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F072D41-29B4-470E-8609-503F34659DA1}" xr6:coauthVersionLast="45" xr6:coauthVersionMax="45" xr10:uidLastSave="{00000000-0000-0000-0000-000000000000}"/>
  <bookViews>
    <workbookView xWindow="-120" yWindow="-120" windowWidth="29040" windowHeight="15840" activeTab="8" xr2:uid="{AA12A5EB-372B-417C-A58D-D756CA4ABBE3}"/>
  </bookViews>
  <sheets>
    <sheet name="Lookup FIle w notations" sheetId="1" r:id="rId1"/>
    <sheet name="Raw Data - Plate 1" sheetId="5" r:id="rId2"/>
    <sheet name="Raw Data - Plate 2" sheetId="6" r:id="rId3"/>
    <sheet name="Raw Data - Plate 3" sheetId="7" r:id="rId4"/>
    <sheet name="Raw Data - Plate 4" sheetId="8" r:id="rId5"/>
    <sheet name="Analysis - Plate 1" sheetId="2" r:id="rId6"/>
    <sheet name="Analysis - Plate 2" sheetId="3" r:id="rId7"/>
    <sheet name="Analysis - Plate 3" sheetId="9" r:id="rId8"/>
    <sheet name="Analysis - Plate 4" sheetId="10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" i="10" l="1"/>
  <c r="L110" i="10"/>
  <c r="N110" i="10" s="1"/>
  <c r="L132" i="10"/>
  <c r="L224" i="10"/>
  <c r="N224" i="10" s="1"/>
  <c r="O220" i="10" s="1"/>
  <c r="L260" i="10"/>
  <c r="L278" i="10"/>
  <c r="N278" i="10" s="1"/>
  <c r="L300" i="10"/>
  <c r="L336" i="10"/>
  <c r="N340" i="10"/>
  <c r="N354" i="10"/>
  <c r="N352" i="10"/>
  <c r="N350" i="10"/>
  <c r="N348" i="10"/>
  <c r="N346" i="10"/>
  <c r="N344" i="10"/>
  <c r="N342" i="10"/>
  <c r="N338" i="10"/>
  <c r="N336" i="10"/>
  <c r="O332" i="10" s="1"/>
  <c r="N334" i="10"/>
  <c r="N332" i="10"/>
  <c r="N322" i="10"/>
  <c r="N320" i="10"/>
  <c r="N318" i="10"/>
  <c r="O316" i="10"/>
  <c r="N316" i="10"/>
  <c r="N314" i="10"/>
  <c r="N312" i="10"/>
  <c r="N310" i="10"/>
  <c r="N308" i="10"/>
  <c r="N306" i="10"/>
  <c r="N304" i="10"/>
  <c r="N302" i="10"/>
  <c r="N300" i="10"/>
  <c r="O300" i="10" s="1"/>
  <c r="N298" i="10"/>
  <c r="N296" i="10"/>
  <c r="N294" i="10"/>
  <c r="N292" i="10"/>
  <c r="O292" i="10" s="1"/>
  <c r="N290" i="10"/>
  <c r="N288" i="10"/>
  <c r="N286" i="10"/>
  <c r="N284" i="10"/>
  <c r="O284" i="10" s="1"/>
  <c r="N282" i="10"/>
  <c r="N280" i="10"/>
  <c r="N276" i="10"/>
  <c r="N274" i="10"/>
  <c r="N272" i="10"/>
  <c r="N270" i="10"/>
  <c r="N268" i="10"/>
  <c r="O268" i="10" s="1"/>
  <c r="N266" i="10"/>
  <c r="N264" i="10"/>
  <c r="N262" i="10"/>
  <c r="O260" i="10" s="1"/>
  <c r="N260" i="10"/>
  <c r="N258" i="10"/>
  <c r="N256" i="10"/>
  <c r="N254" i="10"/>
  <c r="N252" i="10"/>
  <c r="O252" i="10" s="1"/>
  <c r="N250" i="10"/>
  <c r="N248" i="10"/>
  <c r="N246" i="10"/>
  <c r="O244" i="10"/>
  <c r="N244" i="10"/>
  <c r="N242" i="10"/>
  <c r="N240" i="10"/>
  <c r="N238" i="10"/>
  <c r="O236" i="10"/>
  <c r="N236" i="10"/>
  <c r="N234" i="10"/>
  <c r="N232" i="10"/>
  <c r="N230" i="10"/>
  <c r="O228" i="10"/>
  <c r="N228" i="10"/>
  <c r="N226" i="10"/>
  <c r="N222" i="10"/>
  <c r="N220" i="10"/>
  <c r="N218" i="10"/>
  <c r="N216" i="10"/>
  <c r="N214" i="10"/>
  <c r="O212" i="10" s="1"/>
  <c r="N212" i="10"/>
  <c r="N210" i="10"/>
  <c r="N208" i="10"/>
  <c r="N206" i="10"/>
  <c r="N204" i="10"/>
  <c r="O204" i="10" s="1"/>
  <c r="N202" i="10"/>
  <c r="N200" i="10"/>
  <c r="N198" i="10"/>
  <c r="O196" i="10"/>
  <c r="N196" i="10"/>
  <c r="N194" i="10"/>
  <c r="N192" i="10"/>
  <c r="N190" i="10"/>
  <c r="O188" i="10"/>
  <c r="N188" i="10"/>
  <c r="N186" i="10"/>
  <c r="N184" i="10"/>
  <c r="N182" i="10"/>
  <c r="O180" i="10" s="1"/>
  <c r="N180" i="10"/>
  <c r="N178" i="10"/>
  <c r="N176" i="10"/>
  <c r="N174" i="10"/>
  <c r="N172" i="10"/>
  <c r="N170" i="10"/>
  <c r="N168" i="10"/>
  <c r="N166" i="10"/>
  <c r="N164" i="10"/>
  <c r="O164" i="10" s="1"/>
  <c r="N162" i="10"/>
  <c r="N160" i="10"/>
  <c r="N158" i="10"/>
  <c r="N156" i="10"/>
  <c r="N154" i="10"/>
  <c r="N152" i="10"/>
  <c r="N150" i="10"/>
  <c r="O148" i="10" s="1"/>
  <c r="N148" i="10"/>
  <c r="N146" i="10"/>
  <c r="N144" i="10"/>
  <c r="N142" i="10"/>
  <c r="N140" i="10"/>
  <c r="O140" i="10" s="1"/>
  <c r="N138" i="10"/>
  <c r="N136" i="10"/>
  <c r="N134" i="10"/>
  <c r="N132" i="10"/>
  <c r="N130" i="10"/>
  <c r="N128" i="10"/>
  <c r="N126" i="10"/>
  <c r="O124" i="10"/>
  <c r="N124" i="10"/>
  <c r="N122" i="10"/>
  <c r="N120" i="10"/>
  <c r="N118" i="10"/>
  <c r="O116" i="10" s="1"/>
  <c r="N116" i="10"/>
  <c r="N114" i="10"/>
  <c r="N112" i="10"/>
  <c r="N108" i="10"/>
  <c r="N106" i="10"/>
  <c r="N104" i="10"/>
  <c r="N102" i="10"/>
  <c r="N100" i="10"/>
  <c r="N98" i="10"/>
  <c r="N96" i="10"/>
  <c r="N94" i="10"/>
  <c r="N92" i="10"/>
  <c r="N90" i="10"/>
  <c r="N88" i="10"/>
  <c r="N86" i="10"/>
  <c r="N84" i="10"/>
  <c r="N82" i="10"/>
  <c r="N80" i="10"/>
  <c r="N78" i="10"/>
  <c r="N76" i="10"/>
  <c r="O76" i="10" s="1"/>
  <c r="N74" i="10"/>
  <c r="N72" i="10"/>
  <c r="N70" i="10"/>
  <c r="N68" i="10"/>
  <c r="O68" i="10" s="1"/>
  <c r="N66" i="10"/>
  <c r="N64" i="10"/>
  <c r="N62" i="10"/>
  <c r="N60" i="10"/>
  <c r="O60" i="10" s="1"/>
  <c r="N58" i="10"/>
  <c r="N56" i="10"/>
  <c r="N54" i="10"/>
  <c r="N52" i="10"/>
  <c r="O52" i="10" s="1"/>
  <c r="N50" i="10"/>
  <c r="N48" i="10"/>
  <c r="N46" i="10"/>
  <c r="N44" i="10"/>
  <c r="O44" i="10" s="1"/>
  <c r="L60" i="10"/>
  <c r="N42" i="10"/>
  <c r="N40" i="10"/>
  <c r="N38" i="10"/>
  <c r="O36" i="10"/>
  <c r="N36" i="10"/>
  <c r="N34" i="10"/>
  <c r="N32" i="10"/>
  <c r="N30" i="10"/>
  <c r="O28" i="10"/>
  <c r="N28" i="10"/>
  <c r="N26" i="10"/>
  <c r="N24" i="10"/>
  <c r="N22" i="10"/>
  <c r="O20" i="10"/>
  <c r="N20" i="10"/>
  <c r="N18" i="10"/>
  <c r="N16" i="10"/>
  <c r="N14" i="10"/>
  <c r="N12" i="10"/>
  <c r="J28" i="10"/>
  <c r="O84" i="10" l="1"/>
  <c r="O92" i="10"/>
  <c r="O100" i="10"/>
  <c r="O108" i="10"/>
  <c r="O132" i="10"/>
  <c r="O156" i="10"/>
  <c r="O172" i="10"/>
  <c r="O276" i="10"/>
  <c r="O308" i="10"/>
  <c r="O340" i="10"/>
  <c r="O12" i="10"/>
  <c r="H360" i="10"/>
  <c r="I356" i="10"/>
  <c r="L338" i="10"/>
  <c r="N324" i="10"/>
  <c r="L316" i="10"/>
  <c r="D302" i="10"/>
  <c r="L292" i="10"/>
  <c r="L284" i="10"/>
  <c r="L276" i="10"/>
  <c r="L236" i="10"/>
  <c r="L230" i="10"/>
  <c r="L228" i="10"/>
  <c r="L222" i="10"/>
  <c r="L220" i="10"/>
  <c r="L212" i="10"/>
  <c r="L204" i="10"/>
  <c r="L196" i="10"/>
  <c r="D180" i="10"/>
  <c r="L172" i="10"/>
  <c r="L164" i="10"/>
  <c r="D130" i="10"/>
  <c r="D119" i="10"/>
  <c r="D111" i="10"/>
  <c r="L92" i="10"/>
  <c r="D90" i="10"/>
  <c r="D82" i="10"/>
  <c r="L76" i="10"/>
  <c r="D66" i="10"/>
  <c r="D45" i="10"/>
  <c r="D38" i="10"/>
  <c r="L36" i="10"/>
  <c r="D34" i="10"/>
  <c r="D25" i="10"/>
  <c r="L20" i="10"/>
  <c r="L12" i="10"/>
  <c r="N10" i="10"/>
  <c r="N8" i="10"/>
  <c r="N6" i="10"/>
  <c r="D5" i="10"/>
  <c r="N4" i="10"/>
  <c r="D3" i="10"/>
  <c r="D216" i="10" s="1"/>
  <c r="H364" i="9"/>
  <c r="I364" i="9" s="1"/>
  <c r="I360" i="9"/>
  <c r="H360" i="9"/>
  <c r="I356" i="9"/>
  <c r="N350" i="9"/>
  <c r="N348" i="9"/>
  <c r="N346" i="9"/>
  <c r="N344" i="9"/>
  <c r="L344" i="9"/>
  <c r="N342" i="9"/>
  <c r="L342" i="9"/>
  <c r="N340" i="9"/>
  <c r="O340" i="9" s="1"/>
  <c r="L340" i="9"/>
  <c r="L338" i="9"/>
  <c r="N338" i="9" s="1"/>
  <c r="N336" i="9"/>
  <c r="N334" i="9"/>
  <c r="O332" i="9" s="1"/>
  <c r="N332" i="9"/>
  <c r="N324" i="9"/>
  <c r="N322" i="9"/>
  <c r="N320" i="9"/>
  <c r="N318" i="9"/>
  <c r="N316" i="9"/>
  <c r="L316" i="9"/>
  <c r="N314" i="9"/>
  <c r="N312" i="9"/>
  <c r="N310" i="9"/>
  <c r="L308" i="9"/>
  <c r="N308" i="9" s="1"/>
  <c r="N306" i="9"/>
  <c r="N304" i="9"/>
  <c r="N302" i="9"/>
  <c r="N300" i="9"/>
  <c r="O300" i="9" s="1"/>
  <c r="N298" i="9"/>
  <c r="N296" i="9"/>
  <c r="N294" i="9"/>
  <c r="O292" i="9"/>
  <c r="N292" i="9"/>
  <c r="L292" i="9"/>
  <c r="N290" i="9"/>
  <c r="N288" i="9"/>
  <c r="N286" i="9"/>
  <c r="N284" i="9"/>
  <c r="O284" i="9" s="1"/>
  <c r="L284" i="9"/>
  <c r="N282" i="9"/>
  <c r="N280" i="9"/>
  <c r="N278" i="9"/>
  <c r="N276" i="9"/>
  <c r="O276" i="9" s="1"/>
  <c r="L276" i="9"/>
  <c r="N274" i="9"/>
  <c r="N272" i="9"/>
  <c r="N270" i="9"/>
  <c r="L268" i="9"/>
  <c r="N268" i="9" s="1"/>
  <c r="O268" i="9" s="1"/>
  <c r="N266" i="9"/>
  <c r="N264" i="9"/>
  <c r="O260" i="9" s="1"/>
  <c r="N262" i="9"/>
  <c r="N260" i="9"/>
  <c r="N258" i="9"/>
  <c r="N256" i="9"/>
  <c r="N254" i="9"/>
  <c r="L252" i="9"/>
  <c r="N252" i="9" s="1"/>
  <c r="N250" i="9"/>
  <c r="N248" i="9"/>
  <c r="N246" i="9"/>
  <c r="O244" i="9" s="1"/>
  <c r="L246" i="9"/>
  <c r="N244" i="9"/>
  <c r="L244" i="9"/>
  <c r="N242" i="9"/>
  <c r="N240" i="9"/>
  <c r="N238" i="9"/>
  <c r="N236" i="9"/>
  <c r="O236" i="9" s="1"/>
  <c r="L236" i="9"/>
  <c r="N234" i="9"/>
  <c r="N232" i="9"/>
  <c r="L230" i="9"/>
  <c r="N230" i="9" s="1"/>
  <c r="L228" i="9"/>
  <c r="N228" i="9" s="1"/>
  <c r="O228" i="9" s="1"/>
  <c r="N226" i="9"/>
  <c r="N224" i="9"/>
  <c r="N222" i="9"/>
  <c r="L222" i="9"/>
  <c r="N220" i="9"/>
  <c r="L220" i="9"/>
  <c r="N218" i="9"/>
  <c r="N216" i="9"/>
  <c r="L214" i="9"/>
  <c r="N214" i="9" s="1"/>
  <c r="O212" i="9" s="1"/>
  <c r="N212" i="9"/>
  <c r="L212" i="9"/>
  <c r="N210" i="9"/>
  <c r="N208" i="9"/>
  <c r="N206" i="9"/>
  <c r="L204" i="9"/>
  <c r="N204" i="9" s="1"/>
  <c r="O204" i="9" s="1"/>
  <c r="N202" i="9"/>
  <c r="N200" i="9"/>
  <c r="N198" i="9"/>
  <c r="N196" i="9"/>
  <c r="O196" i="9" s="1"/>
  <c r="L196" i="9"/>
  <c r="N194" i="9"/>
  <c r="N192" i="9"/>
  <c r="L192" i="9"/>
  <c r="N190" i="9"/>
  <c r="L190" i="9"/>
  <c r="N188" i="9"/>
  <c r="O188" i="9" s="1"/>
  <c r="N186" i="9"/>
  <c r="N184" i="9"/>
  <c r="N182" i="9"/>
  <c r="O180" i="9"/>
  <c r="N180" i="9"/>
  <c r="L180" i="9"/>
  <c r="N178" i="9"/>
  <c r="N176" i="9"/>
  <c r="N174" i="9"/>
  <c r="L174" i="9"/>
  <c r="N172" i="9"/>
  <c r="O172" i="9" s="1"/>
  <c r="L172" i="9"/>
  <c r="N170" i="9"/>
  <c r="N168" i="9"/>
  <c r="N166" i="9"/>
  <c r="L164" i="9"/>
  <c r="N164" i="9" s="1"/>
  <c r="O164" i="9" s="1"/>
  <c r="N162" i="9"/>
  <c r="N160" i="9"/>
  <c r="L160" i="9"/>
  <c r="L158" i="9"/>
  <c r="N158" i="9" s="1"/>
  <c r="L156" i="9"/>
  <c r="N156" i="9" s="1"/>
  <c r="O156" i="9" s="1"/>
  <c r="N154" i="9"/>
  <c r="N152" i="9"/>
  <c r="N150" i="9"/>
  <c r="N148" i="9"/>
  <c r="O148" i="9" s="1"/>
  <c r="L148" i="9"/>
  <c r="N146" i="9"/>
  <c r="N144" i="9"/>
  <c r="N142" i="9"/>
  <c r="L140" i="9"/>
  <c r="N140" i="9" s="1"/>
  <c r="N138" i="9"/>
  <c r="L138" i="9"/>
  <c r="N136" i="9"/>
  <c r="L136" i="9"/>
  <c r="N134" i="9"/>
  <c r="O132" i="9" s="1"/>
  <c r="N132" i="9"/>
  <c r="N130" i="9"/>
  <c r="N128" i="9"/>
  <c r="N126" i="9"/>
  <c r="N124" i="9"/>
  <c r="N122" i="9"/>
  <c r="N120" i="9"/>
  <c r="N118" i="9"/>
  <c r="N116" i="9"/>
  <c r="O116" i="9" s="1"/>
  <c r="N114" i="9"/>
  <c r="N112" i="9"/>
  <c r="O108" i="9" s="1"/>
  <c r="N110" i="9"/>
  <c r="N108" i="9"/>
  <c r="N106" i="9"/>
  <c r="N104" i="9"/>
  <c r="N102" i="9"/>
  <c r="N100" i="9"/>
  <c r="O100" i="9" s="1"/>
  <c r="L100" i="9"/>
  <c r="N98" i="9"/>
  <c r="N96" i="9"/>
  <c r="L94" i="9"/>
  <c r="N94" i="9" s="1"/>
  <c r="L92" i="9"/>
  <c r="N92" i="9" s="1"/>
  <c r="O92" i="9" s="1"/>
  <c r="N90" i="9"/>
  <c r="N88" i="9"/>
  <c r="D88" i="9"/>
  <c r="L86" i="9"/>
  <c r="N86" i="9" s="1"/>
  <c r="L84" i="9"/>
  <c r="N84" i="9" s="1"/>
  <c r="O84" i="9" s="1"/>
  <c r="N82" i="9"/>
  <c r="N80" i="9"/>
  <c r="L78" i="9"/>
  <c r="N78" i="9" s="1"/>
  <c r="L76" i="9"/>
  <c r="N76" i="9" s="1"/>
  <c r="O76" i="9" s="1"/>
  <c r="N74" i="9"/>
  <c r="N72" i="9"/>
  <c r="N70" i="9"/>
  <c r="L68" i="9"/>
  <c r="N68" i="9" s="1"/>
  <c r="O68" i="9" s="1"/>
  <c r="N66" i="9"/>
  <c r="N64" i="9"/>
  <c r="O60" i="9" s="1"/>
  <c r="N62" i="9"/>
  <c r="N60" i="9"/>
  <c r="N58" i="9"/>
  <c r="N56" i="9"/>
  <c r="L54" i="9"/>
  <c r="N54" i="9" s="1"/>
  <c r="L52" i="9"/>
  <c r="N52" i="9" s="1"/>
  <c r="N50" i="9"/>
  <c r="N48" i="9"/>
  <c r="N46" i="9"/>
  <c r="L44" i="9"/>
  <c r="N44" i="9" s="1"/>
  <c r="O44" i="9" s="1"/>
  <c r="N42" i="9"/>
  <c r="N40" i="9"/>
  <c r="N38" i="9"/>
  <c r="L38" i="9"/>
  <c r="N36" i="9"/>
  <c r="O36" i="9" s="1"/>
  <c r="L36" i="9"/>
  <c r="N34" i="9"/>
  <c r="N32" i="9"/>
  <c r="N30" i="9"/>
  <c r="D30" i="9"/>
  <c r="L28" i="9"/>
  <c r="N28" i="9" s="1"/>
  <c r="N26" i="9"/>
  <c r="N24" i="9"/>
  <c r="L22" i="9"/>
  <c r="N22" i="9" s="1"/>
  <c r="O20" i="9"/>
  <c r="L20" i="9"/>
  <c r="N20" i="9" s="1"/>
  <c r="N18" i="9"/>
  <c r="N16" i="9"/>
  <c r="N14" i="9"/>
  <c r="N12" i="9"/>
  <c r="O12" i="9" s="1"/>
  <c r="L12" i="9"/>
  <c r="N10" i="9"/>
  <c r="N8" i="9"/>
  <c r="N6" i="9"/>
  <c r="L4" i="9"/>
  <c r="N4" i="9" s="1"/>
  <c r="O4" i="9" s="1"/>
  <c r="D3" i="9"/>
  <c r="D204" i="9" s="1"/>
  <c r="O132" i="3"/>
  <c r="L252" i="3"/>
  <c r="L246" i="3"/>
  <c r="L230" i="3"/>
  <c r="L222" i="3"/>
  <c r="L214" i="3"/>
  <c r="L192" i="3"/>
  <c r="L190" i="3"/>
  <c r="L174" i="3"/>
  <c r="L160" i="3"/>
  <c r="L158" i="3"/>
  <c r="L138" i="3"/>
  <c r="L136" i="3"/>
  <c r="L140" i="3"/>
  <c r="L86" i="3"/>
  <c r="L78" i="3"/>
  <c r="L54" i="3"/>
  <c r="L22" i="3"/>
  <c r="J370" i="3"/>
  <c r="J362" i="3"/>
  <c r="J360" i="3"/>
  <c r="J358" i="3"/>
  <c r="J356" i="3"/>
  <c r="J354" i="3"/>
  <c r="J352" i="3"/>
  <c r="J350" i="3"/>
  <c r="J348" i="3"/>
  <c r="J346" i="3"/>
  <c r="J344" i="3"/>
  <c r="J342" i="3"/>
  <c r="J340" i="3"/>
  <c r="J338" i="3"/>
  <c r="J336" i="3"/>
  <c r="J334" i="3"/>
  <c r="J332" i="3"/>
  <c r="J322" i="3"/>
  <c r="J320" i="3"/>
  <c r="J318" i="3"/>
  <c r="J316" i="3"/>
  <c r="J314" i="3"/>
  <c r="J312" i="3"/>
  <c r="J310" i="3"/>
  <c r="J308" i="3"/>
  <c r="J306" i="3"/>
  <c r="J304" i="3"/>
  <c r="J302" i="3"/>
  <c r="J300" i="3"/>
  <c r="J298" i="3"/>
  <c r="J296" i="3"/>
  <c r="J294" i="3"/>
  <c r="J292" i="3"/>
  <c r="J290" i="3"/>
  <c r="J288" i="3"/>
  <c r="J286" i="3"/>
  <c r="J284" i="3"/>
  <c r="J282" i="3"/>
  <c r="J280" i="3"/>
  <c r="J278" i="3"/>
  <c r="J276" i="3"/>
  <c r="J274" i="3"/>
  <c r="J272" i="3"/>
  <c r="J270" i="3"/>
  <c r="J268" i="3"/>
  <c r="J266" i="3"/>
  <c r="J264" i="3"/>
  <c r="J262" i="3"/>
  <c r="J260" i="3"/>
  <c r="J258" i="3"/>
  <c r="J256" i="3"/>
  <c r="J254" i="3"/>
  <c r="J252" i="3"/>
  <c r="J250" i="3"/>
  <c r="J248" i="3"/>
  <c r="J246" i="3"/>
  <c r="J244" i="3"/>
  <c r="J242" i="3"/>
  <c r="J240" i="3"/>
  <c r="J238" i="3"/>
  <c r="J236" i="3"/>
  <c r="J234" i="3"/>
  <c r="J232" i="3"/>
  <c r="J230" i="3"/>
  <c r="J228" i="3"/>
  <c r="J226" i="3"/>
  <c r="J224" i="3"/>
  <c r="J222" i="3"/>
  <c r="J220" i="3"/>
  <c r="J218" i="3"/>
  <c r="J216" i="3"/>
  <c r="J214" i="3"/>
  <c r="J212" i="3"/>
  <c r="J210" i="3"/>
  <c r="J208" i="3"/>
  <c r="J206" i="3"/>
  <c r="J204" i="3"/>
  <c r="J202" i="3"/>
  <c r="J200" i="3"/>
  <c r="J198" i="3"/>
  <c r="J196" i="3"/>
  <c r="J194" i="3"/>
  <c r="J192" i="3"/>
  <c r="J190" i="3"/>
  <c r="J188" i="3"/>
  <c r="J186" i="3"/>
  <c r="J184" i="3"/>
  <c r="J182" i="3"/>
  <c r="J180" i="3"/>
  <c r="J178" i="3"/>
  <c r="J176" i="3"/>
  <c r="J174" i="3"/>
  <c r="J172" i="3"/>
  <c r="J170" i="3"/>
  <c r="J168" i="3"/>
  <c r="J166" i="3"/>
  <c r="J164" i="3"/>
  <c r="J162" i="3"/>
  <c r="J160" i="3"/>
  <c r="J158" i="3"/>
  <c r="J156" i="3"/>
  <c r="J154" i="3"/>
  <c r="J152" i="3"/>
  <c r="J150" i="3"/>
  <c r="J148" i="3"/>
  <c r="J146" i="3"/>
  <c r="J144" i="3"/>
  <c r="J142" i="3"/>
  <c r="J140" i="3"/>
  <c r="J138" i="3"/>
  <c r="J136" i="3"/>
  <c r="J134" i="3"/>
  <c r="J132" i="3"/>
  <c r="J130" i="3"/>
  <c r="J128" i="3"/>
  <c r="J126" i="3"/>
  <c r="J124" i="3"/>
  <c r="J122" i="3"/>
  <c r="J120" i="3"/>
  <c r="J118" i="3"/>
  <c r="J116" i="3"/>
  <c r="J114" i="3"/>
  <c r="J112" i="3"/>
  <c r="J110" i="3"/>
  <c r="J108" i="3"/>
  <c r="J106" i="3"/>
  <c r="J104" i="3"/>
  <c r="J102" i="3"/>
  <c r="J100" i="3"/>
  <c r="J98" i="3"/>
  <c r="J96" i="3"/>
  <c r="J94" i="3"/>
  <c r="J92" i="3"/>
  <c r="J90" i="3"/>
  <c r="J88" i="3"/>
  <c r="J86" i="3"/>
  <c r="J84" i="3"/>
  <c r="J82" i="3"/>
  <c r="J80" i="3"/>
  <c r="J78" i="3"/>
  <c r="J76" i="3"/>
  <c r="J74" i="3"/>
  <c r="J72" i="3"/>
  <c r="J70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6" i="3"/>
  <c r="J24" i="3"/>
  <c r="J22" i="3"/>
  <c r="J20" i="3"/>
  <c r="J18" i="3"/>
  <c r="J16" i="3"/>
  <c r="J14" i="3"/>
  <c r="J12" i="3"/>
  <c r="J10" i="3"/>
  <c r="J8" i="3"/>
  <c r="J6" i="3"/>
  <c r="J4" i="3"/>
  <c r="H360" i="3"/>
  <c r="I360" i="3" s="1"/>
  <c r="I356" i="3"/>
  <c r="N350" i="3"/>
  <c r="N348" i="3"/>
  <c r="N346" i="3"/>
  <c r="L344" i="3"/>
  <c r="N344" i="3" s="1"/>
  <c r="N342" i="3"/>
  <c r="L342" i="3"/>
  <c r="L340" i="3"/>
  <c r="N340" i="3" s="1"/>
  <c r="L338" i="3"/>
  <c r="N338" i="3" s="1"/>
  <c r="N336" i="3"/>
  <c r="N334" i="3"/>
  <c r="N332" i="3"/>
  <c r="N324" i="3"/>
  <c r="N322" i="3"/>
  <c r="N320" i="3"/>
  <c r="N318" i="3"/>
  <c r="N316" i="3"/>
  <c r="O316" i="3" s="1"/>
  <c r="L316" i="3"/>
  <c r="N314" i="3"/>
  <c r="N312" i="3"/>
  <c r="N310" i="3"/>
  <c r="N308" i="3"/>
  <c r="L308" i="3"/>
  <c r="N306" i="3"/>
  <c r="N304" i="3"/>
  <c r="N302" i="3"/>
  <c r="N300" i="3"/>
  <c r="O300" i="3" s="1"/>
  <c r="N298" i="3"/>
  <c r="N296" i="3"/>
  <c r="N294" i="3"/>
  <c r="L292" i="3"/>
  <c r="N292" i="3" s="1"/>
  <c r="N290" i="3"/>
  <c r="N288" i="3"/>
  <c r="N286" i="3"/>
  <c r="L284" i="3"/>
  <c r="N284" i="3" s="1"/>
  <c r="N282" i="3"/>
  <c r="N280" i="3"/>
  <c r="N278" i="3"/>
  <c r="L276" i="3"/>
  <c r="N276" i="3" s="1"/>
  <c r="N274" i="3"/>
  <c r="N272" i="3"/>
  <c r="N270" i="3"/>
  <c r="L268" i="3"/>
  <c r="N268" i="3" s="1"/>
  <c r="N266" i="3"/>
  <c r="N264" i="3"/>
  <c r="N262" i="3"/>
  <c r="N260" i="3"/>
  <c r="N258" i="3"/>
  <c r="N256" i="3"/>
  <c r="N254" i="3"/>
  <c r="N252" i="3"/>
  <c r="N250" i="3"/>
  <c r="N248" i="3"/>
  <c r="N246" i="3"/>
  <c r="L244" i="3"/>
  <c r="N244" i="3" s="1"/>
  <c r="O244" i="3" s="1"/>
  <c r="N242" i="3"/>
  <c r="N240" i="3"/>
  <c r="N238" i="3"/>
  <c r="L236" i="3"/>
  <c r="N236" i="3" s="1"/>
  <c r="O236" i="3" s="1"/>
  <c r="N234" i="3"/>
  <c r="N232" i="3"/>
  <c r="N230" i="3"/>
  <c r="L228" i="3"/>
  <c r="N228" i="3" s="1"/>
  <c r="N226" i="3"/>
  <c r="N224" i="3"/>
  <c r="N222" i="3"/>
  <c r="L220" i="3"/>
  <c r="N220" i="3" s="1"/>
  <c r="O220" i="3" s="1"/>
  <c r="N218" i="3"/>
  <c r="N216" i="3"/>
  <c r="N214" i="3"/>
  <c r="L212" i="3"/>
  <c r="N212" i="3" s="1"/>
  <c r="N210" i="3"/>
  <c r="N208" i="3"/>
  <c r="N206" i="3"/>
  <c r="L204" i="3"/>
  <c r="N204" i="3" s="1"/>
  <c r="O204" i="3" s="1"/>
  <c r="N202" i="3"/>
  <c r="N200" i="3"/>
  <c r="N198" i="3"/>
  <c r="L196" i="3"/>
  <c r="N196" i="3" s="1"/>
  <c r="N194" i="3"/>
  <c r="N192" i="3"/>
  <c r="N190" i="3"/>
  <c r="N188" i="3"/>
  <c r="N186" i="3"/>
  <c r="N184" i="3"/>
  <c r="N182" i="3"/>
  <c r="N180" i="3"/>
  <c r="L180" i="3"/>
  <c r="N178" i="3"/>
  <c r="N176" i="3"/>
  <c r="N174" i="3"/>
  <c r="L172" i="3"/>
  <c r="N172" i="3" s="1"/>
  <c r="N170" i="3"/>
  <c r="D169" i="3"/>
  <c r="N168" i="3"/>
  <c r="N166" i="3"/>
  <c r="L164" i="3"/>
  <c r="N164" i="3" s="1"/>
  <c r="O164" i="3" s="1"/>
  <c r="N162" i="3"/>
  <c r="N160" i="3"/>
  <c r="N158" i="3"/>
  <c r="L156" i="3"/>
  <c r="N156" i="3" s="1"/>
  <c r="O156" i="3" s="1"/>
  <c r="N154" i="3"/>
  <c r="N152" i="3"/>
  <c r="N150" i="3"/>
  <c r="L148" i="3"/>
  <c r="N148" i="3" s="1"/>
  <c r="O148" i="3" s="1"/>
  <c r="N146" i="3"/>
  <c r="N144" i="3"/>
  <c r="N142" i="3"/>
  <c r="N140" i="3"/>
  <c r="O140" i="3" s="1"/>
  <c r="D140" i="3"/>
  <c r="N138" i="3"/>
  <c r="N136" i="3"/>
  <c r="N134" i="3"/>
  <c r="N132" i="3"/>
  <c r="N130" i="3"/>
  <c r="N128" i="3"/>
  <c r="N126" i="3"/>
  <c r="D126" i="3"/>
  <c r="N124" i="3"/>
  <c r="O124" i="3" s="1"/>
  <c r="N122" i="3"/>
  <c r="N120" i="3"/>
  <c r="N118" i="3"/>
  <c r="D117" i="3"/>
  <c r="N116" i="3"/>
  <c r="N114" i="3"/>
  <c r="N112" i="3"/>
  <c r="N110" i="3"/>
  <c r="N108" i="3"/>
  <c r="N106" i="3"/>
  <c r="N104" i="3"/>
  <c r="N102" i="3"/>
  <c r="L100" i="3"/>
  <c r="N100" i="3" s="1"/>
  <c r="O100" i="3" s="1"/>
  <c r="N98" i="3"/>
  <c r="N96" i="3"/>
  <c r="L94" i="3"/>
  <c r="N94" i="3" s="1"/>
  <c r="D94" i="3"/>
  <c r="L92" i="3"/>
  <c r="N92" i="3" s="1"/>
  <c r="N90" i="3"/>
  <c r="N88" i="3"/>
  <c r="N86" i="3"/>
  <c r="L84" i="3"/>
  <c r="N84" i="3" s="1"/>
  <c r="O84" i="3" s="1"/>
  <c r="N82" i="3"/>
  <c r="N80" i="3"/>
  <c r="N78" i="3"/>
  <c r="D78" i="3"/>
  <c r="L76" i="3"/>
  <c r="N76" i="3" s="1"/>
  <c r="O76" i="3" s="1"/>
  <c r="N74" i="3"/>
  <c r="N72" i="3"/>
  <c r="N70" i="3"/>
  <c r="L68" i="3"/>
  <c r="N68" i="3" s="1"/>
  <c r="O68" i="3" s="1"/>
  <c r="D68" i="3"/>
  <c r="N66" i="3"/>
  <c r="N64" i="3"/>
  <c r="D64" i="3"/>
  <c r="N62" i="3"/>
  <c r="N60" i="3"/>
  <c r="N58" i="3"/>
  <c r="D57" i="3"/>
  <c r="N56" i="3"/>
  <c r="N54" i="3"/>
  <c r="D53" i="3"/>
  <c r="L52" i="3"/>
  <c r="N52" i="3" s="1"/>
  <c r="O52" i="3" s="1"/>
  <c r="N50" i="3"/>
  <c r="N48" i="3"/>
  <c r="N46" i="3"/>
  <c r="L44" i="3"/>
  <c r="N44" i="3" s="1"/>
  <c r="N42" i="3"/>
  <c r="N40" i="3"/>
  <c r="L38" i="3"/>
  <c r="N38" i="3" s="1"/>
  <c r="D37" i="3"/>
  <c r="L36" i="3"/>
  <c r="N36" i="3" s="1"/>
  <c r="N34" i="3"/>
  <c r="N32" i="3"/>
  <c r="N30" i="3"/>
  <c r="N28" i="3"/>
  <c r="O28" i="3" s="1"/>
  <c r="L28" i="3"/>
  <c r="D27" i="3"/>
  <c r="N26" i="3"/>
  <c r="N24" i="3"/>
  <c r="D23" i="3"/>
  <c r="N22" i="3"/>
  <c r="L20" i="3"/>
  <c r="N20" i="3" s="1"/>
  <c r="O20" i="3" s="1"/>
  <c r="N18" i="3"/>
  <c r="N16" i="3"/>
  <c r="N14" i="3"/>
  <c r="L12" i="3"/>
  <c r="N12" i="3" s="1"/>
  <c r="N10" i="3"/>
  <c r="N8" i="3"/>
  <c r="N6" i="3"/>
  <c r="D6" i="3"/>
  <c r="L4" i="3"/>
  <c r="N4" i="3" s="1"/>
  <c r="D3" i="3"/>
  <c r="D163" i="3" s="1"/>
  <c r="O252" i="2"/>
  <c r="O340" i="2"/>
  <c r="O332" i="2"/>
  <c r="N346" i="2"/>
  <c r="N344" i="2"/>
  <c r="N342" i="2"/>
  <c r="N340" i="2"/>
  <c r="N338" i="2"/>
  <c r="N336" i="2"/>
  <c r="N334" i="2"/>
  <c r="N332" i="2"/>
  <c r="N350" i="2"/>
  <c r="N348" i="2"/>
  <c r="N322" i="2"/>
  <c r="N320" i="2"/>
  <c r="N318" i="2"/>
  <c r="N316" i="2"/>
  <c r="N314" i="2"/>
  <c r="N312" i="2"/>
  <c r="N310" i="2"/>
  <c r="N308" i="2"/>
  <c r="N306" i="2"/>
  <c r="N304" i="2"/>
  <c r="N302" i="2"/>
  <c r="N300" i="2"/>
  <c r="N298" i="2"/>
  <c r="N296" i="2"/>
  <c r="N294" i="2"/>
  <c r="N292" i="2"/>
  <c r="N290" i="2"/>
  <c r="N288" i="2"/>
  <c r="N286" i="2"/>
  <c r="N284" i="2"/>
  <c r="N282" i="2"/>
  <c r="N280" i="2"/>
  <c r="N278" i="2"/>
  <c r="N276" i="2"/>
  <c r="N274" i="2"/>
  <c r="N272" i="2"/>
  <c r="N270" i="2"/>
  <c r="N268" i="2"/>
  <c r="N266" i="2"/>
  <c r="N264" i="2"/>
  <c r="N262" i="2"/>
  <c r="N260" i="2"/>
  <c r="N258" i="2"/>
  <c r="N256" i="2"/>
  <c r="N254" i="2"/>
  <c r="N252" i="2"/>
  <c r="N250" i="2"/>
  <c r="N248" i="2"/>
  <c r="N246" i="2"/>
  <c r="N244" i="2"/>
  <c r="N242" i="2"/>
  <c r="N240" i="2"/>
  <c r="N238" i="2"/>
  <c r="N236" i="2"/>
  <c r="N234" i="2"/>
  <c r="N232" i="2"/>
  <c r="N230" i="2"/>
  <c r="N228" i="2"/>
  <c r="N226" i="2"/>
  <c r="N224" i="2"/>
  <c r="N222" i="2"/>
  <c r="N220" i="2"/>
  <c r="N218" i="2"/>
  <c r="N216" i="2"/>
  <c r="N214" i="2"/>
  <c r="N212" i="2"/>
  <c r="N210" i="2"/>
  <c r="N208" i="2"/>
  <c r="N206" i="2"/>
  <c r="N204" i="2"/>
  <c r="N202" i="2"/>
  <c r="N200" i="2"/>
  <c r="N198" i="2"/>
  <c r="N196" i="2"/>
  <c r="N194" i="2"/>
  <c r="N192" i="2"/>
  <c r="N190" i="2"/>
  <c r="N188" i="2"/>
  <c r="N186" i="2"/>
  <c r="N184" i="2"/>
  <c r="N182" i="2"/>
  <c r="N180" i="2"/>
  <c r="N178" i="2"/>
  <c r="N176" i="2"/>
  <c r="N174" i="2"/>
  <c r="N172" i="2"/>
  <c r="N170" i="2"/>
  <c r="N168" i="2"/>
  <c r="N166" i="2"/>
  <c r="N164" i="2"/>
  <c r="N162" i="2"/>
  <c r="N160" i="2"/>
  <c r="N158" i="2"/>
  <c r="N156" i="2"/>
  <c r="N154" i="2"/>
  <c r="N152" i="2"/>
  <c r="N150" i="2"/>
  <c r="N148" i="2"/>
  <c r="N146" i="2"/>
  <c r="N144" i="2"/>
  <c r="N142" i="2"/>
  <c r="N140" i="2"/>
  <c r="N138" i="2"/>
  <c r="N136" i="2"/>
  <c r="N134" i="2"/>
  <c r="N132" i="2"/>
  <c r="N130" i="2"/>
  <c r="N128" i="2"/>
  <c r="N126" i="2"/>
  <c r="N124" i="2"/>
  <c r="N122" i="2"/>
  <c r="N120" i="2"/>
  <c r="N118" i="2"/>
  <c r="N116" i="2"/>
  <c r="N114" i="2"/>
  <c r="N112" i="2"/>
  <c r="N110" i="2"/>
  <c r="N108" i="2"/>
  <c r="N106" i="2"/>
  <c r="N104" i="2"/>
  <c r="N102" i="2"/>
  <c r="N100" i="2"/>
  <c r="N98" i="2"/>
  <c r="N96" i="2"/>
  <c r="N94" i="2"/>
  <c r="N92" i="2"/>
  <c r="N90" i="2"/>
  <c r="N88" i="2"/>
  <c r="N86" i="2"/>
  <c r="N84" i="2"/>
  <c r="N82" i="2"/>
  <c r="N80" i="2"/>
  <c r="N78" i="2"/>
  <c r="N76" i="2"/>
  <c r="N74" i="2"/>
  <c r="N72" i="2"/>
  <c r="N70" i="2"/>
  <c r="N68" i="2"/>
  <c r="N66" i="2"/>
  <c r="N64" i="2"/>
  <c r="N62" i="2"/>
  <c r="N60" i="2"/>
  <c r="N58" i="2"/>
  <c r="N56" i="2"/>
  <c r="N54" i="2"/>
  <c r="N52" i="2"/>
  <c r="N50" i="2"/>
  <c r="N48" i="2"/>
  <c r="N46" i="2"/>
  <c r="N44" i="2"/>
  <c r="N42" i="2"/>
  <c r="N40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N4" i="2"/>
  <c r="E90" i="10" l="1"/>
  <c r="D6" i="10"/>
  <c r="D16" i="10"/>
  <c r="D19" i="10"/>
  <c r="D31" i="10"/>
  <c r="D41" i="10"/>
  <c r="D46" i="10"/>
  <c r="D58" i="10"/>
  <c r="D69" i="10"/>
  <c r="D77" i="10"/>
  <c r="D93" i="10"/>
  <c r="D101" i="10"/>
  <c r="D133" i="10"/>
  <c r="D153" i="10"/>
  <c r="D351" i="10"/>
  <c r="D24" i="10"/>
  <c r="E24" i="10" s="1"/>
  <c r="D32" i="10"/>
  <c r="D35" i="10"/>
  <c r="E34" i="10" s="1"/>
  <c r="D39" i="10"/>
  <c r="E38" i="10" s="1"/>
  <c r="D55" i="10"/>
  <c r="D67" i="10"/>
  <c r="E66" i="10" s="1"/>
  <c r="D76" i="10"/>
  <c r="E76" i="10" s="1"/>
  <c r="D84" i="10"/>
  <c r="D91" i="10"/>
  <c r="D100" i="10"/>
  <c r="E100" i="10" s="1"/>
  <c r="D109" i="10"/>
  <c r="D118" i="10"/>
  <c r="E118" i="10" s="1"/>
  <c r="D122" i="10"/>
  <c r="D132" i="10"/>
  <c r="E132" i="10" s="1"/>
  <c r="D177" i="10"/>
  <c r="O4" i="10"/>
  <c r="D7" i="10"/>
  <c r="D17" i="10"/>
  <c r="D22" i="10"/>
  <c r="D30" i="10"/>
  <c r="D40" i="10"/>
  <c r="E40" i="10" s="1"/>
  <c r="D47" i="10"/>
  <c r="D56" i="10"/>
  <c r="D59" i="10"/>
  <c r="D65" i="10"/>
  <c r="D71" i="10"/>
  <c r="D89" i="10"/>
  <c r="D116" i="10"/>
  <c r="D173" i="10"/>
  <c r="D198" i="10"/>
  <c r="F24" i="10"/>
  <c r="F76" i="10"/>
  <c r="F132" i="10"/>
  <c r="F40" i="10"/>
  <c r="F100" i="10"/>
  <c r="D387" i="10"/>
  <c r="D383" i="10"/>
  <c r="D379" i="10"/>
  <c r="D375" i="10"/>
  <c r="D371" i="10"/>
  <c r="D368" i="10"/>
  <c r="D364" i="10"/>
  <c r="D361" i="10"/>
  <c r="D355" i="10"/>
  <c r="D354" i="10"/>
  <c r="D349" i="10"/>
  <c r="D345" i="10"/>
  <c r="D338" i="10"/>
  <c r="D334" i="10"/>
  <c r="D320" i="10"/>
  <c r="D314" i="10"/>
  <c r="D310" i="10"/>
  <c r="D308" i="10"/>
  <c r="D304" i="10"/>
  <c r="D297" i="10"/>
  <c r="D293" i="10"/>
  <c r="D291" i="10"/>
  <c r="D287" i="10"/>
  <c r="D281" i="10"/>
  <c r="D277" i="10"/>
  <c r="D275" i="10"/>
  <c r="D271" i="10"/>
  <c r="D265" i="10"/>
  <c r="D261" i="10"/>
  <c r="D258" i="10"/>
  <c r="D254" i="10"/>
  <c r="D252" i="10"/>
  <c r="D386" i="10"/>
  <c r="D382" i="10"/>
  <c r="D378" i="10"/>
  <c r="D374" i="10"/>
  <c r="D367" i="10"/>
  <c r="D363" i="10"/>
  <c r="D358" i="10"/>
  <c r="D353" i="10"/>
  <c r="D352" i="10"/>
  <c r="D348" i="10"/>
  <c r="D342" i="10"/>
  <c r="D340" i="10"/>
  <c r="D337" i="10"/>
  <c r="D333" i="10"/>
  <c r="D323" i="10"/>
  <c r="D319" i="10"/>
  <c r="D313" i="10"/>
  <c r="D309" i="10"/>
  <c r="D307" i="10"/>
  <c r="D303" i="10"/>
  <c r="D300" i="10"/>
  <c r="D296" i="10"/>
  <c r="D290" i="10"/>
  <c r="E290" i="10" s="1"/>
  <c r="D286" i="10"/>
  <c r="D284" i="10"/>
  <c r="D280" i="10"/>
  <c r="D274" i="10"/>
  <c r="E274" i="10" s="1"/>
  <c r="D270" i="10"/>
  <c r="D268" i="10"/>
  <c r="D264" i="10"/>
  <c r="D257" i="10"/>
  <c r="D253" i="10"/>
  <c r="D369" i="10"/>
  <c r="D365" i="10"/>
  <c r="D362" i="10"/>
  <c r="D359" i="10"/>
  <c r="D346" i="10"/>
  <c r="D343" i="10"/>
  <c r="D341" i="10"/>
  <c r="D336" i="10"/>
  <c r="D332" i="10"/>
  <c r="E332" i="10" s="1"/>
  <c r="D318" i="10"/>
  <c r="D316" i="10"/>
  <c r="D311" i="10"/>
  <c r="D305" i="10"/>
  <c r="D288" i="10"/>
  <c r="D285" i="10"/>
  <c r="D282" i="10"/>
  <c r="D279" i="10"/>
  <c r="D260" i="10"/>
  <c r="D255" i="10"/>
  <c r="D248" i="10"/>
  <c r="D245" i="10"/>
  <c r="D243" i="10"/>
  <c r="D239" i="10"/>
  <c r="D233" i="10"/>
  <c r="D230" i="10"/>
  <c r="D228" i="10"/>
  <c r="D224" i="10"/>
  <c r="D221" i="10"/>
  <c r="D219" i="10"/>
  <c r="D215" i="10"/>
  <c r="D210" i="10"/>
  <c r="D206" i="10"/>
  <c r="D204" i="10"/>
  <c r="D200" i="10"/>
  <c r="D357" i="10"/>
  <c r="D356" i="10"/>
  <c r="D350" i="10"/>
  <c r="E350" i="10" s="1"/>
  <c r="D347" i="10"/>
  <c r="D339" i="10"/>
  <c r="D335" i="10"/>
  <c r="D322" i="10"/>
  <c r="D317" i="10"/>
  <c r="D315" i="10"/>
  <c r="D294" i="10"/>
  <c r="D292" i="10"/>
  <c r="E292" i="10" s="1"/>
  <c r="D289" i="10"/>
  <c r="D283" i="10"/>
  <c r="D262" i="10"/>
  <c r="E262" i="10" s="1"/>
  <c r="D259" i="10"/>
  <c r="D251" i="10"/>
  <c r="D247" i="10"/>
  <c r="D242" i="10"/>
  <c r="E242" i="10" s="1"/>
  <c r="D238" i="10"/>
  <c r="D236" i="10"/>
  <c r="D232" i="10"/>
  <c r="D229" i="10"/>
  <c r="D227" i="10"/>
  <c r="D223" i="10"/>
  <c r="D218" i="10"/>
  <c r="D209" i="10"/>
  <c r="D205" i="10"/>
  <c r="D203" i="10"/>
  <c r="D385" i="10"/>
  <c r="D377" i="10"/>
  <c r="D370" i="10"/>
  <c r="D301" i="10"/>
  <c r="D384" i="10"/>
  <c r="D376" i="10"/>
  <c r="D312" i="10"/>
  <c r="E312" i="10" s="1"/>
  <c r="D298" i="10"/>
  <c r="D273" i="10"/>
  <c r="D269" i="10"/>
  <c r="D267" i="10"/>
  <c r="D263" i="10"/>
  <c r="D256" i="10"/>
  <c r="E256" i="10" s="1"/>
  <c r="D240" i="10"/>
  <c r="E240" i="10" s="1"/>
  <c r="D237" i="10"/>
  <c r="D234" i="10"/>
  <c r="D231" i="10"/>
  <c r="D226" i="10"/>
  <c r="D222" i="10"/>
  <c r="E222" i="10" s="1"/>
  <c r="D220" i="10"/>
  <c r="D217" i="10"/>
  <c r="E216" i="10" s="1"/>
  <c r="D197" i="10"/>
  <c r="D194" i="10"/>
  <c r="D191" i="10"/>
  <c r="D185" i="10"/>
  <c r="D181" i="10"/>
  <c r="E180" i="10" s="1"/>
  <c r="D179" i="10"/>
  <c r="D175" i="10"/>
  <c r="D170" i="10"/>
  <c r="D166" i="10"/>
  <c r="D164" i="10"/>
  <c r="D158" i="10"/>
  <c r="D156" i="10"/>
  <c r="D152" i="10"/>
  <c r="E152" i="10" s="1"/>
  <c r="D146" i="10"/>
  <c r="D142" i="10"/>
  <c r="D140" i="10"/>
  <c r="D137" i="10"/>
  <c r="D134" i="10"/>
  <c r="D131" i="10"/>
  <c r="D127" i="10"/>
  <c r="D124" i="10"/>
  <c r="D381" i="10"/>
  <c r="D373" i="10"/>
  <c r="D366" i="10"/>
  <c r="D360" i="10"/>
  <c r="D306" i="10"/>
  <c r="D276" i="10"/>
  <c r="D250" i="10"/>
  <c r="E250" i="10" s="1"/>
  <c r="D246" i="10"/>
  <c r="D244" i="10"/>
  <c r="E244" i="10" s="1"/>
  <c r="D241" i="10"/>
  <c r="D235" i="10"/>
  <c r="D225" i="10"/>
  <c r="D208" i="10"/>
  <c r="E208" i="10" s="1"/>
  <c r="D202" i="10"/>
  <c r="E202" i="10" s="1"/>
  <c r="D193" i="10"/>
  <c r="D188" i="10"/>
  <c r="D184" i="10"/>
  <c r="D178" i="10"/>
  <c r="D169" i="10"/>
  <c r="D165" i="10"/>
  <c r="D163" i="10"/>
  <c r="D160" i="10"/>
  <c r="D157" i="10"/>
  <c r="D155" i="10"/>
  <c r="D151" i="10"/>
  <c r="D145" i="10"/>
  <c r="D141" i="10"/>
  <c r="D139" i="10"/>
  <c r="D380" i="10"/>
  <c r="E380" i="10" s="1"/>
  <c r="F380" i="10" s="1"/>
  <c r="D295" i="10"/>
  <c r="D278" i="10"/>
  <c r="D272" i="10"/>
  <c r="D212" i="10"/>
  <c r="D201" i="10"/>
  <c r="D190" i="10"/>
  <c r="E190" i="10" s="1"/>
  <c r="D186" i="10"/>
  <c r="D183" i="10"/>
  <c r="D168" i="10"/>
  <c r="D162" i="10"/>
  <c r="D150" i="10"/>
  <c r="D148" i="10"/>
  <c r="D143" i="10"/>
  <c r="D138" i="10"/>
  <c r="D136" i="10"/>
  <c r="E136" i="10" s="1"/>
  <c r="D129" i="10"/>
  <c r="D128" i="10"/>
  <c r="D126" i="10"/>
  <c r="E126" i="10" s="1"/>
  <c r="D121" i="10"/>
  <c r="D117" i="10"/>
  <c r="E116" i="10" s="1"/>
  <c r="D114" i="10"/>
  <c r="D110" i="10"/>
  <c r="E110" i="10" s="1"/>
  <c r="D107" i="10"/>
  <c r="D103" i="10"/>
  <c r="D97" i="10"/>
  <c r="D94" i="10"/>
  <c r="D92" i="10"/>
  <c r="E92" i="10" s="1"/>
  <c r="D88" i="10"/>
  <c r="D85" i="10"/>
  <c r="D83" i="10"/>
  <c r="E82" i="10" s="1"/>
  <c r="D79" i="10"/>
  <c r="D74" i="10"/>
  <c r="D70" i="10"/>
  <c r="E70" i="10" s="1"/>
  <c r="D68" i="10"/>
  <c r="E68" i="10" s="1"/>
  <c r="D64" i="10"/>
  <c r="E64" i="10" s="1"/>
  <c r="D57" i="10"/>
  <c r="D54" i="10"/>
  <c r="E54" i="10" s="1"/>
  <c r="D52" i="10"/>
  <c r="D48" i="10"/>
  <c r="D42" i="10"/>
  <c r="E42" i="10" s="1"/>
  <c r="D33" i="10"/>
  <c r="D29" i="10"/>
  <c r="D27" i="10"/>
  <c r="D23" i="10"/>
  <c r="E22" i="10" s="1"/>
  <c r="D18" i="10"/>
  <c r="E18" i="10" s="1"/>
  <c r="D14" i="10"/>
  <c r="D12" i="10"/>
  <c r="D8" i="10"/>
  <c r="D321" i="10"/>
  <c r="D299" i="10"/>
  <c r="D266" i="10"/>
  <c r="D249" i="10"/>
  <c r="D214" i="10"/>
  <c r="E214" i="10" s="1"/>
  <c r="D211" i="10"/>
  <c r="D207" i="10"/>
  <c r="D196" i="10"/>
  <c r="E196" i="10" s="1"/>
  <c r="D192" i="10"/>
  <c r="D189" i="10"/>
  <c r="D187" i="10"/>
  <c r="D174" i="10"/>
  <c r="E174" i="10" s="1"/>
  <c r="D172" i="10"/>
  <c r="E172" i="10" s="1"/>
  <c r="D167" i="10"/>
  <c r="D161" i="10"/>
  <c r="D159" i="10"/>
  <c r="D154" i="10"/>
  <c r="D149" i="10"/>
  <c r="D147" i="10"/>
  <c r="D135" i="10"/>
  <c r="D125" i="10"/>
  <c r="D120" i="10"/>
  <c r="D372" i="10"/>
  <c r="E372" i="10" s="1"/>
  <c r="F372" i="10" s="1"/>
  <c r="D13" i="10"/>
  <c r="D20" i="10"/>
  <c r="D26" i="10"/>
  <c r="D28" i="10"/>
  <c r="D36" i="10"/>
  <c r="E36" i="10" s="1"/>
  <c r="D43" i="10"/>
  <c r="D49" i="10"/>
  <c r="D53" i="10"/>
  <c r="D60" i="10"/>
  <c r="D61" i="10"/>
  <c r="D72" i="10"/>
  <c r="D73" i="10"/>
  <c r="D78" i="10"/>
  <c r="D86" i="10"/>
  <c r="D95" i="10"/>
  <c r="D102" i="10"/>
  <c r="E102" i="10" s="1"/>
  <c r="D104" i="10"/>
  <c r="D105" i="10"/>
  <c r="D112" i="10"/>
  <c r="D113" i="10"/>
  <c r="D144" i="10"/>
  <c r="E144" i="10" s="1"/>
  <c r="D195" i="10"/>
  <c r="D199" i="10"/>
  <c r="E198" i="10"/>
  <c r="E32" i="10"/>
  <c r="E130" i="10"/>
  <c r="E302" i="10"/>
  <c r="D9" i="10"/>
  <c r="D4" i="10"/>
  <c r="E4" i="10" s="1"/>
  <c r="D10" i="10"/>
  <c r="D11" i="10"/>
  <c r="D15" i="10"/>
  <c r="D21" i="10"/>
  <c r="D37" i="10"/>
  <c r="D44" i="10"/>
  <c r="E44" i="10" s="1"/>
  <c r="D50" i="10"/>
  <c r="E50" i="10" s="1"/>
  <c r="D51" i="10"/>
  <c r="D62" i="10"/>
  <c r="D63" i="10"/>
  <c r="D75" i="10"/>
  <c r="D80" i="10"/>
  <c r="D81" i="10"/>
  <c r="D87" i="10"/>
  <c r="D96" i="10"/>
  <c r="E96" i="10" s="1"/>
  <c r="D98" i="10"/>
  <c r="D99" i="10"/>
  <c r="D106" i="10"/>
  <c r="E106" i="10" s="1"/>
  <c r="D108" i="10"/>
  <c r="E108" i="10" s="1"/>
  <c r="D115" i="10"/>
  <c r="D123" i="10"/>
  <c r="E122" i="10" s="1"/>
  <c r="D171" i="10"/>
  <c r="D176" i="10"/>
  <c r="E176" i="10" s="1"/>
  <c r="D182" i="10"/>
  <c r="D213" i="10"/>
  <c r="D344" i="10"/>
  <c r="E344" i="10" s="1"/>
  <c r="H364" i="10"/>
  <c r="I360" i="10"/>
  <c r="D18" i="9"/>
  <c r="D21" i="9"/>
  <c r="D68" i="9"/>
  <c r="D123" i="9"/>
  <c r="D191" i="9"/>
  <c r="D28" i="9"/>
  <c r="D57" i="9"/>
  <c r="D64" i="9"/>
  <c r="D15" i="9"/>
  <c r="D23" i="9"/>
  <c r="D54" i="9"/>
  <c r="D92" i="9"/>
  <c r="E92" i="9" s="1"/>
  <c r="D79" i="9"/>
  <c r="D85" i="9"/>
  <c r="D140" i="9"/>
  <c r="D163" i="9"/>
  <c r="D178" i="9"/>
  <c r="D185" i="9"/>
  <c r="D385" i="9"/>
  <c r="D381" i="9"/>
  <c r="D377" i="9"/>
  <c r="D373" i="9"/>
  <c r="D370" i="9"/>
  <c r="D366" i="9"/>
  <c r="D360" i="9"/>
  <c r="D357" i="9"/>
  <c r="D351" i="9"/>
  <c r="D347" i="9"/>
  <c r="D344" i="9"/>
  <c r="D341" i="9"/>
  <c r="D339" i="9"/>
  <c r="D336" i="9"/>
  <c r="D322" i="9"/>
  <c r="D318" i="9"/>
  <c r="D316" i="9"/>
  <c r="D312" i="9"/>
  <c r="D306" i="9"/>
  <c r="D302" i="9"/>
  <c r="D299" i="9"/>
  <c r="D384" i="9"/>
  <c r="D380" i="9"/>
  <c r="D376" i="9"/>
  <c r="D372" i="9"/>
  <c r="D369" i="9"/>
  <c r="D365" i="9"/>
  <c r="D362" i="9"/>
  <c r="D359" i="9"/>
  <c r="D356" i="9"/>
  <c r="D350" i="9"/>
  <c r="D346" i="9"/>
  <c r="E346" i="9" s="1"/>
  <c r="D343" i="9"/>
  <c r="D335" i="9"/>
  <c r="D332" i="9"/>
  <c r="D321" i="9"/>
  <c r="D317" i="9"/>
  <c r="D315" i="9"/>
  <c r="D311" i="9"/>
  <c r="D305" i="9"/>
  <c r="D301" i="9"/>
  <c r="D298" i="9"/>
  <c r="D294" i="9"/>
  <c r="D292" i="9"/>
  <c r="D288" i="9"/>
  <c r="D282" i="9"/>
  <c r="D278" i="9"/>
  <c r="D276" i="9"/>
  <c r="D272" i="9"/>
  <c r="D266" i="9"/>
  <c r="D262" i="9"/>
  <c r="D259" i="9"/>
  <c r="D255" i="9"/>
  <c r="D249" i="9"/>
  <c r="D246" i="9"/>
  <c r="D244" i="9"/>
  <c r="E244" i="9" s="1"/>
  <c r="D387" i="9"/>
  <c r="D383" i="9"/>
  <c r="D379" i="9"/>
  <c r="D375" i="9"/>
  <c r="D371" i="9"/>
  <c r="D368" i="9"/>
  <c r="D364" i="9"/>
  <c r="D355" i="9"/>
  <c r="D348" i="9"/>
  <c r="D345" i="9"/>
  <c r="D342" i="9"/>
  <c r="D340" i="9"/>
  <c r="E340" i="9" s="1"/>
  <c r="D337" i="9"/>
  <c r="D310" i="9"/>
  <c r="E310" i="9" s="1"/>
  <c r="D308" i="9"/>
  <c r="D303" i="9"/>
  <c r="D297" i="9"/>
  <c r="D296" i="9"/>
  <c r="D285" i="9"/>
  <c r="D279" i="9"/>
  <c r="D275" i="9"/>
  <c r="D274" i="9"/>
  <c r="D268" i="9"/>
  <c r="D261" i="9"/>
  <c r="D252" i="9"/>
  <c r="D245" i="9"/>
  <c r="D242" i="9"/>
  <c r="D238" i="9"/>
  <c r="D236" i="9"/>
  <c r="D232" i="9"/>
  <c r="D229" i="9"/>
  <c r="D227" i="9"/>
  <c r="D223" i="9"/>
  <c r="D218" i="9"/>
  <c r="D209" i="9"/>
  <c r="D205" i="9"/>
  <c r="E204" i="9" s="1"/>
  <c r="D203" i="9"/>
  <c r="D386" i="9"/>
  <c r="D382" i="9"/>
  <c r="D378" i="9"/>
  <c r="D374" i="9"/>
  <c r="D367" i="9"/>
  <c r="D363" i="9"/>
  <c r="D358" i="9"/>
  <c r="D352" i="9"/>
  <c r="D349" i="9"/>
  <c r="D320" i="9"/>
  <c r="D314" i="9"/>
  <c r="E314" i="9" s="1"/>
  <c r="D309" i="9"/>
  <c r="D307" i="9"/>
  <c r="D295" i="9"/>
  <c r="D291" i="9"/>
  <c r="D290" i="9"/>
  <c r="D284" i="9"/>
  <c r="E284" i="9" s="1"/>
  <c r="D277" i="9"/>
  <c r="D273" i="9"/>
  <c r="D267" i="9"/>
  <c r="D260" i="9"/>
  <c r="D258" i="9"/>
  <c r="D251" i="9"/>
  <c r="D250" i="9"/>
  <c r="D248" i="9"/>
  <c r="E248" i="9" s="1"/>
  <c r="D241" i="9"/>
  <c r="D237" i="9"/>
  <c r="D235" i="9"/>
  <c r="D231" i="9"/>
  <c r="D226" i="9"/>
  <c r="D217" i="9"/>
  <c r="D214" i="9"/>
  <c r="D212" i="9"/>
  <c r="D208" i="9"/>
  <c r="E208" i="9" s="1"/>
  <c r="D361" i="9"/>
  <c r="D354" i="9"/>
  <c r="D334" i="9"/>
  <c r="E334" i="9" s="1"/>
  <c r="D319" i="9"/>
  <c r="D313" i="9"/>
  <c r="D293" i="9"/>
  <c r="D289" i="9"/>
  <c r="D283" i="9"/>
  <c r="D271" i="9"/>
  <c r="D270" i="9"/>
  <c r="D265" i="9"/>
  <c r="D264" i="9"/>
  <c r="E264" i="9" s="1"/>
  <c r="D257" i="9"/>
  <c r="D256" i="9"/>
  <c r="D254" i="9"/>
  <c r="D247" i="9"/>
  <c r="D240" i="9"/>
  <c r="E240" i="9" s="1"/>
  <c r="D234" i="9"/>
  <c r="E234" i="9" s="1"/>
  <c r="D225" i="9"/>
  <c r="D222" i="9"/>
  <c r="D220" i="9"/>
  <c r="D216" i="9"/>
  <c r="D213" i="9"/>
  <c r="D211" i="9"/>
  <c r="D207" i="9"/>
  <c r="D353" i="9"/>
  <c r="D304" i="9"/>
  <c r="D300" i="9"/>
  <c r="D286" i="9"/>
  <c r="D263" i="9"/>
  <c r="D228" i="9"/>
  <c r="E228" i="9" s="1"/>
  <c r="D224" i="9"/>
  <c r="E224" i="9" s="1"/>
  <c r="D221" i="9"/>
  <c r="D219" i="9"/>
  <c r="D202" i="9"/>
  <c r="D198" i="9"/>
  <c r="D196" i="9"/>
  <c r="D190" i="9"/>
  <c r="E190" i="9" s="1"/>
  <c r="D187" i="9"/>
  <c r="D183" i="9"/>
  <c r="D177" i="9"/>
  <c r="D174" i="9"/>
  <c r="D172" i="9"/>
  <c r="D168" i="9"/>
  <c r="D162" i="9"/>
  <c r="D159" i="9"/>
  <c r="D154" i="9"/>
  <c r="D150" i="9"/>
  <c r="D148" i="9"/>
  <c r="D144" i="9"/>
  <c r="D136" i="9"/>
  <c r="D129" i="9"/>
  <c r="D125" i="9"/>
  <c r="D122" i="9"/>
  <c r="E122" i="9" s="1"/>
  <c r="D118" i="9"/>
  <c r="D115" i="9"/>
  <c r="D111" i="9"/>
  <c r="D338" i="9"/>
  <c r="E338" i="9" s="1"/>
  <c r="D333" i="9"/>
  <c r="D323" i="9"/>
  <c r="D281" i="9"/>
  <c r="D253" i="9"/>
  <c r="D243" i="9"/>
  <c r="D215" i="9"/>
  <c r="D210" i="9"/>
  <c r="E210" i="9" s="1"/>
  <c r="D206" i="9"/>
  <c r="D201" i="9"/>
  <c r="D197" i="9"/>
  <c r="D195" i="9"/>
  <c r="D192" i="9"/>
  <c r="D189" i="9"/>
  <c r="D186" i="9"/>
  <c r="E186" i="9" s="1"/>
  <c r="D182" i="9"/>
  <c r="E182" i="9" s="1"/>
  <c r="D180" i="9"/>
  <c r="D176" i="9"/>
  <c r="D173" i="9"/>
  <c r="D171" i="9"/>
  <c r="D167" i="9"/>
  <c r="D161" i="9"/>
  <c r="D153" i="9"/>
  <c r="D149" i="9"/>
  <c r="D147" i="9"/>
  <c r="D143" i="9"/>
  <c r="D138" i="9"/>
  <c r="D135" i="9"/>
  <c r="D132" i="9"/>
  <c r="E132" i="9" s="1"/>
  <c r="D128" i="9"/>
  <c r="D121" i="9"/>
  <c r="D117" i="9"/>
  <c r="D114" i="9"/>
  <c r="E114" i="9" s="1"/>
  <c r="D110" i="9"/>
  <c r="D233" i="9"/>
  <c r="D179" i="9"/>
  <c r="D169" i="9"/>
  <c r="D152" i="9"/>
  <c r="D146" i="9"/>
  <c r="D141" i="9"/>
  <c r="D139" i="9"/>
  <c r="D134" i="9"/>
  <c r="D130" i="9"/>
  <c r="D127" i="9"/>
  <c r="D112" i="9"/>
  <c r="E112" i="9" s="1"/>
  <c r="D109" i="9"/>
  <c r="D106" i="9"/>
  <c r="D102" i="9"/>
  <c r="D100" i="9"/>
  <c r="D96" i="9"/>
  <c r="D93" i="9"/>
  <c r="D91" i="9"/>
  <c r="D87" i="9"/>
  <c r="D82" i="9"/>
  <c r="D73" i="9"/>
  <c r="D69" i="9"/>
  <c r="E68" i="9" s="1"/>
  <c r="D67" i="9"/>
  <c r="D63" i="9"/>
  <c r="D60" i="9"/>
  <c r="D56" i="9"/>
  <c r="E56" i="9" s="1"/>
  <c r="D53" i="9"/>
  <c r="D51" i="9"/>
  <c r="D47" i="9"/>
  <c r="D41" i="9"/>
  <c r="D38" i="9"/>
  <c r="D36" i="9"/>
  <c r="D32" i="9"/>
  <c r="D26" i="9"/>
  <c r="D17" i="9"/>
  <c r="D13" i="9"/>
  <c r="D11" i="9"/>
  <c r="D7" i="9"/>
  <c r="D280" i="9"/>
  <c r="D269" i="9"/>
  <c r="D200" i="9"/>
  <c r="E200" i="9" s="1"/>
  <c r="D194" i="9"/>
  <c r="E194" i="9" s="1"/>
  <c r="D158" i="9"/>
  <c r="E158" i="9" s="1"/>
  <c r="D156" i="9"/>
  <c r="D151" i="9"/>
  <c r="D145" i="9"/>
  <c r="D137" i="9"/>
  <c r="D133" i="9"/>
  <c r="D131" i="9"/>
  <c r="D120" i="9"/>
  <c r="E120" i="9" s="1"/>
  <c r="D116" i="9"/>
  <c r="D113" i="9"/>
  <c r="D105" i="9"/>
  <c r="D101" i="9"/>
  <c r="D99" i="9"/>
  <c r="D95" i="9"/>
  <c r="D90" i="9"/>
  <c r="D81" i="9"/>
  <c r="D78" i="9"/>
  <c r="E78" i="9" s="1"/>
  <c r="D76" i="9"/>
  <c r="D72" i="9"/>
  <c r="E72" i="9" s="1"/>
  <c r="D66" i="9"/>
  <c r="D62" i="9"/>
  <c r="E62" i="9" s="1"/>
  <c r="D59" i="9"/>
  <c r="D55" i="9"/>
  <c r="E54" i="9" s="1"/>
  <c r="D50" i="9"/>
  <c r="E50" i="9" s="1"/>
  <c r="D46" i="9"/>
  <c r="E46" i="9" s="1"/>
  <c r="D44" i="9"/>
  <c r="D40" i="9"/>
  <c r="D37" i="9"/>
  <c r="D35" i="9"/>
  <c r="D31" i="9"/>
  <c r="D25" i="9"/>
  <c r="D22" i="9"/>
  <c r="E22" i="9" s="1"/>
  <c r="D20" i="9"/>
  <c r="E20" i="9" s="1"/>
  <c r="D16" i="9"/>
  <c r="D10" i="9"/>
  <c r="E10" i="9" s="1"/>
  <c r="D6" i="9"/>
  <c r="E6" i="9" s="1"/>
  <c r="D4" i="9"/>
  <c r="E4" i="9" s="1"/>
  <c r="D287" i="9"/>
  <c r="D239" i="9"/>
  <c r="D199" i="9"/>
  <c r="D193" i="9"/>
  <c r="D184" i="9"/>
  <c r="D181" i="9"/>
  <c r="D166" i="9"/>
  <c r="D164" i="9"/>
  <c r="D160" i="9"/>
  <c r="E160" i="9" s="1"/>
  <c r="D157" i="9"/>
  <c r="D155" i="9"/>
  <c r="D124" i="9"/>
  <c r="D119" i="9"/>
  <c r="D108" i="9"/>
  <c r="E108" i="9" s="1"/>
  <c r="D104" i="9"/>
  <c r="E104" i="9" s="1"/>
  <c r="D98" i="9"/>
  <c r="E98" i="9" s="1"/>
  <c r="D89" i="9"/>
  <c r="D86" i="9"/>
  <c r="D84" i="9"/>
  <c r="E84" i="9" s="1"/>
  <c r="D80" i="9"/>
  <c r="D77" i="9"/>
  <c r="D75" i="9"/>
  <c r="D71" i="9"/>
  <c r="D65" i="9"/>
  <c r="E64" i="9" s="1"/>
  <c r="D61" i="9"/>
  <c r="D58" i="9"/>
  <c r="E58" i="9" s="1"/>
  <c r="D9" i="9"/>
  <c r="D14" i="9"/>
  <c r="E14" i="9" s="1"/>
  <c r="D5" i="9"/>
  <c r="D8" i="9"/>
  <c r="O28" i="9"/>
  <c r="D33" i="9"/>
  <c r="D43" i="9"/>
  <c r="D49" i="9"/>
  <c r="D52" i="9"/>
  <c r="D70" i="9"/>
  <c r="D74" i="9"/>
  <c r="D83" i="9"/>
  <c r="D94" i="9"/>
  <c r="E94" i="9" s="1"/>
  <c r="D97" i="9"/>
  <c r="D103" i="9"/>
  <c r="D126" i="9"/>
  <c r="E30" i="9"/>
  <c r="E88" i="9"/>
  <c r="D12" i="9"/>
  <c r="E12" i="9" s="1"/>
  <c r="D24" i="9"/>
  <c r="E24" i="9" s="1"/>
  <c r="D19" i="9"/>
  <c r="E18" i="9" s="1"/>
  <c r="D27" i="9"/>
  <c r="D29" i="9"/>
  <c r="E28" i="9" s="1"/>
  <c r="D34" i="9"/>
  <c r="D39" i="9"/>
  <c r="D42" i="9"/>
  <c r="E42" i="9" s="1"/>
  <c r="D45" i="9"/>
  <c r="D48" i="9"/>
  <c r="E48" i="9" s="1"/>
  <c r="O52" i="9"/>
  <c r="D107" i="9"/>
  <c r="D142" i="9"/>
  <c r="E142" i="9" s="1"/>
  <c r="D165" i="9"/>
  <c r="D170" i="9"/>
  <c r="D175" i="9"/>
  <c r="D188" i="9"/>
  <c r="E188" i="9" s="1"/>
  <c r="D230" i="9"/>
  <c r="E230" i="9" s="1"/>
  <c r="O140" i="9"/>
  <c r="O252" i="9"/>
  <c r="O124" i="9"/>
  <c r="O220" i="9"/>
  <c r="O316" i="9"/>
  <c r="H368" i="9"/>
  <c r="O308" i="9"/>
  <c r="O212" i="3"/>
  <c r="O196" i="3"/>
  <c r="O188" i="3"/>
  <c r="O172" i="3"/>
  <c r="O12" i="3"/>
  <c r="O36" i="3"/>
  <c r="O4" i="3"/>
  <c r="O116" i="3"/>
  <c r="O268" i="3"/>
  <c r="O292" i="3"/>
  <c r="O332" i="3"/>
  <c r="O60" i="3"/>
  <c r="O340" i="3"/>
  <c r="O44" i="3"/>
  <c r="O92" i="3"/>
  <c r="O180" i="3"/>
  <c r="D14" i="3"/>
  <c r="D31" i="3"/>
  <c r="D41" i="3"/>
  <c r="D51" i="3"/>
  <c r="D100" i="3"/>
  <c r="D131" i="3"/>
  <c r="D4" i="3"/>
  <c r="D7" i="3"/>
  <c r="E6" i="3" s="1"/>
  <c r="F6" i="3" s="1"/>
  <c r="D21" i="3"/>
  <c r="D25" i="3"/>
  <c r="D45" i="3"/>
  <c r="D55" i="3"/>
  <c r="D59" i="3"/>
  <c r="D66" i="3"/>
  <c r="D76" i="3"/>
  <c r="D92" i="3"/>
  <c r="D106" i="3"/>
  <c r="D111" i="3"/>
  <c r="D127" i="3"/>
  <c r="D137" i="3"/>
  <c r="D142" i="3"/>
  <c r="D172" i="3"/>
  <c r="E126" i="3"/>
  <c r="D174" i="3"/>
  <c r="D10" i="3"/>
  <c r="D17" i="3"/>
  <c r="D35" i="3"/>
  <c r="D48" i="3"/>
  <c r="D61" i="3"/>
  <c r="D115" i="3"/>
  <c r="D12" i="3"/>
  <c r="D15" i="3"/>
  <c r="D19" i="3"/>
  <c r="D29" i="3"/>
  <c r="D33" i="3"/>
  <c r="D40" i="3"/>
  <c r="D43" i="3"/>
  <c r="D49" i="3"/>
  <c r="D72" i="3"/>
  <c r="D82" i="3"/>
  <c r="D88" i="3"/>
  <c r="D102" i="3"/>
  <c r="D120" i="3"/>
  <c r="O108" i="3"/>
  <c r="F126" i="3"/>
  <c r="D386" i="3"/>
  <c r="D382" i="3"/>
  <c r="D378" i="3"/>
  <c r="D374" i="3"/>
  <c r="D370" i="3"/>
  <c r="D366" i="3"/>
  <c r="D362" i="3"/>
  <c r="D385" i="3"/>
  <c r="D381" i="3"/>
  <c r="D377" i="3"/>
  <c r="D373" i="3"/>
  <c r="D369" i="3"/>
  <c r="D365" i="3"/>
  <c r="D361" i="3"/>
  <c r="D358" i="3"/>
  <c r="D353" i="3"/>
  <c r="D352" i="3"/>
  <c r="D348" i="3"/>
  <c r="D342" i="3"/>
  <c r="D340" i="3"/>
  <c r="D337" i="3"/>
  <c r="D334" i="3"/>
  <c r="D320" i="3"/>
  <c r="D317" i="3"/>
  <c r="D315" i="3"/>
  <c r="D311" i="3"/>
  <c r="D306" i="3"/>
  <c r="D302" i="3"/>
  <c r="D300" i="3"/>
  <c r="D296" i="3"/>
  <c r="D293" i="3"/>
  <c r="D291" i="3"/>
  <c r="D287" i="3"/>
  <c r="D282" i="3"/>
  <c r="D273" i="3"/>
  <c r="D270" i="3"/>
  <c r="D268" i="3"/>
  <c r="D264" i="3"/>
  <c r="E264" i="3" s="1"/>
  <c r="D258" i="3"/>
  <c r="D254" i="3"/>
  <c r="D251" i="3"/>
  <c r="D247" i="3"/>
  <c r="D387" i="3"/>
  <c r="D383" i="3"/>
  <c r="D379" i="3"/>
  <c r="D375" i="3"/>
  <c r="D371" i="3"/>
  <c r="D367" i="3"/>
  <c r="D363" i="3"/>
  <c r="D359" i="3"/>
  <c r="D345" i="3"/>
  <c r="D344" i="3"/>
  <c r="D336" i="3"/>
  <c r="E336" i="3" s="1"/>
  <c r="D321" i="3"/>
  <c r="D316" i="3"/>
  <c r="E316" i="3" s="1"/>
  <c r="D314" i="3"/>
  <c r="D308" i="3"/>
  <c r="D301" i="3"/>
  <c r="D297" i="3"/>
  <c r="D292" i="3"/>
  <c r="D290" i="3"/>
  <c r="E290" i="3" s="1"/>
  <c r="D284" i="3"/>
  <c r="D277" i="3"/>
  <c r="D267" i="3"/>
  <c r="D266" i="3"/>
  <c r="D260" i="3"/>
  <c r="D253" i="3"/>
  <c r="D245" i="3"/>
  <c r="D243" i="3"/>
  <c r="D239" i="3"/>
  <c r="D233" i="3"/>
  <c r="D229" i="3"/>
  <c r="D227" i="3"/>
  <c r="D223" i="3"/>
  <c r="D357" i="3"/>
  <c r="D356" i="3"/>
  <c r="D354" i="3"/>
  <c r="D351" i="3"/>
  <c r="D350" i="3"/>
  <c r="D343" i="3"/>
  <c r="D335" i="3"/>
  <c r="D319" i="3"/>
  <c r="D313" i="3"/>
  <c r="D312" i="3"/>
  <c r="D307" i="3"/>
  <c r="D295" i="3"/>
  <c r="D289" i="3"/>
  <c r="D288" i="3"/>
  <c r="D283" i="3"/>
  <c r="D276" i="3"/>
  <c r="D269" i="3"/>
  <c r="D265" i="3"/>
  <c r="D259" i="3"/>
  <c r="D252" i="3"/>
  <c r="D250" i="3"/>
  <c r="E250" i="3" s="1"/>
  <c r="D242" i="3"/>
  <c r="D238" i="3"/>
  <c r="D236" i="3"/>
  <c r="D232" i="3"/>
  <c r="E232" i="3" s="1"/>
  <c r="D226" i="3"/>
  <c r="D355" i="3"/>
  <c r="D349" i="3"/>
  <c r="D339" i="3"/>
  <c r="D333" i="3"/>
  <c r="D318" i="3"/>
  <c r="D310" i="3"/>
  <c r="E310" i="3" s="1"/>
  <c r="D305" i="3"/>
  <c r="D304" i="3"/>
  <c r="D384" i="3"/>
  <c r="E384" i="3" s="1"/>
  <c r="F384" i="3" s="1"/>
  <c r="D368" i="3"/>
  <c r="E368" i="3" s="1"/>
  <c r="F368" i="3" s="1"/>
  <c r="D346" i="3"/>
  <c r="D309" i="3"/>
  <c r="D286" i="3"/>
  <c r="E286" i="3" s="1"/>
  <c r="D281" i="3"/>
  <c r="D261" i="3"/>
  <c r="D248" i="3"/>
  <c r="D219" i="3"/>
  <c r="D215" i="3"/>
  <c r="D209" i="3"/>
  <c r="D205" i="3"/>
  <c r="D203" i="3"/>
  <c r="D199" i="3"/>
  <c r="D194" i="3"/>
  <c r="D380" i="3"/>
  <c r="D364" i="3"/>
  <c r="D341" i="3"/>
  <c r="D323" i="3"/>
  <c r="D298" i="3"/>
  <c r="D285" i="3"/>
  <c r="D275" i="3"/>
  <c r="D272" i="3"/>
  <c r="E272" i="3" s="1"/>
  <c r="D263" i="3"/>
  <c r="D256" i="3"/>
  <c r="D230" i="3"/>
  <c r="D228" i="3"/>
  <c r="E228" i="3" s="1"/>
  <c r="D225" i="3"/>
  <c r="D224" i="3"/>
  <c r="E224" i="3" s="1"/>
  <c r="D222" i="3"/>
  <c r="E222" i="3" s="1"/>
  <c r="D218" i="3"/>
  <c r="E218" i="3" s="1"/>
  <c r="D214" i="3"/>
  <c r="D212" i="3"/>
  <c r="D208" i="3"/>
  <c r="E208" i="3" s="1"/>
  <c r="D202" i="3"/>
  <c r="E202" i="3" s="1"/>
  <c r="D193" i="3"/>
  <c r="D189" i="3"/>
  <c r="D187" i="3"/>
  <c r="D183" i="3"/>
  <c r="D376" i="3"/>
  <c r="D347" i="3"/>
  <c r="D299" i="3"/>
  <c r="D280" i="3"/>
  <c r="D278" i="3"/>
  <c r="D271" i="3"/>
  <c r="D255" i="3"/>
  <c r="D249" i="3"/>
  <c r="D240" i="3"/>
  <c r="D237" i="3"/>
  <c r="D234" i="3"/>
  <c r="D231" i="3"/>
  <c r="D221" i="3"/>
  <c r="D217" i="3"/>
  <c r="D213" i="3"/>
  <c r="D211" i="3"/>
  <c r="D207" i="3"/>
  <c r="D201" i="3"/>
  <c r="D198" i="3"/>
  <c r="E198" i="3" s="1"/>
  <c r="D196" i="3"/>
  <c r="D192" i="3"/>
  <c r="E192" i="3" s="1"/>
  <c r="D186" i="3"/>
  <c r="D177" i="3"/>
  <c r="D173" i="3"/>
  <c r="E172" i="3" s="1"/>
  <c r="D171" i="3"/>
  <c r="D167" i="3"/>
  <c r="D161" i="3"/>
  <c r="D157" i="3"/>
  <c r="D155" i="3"/>
  <c r="D151" i="3"/>
  <c r="D145" i="3"/>
  <c r="D141" i="3"/>
  <c r="E140" i="3" s="1"/>
  <c r="D139" i="3"/>
  <c r="D135" i="3"/>
  <c r="D129" i="3"/>
  <c r="D125" i="3"/>
  <c r="D123" i="3"/>
  <c r="D372" i="3"/>
  <c r="D360" i="3"/>
  <c r="E360" i="3" s="1"/>
  <c r="D338" i="3"/>
  <c r="E338" i="3" s="1"/>
  <c r="D332" i="3"/>
  <c r="E332" i="3" s="1"/>
  <c r="D322" i="3"/>
  <c r="E322" i="3" s="1"/>
  <c r="D303" i="3"/>
  <c r="D294" i="3"/>
  <c r="D279" i="3"/>
  <c r="D274" i="3"/>
  <c r="D262" i="3"/>
  <c r="E262" i="3" s="1"/>
  <c r="D257" i="3"/>
  <c r="D246" i="3"/>
  <c r="D244" i="3"/>
  <c r="E244" i="3" s="1"/>
  <c r="D241" i="3"/>
  <c r="D235" i="3"/>
  <c r="D220" i="3"/>
  <c r="E220" i="3" s="1"/>
  <c r="D216" i="3"/>
  <c r="E216" i="3" s="1"/>
  <c r="D210" i="3"/>
  <c r="D206" i="3"/>
  <c r="E206" i="3" s="1"/>
  <c r="D204" i="3"/>
  <c r="E204" i="3" s="1"/>
  <c r="D200" i="3"/>
  <c r="E200" i="3" s="1"/>
  <c r="D197" i="3"/>
  <c r="D195" i="3"/>
  <c r="D191" i="3"/>
  <c r="D185" i="3"/>
  <c r="D182" i="3"/>
  <c r="E182" i="3" s="1"/>
  <c r="D180" i="3"/>
  <c r="D176" i="3"/>
  <c r="D170" i="3"/>
  <c r="E170" i="3" s="1"/>
  <c r="D166" i="3"/>
  <c r="D164" i="3"/>
  <c r="D160" i="3"/>
  <c r="D154" i="3"/>
  <c r="E154" i="3" s="1"/>
  <c r="D150" i="3"/>
  <c r="D148" i="3"/>
  <c r="D144" i="3"/>
  <c r="D138" i="3"/>
  <c r="E138" i="3" s="1"/>
  <c r="D134" i="3"/>
  <c r="D132" i="3"/>
  <c r="D5" i="3"/>
  <c r="D8" i="3"/>
  <c r="D11" i="3"/>
  <c r="E10" i="3" s="1"/>
  <c r="D13" i="3"/>
  <c r="D16" i="3"/>
  <c r="E16" i="3" s="1"/>
  <c r="D20" i="3"/>
  <c r="E20" i="3" s="1"/>
  <c r="D22" i="3"/>
  <c r="E22" i="3" s="1"/>
  <c r="D26" i="3"/>
  <c r="E26" i="3" s="1"/>
  <c r="D32" i="3"/>
  <c r="D36" i="3"/>
  <c r="E36" i="3" s="1"/>
  <c r="D38" i="3"/>
  <c r="D44" i="3"/>
  <c r="D46" i="3"/>
  <c r="D52" i="3"/>
  <c r="E52" i="3" s="1"/>
  <c r="D54" i="3"/>
  <c r="E54" i="3" s="1"/>
  <c r="D58" i="3"/>
  <c r="E58" i="3" s="1"/>
  <c r="D63" i="3"/>
  <c r="D67" i="3"/>
  <c r="E66" i="3" s="1"/>
  <c r="D69" i="3"/>
  <c r="E68" i="3" s="1"/>
  <c r="D73" i="3"/>
  <c r="D79" i="3"/>
  <c r="E78" i="3" s="1"/>
  <c r="D83" i="3"/>
  <c r="E82" i="3" s="1"/>
  <c r="D85" i="3"/>
  <c r="D89" i="3"/>
  <c r="E88" i="3" s="1"/>
  <c r="D97" i="3"/>
  <c r="D103" i="3"/>
  <c r="E102" i="3" s="1"/>
  <c r="D107" i="3"/>
  <c r="E106" i="3" s="1"/>
  <c r="D109" i="3"/>
  <c r="D112" i="3"/>
  <c r="D116" i="3"/>
  <c r="E116" i="3" s="1"/>
  <c r="D118" i="3"/>
  <c r="D121" i="3"/>
  <c r="D128" i="3"/>
  <c r="D130" i="3"/>
  <c r="E130" i="3" s="1"/>
  <c r="D133" i="3"/>
  <c r="D136" i="3"/>
  <c r="E136" i="3" s="1"/>
  <c r="D159" i="3"/>
  <c r="D162" i="3"/>
  <c r="E162" i="3" s="1"/>
  <c r="D165" i="3"/>
  <c r="D168" i="3"/>
  <c r="E168" i="3" s="1"/>
  <c r="D190" i="3"/>
  <c r="E190" i="3" s="1"/>
  <c r="D70" i="3"/>
  <c r="D74" i="3"/>
  <c r="D80" i="3"/>
  <c r="D84" i="3"/>
  <c r="D86" i="3"/>
  <c r="D90" i="3"/>
  <c r="D95" i="3"/>
  <c r="E94" i="3" s="1"/>
  <c r="D98" i="3"/>
  <c r="D104" i="3"/>
  <c r="E104" i="3" s="1"/>
  <c r="D108" i="3"/>
  <c r="D110" i="3"/>
  <c r="E110" i="3" s="1"/>
  <c r="D113" i="3"/>
  <c r="D122" i="3"/>
  <c r="E122" i="3" s="1"/>
  <c r="D124" i="3"/>
  <c r="D147" i="3"/>
  <c r="D153" i="3"/>
  <c r="D156" i="3"/>
  <c r="E156" i="3" s="1"/>
  <c r="D158" i="3"/>
  <c r="E158" i="3" s="1"/>
  <c r="D179" i="3"/>
  <c r="D9" i="3"/>
  <c r="D18" i="3"/>
  <c r="E18" i="3" s="1"/>
  <c r="D24" i="3"/>
  <c r="E24" i="3" s="1"/>
  <c r="D28" i="3"/>
  <c r="E28" i="3" s="1"/>
  <c r="D30" i="3"/>
  <c r="E30" i="3" s="1"/>
  <c r="D34" i="3"/>
  <c r="D39" i="3"/>
  <c r="D42" i="3"/>
  <c r="E42" i="3" s="1"/>
  <c r="D47" i="3"/>
  <c r="D50" i="3"/>
  <c r="E50" i="3" s="1"/>
  <c r="D56" i="3"/>
  <c r="E56" i="3" s="1"/>
  <c r="D60" i="3"/>
  <c r="E60" i="3" s="1"/>
  <c r="D62" i="3"/>
  <c r="E62" i="3" s="1"/>
  <c r="D65" i="3"/>
  <c r="E64" i="3" s="1"/>
  <c r="D71" i="3"/>
  <c r="D75" i="3"/>
  <c r="D77" i="3"/>
  <c r="D81" i="3"/>
  <c r="D87" i="3"/>
  <c r="D91" i="3"/>
  <c r="D93" i="3"/>
  <c r="E92" i="3" s="1"/>
  <c r="D96" i="3"/>
  <c r="E96" i="3" s="1"/>
  <c r="D99" i="3"/>
  <c r="D101" i="3"/>
  <c r="E100" i="3" s="1"/>
  <c r="D105" i="3"/>
  <c r="D114" i="3"/>
  <c r="E114" i="3" s="1"/>
  <c r="D119" i="3"/>
  <c r="D143" i="3"/>
  <c r="E142" i="3" s="1"/>
  <c r="D146" i="3"/>
  <c r="D149" i="3"/>
  <c r="D152" i="3"/>
  <c r="E152" i="3" s="1"/>
  <c r="D175" i="3"/>
  <c r="E174" i="3" s="1"/>
  <c r="D178" i="3"/>
  <c r="D181" i="3"/>
  <c r="D184" i="3"/>
  <c r="E184" i="3" s="1"/>
  <c r="D188" i="3"/>
  <c r="E188" i="3" s="1"/>
  <c r="O276" i="3"/>
  <c r="O228" i="3"/>
  <c r="O252" i="3"/>
  <c r="H364" i="3"/>
  <c r="O260" i="3"/>
  <c r="O284" i="3"/>
  <c r="O308" i="3"/>
  <c r="O308" i="2"/>
  <c r="O300" i="2"/>
  <c r="O292" i="2"/>
  <c r="O284" i="2"/>
  <c r="O276" i="2"/>
  <c r="O268" i="2"/>
  <c r="O260" i="2"/>
  <c r="O244" i="2"/>
  <c r="O236" i="2"/>
  <c r="O228" i="2"/>
  <c r="O220" i="2"/>
  <c r="O212" i="2"/>
  <c r="O204" i="2"/>
  <c r="O196" i="2"/>
  <c r="O188" i="2"/>
  <c r="O180" i="2"/>
  <c r="O172" i="2"/>
  <c r="O164" i="2"/>
  <c r="O156" i="2"/>
  <c r="O148" i="2"/>
  <c r="O140" i="2"/>
  <c r="O132" i="2"/>
  <c r="O124" i="2"/>
  <c r="O116" i="2"/>
  <c r="O108" i="2"/>
  <c r="O100" i="2"/>
  <c r="O92" i="2"/>
  <c r="O84" i="2"/>
  <c r="O76" i="2"/>
  <c r="O68" i="2"/>
  <c r="O60" i="2"/>
  <c r="O52" i="2"/>
  <c r="O44" i="2"/>
  <c r="O36" i="2"/>
  <c r="O28" i="2"/>
  <c r="O20" i="2"/>
  <c r="O12" i="2"/>
  <c r="O4" i="2"/>
  <c r="N324" i="2"/>
  <c r="O316" i="2"/>
  <c r="L344" i="2"/>
  <c r="L342" i="2"/>
  <c r="L340" i="2"/>
  <c r="L338" i="2"/>
  <c r="L336" i="2"/>
  <c r="L318" i="2"/>
  <c r="L316" i="2"/>
  <c r="L310" i="2"/>
  <c r="L308" i="2"/>
  <c r="L300" i="2"/>
  <c r="L294" i="2"/>
  <c r="L292" i="2"/>
  <c r="L286" i="2"/>
  <c r="L284" i="2"/>
  <c r="L278" i="2"/>
  <c r="L276" i="2"/>
  <c r="L270" i="2"/>
  <c r="L268" i="2"/>
  <c r="L260" i="2"/>
  <c r="L244" i="2"/>
  <c r="L236" i="2"/>
  <c r="L228" i="2"/>
  <c r="L220" i="2"/>
  <c r="L212" i="2"/>
  <c r="L204" i="2"/>
  <c r="L198" i="2"/>
  <c r="L196" i="2"/>
  <c r="L188" i="2"/>
  <c r="L182" i="2"/>
  <c r="L180" i="2"/>
  <c r="L172" i="2"/>
  <c r="L164" i="2"/>
  <c r="L156" i="2"/>
  <c r="L148" i="2"/>
  <c r="L140" i="2"/>
  <c r="L132" i="2"/>
  <c r="L124" i="2"/>
  <c r="L118" i="2"/>
  <c r="L116" i="2"/>
  <c r="L110" i="2"/>
  <c r="L108" i="2"/>
  <c r="L100" i="2"/>
  <c r="L96" i="2"/>
  <c r="L94" i="2"/>
  <c r="L92" i="2"/>
  <c r="L84" i="2"/>
  <c r="L76" i="2"/>
  <c r="L68" i="2"/>
  <c r="L62" i="2"/>
  <c r="L60" i="2"/>
  <c r="L52" i="2"/>
  <c r="L48" i="2"/>
  <c r="L46" i="2"/>
  <c r="L44" i="2"/>
  <c r="L40" i="2"/>
  <c r="L38" i="2"/>
  <c r="L36" i="2"/>
  <c r="L28" i="2"/>
  <c r="L20" i="2"/>
  <c r="L14" i="2"/>
  <c r="L12" i="2"/>
  <c r="L8" i="2"/>
  <c r="L6" i="2"/>
  <c r="L4" i="2"/>
  <c r="H360" i="2"/>
  <c r="H364" i="2" s="1"/>
  <c r="H368" i="2" s="1"/>
  <c r="I356" i="2"/>
  <c r="D3" i="2"/>
  <c r="F66" i="10" l="1"/>
  <c r="J34" i="10"/>
  <c r="F34" i="10"/>
  <c r="F38" i="10"/>
  <c r="J38" i="10"/>
  <c r="J198" i="10"/>
  <c r="J68" i="10"/>
  <c r="J290" i="10"/>
  <c r="J118" i="10"/>
  <c r="J122" i="10"/>
  <c r="J130" i="10"/>
  <c r="E192" i="10"/>
  <c r="J214" i="10"/>
  <c r="J18" i="10"/>
  <c r="E84" i="10"/>
  <c r="J84" i="10" s="1"/>
  <c r="E168" i="10"/>
  <c r="J168" i="10" s="1"/>
  <c r="E348" i="10"/>
  <c r="E30" i="10"/>
  <c r="J30" i="10" s="1"/>
  <c r="J76" i="10"/>
  <c r="E58" i="10"/>
  <c r="J302" i="10"/>
  <c r="J110" i="10"/>
  <c r="J256" i="10"/>
  <c r="J274" i="10"/>
  <c r="J36" i="10"/>
  <c r="J174" i="10"/>
  <c r="J42" i="10"/>
  <c r="E56" i="10"/>
  <c r="J56" i="10" s="1"/>
  <c r="E88" i="10"/>
  <c r="E148" i="10"/>
  <c r="J148" i="10" s="1"/>
  <c r="E212" i="10"/>
  <c r="J212" i="10" s="1"/>
  <c r="E184" i="10"/>
  <c r="J244" i="10"/>
  <c r="E306" i="10"/>
  <c r="J306" i="10" s="1"/>
  <c r="E146" i="10"/>
  <c r="E164" i="10"/>
  <c r="E194" i="10"/>
  <c r="J194" i="10" s="1"/>
  <c r="J222" i="10"/>
  <c r="E238" i="10"/>
  <c r="J292" i="10"/>
  <c r="E322" i="10"/>
  <c r="J322" i="10" s="1"/>
  <c r="E230" i="10"/>
  <c r="J332" i="10"/>
  <c r="E346" i="10"/>
  <c r="J346" i="10" s="1"/>
  <c r="E268" i="10"/>
  <c r="E284" i="10"/>
  <c r="E300" i="10"/>
  <c r="J300" i="10" s="1"/>
  <c r="E352" i="10"/>
  <c r="J352" i="10" s="1"/>
  <c r="E310" i="10"/>
  <c r="E338" i="10"/>
  <c r="F118" i="10"/>
  <c r="J132" i="10"/>
  <c r="E46" i="10"/>
  <c r="E16" i="10"/>
  <c r="J344" i="10"/>
  <c r="J96" i="10"/>
  <c r="J50" i="10"/>
  <c r="E28" i="10"/>
  <c r="J64" i="10"/>
  <c r="E272" i="10"/>
  <c r="J272" i="10" s="1"/>
  <c r="E188" i="10"/>
  <c r="J188" i="10" s="1"/>
  <c r="E246" i="10"/>
  <c r="E360" i="10"/>
  <c r="E124" i="10"/>
  <c r="J124" i="10" s="1"/>
  <c r="J152" i="10"/>
  <c r="E166" i="10"/>
  <c r="J240" i="10"/>
  <c r="E376" i="10"/>
  <c r="F376" i="10" s="1"/>
  <c r="E294" i="10"/>
  <c r="J294" i="10" s="1"/>
  <c r="E356" i="10"/>
  <c r="J356" i="10" s="1"/>
  <c r="E282" i="10"/>
  <c r="E270" i="10"/>
  <c r="E286" i="10"/>
  <c r="J286" i="10" s="1"/>
  <c r="E340" i="10"/>
  <c r="J340" i="10" s="1"/>
  <c r="E314" i="10"/>
  <c r="F90" i="10"/>
  <c r="J40" i="10"/>
  <c r="E6" i="10"/>
  <c r="J6" i="10" s="1"/>
  <c r="F122" i="10"/>
  <c r="F22" i="10"/>
  <c r="F56" i="10"/>
  <c r="F116" i="10"/>
  <c r="F180" i="10"/>
  <c r="F216" i="10"/>
  <c r="F344" i="10"/>
  <c r="F108" i="10"/>
  <c r="F50" i="10"/>
  <c r="F32" i="10"/>
  <c r="F102" i="10"/>
  <c r="F196" i="10"/>
  <c r="E74" i="10"/>
  <c r="F184" i="10"/>
  <c r="F244" i="10"/>
  <c r="F146" i="10"/>
  <c r="F222" i="10"/>
  <c r="F312" i="10"/>
  <c r="F292" i="10"/>
  <c r="F350" i="10"/>
  <c r="F332" i="10"/>
  <c r="F284" i="10"/>
  <c r="F310" i="10"/>
  <c r="E112" i="10"/>
  <c r="E266" i="10"/>
  <c r="F64" i="10"/>
  <c r="E186" i="10"/>
  <c r="J186" i="10" s="1"/>
  <c r="F166" i="10"/>
  <c r="F242" i="10"/>
  <c r="F282" i="10"/>
  <c r="F270" i="10"/>
  <c r="E252" i="10"/>
  <c r="F314" i="10"/>
  <c r="E62" i="10"/>
  <c r="J62" i="10" s="1"/>
  <c r="E10" i="10"/>
  <c r="J10" i="10" s="1"/>
  <c r="F130" i="10"/>
  <c r="F82" i="10"/>
  <c r="E86" i="10"/>
  <c r="J86" i="10" s="1"/>
  <c r="E26" i="10"/>
  <c r="J26" i="10" s="1"/>
  <c r="E120" i="10"/>
  <c r="E14" i="10"/>
  <c r="J14" i="10" s="1"/>
  <c r="E52" i="10"/>
  <c r="J52" i="10" s="1"/>
  <c r="F68" i="10"/>
  <c r="E94" i="10"/>
  <c r="F110" i="10"/>
  <c r="F126" i="10"/>
  <c r="E138" i="10"/>
  <c r="J138" i="10" s="1"/>
  <c r="E162" i="10"/>
  <c r="F190" i="10"/>
  <c r="E278" i="10"/>
  <c r="J278" i="10" s="1"/>
  <c r="F250" i="10"/>
  <c r="E140" i="10"/>
  <c r="E156" i="10"/>
  <c r="J156" i="10" s="1"/>
  <c r="E170" i="10"/>
  <c r="J170" i="10" s="1"/>
  <c r="F256" i="10"/>
  <c r="E384" i="10"/>
  <c r="F384" i="10" s="1"/>
  <c r="E218" i="10"/>
  <c r="J218" i="10" s="1"/>
  <c r="E232" i="10"/>
  <c r="J232" i="10" s="1"/>
  <c r="E210" i="10"/>
  <c r="J210" i="10" s="1"/>
  <c r="E224" i="10"/>
  <c r="J224" i="10" s="1"/>
  <c r="E316" i="10"/>
  <c r="J316" i="10" s="1"/>
  <c r="F274" i="10"/>
  <c r="F290" i="10"/>
  <c r="E342" i="10"/>
  <c r="J342" i="10" s="1"/>
  <c r="E254" i="10"/>
  <c r="J254" i="10" s="1"/>
  <c r="E304" i="10"/>
  <c r="J304" i="10" s="1"/>
  <c r="E320" i="10"/>
  <c r="J320" i="10" s="1"/>
  <c r="E364" i="10"/>
  <c r="F176" i="10"/>
  <c r="F96" i="10"/>
  <c r="F36" i="10"/>
  <c r="F174" i="10"/>
  <c r="E8" i="10"/>
  <c r="J8" i="10" s="1"/>
  <c r="F42" i="10"/>
  <c r="F88" i="10"/>
  <c r="F208" i="10"/>
  <c r="F306" i="10"/>
  <c r="E134" i="10"/>
  <c r="J134" i="10" s="1"/>
  <c r="F164" i="10"/>
  <c r="F194" i="10"/>
  <c r="F238" i="10"/>
  <c r="E204" i="10"/>
  <c r="J204" i="10" s="1"/>
  <c r="F230" i="10"/>
  <c r="F346" i="10"/>
  <c r="F268" i="10"/>
  <c r="F300" i="10"/>
  <c r="F338" i="10"/>
  <c r="I364" i="10"/>
  <c r="H368" i="10"/>
  <c r="F106" i="10"/>
  <c r="F44" i="10"/>
  <c r="F302" i="10"/>
  <c r="F198" i="10"/>
  <c r="E72" i="10"/>
  <c r="J72" i="10" s="1"/>
  <c r="F28" i="10"/>
  <c r="E12" i="10"/>
  <c r="J12" i="10" s="1"/>
  <c r="E48" i="10"/>
  <c r="J48" i="10" s="1"/>
  <c r="F92" i="10"/>
  <c r="F136" i="10"/>
  <c r="E150" i="10"/>
  <c r="J150" i="10" s="1"/>
  <c r="F272" i="10"/>
  <c r="F246" i="10"/>
  <c r="F360" i="10"/>
  <c r="F152" i="10"/>
  <c r="E226" i="10"/>
  <c r="J226" i="10" s="1"/>
  <c r="F240" i="10"/>
  <c r="F262" i="10"/>
  <c r="E206" i="10"/>
  <c r="J206" i="10" s="1"/>
  <c r="E248" i="10"/>
  <c r="J248" i="10" s="1"/>
  <c r="E336" i="10"/>
  <c r="J336" i="10" s="1"/>
  <c r="F286" i="10"/>
  <c r="E182" i="10"/>
  <c r="J182" i="10" s="1"/>
  <c r="E98" i="10"/>
  <c r="J98" i="10" s="1"/>
  <c r="E80" i="10"/>
  <c r="J80" i="10" s="1"/>
  <c r="F4" i="10"/>
  <c r="F144" i="10"/>
  <c r="E104" i="10"/>
  <c r="J104" i="10" s="1"/>
  <c r="E78" i="10"/>
  <c r="J78" i="10" s="1"/>
  <c r="E60" i="10"/>
  <c r="J60" i="10" s="1"/>
  <c r="E20" i="10"/>
  <c r="J20" i="10" s="1"/>
  <c r="E154" i="10"/>
  <c r="J154" i="10" s="1"/>
  <c r="F172" i="10"/>
  <c r="F192" i="10"/>
  <c r="F214" i="10"/>
  <c r="F18" i="10"/>
  <c r="F54" i="10"/>
  <c r="F70" i="10"/>
  <c r="E114" i="10"/>
  <c r="J114" i="10" s="1"/>
  <c r="E128" i="10"/>
  <c r="J128" i="10" s="1"/>
  <c r="F168" i="10"/>
  <c r="E160" i="10"/>
  <c r="J160" i="10" s="1"/>
  <c r="E178" i="10"/>
  <c r="J178" i="10" s="1"/>
  <c r="F202" i="10"/>
  <c r="E276" i="10"/>
  <c r="J276" i="10" s="1"/>
  <c r="E142" i="10"/>
  <c r="J142" i="10" s="1"/>
  <c r="E158" i="10"/>
  <c r="J158" i="10" s="1"/>
  <c r="E220" i="10"/>
  <c r="J220" i="10" s="1"/>
  <c r="E234" i="10"/>
  <c r="J234" i="10" s="1"/>
  <c r="E298" i="10"/>
  <c r="J298" i="10" s="1"/>
  <c r="E236" i="10"/>
  <c r="J236" i="10" s="1"/>
  <c r="E200" i="10"/>
  <c r="J200" i="10" s="1"/>
  <c r="E228" i="10"/>
  <c r="J228" i="10" s="1"/>
  <c r="E260" i="10"/>
  <c r="J260" i="10" s="1"/>
  <c r="E288" i="10"/>
  <c r="J288" i="10" s="1"/>
  <c r="E318" i="10"/>
  <c r="J318" i="10" s="1"/>
  <c r="E264" i="10"/>
  <c r="J264" i="10" s="1"/>
  <c r="E280" i="10"/>
  <c r="J280" i="10" s="1"/>
  <c r="E296" i="10"/>
  <c r="J296" i="10" s="1"/>
  <c r="F348" i="10"/>
  <c r="E258" i="10"/>
  <c r="J258" i="10" s="1"/>
  <c r="E308" i="10"/>
  <c r="J308" i="10" s="1"/>
  <c r="E334" i="10"/>
  <c r="J334" i="10" s="1"/>
  <c r="E354" i="10"/>
  <c r="J354" i="10" s="1"/>
  <c r="E368" i="10"/>
  <c r="F368" i="10" s="1"/>
  <c r="E52" i="9"/>
  <c r="E166" i="9"/>
  <c r="E66" i="9"/>
  <c r="E26" i="9"/>
  <c r="E102" i="9"/>
  <c r="E162" i="9"/>
  <c r="E196" i="9"/>
  <c r="E286" i="9"/>
  <c r="F286" i="9" s="1"/>
  <c r="E238" i="9"/>
  <c r="E276" i="9"/>
  <c r="E292" i="9"/>
  <c r="E318" i="9"/>
  <c r="F318" i="9" s="1"/>
  <c r="E34" i="9"/>
  <c r="E86" i="9"/>
  <c r="E300" i="9"/>
  <c r="E222" i="9"/>
  <c r="F222" i="9" s="1"/>
  <c r="E342" i="9"/>
  <c r="E364" i="9"/>
  <c r="E350" i="9"/>
  <c r="E74" i="9"/>
  <c r="F74" i="9" s="1"/>
  <c r="E152" i="9"/>
  <c r="E128" i="9"/>
  <c r="E202" i="9"/>
  <c r="E254" i="9"/>
  <c r="F254" i="9" s="1"/>
  <c r="E298" i="9"/>
  <c r="F68" i="9"/>
  <c r="F204" i="9"/>
  <c r="F54" i="9"/>
  <c r="F64" i="9"/>
  <c r="F18" i="9"/>
  <c r="F28" i="9"/>
  <c r="F230" i="9"/>
  <c r="F34" i="9"/>
  <c r="F52" i="9"/>
  <c r="F84" i="9"/>
  <c r="F66" i="9"/>
  <c r="F210" i="9"/>
  <c r="E148" i="9"/>
  <c r="F196" i="9"/>
  <c r="E220" i="9"/>
  <c r="F314" i="9"/>
  <c r="F238" i="9"/>
  <c r="F340" i="9"/>
  <c r="F244" i="9"/>
  <c r="F276" i="9"/>
  <c r="E376" i="9"/>
  <c r="F376" i="9" s="1"/>
  <c r="F188" i="9"/>
  <c r="F142" i="9"/>
  <c r="F12" i="9"/>
  <c r="E126" i="9"/>
  <c r="E8" i="9"/>
  <c r="F58" i="9"/>
  <c r="F86" i="9"/>
  <c r="F108" i="9"/>
  <c r="F10" i="9"/>
  <c r="E40" i="9"/>
  <c r="F72" i="9"/>
  <c r="E90" i="9"/>
  <c r="F200" i="9"/>
  <c r="E32" i="9"/>
  <c r="E60" i="9"/>
  <c r="E106" i="9"/>
  <c r="E130" i="9"/>
  <c r="E146" i="9"/>
  <c r="E138" i="9"/>
  <c r="F186" i="9"/>
  <c r="E150" i="9"/>
  <c r="E168" i="9"/>
  <c r="E198" i="9"/>
  <c r="F224" i="9"/>
  <c r="F300" i="9"/>
  <c r="F264" i="9"/>
  <c r="F208" i="9"/>
  <c r="E226" i="9"/>
  <c r="E258" i="9"/>
  <c r="E320" i="9"/>
  <c r="E242" i="9"/>
  <c r="E268" i="9"/>
  <c r="E308" i="9"/>
  <c r="F342" i="9"/>
  <c r="E246" i="9"/>
  <c r="E262" i="9"/>
  <c r="E278" i="9"/>
  <c r="E294" i="9"/>
  <c r="E332" i="9"/>
  <c r="F350" i="9"/>
  <c r="E380" i="9"/>
  <c r="F380" i="9" s="1"/>
  <c r="E306" i="9"/>
  <c r="E322" i="9"/>
  <c r="E344" i="9"/>
  <c r="E360" i="9"/>
  <c r="E178" i="9"/>
  <c r="F162" i="9"/>
  <c r="F240" i="9"/>
  <c r="F292" i="9"/>
  <c r="F346" i="9"/>
  <c r="E302" i="9"/>
  <c r="F92" i="9"/>
  <c r="H372" i="9"/>
  <c r="I368" i="9"/>
  <c r="F42" i="9"/>
  <c r="F88" i="9"/>
  <c r="F160" i="9"/>
  <c r="E184" i="9"/>
  <c r="E16" i="9"/>
  <c r="E44" i="9"/>
  <c r="E76" i="9"/>
  <c r="E156" i="9"/>
  <c r="E36" i="9"/>
  <c r="E82" i="9"/>
  <c r="E96" i="9"/>
  <c r="E134" i="9"/>
  <c r="F152" i="9"/>
  <c r="E110" i="9"/>
  <c r="F128" i="9"/>
  <c r="E176" i="9"/>
  <c r="E118" i="9"/>
  <c r="E136" i="9"/>
  <c r="E154" i="9"/>
  <c r="E172" i="9"/>
  <c r="F202" i="9"/>
  <c r="F228" i="9"/>
  <c r="E304" i="9"/>
  <c r="F334" i="9"/>
  <c r="E212" i="9"/>
  <c r="F248" i="9"/>
  <c r="E260" i="9"/>
  <c r="F284" i="9"/>
  <c r="E218" i="9"/>
  <c r="E232" i="9"/>
  <c r="E274" i="9"/>
  <c r="E296" i="9"/>
  <c r="F310" i="9"/>
  <c r="E368" i="9"/>
  <c r="F368" i="9" s="1"/>
  <c r="E266" i="9"/>
  <c r="E282" i="9"/>
  <c r="F298" i="9"/>
  <c r="E356" i="9"/>
  <c r="E384" i="9"/>
  <c r="F384" i="9" s="1"/>
  <c r="E312" i="9"/>
  <c r="E336" i="9"/>
  <c r="F48" i="9"/>
  <c r="F24" i="9"/>
  <c r="F30" i="9"/>
  <c r="J30" i="9"/>
  <c r="F94" i="9"/>
  <c r="F104" i="9"/>
  <c r="J104" i="9"/>
  <c r="F166" i="9"/>
  <c r="F6" i="9"/>
  <c r="J6" i="9"/>
  <c r="F22" i="9"/>
  <c r="F50" i="9"/>
  <c r="J50" i="9"/>
  <c r="F120" i="9"/>
  <c r="F194" i="9"/>
  <c r="J194" i="9"/>
  <c r="F26" i="9"/>
  <c r="F56" i="9"/>
  <c r="F102" i="9"/>
  <c r="F182" i="9"/>
  <c r="E170" i="9"/>
  <c r="E70" i="9"/>
  <c r="F14" i="9"/>
  <c r="E80" i="9"/>
  <c r="F98" i="9"/>
  <c r="E124" i="9"/>
  <c r="E164" i="9"/>
  <c r="F4" i="9"/>
  <c r="F20" i="9"/>
  <c r="F46" i="9"/>
  <c r="J62" i="9"/>
  <c r="F62" i="9"/>
  <c r="F78" i="9"/>
  <c r="E116" i="9"/>
  <c r="F158" i="9"/>
  <c r="E280" i="9"/>
  <c r="E38" i="9"/>
  <c r="E100" i="9"/>
  <c r="F112" i="9"/>
  <c r="F114" i="9"/>
  <c r="F132" i="9"/>
  <c r="E180" i="9"/>
  <c r="E192" i="9"/>
  <c r="E206" i="9"/>
  <c r="F338" i="9"/>
  <c r="J338" i="9"/>
  <c r="F122" i="9"/>
  <c r="E144" i="9"/>
  <c r="E174" i="9"/>
  <c r="F190" i="9"/>
  <c r="E216" i="9"/>
  <c r="F234" i="9"/>
  <c r="E256" i="9"/>
  <c r="E270" i="9"/>
  <c r="E354" i="9"/>
  <c r="E214" i="9"/>
  <c r="E250" i="9"/>
  <c r="E290" i="9"/>
  <c r="E352" i="9"/>
  <c r="E236" i="9"/>
  <c r="E252" i="9"/>
  <c r="E348" i="9"/>
  <c r="E272" i="9"/>
  <c r="E288" i="9"/>
  <c r="E372" i="9"/>
  <c r="F372" i="9" s="1"/>
  <c r="E316" i="9"/>
  <c r="E140" i="9"/>
  <c r="E34" i="3"/>
  <c r="E86" i="3"/>
  <c r="F86" i="3" s="1"/>
  <c r="E70" i="3"/>
  <c r="E8" i="3"/>
  <c r="E274" i="3"/>
  <c r="E372" i="3"/>
  <c r="F372" i="3" s="1"/>
  <c r="E186" i="3"/>
  <c r="E212" i="3"/>
  <c r="E364" i="3"/>
  <c r="F364" i="3" s="1"/>
  <c r="E318" i="3"/>
  <c r="E238" i="3"/>
  <c r="E266" i="3"/>
  <c r="E308" i="3"/>
  <c r="E300" i="3"/>
  <c r="E352" i="3"/>
  <c r="E76" i="3"/>
  <c r="E32" i="3"/>
  <c r="E4" i="3"/>
  <c r="E246" i="3"/>
  <c r="E14" i="3"/>
  <c r="F14" i="3" s="1"/>
  <c r="E80" i="3"/>
  <c r="E120" i="3"/>
  <c r="E72" i="3"/>
  <c r="E44" i="3"/>
  <c r="E12" i="3"/>
  <c r="E132" i="3"/>
  <c r="E148" i="3"/>
  <c r="E164" i="3"/>
  <c r="E180" i="3"/>
  <c r="E294" i="3"/>
  <c r="E196" i="3"/>
  <c r="E280" i="3"/>
  <c r="E350" i="3"/>
  <c r="E320" i="3"/>
  <c r="E342" i="3"/>
  <c r="E40" i="3"/>
  <c r="F40" i="3" s="1"/>
  <c r="E48" i="3"/>
  <c r="F48" i="3" s="1"/>
  <c r="F64" i="3"/>
  <c r="F66" i="3"/>
  <c r="F68" i="3"/>
  <c r="F10" i="3"/>
  <c r="F102" i="3"/>
  <c r="F82" i="3"/>
  <c r="F92" i="3"/>
  <c r="F76" i="3"/>
  <c r="F78" i="3"/>
  <c r="F106" i="3"/>
  <c r="F174" i="3"/>
  <c r="F142" i="3"/>
  <c r="F100" i="3"/>
  <c r="F94" i="3"/>
  <c r="F88" i="3"/>
  <c r="F72" i="3"/>
  <c r="F12" i="3"/>
  <c r="F140" i="3"/>
  <c r="F172" i="3"/>
  <c r="F60" i="3"/>
  <c r="F136" i="3"/>
  <c r="F44" i="3"/>
  <c r="F114" i="3"/>
  <c r="F50" i="3"/>
  <c r="F18" i="3"/>
  <c r="F156" i="3"/>
  <c r="F104" i="3"/>
  <c r="F70" i="3"/>
  <c r="F130" i="3"/>
  <c r="F116" i="3"/>
  <c r="F36" i="3"/>
  <c r="F20" i="3"/>
  <c r="F8" i="3"/>
  <c r="F138" i="3"/>
  <c r="F154" i="3"/>
  <c r="F200" i="3"/>
  <c r="F216" i="3"/>
  <c r="F244" i="3"/>
  <c r="F274" i="3"/>
  <c r="F322" i="3"/>
  <c r="E178" i="3"/>
  <c r="E146" i="3"/>
  <c r="F62" i="3"/>
  <c r="F30" i="3"/>
  <c r="E98" i="3"/>
  <c r="E84" i="3"/>
  <c r="F190" i="3"/>
  <c r="E128" i="3"/>
  <c r="E112" i="3"/>
  <c r="E46" i="3"/>
  <c r="F32" i="3"/>
  <c r="F16" i="3"/>
  <c r="E144" i="3"/>
  <c r="E160" i="3"/>
  <c r="E176" i="3"/>
  <c r="F204" i="3"/>
  <c r="F220" i="3"/>
  <c r="F246" i="3"/>
  <c r="F332" i="3"/>
  <c r="F192" i="3"/>
  <c r="E240" i="3"/>
  <c r="E278" i="3"/>
  <c r="E376" i="3"/>
  <c r="F376" i="3" s="1"/>
  <c r="E214" i="3"/>
  <c r="E298" i="3"/>
  <c r="E380" i="3"/>
  <c r="F380" i="3" s="1"/>
  <c r="E248" i="3"/>
  <c r="E304" i="3"/>
  <c r="E226" i="3"/>
  <c r="E242" i="3"/>
  <c r="E288" i="3"/>
  <c r="E312" i="3"/>
  <c r="E356" i="3"/>
  <c r="E292" i="3"/>
  <c r="E314" i="3"/>
  <c r="E344" i="3"/>
  <c r="E254" i="3"/>
  <c r="E270" i="3"/>
  <c r="E302" i="3"/>
  <c r="E340" i="3"/>
  <c r="F280" i="3"/>
  <c r="F202" i="3"/>
  <c r="F218" i="3"/>
  <c r="F228" i="3"/>
  <c r="F272" i="3"/>
  <c r="E194" i="3"/>
  <c r="E346" i="3"/>
  <c r="F232" i="3"/>
  <c r="F250" i="3"/>
  <c r="F350" i="3"/>
  <c r="F316" i="3"/>
  <c r="E258" i="3"/>
  <c r="E306" i="3"/>
  <c r="F342" i="3"/>
  <c r="I364" i="3"/>
  <c r="H368" i="3"/>
  <c r="F42" i="3"/>
  <c r="F110" i="3"/>
  <c r="F168" i="3"/>
  <c r="F26" i="3"/>
  <c r="F132" i="3"/>
  <c r="F148" i="3"/>
  <c r="F164" i="3"/>
  <c r="F180" i="3"/>
  <c r="F206" i="3"/>
  <c r="F338" i="3"/>
  <c r="F196" i="3"/>
  <c r="F184" i="3"/>
  <c r="F152" i="3"/>
  <c r="F56" i="3"/>
  <c r="F24" i="3"/>
  <c r="F158" i="3"/>
  <c r="E124" i="3"/>
  <c r="E108" i="3"/>
  <c r="E90" i="3"/>
  <c r="E74" i="3"/>
  <c r="E118" i="3"/>
  <c r="F54" i="3"/>
  <c r="E38" i="3"/>
  <c r="F22" i="3"/>
  <c r="E134" i="3"/>
  <c r="E150" i="3"/>
  <c r="E166" i="3"/>
  <c r="F182" i="3"/>
  <c r="E210" i="3"/>
  <c r="F262" i="3"/>
  <c r="F360" i="3"/>
  <c r="J330" i="3"/>
  <c r="J324" i="3"/>
  <c r="J328" i="3"/>
  <c r="J326" i="3"/>
  <c r="F198" i="3"/>
  <c r="E234" i="3"/>
  <c r="F208" i="3"/>
  <c r="F222" i="3"/>
  <c r="E230" i="3"/>
  <c r="F310" i="3"/>
  <c r="E236" i="3"/>
  <c r="E252" i="3"/>
  <c r="E276" i="3"/>
  <c r="E260" i="3"/>
  <c r="E284" i="3"/>
  <c r="F264" i="3"/>
  <c r="E282" i="3"/>
  <c r="E296" i="3"/>
  <c r="E334" i="3"/>
  <c r="E348" i="3"/>
  <c r="F188" i="3"/>
  <c r="F28" i="3"/>
  <c r="F80" i="3"/>
  <c r="F58" i="3"/>
  <c r="F96" i="3"/>
  <c r="F34" i="3"/>
  <c r="F122" i="3"/>
  <c r="F162" i="3"/>
  <c r="F52" i="3"/>
  <c r="F170" i="3"/>
  <c r="F186" i="3"/>
  <c r="F212" i="3"/>
  <c r="F224" i="3"/>
  <c r="E256" i="3"/>
  <c r="F286" i="3"/>
  <c r="F318" i="3"/>
  <c r="F238" i="3"/>
  <c r="E354" i="3"/>
  <c r="F266" i="3"/>
  <c r="F290" i="3"/>
  <c r="F308" i="3"/>
  <c r="F336" i="3"/>
  <c r="E268" i="3"/>
  <c r="F300" i="3"/>
  <c r="F352" i="3"/>
  <c r="I360" i="2"/>
  <c r="I368" i="2"/>
  <c r="H372" i="2"/>
  <c r="I364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201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301" i="2"/>
  <c r="D305" i="2"/>
  <c r="D309" i="2"/>
  <c r="D313" i="2"/>
  <c r="D317" i="2"/>
  <c r="D321" i="2"/>
  <c r="D333" i="2"/>
  <c r="D337" i="2"/>
  <c r="D341" i="2"/>
  <c r="D345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D286" i="2"/>
  <c r="D290" i="2"/>
  <c r="D294" i="2"/>
  <c r="D298" i="2"/>
  <c r="D302" i="2"/>
  <c r="D306" i="2"/>
  <c r="D310" i="2"/>
  <c r="D314" i="2"/>
  <c r="D318" i="2"/>
  <c r="D322" i="2"/>
  <c r="D334" i="2"/>
  <c r="D338" i="2"/>
  <c r="D342" i="2"/>
  <c r="D346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303" i="2"/>
  <c r="D307" i="2"/>
  <c r="D311" i="2"/>
  <c r="D315" i="2"/>
  <c r="D319" i="2"/>
  <c r="D323" i="2"/>
  <c r="D335" i="2"/>
  <c r="D339" i="2"/>
  <c r="D343" i="2"/>
  <c r="D347" i="2"/>
  <c r="D351" i="2"/>
  <c r="D377" i="2"/>
  <c r="D361" i="2"/>
  <c r="D348" i="2"/>
  <c r="D292" i="2"/>
  <c r="D244" i="2"/>
  <c r="D196" i="2"/>
  <c r="D164" i="2"/>
  <c r="D132" i="2"/>
  <c r="D84" i="2"/>
  <c r="D20" i="2"/>
  <c r="D384" i="2"/>
  <c r="D380" i="2"/>
  <c r="D376" i="2"/>
  <c r="D372" i="2"/>
  <c r="D368" i="2"/>
  <c r="D364" i="2"/>
  <c r="D360" i="2"/>
  <c r="D356" i="2"/>
  <c r="D352" i="2"/>
  <c r="D344" i="2"/>
  <c r="D320" i="2"/>
  <c r="D304" i="2"/>
  <c r="D288" i="2"/>
  <c r="D272" i="2"/>
  <c r="D256" i="2"/>
  <c r="D240" i="2"/>
  <c r="D224" i="2"/>
  <c r="D208" i="2"/>
  <c r="D192" i="2"/>
  <c r="D176" i="2"/>
  <c r="D160" i="2"/>
  <c r="D144" i="2"/>
  <c r="D128" i="2"/>
  <c r="D112" i="2"/>
  <c r="D96" i="2"/>
  <c r="D80" i="2"/>
  <c r="D64" i="2"/>
  <c r="D48" i="2"/>
  <c r="D32" i="2"/>
  <c r="D16" i="2"/>
  <c r="D381" i="2"/>
  <c r="D369" i="2"/>
  <c r="D357" i="2"/>
  <c r="D332" i="2"/>
  <c r="D276" i="2"/>
  <c r="D228" i="2"/>
  <c r="D148" i="2"/>
  <c r="D100" i="2"/>
  <c r="D36" i="2"/>
  <c r="D387" i="2"/>
  <c r="D379" i="2"/>
  <c r="D371" i="2"/>
  <c r="D363" i="2"/>
  <c r="D359" i="2"/>
  <c r="D355" i="2"/>
  <c r="D350" i="2"/>
  <c r="D340" i="2"/>
  <c r="D316" i="2"/>
  <c r="D300" i="2"/>
  <c r="D284" i="2"/>
  <c r="D268" i="2"/>
  <c r="D252" i="2"/>
  <c r="D236" i="2"/>
  <c r="D220" i="2"/>
  <c r="D204" i="2"/>
  <c r="D188" i="2"/>
  <c r="D172" i="2"/>
  <c r="D156" i="2"/>
  <c r="D140" i="2"/>
  <c r="D124" i="2"/>
  <c r="D108" i="2"/>
  <c r="D92" i="2"/>
  <c r="D76" i="2"/>
  <c r="D60" i="2"/>
  <c r="D44" i="2"/>
  <c r="D28" i="2"/>
  <c r="D12" i="2"/>
  <c r="D385" i="2"/>
  <c r="D373" i="2"/>
  <c r="D365" i="2"/>
  <c r="D353" i="2"/>
  <c r="D308" i="2"/>
  <c r="D260" i="2"/>
  <c r="D212" i="2"/>
  <c r="D180" i="2"/>
  <c r="D116" i="2"/>
  <c r="D68" i="2"/>
  <c r="D52" i="2"/>
  <c r="D4" i="2"/>
  <c r="D383" i="2"/>
  <c r="D375" i="2"/>
  <c r="D367" i="2"/>
  <c r="D386" i="2"/>
  <c r="D382" i="2"/>
  <c r="D378" i="2"/>
  <c r="D374" i="2"/>
  <c r="D370" i="2"/>
  <c r="D366" i="2"/>
  <c r="D362" i="2"/>
  <c r="D358" i="2"/>
  <c r="D354" i="2"/>
  <c r="D349" i="2"/>
  <c r="D336" i="2"/>
  <c r="D312" i="2"/>
  <c r="D296" i="2"/>
  <c r="D280" i="2"/>
  <c r="D264" i="2"/>
  <c r="D248" i="2"/>
  <c r="D232" i="2"/>
  <c r="D216" i="2"/>
  <c r="D200" i="2"/>
  <c r="D184" i="2"/>
  <c r="D168" i="2"/>
  <c r="D152" i="2"/>
  <c r="D136" i="2"/>
  <c r="D120" i="2"/>
  <c r="D104" i="2"/>
  <c r="D88" i="2"/>
  <c r="D72" i="2"/>
  <c r="D56" i="2"/>
  <c r="D40" i="2"/>
  <c r="D24" i="2"/>
  <c r="D8" i="2"/>
  <c r="F352" i="10" l="1"/>
  <c r="J16" i="10"/>
  <c r="F16" i="10"/>
  <c r="F212" i="10"/>
  <c r="F356" i="10"/>
  <c r="F124" i="10"/>
  <c r="J266" i="10"/>
  <c r="J74" i="10"/>
  <c r="F84" i="10"/>
  <c r="J270" i="10"/>
  <c r="J262" i="10"/>
  <c r="J180" i="10"/>
  <c r="J330" i="10"/>
  <c r="J362" i="10"/>
  <c r="J328" i="10"/>
  <c r="J326" i="10"/>
  <c r="J358" i="10"/>
  <c r="J324" i="10"/>
  <c r="J136" i="10"/>
  <c r="J102" i="10"/>
  <c r="J108" i="10"/>
  <c r="J46" i="10"/>
  <c r="F46" i="10"/>
  <c r="J338" i="10"/>
  <c r="J284" i="10"/>
  <c r="J230" i="10"/>
  <c r="J238" i="10"/>
  <c r="J164" i="10"/>
  <c r="J208" i="10"/>
  <c r="J116" i="10"/>
  <c r="J22" i="10"/>
  <c r="J144" i="10"/>
  <c r="J250" i="10"/>
  <c r="J44" i="10"/>
  <c r="J348" i="10"/>
  <c r="J70" i="10"/>
  <c r="J192" i="10"/>
  <c r="J90" i="10"/>
  <c r="J216" i="10"/>
  <c r="J106" i="10"/>
  <c r="F6" i="10"/>
  <c r="J66" i="10"/>
  <c r="F340" i="10"/>
  <c r="F322" i="10"/>
  <c r="F148" i="10"/>
  <c r="J140" i="10"/>
  <c r="J162" i="10"/>
  <c r="J94" i="10"/>
  <c r="J120" i="10"/>
  <c r="J252" i="10"/>
  <c r="F294" i="10"/>
  <c r="F188" i="10"/>
  <c r="J112" i="10"/>
  <c r="J314" i="10"/>
  <c r="J282" i="10"/>
  <c r="J242" i="10"/>
  <c r="J166" i="10"/>
  <c r="J246" i="10"/>
  <c r="J92" i="10"/>
  <c r="J32" i="10"/>
  <c r="J176" i="10"/>
  <c r="J100" i="10"/>
  <c r="J310" i="10"/>
  <c r="J268" i="10"/>
  <c r="J350" i="10"/>
  <c r="J312" i="10"/>
  <c r="J146" i="10"/>
  <c r="J184" i="10"/>
  <c r="J88" i="10"/>
  <c r="J196" i="10"/>
  <c r="J4" i="10"/>
  <c r="J190" i="10"/>
  <c r="J58" i="10"/>
  <c r="F58" i="10"/>
  <c r="J202" i="10"/>
  <c r="J54" i="10"/>
  <c r="J172" i="10"/>
  <c r="J24" i="10"/>
  <c r="J126" i="10"/>
  <c r="F30" i="10"/>
  <c r="J82" i="10"/>
  <c r="F228" i="10"/>
  <c r="F234" i="10"/>
  <c r="F160" i="10"/>
  <c r="F114" i="10"/>
  <c r="F78" i="10"/>
  <c r="F226" i="10"/>
  <c r="F342" i="10"/>
  <c r="F62" i="10"/>
  <c r="F112" i="10"/>
  <c r="F334" i="10"/>
  <c r="F200" i="10"/>
  <c r="F104" i="10"/>
  <c r="F336" i="10"/>
  <c r="F150" i="10"/>
  <c r="F218" i="10"/>
  <c r="F26" i="10"/>
  <c r="F220" i="10"/>
  <c r="F204" i="10"/>
  <c r="F320" i="10"/>
  <c r="F170" i="10"/>
  <c r="F134" i="10"/>
  <c r="F224" i="10"/>
  <c r="F278" i="10"/>
  <c r="F86" i="10"/>
  <c r="F354" i="10"/>
  <c r="F264" i="10"/>
  <c r="F276" i="10"/>
  <c r="F182" i="10"/>
  <c r="J370" i="10"/>
  <c r="F364" i="10"/>
  <c r="F232" i="10"/>
  <c r="F120" i="10"/>
  <c r="F186" i="10"/>
  <c r="F318" i="10"/>
  <c r="F154" i="10"/>
  <c r="F316" i="10"/>
  <c r="F162" i="10"/>
  <c r="F74" i="10"/>
  <c r="F308" i="10"/>
  <c r="F296" i="10"/>
  <c r="F288" i="10"/>
  <c r="F236" i="10"/>
  <c r="F158" i="10"/>
  <c r="F20" i="10"/>
  <c r="F80" i="10"/>
  <c r="F248" i="10"/>
  <c r="F48" i="10"/>
  <c r="F72" i="10"/>
  <c r="F304" i="10"/>
  <c r="F156" i="10"/>
  <c r="F138" i="10"/>
  <c r="F52" i="10"/>
  <c r="F258" i="10"/>
  <c r="F280" i="10"/>
  <c r="F260" i="10"/>
  <c r="F298" i="10"/>
  <c r="F142" i="10"/>
  <c r="F178" i="10"/>
  <c r="F128" i="10"/>
  <c r="F60" i="10"/>
  <c r="F98" i="10"/>
  <c r="F206" i="10"/>
  <c r="F12" i="10"/>
  <c r="H372" i="10"/>
  <c r="I368" i="10"/>
  <c r="F8" i="10"/>
  <c r="F254" i="10"/>
  <c r="F210" i="10"/>
  <c r="F140" i="10"/>
  <c r="F94" i="10"/>
  <c r="F14" i="10"/>
  <c r="F10" i="10"/>
  <c r="F252" i="10"/>
  <c r="F266" i="10"/>
  <c r="J196" i="9"/>
  <c r="F272" i="9"/>
  <c r="J272" i="9"/>
  <c r="J180" i="9"/>
  <c r="F180" i="9"/>
  <c r="J38" i="9"/>
  <c r="F38" i="9"/>
  <c r="F124" i="9"/>
  <c r="J124" i="9"/>
  <c r="J282" i="9"/>
  <c r="F282" i="9"/>
  <c r="J176" i="9"/>
  <c r="F176" i="9"/>
  <c r="J160" i="9"/>
  <c r="I372" i="9"/>
  <c r="H376" i="9"/>
  <c r="J34" i="9"/>
  <c r="J348" i="9"/>
  <c r="F348" i="9"/>
  <c r="F270" i="9"/>
  <c r="J270" i="9"/>
  <c r="F216" i="9"/>
  <c r="J216" i="9"/>
  <c r="J144" i="9"/>
  <c r="F144" i="9"/>
  <c r="J132" i="9"/>
  <c r="F280" i="9"/>
  <c r="J280" i="9"/>
  <c r="J98" i="9"/>
  <c r="J14" i="9"/>
  <c r="J182" i="9"/>
  <c r="J56" i="9"/>
  <c r="J48" i="9"/>
  <c r="J356" i="9"/>
  <c r="F356" i="9"/>
  <c r="F266" i="9"/>
  <c r="J266" i="9"/>
  <c r="F296" i="9"/>
  <c r="J296" i="9"/>
  <c r="J284" i="9"/>
  <c r="J228" i="9"/>
  <c r="J154" i="9"/>
  <c r="F154" i="9"/>
  <c r="J36" i="9"/>
  <c r="F36" i="9"/>
  <c r="J16" i="9"/>
  <c r="F16" i="9"/>
  <c r="J346" i="9"/>
  <c r="J162" i="9"/>
  <c r="J322" i="9"/>
  <c r="F322" i="9"/>
  <c r="J262" i="9"/>
  <c r="F262" i="9"/>
  <c r="J342" i="9"/>
  <c r="F320" i="9"/>
  <c r="J320" i="9"/>
  <c r="J208" i="9"/>
  <c r="J224" i="9"/>
  <c r="J130" i="9"/>
  <c r="F130" i="9"/>
  <c r="J200" i="9"/>
  <c r="J72" i="9"/>
  <c r="J108" i="9"/>
  <c r="J58" i="9"/>
  <c r="J244" i="9"/>
  <c r="J238" i="9"/>
  <c r="J210" i="9"/>
  <c r="J64" i="9"/>
  <c r="J204" i="9"/>
  <c r="F140" i="9"/>
  <c r="J140" i="9"/>
  <c r="F354" i="9"/>
  <c r="J354" i="9"/>
  <c r="J174" i="9"/>
  <c r="F174" i="9"/>
  <c r="J218" i="9"/>
  <c r="F218" i="9"/>
  <c r="J172" i="9"/>
  <c r="F172" i="9"/>
  <c r="J82" i="9"/>
  <c r="F82" i="9"/>
  <c r="J344" i="9"/>
  <c r="F344" i="9"/>
  <c r="J150" i="9"/>
  <c r="F150" i="9"/>
  <c r="J28" i="9"/>
  <c r="J316" i="9"/>
  <c r="F316" i="9"/>
  <c r="F290" i="9"/>
  <c r="J290" i="9"/>
  <c r="J252" i="9"/>
  <c r="F252" i="9"/>
  <c r="J250" i="9"/>
  <c r="F250" i="9"/>
  <c r="J256" i="9"/>
  <c r="F256" i="9"/>
  <c r="J206" i="9"/>
  <c r="F206" i="9"/>
  <c r="J112" i="9"/>
  <c r="J158" i="9"/>
  <c r="J78" i="9"/>
  <c r="J46" i="9"/>
  <c r="J4" i="9"/>
  <c r="J70" i="9"/>
  <c r="F70" i="9"/>
  <c r="J120" i="9"/>
  <c r="J166" i="9"/>
  <c r="J24" i="9"/>
  <c r="J336" i="9"/>
  <c r="F336" i="9"/>
  <c r="F274" i="9"/>
  <c r="J274" i="9"/>
  <c r="J212" i="9"/>
  <c r="F212" i="9"/>
  <c r="J254" i="9"/>
  <c r="J136" i="9"/>
  <c r="F136" i="9"/>
  <c r="J128" i="9"/>
  <c r="F134" i="9"/>
  <c r="J134" i="9"/>
  <c r="F156" i="9"/>
  <c r="J156" i="9"/>
  <c r="J184" i="9"/>
  <c r="F184" i="9"/>
  <c r="J74" i="9"/>
  <c r="J42" i="9"/>
  <c r="J92" i="9"/>
  <c r="J286" i="9"/>
  <c r="J178" i="9"/>
  <c r="F178" i="9"/>
  <c r="J306" i="9"/>
  <c r="F306" i="9"/>
  <c r="J332" i="9"/>
  <c r="F332" i="9"/>
  <c r="J246" i="9"/>
  <c r="F246" i="9"/>
  <c r="F308" i="9"/>
  <c r="J308" i="9"/>
  <c r="F258" i="9"/>
  <c r="J258" i="9"/>
  <c r="J264" i="9"/>
  <c r="J198" i="9"/>
  <c r="F198" i="9"/>
  <c r="J186" i="9"/>
  <c r="J106" i="9"/>
  <c r="F106" i="9"/>
  <c r="F40" i="9"/>
  <c r="J40" i="9"/>
  <c r="J12" i="9"/>
  <c r="J188" i="9"/>
  <c r="J314" i="9"/>
  <c r="J352" i="9"/>
  <c r="F352" i="9"/>
  <c r="J116" i="9"/>
  <c r="F116" i="9"/>
  <c r="J248" i="9"/>
  <c r="J152" i="9"/>
  <c r="F44" i="9"/>
  <c r="J44" i="9"/>
  <c r="J88" i="9"/>
  <c r="J240" i="9"/>
  <c r="J350" i="9"/>
  <c r="J278" i="9"/>
  <c r="F278" i="9"/>
  <c r="J242" i="9"/>
  <c r="F242" i="9"/>
  <c r="J222" i="9"/>
  <c r="F146" i="9"/>
  <c r="J146" i="9"/>
  <c r="J32" i="9"/>
  <c r="F32" i="9"/>
  <c r="J10" i="9"/>
  <c r="J126" i="9"/>
  <c r="F126" i="9"/>
  <c r="J318" i="9"/>
  <c r="F220" i="9"/>
  <c r="J220" i="9"/>
  <c r="J84" i="9"/>
  <c r="J288" i="9"/>
  <c r="F288" i="9"/>
  <c r="J236" i="9"/>
  <c r="F236" i="9"/>
  <c r="J214" i="9"/>
  <c r="F214" i="9"/>
  <c r="J234" i="9"/>
  <c r="J190" i="9"/>
  <c r="J122" i="9"/>
  <c r="J192" i="9"/>
  <c r="F192" i="9"/>
  <c r="J114" i="9"/>
  <c r="J100" i="9"/>
  <c r="F100" i="9"/>
  <c r="J20" i="9"/>
  <c r="F164" i="9"/>
  <c r="J164" i="9"/>
  <c r="F80" i="9"/>
  <c r="J80" i="9"/>
  <c r="F170" i="9"/>
  <c r="J170" i="9"/>
  <c r="J102" i="9"/>
  <c r="J26" i="9"/>
  <c r="J22" i="9"/>
  <c r="J94" i="9"/>
  <c r="J312" i="9"/>
  <c r="F312" i="9"/>
  <c r="J298" i="9"/>
  <c r="J310" i="9"/>
  <c r="J232" i="9"/>
  <c r="F232" i="9"/>
  <c r="J260" i="9"/>
  <c r="F260" i="9"/>
  <c r="J334" i="9"/>
  <c r="F304" i="9"/>
  <c r="J304" i="9"/>
  <c r="J202" i="9"/>
  <c r="J118" i="9"/>
  <c r="F118" i="9"/>
  <c r="J110" i="9"/>
  <c r="F110" i="9"/>
  <c r="J96" i="9"/>
  <c r="F96" i="9"/>
  <c r="J76" i="9"/>
  <c r="F76" i="9"/>
  <c r="J302" i="9"/>
  <c r="F302" i="9"/>
  <c r="J292" i="9"/>
  <c r="J326" i="9"/>
  <c r="J328" i="9"/>
  <c r="F360" i="9"/>
  <c r="J324" i="9"/>
  <c r="J330" i="9"/>
  <c r="J360" i="9"/>
  <c r="F294" i="9"/>
  <c r="J294" i="9"/>
  <c r="F364" i="9"/>
  <c r="J362" i="9"/>
  <c r="J358" i="9"/>
  <c r="J370" i="9"/>
  <c r="F268" i="9"/>
  <c r="J268" i="9"/>
  <c r="J226" i="9"/>
  <c r="F226" i="9"/>
  <c r="J300" i="9"/>
  <c r="J168" i="9"/>
  <c r="F168" i="9"/>
  <c r="F138" i="9"/>
  <c r="J138" i="9"/>
  <c r="J60" i="9"/>
  <c r="F60" i="9"/>
  <c r="J90" i="9"/>
  <c r="F90" i="9"/>
  <c r="J86" i="9"/>
  <c r="J8" i="9"/>
  <c r="F8" i="9"/>
  <c r="J142" i="9"/>
  <c r="J276" i="9"/>
  <c r="J340" i="9"/>
  <c r="J148" i="9"/>
  <c r="F148" i="9"/>
  <c r="J66" i="9"/>
  <c r="J52" i="9"/>
  <c r="J230" i="9"/>
  <c r="J18" i="9"/>
  <c r="J54" i="9"/>
  <c r="J68" i="9"/>
  <c r="F120" i="3"/>
  <c r="F4" i="3"/>
  <c r="F294" i="3"/>
  <c r="F320" i="3"/>
  <c r="F354" i="3"/>
  <c r="F134" i="3"/>
  <c r="F90" i="3"/>
  <c r="F270" i="3"/>
  <c r="F242" i="3"/>
  <c r="F284" i="3"/>
  <c r="F236" i="3"/>
  <c r="F234" i="3"/>
  <c r="F292" i="3"/>
  <c r="F278" i="3"/>
  <c r="F176" i="3"/>
  <c r="F112" i="3"/>
  <c r="F84" i="3"/>
  <c r="F282" i="3"/>
  <c r="F260" i="3"/>
  <c r="F108" i="3"/>
  <c r="I368" i="3"/>
  <c r="H372" i="3"/>
  <c r="F346" i="3"/>
  <c r="F254" i="3"/>
  <c r="F356" i="3"/>
  <c r="F226" i="3"/>
  <c r="F298" i="3"/>
  <c r="F240" i="3"/>
  <c r="F160" i="3"/>
  <c r="F128" i="3"/>
  <c r="F98" i="3"/>
  <c r="F348" i="3"/>
  <c r="F194" i="3"/>
  <c r="F340" i="3"/>
  <c r="F344" i="3"/>
  <c r="F312" i="3"/>
  <c r="F304" i="3"/>
  <c r="F214" i="3"/>
  <c r="F144" i="3"/>
  <c r="F146" i="3"/>
  <c r="F296" i="3"/>
  <c r="F258" i="3"/>
  <c r="F276" i="3"/>
  <c r="F166" i="3"/>
  <c r="F118" i="3"/>
  <c r="F124" i="3"/>
  <c r="F268" i="3"/>
  <c r="F256" i="3"/>
  <c r="F334" i="3"/>
  <c r="F252" i="3"/>
  <c r="F230" i="3"/>
  <c r="F210" i="3"/>
  <c r="F150" i="3"/>
  <c r="F38" i="3"/>
  <c r="F74" i="3"/>
  <c r="F306" i="3"/>
  <c r="F302" i="3"/>
  <c r="F314" i="3"/>
  <c r="F288" i="3"/>
  <c r="F248" i="3"/>
  <c r="F46" i="3"/>
  <c r="F178" i="3"/>
  <c r="E120" i="2"/>
  <c r="E312" i="2"/>
  <c r="E212" i="2"/>
  <c r="F212" i="2" s="1"/>
  <c r="E28" i="2"/>
  <c r="E220" i="2"/>
  <c r="E350" i="2"/>
  <c r="E332" i="2"/>
  <c r="E144" i="2"/>
  <c r="F272" i="2"/>
  <c r="E272" i="2"/>
  <c r="E380" i="2"/>
  <c r="F380" i="2"/>
  <c r="F310" i="2"/>
  <c r="E310" i="2"/>
  <c r="E262" i="2"/>
  <c r="E214" i="2"/>
  <c r="F214" i="2" s="1"/>
  <c r="E150" i="2"/>
  <c r="E102" i="2"/>
  <c r="E70" i="2"/>
  <c r="E22" i="2"/>
  <c r="E8" i="2"/>
  <c r="F8" i="2" s="1"/>
  <c r="E72" i="2"/>
  <c r="E136" i="2"/>
  <c r="E200" i="2"/>
  <c r="E264" i="2"/>
  <c r="E336" i="2"/>
  <c r="E68" i="2"/>
  <c r="E260" i="2"/>
  <c r="E44" i="2"/>
  <c r="E108" i="2"/>
  <c r="F108" i="2" s="1"/>
  <c r="E172" i="2"/>
  <c r="E236" i="2"/>
  <c r="F236" i="2" s="1"/>
  <c r="E300" i="2"/>
  <c r="E148" i="2"/>
  <c r="E32" i="2"/>
  <c r="E96" i="2"/>
  <c r="E160" i="2"/>
  <c r="F160" i="2"/>
  <c r="E224" i="2"/>
  <c r="F224" i="2"/>
  <c r="E288" i="2"/>
  <c r="F288" i="2"/>
  <c r="E352" i="2"/>
  <c r="E368" i="2"/>
  <c r="F368" i="2" s="1"/>
  <c r="E384" i="2"/>
  <c r="F384" i="2" s="1"/>
  <c r="E164" i="2"/>
  <c r="E348" i="2"/>
  <c r="E346" i="2"/>
  <c r="E322" i="2"/>
  <c r="E306" i="2"/>
  <c r="E290" i="2"/>
  <c r="F290" i="2" s="1"/>
  <c r="E274" i="2"/>
  <c r="E258" i="2"/>
  <c r="J258" i="2" s="1"/>
  <c r="E242" i="2"/>
  <c r="E226" i="2"/>
  <c r="E210" i="2"/>
  <c r="E194" i="2"/>
  <c r="E178" i="2"/>
  <c r="E162" i="2"/>
  <c r="F162" i="2" s="1"/>
  <c r="E146" i="2"/>
  <c r="E130" i="2"/>
  <c r="E114" i="2"/>
  <c r="E98" i="2"/>
  <c r="E82" i="2"/>
  <c r="E66" i="2"/>
  <c r="E50" i="2"/>
  <c r="E34" i="2"/>
  <c r="F34" i="2" s="1"/>
  <c r="E18" i="2"/>
  <c r="E184" i="2"/>
  <c r="E156" i="2"/>
  <c r="E80" i="2"/>
  <c r="E344" i="2"/>
  <c r="E292" i="2"/>
  <c r="E294" i="2"/>
  <c r="F246" i="2"/>
  <c r="E246" i="2"/>
  <c r="E182" i="2"/>
  <c r="E134" i="2"/>
  <c r="J134" i="2" s="1"/>
  <c r="E86" i="2"/>
  <c r="E38" i="2"/>
  <c r="E24" i="2"/>
  <c r="E88" i="2"/>
  <c r="E152" i="2"/>
  <c r="E216" i="2"/>
  <c r="F216" i="2" s="1"/>
  <c r="E280" i="2"/>
  <c r="E116" i="2"/>
  <c r="J116" i="2" s="1"/>
  <c r="E308" i="2"/>
  <c r="E60" i="2"/>
  <c r="E124" i="2"/>
  <c r="E188" i="2"/>
  <c r="E252" i="2"/>
  <c r="E316" i="2"/>
  <c r="F316" i="2" s="1"/>
  <c r="E228" i="2"/>
  <c r="E48" i="2"/>
  <c r="E112" i="2"/>
  <c r="E176" i="2"/>
  <c r="E240" i="2"/>
  <c r="E304" i="2"/>
  <c r="E356" i="2"/>
  <c r="E372" i="2"/>
  <c r="F372" i="2" s="1"/>
  <c r="E20" i="2"/>
  <c r="E196" i="2"/>
  <c r="E342" i="2"/>
  <c r="E318" i="2"/>
  <c r="E302" i="2"/>
  <c r="E286" i="2"/>
  <c r="E270" i="2"/>
  <c r="F254" i="2"/>
  <c r="E254" i="2"/>
  <c r="E238" i="2"/>
  <c r="E222" i="2"/>
  <c r="J222" i="2" s="1"/>
  <c r="E206" i="2"/>
  <c r="E190" i="2"/>
  <c r="E174" i="2"/>
  <c r="E158" i="2"/>
  <c r="E142" i="2"/>
  <c r="E126" i="2"/>
  <c r="F126" i="2" s="1"/>
  <c r="E110" i="2"/>
  <c r="E94" i="2"/>
  <c r="J94" i="2" s="1"/>
  <c r="E78" i="2"/>
  <c r="E62" i="2"/>
  <c r="E46" i="2"/>
  <c r="E30" i="2"/>
  <c r="E14" i="2"/>
  <c r="E56" i="2"/>
  <c r="F56" i="2" s="1"/>
  <c r="E248" i="2"/>
  <c r="E52" i="2"/>
  <c r="E92" i="2"/>
  <c r="E284" i="2"/>
  <c r="E100" i="2"/>
  <c r="E16" i="2"/>
  <c r="E208" i="2"/>
  <c r="E364" i="2"/>
  <c r="F364" i="2" s="1"/>
  <c r="E132" i="2"/>
  <c r="E334" i="2"/>
  <c r="E278" i="2"/>
  <c r="E230" i="2"/>
  <c r="E198" i="2"/>
  <c r="E166" i="2"/>
  <c r="F166" i="2" s="1"/>
  <c r="E118" i="2"/>
  <c r="E54" i="2"/>
  <c r="J54" i="2" s="1"/>
  <c r="E6" i="2"/>
  <c r="E40" i="2"/>
  <c r="E104" i="2"/>
  <c r="F104" i="2"/>
  <c r="E168" i="2"/>
  <c r="E232" i="2"/>
  <c r="E296" i="2"/>
  <c r="E354" i="2"/>
  <c r="E4" i="2"/>
  <c r="E180" i="2"/>
  <c r="E12" i="2"/>
  <c r="F12" i="2" s="1"/>
  <c r="E76" i="2"/>
  <c r="E140" i="2"/>
  <c r="E204" i="2"/>
  <c r="E268" i="2"/>
  <c r="E340" i="2"/>
  <c r="E36" i="2"/>
  <c r="E276" i="2"/>
  <c r="E64" i="2"/>
  <c r="E128" i="2"/>
  <c r="F128" i="2"/>
  <c r="E192" i="2"/>
  <c r="E256" i="2"/>
  <c r="J256" i="2" s="1"/>
  <c r="E320" i="2"/>
  <c r="E360" i="2"/>
  <c r="E376" i="2"/>
  <c r="F376" i="2" s="1"/>
  <c r="E84" i="2"/>
  <c r="E244" i="2"/>
  <c r="E338" i="2"/>
  <c r="E314" i="2"/>
  <c r="E298" i="2"/>
  <c r="E282" i="2"/>
  <c r="E266" i="2"/>
  <c r="F250" i="2"/>
  <c r="E250" i="2"/>
  <c r="E234" i="2"/>
  <c r="E218" i="2"/>
  <c r="J218" i="2" s="1"/>
  <c r="E202" i="2"/>
  <c r="E186" i="2"/>
  <c r="E170" i="2"/>
  <c r="E154" i="2"/>
  <c r="E138" i="2"/>
  <c r="E122" i="2"/>
  <c r="F122" i="2" s="1"/>
  <c r="E106" i="2"/>
  <c r="E90" i="2"/>
  <c r="J90" i="2" s="1"/>
  <c r="E74" i="2"/>
  <c r="E58" i="2"/>
  <c r="E42" i="2"/>
  <c r="F26" i="2"/>
  <c r="E26" i="2"/>
  <c r="E10" i="2"/>
  <c r="H376" i="2"/>
  <c r="I372" i="2"/>
  <c r="H376" i="10" l="1"/>
  <c r="I372" i="10"/>
  <c r="I376" i="9"/>
  <c r="H380" i="9"/>
  <c r="I372" i="3"/>
  <c r="H376" i="3"/>
  <c r="J196" i="2"/>
  <c r="J184" i="2"/>
  <c r="J244" i="2"/>
  <c r="J140" i="2"/>
  <c r="J52" i="2"/>
  <c r="J48" i="2"/>
  <c r="J130" i="2"/>
  <c r="F42" i="2"/>
  <c r="J42" i="2"/>
  <c r="F298" i="2"/>
  <c r="J298" i="2"/>
  <c r="F64" i="2"/>
  <c r="J64" i="2"/>
  <c r="F278" i="2"/>
  <c r="J278" i="2"/>
  <c r="F100" i="2"/>
  <c r="J100" i="2"/>
  <c r="F302" i="2"/>
  <c r="J302" i="2"/>
  <c r="F82" i="2"/>
  <c r="J82" i="2"/>
  <c r="J32" i="2"/>
  <c r="F68" i="2"/>
  <c r="J68" i="2"/>
  <c r="J264" i="2"/>
  <c r="F70" i="2"/>
  <c r="J70" i="2"/>
  <c r="F350" i="2"/>
  <c r="J350" i="2"/>
  <c r="J58" i="2"/>
  <c r="F90" i="2"/>
  <c r="F138" i="2"/>
  <c r="J138" i="2"/>
  <c r="J186" i="2"/>
  <c r="F218" i="2"/>
  <c r="F266" i="2"/>
  <c r="J266" i="2"/>
  <c r="J314" i="2"/>
  <c r="F244" i="2"/>
  <c r="F360" i="2"/>
  <c r="J326" i="2"/>
  <c r="J324" i="2"/>
  <c r="J358" i="2"/>
  <c r="J330" i="2"/>
  <c r="J328" i="2"/>
  <c r="F192" i="2"/>
  <c r="J192" i="2"/>
  <c r="F276" i="2"/>
  <c r="J276" i="2"/>
  <c r="J268" i="2"/>
  <c r="F140" i="2"/>
  <c r="F180" i="2"/>
  <c r="J180" i="2"/>
  <c r="F296" i="2"/>
  <c r="J296" i="2"/>
  <c r="J104" i="2"/>
  <c r="F54" i="2"/>
  <c r="F198" i="2"/>
  <c r="J198" i="2"/>
  <c r="J334" i="2"/>
  <c r="F208" i="2"/>
  <c r="J208" i="2"/>
  <c r="J284" i="2"/>
  <c r="F52" i="2"/>
  <c r="F14" i="2"/>
  <c r="J14" i="2"/>
  <c r="J62" i="2"/>
  <c r="F94" i="2"/>
  <c r="F142" i="2"/>
  <c r="J142" i="2"/>
  <c r="J190" i="2"/>
  <c r="F222" i="2"/>
  <c r="F270" i="2"/>
  <c r="J270" i="2"/>
  <c r="J318" i="2"/>
  <c r="F196" i="2"/>
  <c r="F356" i="2"/>
  <c r="J356" i="2"/>
  <c r="J176" i="2"/>
  <c r="F48" i="2"/>
  <c r="F252" i="2"/>
  <c r="J252" i="2"/>
  <c r="J60" i="2"/>
  <c r="F116" i="2"/>
  <c r="F152" i="2"/>
  <c r="J152" i="2"/>
  <c r="J38" i="2"/>
  <c r="F134" i="2"/>
  <c r="F294" i="2"/>
  <c r="J294" i="2"/>
  <c r="J80" i="2"/>
  <c r="F184" i="2"/>
  <c r="F50" i="2"/>
  <c r="J50" i="2"/>
  <c r="J98" i="2"/>
  <c r="F130" i="2"/>
  <c r="F178" i="2"/>
  <c r="J178" i="2"/>
  <c r="J226" i="2"/>
  <c r="F258" i="2"/>
  <c r="F306" i="2"/>
  <c r="J306" i="2"/>
  <c r="J348" i="2"/>
  <c r="J288" i="2"/>
  <c r="J160" i="2"/>
  <c r="J148" i="2"/>
  <c r="F44" i="2"/>
  <c r="J44" i="2"/>
  <c r="J336" i="2"/>
  <c r="F200" i="2"/>
  <c r="J200" i="2"/>
  <c r="J8" i="2"/>
  <c r="J102" i="2"/>
  <c r="F144" i="2"/>
  <c r="J144" i="2"/>
  <c r="J220" i="2"/>
  <c r="F170" i="2"/>
  <c r="J170" i="2"/>
  <c r="F340" i="2"/>
  <c r="J340" i="2"/>
  <c r="F46" i="2"/>
  <c r="J46" i="2"/>
  <c r="F174" i="2"/>
  <c r="J174" i="2"/>
  <c r="F240" i="2"/>
  <c r="J240" i="2"/>
  <c r="F124" i="2"/>
  <c r="J124" i="2"/>
  <c r="F346" i="2"/>
  <c r="J346" i="2"/>
  <c r="J214" i="2"/>
  <c r="J212" i="2"/>
  <c r="F10" i="2"/>
  <c r="J10" i="2"/>
  <c r="J26" i="2"/>
  <c r="F58" i="2"/>
  <c r="F106" i="2"/>
  <c r="J106" i="2"/>
  <c r="J154" i="2"/>
  <c r="F186" i="2"/>
  <c r="F234" i="2"/>
  <c r="J234" i="2"/>
  <c r="J282" i="2"/>
  <c r="F314" i="2"/>
  <c r="F84" i="2"/>
  <c r="J84" i="2"/>
  <c r="F320" i="2"/>
  <c r="J320" i="2"/>
  <c r="J36" i="2"/>
  <c r="F268" i="2"/>
  <c r="F76" i="2"/>
  <c r="J76" i="2"/>
  <c r="J4" i="2"/>
  <c r="F232" i="2"/>
  <c r="J232" i="2"/>
  <c r="F40" i="2"/>
  <c r="J40" i="2"/>
  <c r="F118" i="2"/>
  <c r="J118" i="2"/>
  <c r="J230" i="2"/>
  <c r="F334" i="2"/>
  <c r="J16" i="2"/>
  <c r="F284" i="2"/>
  <c r="F248" i="2"/>
  <c r="J248" i="2"/>
  <c r="J30" i="2"/>
  <c r="F62" i="2"/>
  <c r="F110" i="2"/>
  <c r="J110" i="2"/>
  <c r="J158" i="2"/>
  <c r="F190" i="2"/>
  <c r="F238" i="2"/>
  <c r="J238" i="2"/>
  <c r="J286" i="2"/>
  <c r="F318" i="2"/>
  <c r="F20" i="2"/>
  <c r="J20" i="2"/>
  <c r="J304" i="2"/>
  <c r="F176" i="2"/>
  <c r="F228" i="2"/>
  <c r="J228" i="2"/>
  <c r="J188" i="2"/>
  <c r="F60" i="2"/>
  <c r="F280" i="2"/>
  <c r="J280" i="2"/>
  <c r="J88" i="2"/>
  <c r="F38" i="2"/>
  <c r="F182" i="2"/>
  <c r="J182" i="2"/>
  <c r="J292" i="2"/>
  <c r="F80" i="2"/>
  <c r="F18" i="2"/>
  <c r="J18" i="2"/>
  <c r="J66" i="2"/>
  <c r="F98" i="2"/>
  <c r="F146" i="2"/>
  <c r="J146" i="2"/>
  <c r="J194" i="2"/>
  <c r="F226" i="2"/>
  <c r="F274" i="2"/>
  <c r="J274" i="2"/>
  <c r="J322" i="2"/>
  <c r="F348" i="2"/>
  <c r="F96" i="2"/>
  <c r="J96" i="2"/>
  <c r="F148" i="2"/>
  <c r="F172" i="2"/>
  <c r="J172" i="2"/>
  <c r="J260" i="2"/>
  <c r="F336" i="2"/>
  <c r="F136" i="2"/>
  <c r="J136" i="2"/>
  <c r="J22" i="2"/>
  <c r="F102" i="2"/>
  <c r="F262" i="2"/>
  <c r="J262" i="2"/>
  <c r="J332" i="2"/>
  <c r="F220" i="2"/>
  <c r="F312" i="2"/>
  <c r="J312" i="2"/>
  <c r="F354" i="2"/>
  <c r="J354" i="2"/>
  <c r="F24" i="2"/>
  <c r="J24" i="2"/>
  <c r="F344" i="2"/>
  <c r="J344" i="2"/>
  <c r="F210" i="2"/>
  <c r="J210" i="2"/>
  <c r="J236" i="2"/>
  <c r="F74" i="2"/>
  <c r="J74" i="2"/>
  <c r="J122" i="2"/>
  <c r="F154" i="2"/>
  <c r="F202" i="2"/>
  <c r="J202" i="2"/>
  <c r="J250" i="2"/>
  <c r="F282" i="2"/>
  <c r="F338" i="2"/>
  <c r="J338" i="2"/>
  <c r="F256" i="2"/>
  <c r="J128" i="2"/>
  <c r="F36" i="2"/>
  <c r="F204" i="2"/>
  <c r="J204" i="2"/>
  <c r="J12" i="2"/>
  <c r="F4" i="2"/>
  <c r="F168" i="2"/>
  <c r="J168" i="2"/>
  <c r="F6" i="2"/>
  <c r="J6" i="2"/>
  <c r="J166" i="2"/>
  <c r="F230" i="2"/>
  <c r="F132" i="2"/>
  <c r="J132" i="2"/>
  <c r="F16" i="2"/>
  <c r="F92" i="2"/>
  <c r="J92" i="2"/>
  <c r="J56" i="2"/>
  <c r="F30" i="2"/>
  <c r="F78" i="2"/>
  <c r="J78" i="2"/>
  <c r="J126" i="2"/>
  <c r="F158" i="2"/>
  <c r="F206" i="2"/>
  <c r="J206" i="2"/>
  <c r="J254" i="2"/>
  <c r="F286" i="2"/>
  <c r="F342" i="2"/>
  <c r="J342" i="2"/>
  <c r="F304" i="2"/>
  <c r="F112" i="2"/>
  <c r="J112" i="2"/>
  <c r="J316" i="2"/>
  <c r="F188" i="2"/>
  <c r="F308" i="2"/>
  <c r="J308" i="2"/>
  <c r="J216" i="2"/>
  <c r="F88" i="2"/>
  <c r="F86" i="2"/>
  <c r="J86" i="2"/>
  <c r="J246" i="2"/>
  <c r="F292" i="2"/>
  <c r="F156" i="2"/>
  <c r="J156" i="2"/>
  <c r="J34" i="2"/>
  <c r="F66" i="2"/>
  <c r="F114" i="2"/>
  <c r="J114" i="2"/>
  <c r="J162" i="2"/>
  <c r="F194" i="2"/>
  <c r="F242" i="2"/>
  <c r="J242" i="2"/>
  <c r="J290" i="2"/>
  <c r="F322" i="2"/>
  <c r="F164" i="2"/>
  <c r="J164" i="2"/>
  <c r="F352" i="2"/>
  <c r="J352" i="2"/>
  <c r="J224" i="2"/>
  <c r="F32" i="2"/>
  <c r="F300" i="2"/>
  <c r="J300" i="2"/>
  <c r="J108" i="2"/>
  <c r="F260" i="2"/>
  <c r="F264" i="2"/>
  <c r="F72" i="2"/>
  <c r="J72" i="2"/>
  <c r="F22" i="2"/>
  <c r="F150" i="2"/>
  <c r="J150" i="2"/>
  <c r="J310" i="2"/>
  <c r="J272" i="2"/>
  <c r="F332" i="2"/>
  <c r="F28" i="2"/>
  <c r="J28" i="2"/>
  <c r="F120" i="2"/>
  <c r="J120" i="2"/>
  <c r="I376" i="2"/>
  <c r="H380" i="2"/>
  <c r="H380" i="10" l="1"/>
  <c r="I376" i="10"/>
  <c r="I380" i="9"/>
  <c r="H384" i="9"/>
  <c r="I384" i="9" s="1"/>
  <c r="I376" i="3"/>
  <c r="H380" i="3"/>
  <c r="H384" i="2"/>
  <c r="I384" i="2" s="1"/>
  <c r="I380" i="2"/>
  <c r="H384" i="10" l="1"/>
  <c r="I384" i="10" s="1"/>
  <c r="I380" i="10"/>
  <c r="I380" i="3"/>
  <c r="H384" i="3"/>
  <c r="I384" i="3" s="1"/>
</calcChain>
</file>

<file path=xl/sharedStrings.xml><?xml version="1.0" encoding="utf-8"?>
<sst xmlns="http://schemas.openxmlformats.org/spreadsheetml/2006/main" count="5491" uniqueCount="817">
  <si>
    <t>Plate number and sample ID range info stored in this cell (e.g. Plate1: 0001 - 0040)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</si>
  <si>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</si>
  <si>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</si>
  <si>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</si>
  <si>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</si>
  <si>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</si>
  <si>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</si>
  <si>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</si>
  <si>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</si>
  <si>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</si>
  <si>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</si>
  <si>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</si>
  <si>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</si>
  <si>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</si>
  <si>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</si>
  <si>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</si>
  <si>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</si>
  <si>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</si>
  <si>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</si>
  <si>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</si>
  <si>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</si>
  <si>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</si>
  <si>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</si>
  <si>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</si>
  <si>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</si>
  <si>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</si>
  <si>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</si>
  <si>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</si>
  <si>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</si>
  <si>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</si>
  <si>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</si>
  <si>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</si>
  <si>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</si>
  <si>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</si>
  <si>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</si>
  <si>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</si>
  <si>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</si>
  <si>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</si>
  <si>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</si>
  <si>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</si>
  <si>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</si>
  <si>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</si>
  <si>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</si>
  <si>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</si>
  <si>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</si>
  <si>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</si>
  <si>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</si>
  <si>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</si>
  <si>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</si>
  <si>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</si>
  <si>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</si>
  <si>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</si>
  <si>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</si>
  <si>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</si>
  <si>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</si>
  <si>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</si>
  <si>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</si>
  <si>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</si>
  <si>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</si>
  <si>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</si>
  <si>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</si>
  <si>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</si>
  <si>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</si>
  <si>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</si>
  <si>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</si>
  <si>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</si>
  <si>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</si>
  <si>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</si>
  <si>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</si>
  <si>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</si>
  <si>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</si>
  <si>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</si>
  <si>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</si>
  <si>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</si>
  <si>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</si>
  <si>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</si>
  <si>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</si>
  <si>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</si>
  <si>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</si>
  <si>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</si>
  <si>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</si>
  <si>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</si>
  <si>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</si>
  <si>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</si>
  <si>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</si>
  <si>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</si>
  <si>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</si>
  <si>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</si>
  <si>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</si>
  <si>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</si>
  <si>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</si>
  <si>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</si>
  <si>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</si>
  <si>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</si>
  <si>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</si>
  <si>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</si>
  <si>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</si>
  <si>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</si>
  <si>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</si>
  <si>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</si>
  <si>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</si>
  <si>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</si>
  <si>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</si>
  <si>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</si>
  <si>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</si>
  <si>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</si>
  <si>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</si>
  <si>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</si>
  <si>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</si>
  <si>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</si>
  <si>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</si>
  <si>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</si>
  <si>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</si>
  <si>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</si>
  <si>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</si>
  <si>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</si>
  <si>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</si>
  <si>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</si>
  <si>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</si>
  <si>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</si>
  <si>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</si>
  <si>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</si>
  <si>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</si>
  <si>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</si>
  <si>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</si>
  <si>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</si>
  <si>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</si>
  <si>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</si>
  <si>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</si>
  <si>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</si>
  <si>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</si>
  <si>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</si>
  <si>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</si>
  <si>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</si>
  <si>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</si>
  <si>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</si>
  <si>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</si>
  <si>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</si>
  <si>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</si>
  <si>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</si>
  <si>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</si>
  <si>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</si>
  <si>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</si>
  <si>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</si>
  <si>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</si>
  <si>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</si>
  <si>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</si>
  <si>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</si>
  <si>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</si>
  <si>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</si>
  <si>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</si>
  <si>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</si>
  <si>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</si>
  <si>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</si>
  <si>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</si>
  <si>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</si>
  <si>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</si>
  <si>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</si>
  <si>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</si>
  <si>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</si>
  <si>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</si>
  <si>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</si>
  <si>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</si>
  <si>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</si>
  <si>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</si>
  <si>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</si>
  <si>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</si>
  <si>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</si>
  <si>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</si>
  <si>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</si>
  <si>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</si>
  <si>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</si>
  <si>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</si>
  <si>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</si>
  <si>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</si>
  <si>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</si>
  <si>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</si>
  <si>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</si>
  <si>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</si>
  <si>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</si>
  <si>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</si>
  <si>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</si>
  <si>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</si>
  <si>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</si>
  <si>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</si>
  <si>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</si>
  <si>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</si>
  <si>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</si>
  <si>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</si>
  <si>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</si>
  <si>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</si>
  <si>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</si>
  <si>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</si>
  <si>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</si>
  <si>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</si>
  <si>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</si>
  <si>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</si>
  <si>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</si>
  <si>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</si>
  <si>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</si>
  <si>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</si>
  <si>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</si>
  <si>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</si>
  <si>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</si>
  <si>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</si>
  <si>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</si>
  <si>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</si>
  <si>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</si>
  <si>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</si>
  <si>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</si>
  <si>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</si>
  <si>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</si>
  <si>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</si>
  <si>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</si>
  <si>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</si>
  <si>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</si>
  <si>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</si>
  <si>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</si>
  <si>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</si>
  <si>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</si>
  <si>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</si>
  <si>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</si>
  <si>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</si>
  <si>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</si>
  <si>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</si>
  <si>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</si>
  <si>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</si>
  <si>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</si>
  <si>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</si>
  <si>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</si>
  <si>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</si>
  <si>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</si>
  <si>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</si>
  <si>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</si>
  <si>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</si>
  <si>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</si>
  <si>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</si>
  <si>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</si>
  <si>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</si>
  <si>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</si>
  <si>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</si>
  <si>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</si>
  <si>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</si>
  <si>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</si>
  <si>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</si>
  <si>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</si>
  <si>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</si>
  <si>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</si>
  <si>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</si>
  <si>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</si>
  <si>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</si>
  <si>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</si>
  <si>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</si>
  <si>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</si>
  <si>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</si>
  <si>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</si>
  <si>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</si>
  <si>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</si>
  <si>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</si>
  <si>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</si>
  <si>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</si>
  <si>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</si>
  <si>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</si>
  <si>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</si>
  <si>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</si>
  <si>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</si>
  <si>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</si>
  <si>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</si>
  <si>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</si>
  <si>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</si>
  <si>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</si>
  <si>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</si>
  <si>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</si>
  <si>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</si>
  <si>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</si>
  <si>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</si>
  <si>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</si>
  <si>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</si>
  <si>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</si>
  <si>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</si>
  <si>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</si>
  <si>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</si>
  <si>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</si>
  <si>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</si>
  <si>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</si>
  <si>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</si>
  <si>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</si>
  <si>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</si>
  <si>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</si>
  <si>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</si>
  <si>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</si>
  <si>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</si>
  <si>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</si>
  <si>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</si>
  <si>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</si>
  <si>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</si>
  <si>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</si>
  <si>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</si>
  <si>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</si>
  <si>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</si>
  <si>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</si>
  <si>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</si>
  <si>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</si>
  <si>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</si>
  <si>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</si>
  <si>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</si>
  <si>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</si>
  <si>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</si>
  <si>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</si>
  <si>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</si>
  <si>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</si>
  <si>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</si>
  <si>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</si>
  <si>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</si>
  <si>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</si>
  <si>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</si>
  <si>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</si>
  <si>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</si>
  <si>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</si>
  <si>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</si>
  <si>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</si>
  <si>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</si>
  <si>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</si>
  <si>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</si>
  <si>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</si>
  <si>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</si>
  <si>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</si>
  <si>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</si>
  <si>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</si>
  <si>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</si>
  <si>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</si>
  <si>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</si>
  <si>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</si>
  <si>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</si>
  <si>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</si>
  <si>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</si>
  <si>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</si>
  <si>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</si>
  <si>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</si>
  <si>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</si>
  <si>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</si>
  <si>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</si>
  <si>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</si>
  <si>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</si>
  <si>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</si>
  <si>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</si>
  <si>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</si>
  <si>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</si>
  <si>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</si>
  <si>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</si>
  <si>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</si>
  <si>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</si>
  <si>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</si>
  <si>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</si>
  <si>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</si>
  <si>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</si>
  <si>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</si>
  <si>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</si>
  <si>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</si>
  <si>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</si>
  <si>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</si>
  <si>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</si>
  <si>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</si>
  <si>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</si>
  <si>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</si>
  <si>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</si>
  <si>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</si>
  <si>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</si>
  <si>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</si>
  <si>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</si>
  <si>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</si>
  <si>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</si>
  <si>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</si>
  <si>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</si>
  <si>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</si>
  <si>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</si>
  <si>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</si>
  <si>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</si>
  <si>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</si>
  <si>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</si>
  <si>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</si>
  <si>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</si>
  <si>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</si>
  <si>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</si>
  <si>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</si>
  <si>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</si>
  <si>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ID</t>
  </si>
  <si>
    <t>01_0100_R1</t>
  </si>
  <si>
    <t>01_0100_R2</t>
  </si>
  <si>
    <t>02_0100_R1</t>
  </si>
  <si>
    <t>02_0100_R2</t>
  </si>
  <si>
    <t>03_0100_R1</t>
  </si>
  <si>
    <t>03_0100_R2</t>
  </si>
  <si>
    <t>04_0100_R1</t>
  </si>
  <si>
    <t>04_0100_R2</t>
  </si>
  <si>
    <t>05_0100_R1</t>
  </si>
  <si>
    <t>05_0100_R2</t>
  </si>
  <si>
    <t>06_0100_R1</t>
  </si>
  <si>
    <t>06_0100_R2</t>
  </si>
  <si>
    <t>07_0100_R1</t>
  </si>
  <si>
    <t>07_0100_R2</t>
  </si>
  <si>
    <t>08_0100_R1</t>
  </si>
  <si>
    <t>08_0100_R2</t>
  </si>
  <si>
    <t>09_0100_R1</t>
  </si>
  <si>
    <t>09_0100_R2</t>
  </si>
  <si>
    <t>10_0100_R1</t>
  </si>
  <si>
    <t>10_0100_R2</t>
  </si>
  <si>
    <t>S1_R1</t>
  </si>
  <si>
    <t>S1_R2</t>
  </si>
  <si>
    <t>S1_R3</t>
  </si>
  <si>
    <t>S1_R4</t>
  </si>
  <si>
    <t>01_0400_R1</t>
  </si>
  <si>
    <t>01_0400_R2</t>
  </si>
  <si>
    <t>02_0400_R1</t>
  </si>
  <si>
    <t>02_0400_R2</t>
  </si>
  <si>
    <t>03_0400_R1</t>
  </si>
  <si>
    <t>03_0400_R2</t>
  </si>
  <si>
    <t>04_0400_R1</t>
  </si>
  <si>
    <t>04_0400_R2</t>
  </si>
  <si>
    <t>05_0400_R1</t>
  </si>
  <si>
    <t>05_0400_R2</t>
  </si>
  <si>
    <t>06_0400_R1</t>
  </si>
  <si>
    <t>06_0400_R2</t>
  </si>
  <si>
    <t>07_0400_R1</t>
  </si>
  <si>
    <t>07_0400_R2</t>
  </si>
  <si>
    <t>08_0400_R1</t>
  </si>
  <si>
    <t>08_0400_R2</t>
  </si>
  <si>
    <t>09_0400_R1</t>
  </si>
  <si>
    <t>09_0400_R2</t>
  </si>
  <si>
    <t>10_0400_R1</t>
  </si>
  <si>
    <t>10_0400_R2</t>
  </si>
  <si>
    <t>S2_R1</t>
  </si>
  <si>
    <t>S2_R2</t>
  </si>
  <si>
    <t>S2_R3</t>
  </si>
  <si>
    <t>S2_R4</t>
  </si>
  <si>
    <t>01_1600_R1</t>
  </si>
  <si>
    <t>01_1600_R2</t>
  </si>
  <si>
    <t>02_1600_R1</t>
  </si>
  <si>
    <t>02_1600_R2</t>
  </si>
  <si>
    <t>03_1600_R1</t>
  </si>
  <si>
    <t>03_1600_R2</t>
  </si>
  <si>
    <t>04_1600_R1</t>
  </si>
  <si>
    <t>04_1600_R2</t>
  </si>
  <si>
    <t>05_1600_R1</t>
  </si>
  <si>
    <t>05_1600_R2</t>
  </si>
  <si>
    <t>06_1600_R1</t>
  </si>
  <si>
    <t>06_1600_R2</t>
  </si>
  <si>
    <t>07_1600_R1</t>
  </si>
  <si>
    <t>07_1600_R2</t>
  </si>
  <si>
    <t>08_1600_R1</t>
  </si>
  <si>
    <t>08_1600_R2</t>
  </si>
  <si>
    <t>09_1600_R1</t>
  </si>
  <si>
    <t>09_1600_R2</t>
  </si>
  <si>
    <t>10_1600_R1</t>
  </si>
  <si>
    <t>10_1600_R2</t>
  </si>
  <si>
    <t>S3_R1</t>
  </si>
  <si>
    <t>S3_R2</t>
  </si>
  <si>
    <t>S3_R3</t>
  </si>
  <si>
    <t>S3_R4</t>
  </si>
  <si>
    <t>01_6400_R1</t>
  </si>
  <si>
    <t>01_6400_R2</t>
  </si>
  <si>
    <t>02_6400_R1</t>
  </si>
  <si>
    <t>02_6400_R2</t>
  </si>
  <si>
    <t>03_6400_R1</t>
  </si>
  <si>
    <t>03_6400_R2</t>
  </si>
  <si>
    <t>04_6400_R1</t>
  </si>
  <si>
    <t>04_6400_R2</t>
  </si>
  <si>
    <t>05_6400_R1</t>
  </si>
  <si>
    <t>05_6400_R2</t>
  </si>
  <si>
    <t>06_6400_R1</t>
  </si>
  <si>
    <t>06_6400_R2</t>
  </si>
  <si>
    <t>07_6400_R1</t>
  </si>
  <si>
    <t>07_6400_R2</t>
  </si>
  <si>
    <t>08_6400_R1</t>
  </si>
  <si>
    <t>08_6400_R2</t>
  </si>
  <si>
    <t>09_6400_R1</t>
  </si>
  <si>
    <t>09_6400_R2</t>
  </si>
  <si>
    <t>10_6400_R1</t>
  </si>
  <si>
    <t>10_6400_R2</t>
  </si>
  <si>
    <t>S4_R1</t>
  </si>
  <si>
    <t>S4_R2</t>
  </si>
  <si>
    <t>S4_R3</t>
  </si>
  <si>
    <t>S4_R4</t>
  </si>
  <si>
    <t>11_0100_R1</t>
  </si>
  <si>
    <t>11_0100_R2</t>
  </si>
  <si>
    <t>12_0100_R1</t>
  </si>
  <si>
    <t>12_0100_R2</t>
  </si>
  <si>
    <t>13_0100_R1</t>
  </si>
  <si>
    <t>13_0100_R2</t>
  </si>
  <si>
    <t>14_0100_R1</t>
  </si>
  <si>
    <t>14_0100_R2</t>
  </si>
  <si>
    <t>15_0100_R1</t>
  </si>
  <si>
    <t>15_0100_R2</t>
  </si>
  <si>
    <t>16_0100_R1</t>
  </si>
  <si>
    <t>16_0100_R2</t>
  </si>
  <si>
    <t>17_0100_R1</t>
  </si>
  <si>
    <t>17_0100_R2</t>
  </si>
  <si>
    <t>18_0100_R1</t>
  </si>
  <si>
    <t>18_0100_R2</t>
  </si>
  <si>
    <t>19_0100_R1</t>
  </si>
  <si>
    <t>19_0100_R2</t>
  </si>
  <si>
    <t>20_0100_R1</t>
  </si>
  <si>
    <t>20_0100_R2</t>
  </si>
  <si>
    <t>S5_R1</t>
  </si>
  <si>
    <t>S5_R2</t>
  </si>
  <si>
    <t>S5_R3</t>
  </si>
  <si>
    <t>S5_R4</t>
  </si>
  <si>
    <t>11_0400_R1</t>
  </si>
  <si>
    <t>11_0400_R2</t>
  </si>
  <si>
    <t>12_1600_R1</t>
  </si>
  <si>
    <t>12_0400_R2</t>
  </si>
  <si>
    <t>13_0400_R1</t>
  </si>
  <si>
    <t>13_0400_R2</t>
  </si>
  <si>
    <t>14_0400_R1</t>
  </si>
  <si>
    <t>14_0400_R2</t>
  </si>
  <si>
    <t>15_0400_R1</t>
  </si>
  <si>
    <t>15_0400_R2</t>
  </si>
  <si>
    <t>16_0400_R1</t>
  </si>
  <si>
    <t>16_0400_R2</t>
  </si>
  <si>
    <t>17_0400_R1</t>
  </si>
  <si>
    <t>17_0400_R2</t>
  </si>
  <si>
    <t>18_0400_R1</t>
  </si>
  <si>
    <t>18_0400_R2</t>
  </si>
  <si>
    <t>19_0400_R1</t>
  </si>
  <si>
    <t>19_0400_R2</t>
  </si>
  <si>
    <t>20_0400_R1</t>
  </si>
  <si>
    <t>20_0400_R2</t>
  </si>
  <si>
    <t>S6_R1</t>
  </si>
  <si>
    <t>S6_R2</t>
  </si>
  <si>
    <t>S6_R3</t>
  </si>
  <si>
    <t>S6_R4</t>
  </si>
  <si>
    <t>11_1600_R1</t>
  </si>
  <si>
    <t>11_1600_R2</t>
  </si>
  <si>
    <t>12_1600_R2</t>
  </si>
  <si>
    <t>13_1600_R1</t>
  </si>
  <si>
    <t>13_1600_R2</t>
  </si>
  <si>
    <t>14_1600_R1</t>
  </si>
  <si>
    <t>14_1600_R2</t>
  </si>
  <si>
    <t>15_1600_R1</t>
  </si>
  <si>
    <t>15_1600_R2</t>
  </si>
  <si>
    <t>16_1600_R1</t>
  </si>
  <si>
    <t>16_1600_R2</t>
  </si>
  <si>
    <t>17_1600_R1</t>
  </si>
  <si>
    <t>17_1600_R2</t>
  </si>
  <si>
    <t>18_1600_R1</t>
  </si>
  <si>
    <t>18_1600_R2</t>
  </si>
  <si>
    <t>19_1600_R1</t>
  </si>
  <si>
    <t>19_1600_R2</t>
  </si>
  <si>
    <t>20_1600_R1</t>
  </si>
  <si>
    <t>20_1600_R2</t>
  </si>
  <si>
    <t>S7_R1</t>
  </si>
  <si>
    <t>S7_R2</t>
  </si>
  <si>
    <t>S7_R3</t>
  </si>
  <si>
    <t>S7_R4</t>
  </si>
  <si>
    <t>11_6400_R1</t>
  </si>
  <si>
    <t>11_6400_R2</t>
  </si>
  <si>
    <t>12_6400_R1</t>
  </si>
  <si>
    <t>12_6400_R2</t>
  </si>
  <si>
    <t>13_6400_R1</t>
  </si>
  <si>
    <t>13_6400_R2</t>
  </si>
  <si>
    <t>14_6400_R1</t>
  </si>
  <si>
    <t>14_6400_R2</t>
  </si>
  <si>
    <t>15_6400_R1</t>
  </si>
  <si>
    <t>15_6400_R2</t>
  </si>
  <si>
    <t>16_6400_R1</t>
  </si>
  <si>
    <t>16_6400_R2</t>
  </si>
  <si>
    <t>17_6400_R1</t>
  </si>
  <si>
    <t>17_6400_R2</t>
  </si>
  <si>
    <t>18_6400_R1</t>
  </si>
  <si>
    <t>18_6400_R2</t>
  </si>
  <si>
    <t>19_6400_R1</t>
  </si>
  <si>
    <t>19_6400_R2</t>
  </si>
  <si>
    <t>20_6400_R1</t>
  </si>
  <si>
    <t>20_6400_R2</t>
  </si>
  <si>
    <t>S8_R1</t>
  </si>
  <si>
    <t>S8_R2</t>
  </si>
  <si>
    <t>S8_R3</t>
  </si>
  <si>
    <t>S8_R4</t>
  </si>
  <si>
    <t>21_0100_R1</t>
  </si>
  <si>
    <t>21_0100_R2</t>
  </si>
  <si>
    <t>22_0100_R1</t>
  </si>
  <si>
    <t>22_0100_R2</t>
  </si>
  <si>
    <t>23_0100_R1</t>
  </si>
  <si>
    <t>23_0100_R2</t>
  </si>
  <si>
    <t>24_0100_R1</t>
  </si>
  <si>
    <t>24_0100_R2</t>
  </si>
  <si>
    <t>25_0100_R1</t>
  </si>
  <si>
    <t>25_0100_R2</t>
  </si>
  <si>
    <t>26_0100_R1</t>
  </si>
  <si>
    <t>26_0100_R2</t>
  </si>
  <si>
    <t>27_0100_R1</t>
  </si>
  <si>
    <t>27_0100_R2</t>
  </si>
  <si>
    <t>28_0100_R1</t>
  </si>
  <si>
    <t>28_0100_R2</t>
  </si>
  <si>
    <t>29_0100_R1</t>
  </si>
  <si>
    <t>29_0100_R2</t>
  </si>
  <si>
    <t>30_0100_R1</t>
  </si>
  <si>
    <t>30_0100_R2</t>
  </si>
  <si>
    <t>HiPos_0100_R1</t>
  </si>
  <si>
    <t>HiPos_0100_R2</t>
  </si>
  <si>
    <t>Neg_0100_R1</t>
  </si>
  <si>
    <t>Neg_0100_R2</t>
  </si>
  <si>
    <t>21_0400_R1</t>
  </si>
  <si>
    <t>21_0400_R2</t>
  </si>
  <si>
    <t>22_0400_R1</t>
  </si>
  <si>
    <t>22_0400_R2</t>
  </si>
  <si>
    <t>23_0400_R1</t>
  </si>
  <si>
    <t>23_0400_R2</t>
  </si>
  <si>
    <t>24_0400_R1</t>
  </si>
  <si>
    <t>24_0400_R2</t>
  </si>
  <si>
    <t>25_0400_R1</t>
  </si>
  <si>
    <t>25_0400_R2</t>
  </si>
  <si>
    <t>26_0400_R1</t>
  </si>
  <si>
    <t>26_0400_R2</t>
  </si>
  <si>
    <t>27_0400_R1</t>
  </si>
  <si>
    <t>27_0400_R2</t>
  </si>
  <si>
    <t>28_0400_R1</t>
  </si>
  <si>
    <t>28_0400_R2</t>
  </si>
  <si>
    <t>29_0400_R1</t>
  </si>
  <si>
    <t>29_0400_R2</t>
  </si>
  <si>
    <t>30_0400_R1</t>
  </si>
  <si>
    <t>30_0400_R2</t>
  </si>
  <si>
    <t>HiPos_0400_R1</t>
  </si>
  <si>
    <t>HiPos_0400_R2</t>
  </si>
  <si>
    <t>Neg_0400_R1</t>
  </si>
  <si>
    <t>Neg_0400_R2</t>
  </si>
  <si>
    <t>21_1600_R1</t>
  </si>
  <si>
    <t>21_1600_R2</t>
  </si>
  <si>
    <t>22_1600_R1</t>
  </si>
  <si>
    <t>22_1600_R2</t>
  </si>
  <si>
    <t>23_1600_R1</t>
  </si>
  <si>
    <t>23_1600_R2</t>
  </si>
  <si>
    <t>24_1600_R1</t>
  </si>
  <si>
    <t>24_1600_R2</t>
  </si>
  <si>
    <t>25_1600_R1</t>
  </si>
  <si>
    <t>25_1600_R2</t>
  </si>
  <si>
    <t>26_1600_R1</t>
  </si>
  <si>
    <t>26_1600_R2</t>
  </si>
  <si>
    <t>27_1600_R1</t>
  </si>
  <si>
    <t>27_1600_R2</t>
  </si>
  <si>
    <t>28_1600_R1</t>
  </si>
  <si>
    <t>28_1600_R2</t>
  </si>
  <si>
    <t>29_1600_R1</t>
  </si>
  <si>
    <t>29_1600_R2</t>
  </si>
  <si>
    <t>30_1600_R1</t>
  </si>
  <si>
    <t>30_1600_R2</t>
  </si>
  <si>
    <t>HiPos_1600_R1</t>
  </si>
  <si>
    <t>HiPos_1600_R2</t>
  </si>
  <si>
    <t>Neg_1600_R1</t>
  </si>
  <si>
    <t>Neg_1600_R2</t>
  </si>
  <si>
    <t>21_6400_R1</t>
  </si>
  <si>
    <t>21_6400_R2</t>
  </si>
  <si>
    <t>22_6400_R1</t>
  </si>
  <si>
    <t>22_6400_R2</t>
  </si>
  <si>
    <t>23_6400_R1</t>
  </si>
  <si>
    <t>23_6400_R2</t>
  </si>
  <si>
    <t>24_6400_R1</t>
  </si>
  <si>
    <t>24_6400_R2</t>
  </si>
  <si>
    <t>25_6400_R1</t>
  </si>
  <si>
    <t>25_6400_R2</t>
  </si>
  <si>
    <t>26_6400_R1</t>
  </si>
  <si>
    <t>26_6400_R2</t>
  </si>
  <si>
    <t>27_6400_R1</t>
  </si>
  <si>
    <t>27_6400_R2</t>
  </si>
  <si>
    <t>28_6400_R1</t>
  </si>
  <si>
    <t>28_6400_R2</t>
  </si>
  <si>
    <t>29_6400_R1</t>
  </si>
  <si>
    <t>29_6400_R2</t>
  </si>
  <si>
    <t>30_6400_R1</t>
  </si>
  <si>
    <t>30_6400_R2</t>
  </si>
  <si>
    <t>HiPos_6400_R1</t>
  </si>
  <si>
    <t>HiPos_6400_R2</t>
  </si>
  <si>
    <t>Neg_6400_R1</t>
  </si>
  <si>
    <t>Neg_6400_R2</t>
  </si>
  <si>
    <t>31_0100_R1</t>
  </si>
  <si>
    <t>31_0100_R2</t>
  </si>
  <si>
    <t>32_0100_R1</t>
  </si>
  <si>
    <t>32_0100_R2</t>
  </si>
  <si>
    <t>33_0100_R1</t>
  </si>
  <si>
    <t>33_0100_R2</t>
  </si>
  <si>
    <t>34_0100_R1</t>
  </si>
  <si>
    <t>34_0100_R2</t>
  </si>
  <si>
    <t>35_0100_R1</t>
  </si>
  <si>
    <t>35_0100_R2</t>
  </si>
  <si>
    <t>36_0100_R1</t>
  </si>
  <si>
    <t>36_0100_R2</t>
  </si>
  <si>
    <t>37_0100_R1</t>
  </si>
  <si>
    <t>37_0100_R2</t>
  </si>
  <si>
    <t>38_0100_R1</t>
  </si>
  <si>
    <t>38_0100_R2</t>
  </si>
  <si>
    <t>39_0100_R1</t>
  </si>
  <si>
    <t>39_0100_R2</t>
  </si>
  <si>
    <t>40_0100_R1</t>
  </si>
  <si>
    <t>40_0100_R2</t>
  </si>
  <si>
    <t>LoPos_0100_R1</t>
  </si>
  <si>
    <t>LoPos_0100_R2</t>
  </si>
  <si>
    <t>B_R1</t>
  </si>
  <si>
    <t>B_R2</t>
  </si>
  <si>
    <t>31_0400_R1</t>
  </si>
  <si>
    <t>31_0400_R2</t>
  </si>
  <si>
    <t>32_0400_R1</t>
  </si>
  <si>
    <t>32_0400_R2</t>
  </si>
  <si>
    <t>33_0400_R1</t>
  </si>
  <si>
    <t>33_0400_R2</t>
  </si>
  <si>
    <t>34_0400_R1</t>
  </si>
  <si>
    <t>34_0400_R2</t>
  </si>
  <si>
    <t>35_0400_R1</t>
  </si>
  <si>
    <t>35_0400_R2</t>
  </si>
  <si>
    <t>36_0400_R1</t>
  </si>
  <si>
    <t>36_0400_R2</t>
  </si>
  <si>
    <t>37_0400_R1</t>
  </si>
  <si>
    <t>37_0400_R2</t>
  </si>
  <si>
    <t>38_0400_R1</t>
  </si>
  <si>
    <t>38_0400_R2</t>
  </si>
  <si>
    <t>39_0400_R1</t>
  </si>
  <si>
    <t>39_0400_R2</t>
  </si>
  <si>
    <t>40_0400_R1</t>
  </si>
  <si>
    <t>40_0400_R2</t>
  </si>
  <si>
    <t>LoPos_0400_R1</t>
  </si>
  <si>
    <t>LoPos_0400_R2</t>
  </si>
  <si>
    <t>B_R3</t>
  </si>
  <si>
    <t>B_R4</t>
  </si>
  <si>
    <t>31_1600_R1</t>
  </si>
  <si>
    <t>31_1600_R2</t>
  </si>
  <si>
    <t>32_1600_R1</t>
  </si>
  <si>
    <t>32_1600_R2</t>
  </si>
  <si>
    <t>33_1600_R1</t>
  </si>
  <si>
    <t>33_1600_R2</t>
  </si>
  <si>
    <t>34_1600_R1</t>
  </si>
  <si>
    <t>34_1600_R2</t>
  </si>
  <si>
    <t>35_1600_R1</t>
  </si>
  <si>
    <t>35_1600_R2</t>
  </si>
  <si>
    <t>36_1600_R1</t>
  </si>
  <si>
    <t>36_1600_R2</t>
  </si>
  <si>
    <t>37_1600_R1</t>
  </si>
  <si>
    <t>37_1600_R2</t>
  </si>
  <si>
    <t>38_1600_R1</t>
  </si>
  <si>
    <t>38_1600_R2</t>
  </si>
  <si>
    <t>39_1600_R1</t>
  </si>
  <si>
    <t>39_1600_R2</t>
  </si>
  <si>
    <t>40_1600_R1</t>
  </si>
  <si>
    <t>40_1600_R2</t>
  </si>
  <si>
    <t>LoPos_1600_R1</t>
  </si>
  <si>
    <t>LoPos_1600_R2</t>
  </si>
  <si>
    <t>B_R5</t>
  </si>
  <si>
    <t>B_R6</t>
  </si>
  <si>
    <t>31_6400_R1</t>
  </si>
  <si>
    <t>31_6400_R2</t>
  </si>
  <si>
    <t>32_6400_R1</t>
  </si>
  <si>
    <t>32_6400_R2</t>
  </si>
  <si>
    <t>33_6400_R1</t>
  </si>
  <si>
    <t>33_6400_R2</t>
  </si>
  <si>
    <t>34_6400_R1</t>
  </si>
  <si>
    <t>34_6400_R2</t>
  </si>
  <si>
    <t>35_6400_R1</t>
  </si>
  <si>
    <t>35_6400_R2</t>
  </si>
  <si>
    <t>36_6400_R1</t>
  </si>
  <si>
    <t>36_6400_R2</t>
  </si>
  <si>
    <t>37_6400_R1</t>
  </si>
  <si>
    <t>37_6400_R2</t>
  </si>
  <si>
    <t>38_6400_R1</t>
  </si>
  <si>
    <t>38_6400_R2</t>
  </si>
  <si>
    <t>39_6400_R1</t>
  </si>
  <si>
    <t>39_6400_R2</t>
  </si>
  <si>
    <t>40_6400_R1</t>
  </si>
  <si>
    <t>40_6400_R2</t>
  </si>
  <si>
    <t>LoPos_6400_R1</t>
  </si>
  <si>
    <t>LoPos_6400_R2</t>
  </si>
  <si>
    <t>B_R7</t>
  </si>
  <si>
    <t>B_R8</t>
  </si>
  <si>
    <t>Name structure used above:</t>
  </si>
  <si>
    <t>Samples</t>
  </si>
  <si>
    <t>Sample Number (based on plate order)_Dilution Factor_ Replicate number</t>
  </si>
  <si>
    <t>1_100_R1 corresponds to Sample1_100-fold dilution_Replicate 1</t>
  </si>
  <si>
    <t>IgG Standard</t>
  </si>
  <si>
    <t>StandardNumber_ReplicateNumber</t>
  </si>
  <si>
    <t>S1_R1 indicates 1st dilution of standard_replicate1</t>
  </si>
  <si>
    <t>Controls</t>
  </si>
  <si>
    <t>Control type_Dilution Factor_ Replicate number</t>
  </si>
  <si>
    <t>HiPos_100_R1 indicates High Positive Control_100-fold dilution_Replicate 1</t>
  </si>
  <si>
    <t>Blanks</t>
  </si>
  <si>
    <t>B_Replicate number</t>
  </si>
  <si>
    <t>##BLOCKS= 1</t>
  </si>
  <si>
    <t>Plate:</t>
  </si>
  <si>
    <t>Plate1: 0001 - 0040</t>
  </si>
  <si>
    <t>TimeFormat</t>
  </si>
  <si>
    <t>Endpoint</t>
  </si>
  <si>
    <t>Absorbance</t>
  </si>
  <si>
    <t>Reduced</t>
  </si>
  <si>
    <t xml:space="preserve">450 570 </t>
  </si>
  <si>
    <t>~End</t>
  </si>
  <si>
    <t>Original Filename: SS_R001_20201117; Date Last Saved: 11/18/2020 12:48:37 PM</t>
  </si>
  <si>
    <t>Plate2: 0041 - 0080</t>
  </si>
  <si>
    <t>Original Filename: SS_R002_20201117; Date Last Saved: 11/18/2020 12:49:11 PM</t>
  </si>
  <si>
    <t>Plate3: 0081 - 0120</t>
  </si>
  <si>
    <t>Original Filename: SS_R003_20201117; Date Last Saved: 11/18/2020 12:49:32 PM</t>
  </si>
  <si>
    <t>Plate4: 0121 - 0160</t>
  </si>
  <si>
    <t>Original Filename: SS_R004_20201117; Date Last Saved: 11/18/2020 12:49:58 PM</t>
  </si>
  <si>
    <t>Standard Curve Calcs (bottom of table)</t>
  </si>
  <si>
    <t>Transpose and sort by sample names</t>
  </si>
  <si>
    <t>Subtract AVG of Blanks</t>
  </si>
  <si>
    <t>Replicate AVG</t>
  </si>
  <si>
    <t>Replicate CV</t>
  </si>
  <si>
    <t>IgG (µg/mL)</t>
  </si>
  <si>
    <t>ng/mL</t>
  </si>
  <si>
    <t>log10 (ng/mL)</t>
  </si>
  <si>
    <t>Exclude Samples outside of range of Std Curve</t>
  </si>
  <si>
    <t>Interpolated value (GraphPad, sigmoidal, 4PL, X is log(conc))</t>
  </si>
  <si>
    <t xml:space="preserve">anti-log (µg/mL) </t>
  </si>
  <si>
    <t>Dilution Factor</t>
  </si>
  <si>
    <t xml:space="preserve">Adjusted by Dilution Factor (µg/mL) </t>
  </si>
  <si>
    <t>Avg IgG concentration (µg/mL)</t>
  </si>
  <si>
    <t>02_0100_R02</t>
  </si>
  <si>
    <t>02_0400_R02</t>
  </si>
  <si>
    <t>02_1600_R02</t>
  </si>
  <si>
    <t>02_6400_R02</t>
  </si>
  <si>
    <t>linear range + 1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</si>
</sst>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388B-8D3F-429F-9FBA-25048B70E3A6}">
  <dimension ref="A2:NV401"/>
  <sheetViews>
    <sheetView workbookViewId="0">
      <selection sqref="A1:XFD1048576"/>
    </sheetView>
  </sheetViews>
  <sheetFormatPr defaultColWidth="9.42578125" defaultRowHeight="15"/>
  <cols>
    <col min="3" max="4" width="9.42578125" style="1"/>
    <col min="215" max="216" width="13.28515625" bestFit="1" customWidth="1"/>
  </cols>
  <sheetData>
    <row r="2" spans="1:386">
      <c r="B2" s="2" t="s">
        <v>0</v>
      </c>
      <c r="C2" s="21"/>
      <c r="D2" s="21"/>
    </row>
    <row r="3" spans="1:386">
      <c r="A3" s="16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11</v>
      </c>
      <c r="M3" s="21" t="s">
        <v>12</v>
      </c>
      <c r="N3" s="21" t="s">
        <v>13</v>
      </c>
      <c r="O3" s="21" t="s">
        <v>14</v>
      </c>
      <c r="P3" s="21" t="s">
        <v>15</v>
      </c>
      <c r="Q3" s="21" t="s">
        <v>16</v>
      </c>
      <c r="R3" s="21" t="s">
        <v>17</v>
      </c>
      <c r="S3" s="21" t="s">
        <v>18</v>
      </c>
      <c r="T3" s="21" t="s">
        <v>19</v>
      </c>
      <c r="U3" s="21" t="s">
        <v>20</v>
      </c>
      <c r="V3" s="21" t="s">
        <v>21</v>
      </c>
      <c r="W3" s="21" t="s">
        <v>22</v>
      </c>
      <c r="X3" s="21" t="s">
        <v>23</v>
      </c>
      <c r="Y3" s="21" t="s">
        <v>24</v>
      </c>
      <c r="Z3" s="21" t="s">
        <v>25</v>
      </c>
      <c r="AA3" s="21" t="s">
        <v>26</v>
      </c>
      <c r="AB3" s="21" t="s">
        <v>27</v>
      </c>
      <c r="AC3" s="21" t="s">
        <v>28</v>
      </c>
      <c r="AD3" s="21" t="s">
        <v>29</v>
      </c>
      <c r="AE3" s="21" t="s">
        <v>30</v>
      </c>
      <c r="AF3" s="21" t="s">
        <v>31</v>
      </c>
      <c r="AG3" s="21" t="s">
        <v>32</v>
      </c>
      <c r="AH3" s="21" t="s">
        <v>33</v>
      </c>
      <c r="AI3" s="21" t="s">
        <v>34</v>
      </c>
      <c r="AJ3" s="21" t="s">
        <v>35</v>
      </c>
      <c r="AK3" s="21" t="s">
        <v>36</v>
      </c>
      <c r="AL3" s="21" t="s">
        <v>37</v>
      </c>
      <c r="AM3" s="21" t="s">
        <v>38</v>
      </c>
      <c r="AN3" s="21" t="s">
        <v>39</v>
      </c>
      <c r="AO3" s="21" t="s">
        <v>40</v>
      </c>
      <c r="AP3" s="21" t="s">
        <v>41</v>
      </c>
      <c r="AQ3" s="21" t="s">
        <v>42</v>
      </c>
      <c r="AR3" s="21" t="s">
        <v>43</v>
      </c>
      <c r="AS3" s="21" t="s">
        <v>44</v>
      </c>
      <c r="AT3" s="21" t="s">
        <v>45</v>
      </c>
      <c r="AU3" s="21" t="s">
        <v>46</v>
      </c>
      <c r="AV3" s="21" t="s">
        <v>47</v>
      </c>
      <c r="AW3" s="21" t="s">
        <v>48</v>
      </c>
      <c r="AX3" s="21" t="s">
        <v>49</v>
      </c>
      <c r="AY3" s="21" t="s">
        <v>50</v>
      </c>
      <c r="AZ3" s="21" t="s">
        <v>51</v>
      </c>
      <c r="BA3" s="21" t="s">
        <v>52</v>
      </c>
      <c r="BB3" s="21" t="s">
        <v>53</v>
      </c>
      <c r="BC3" s="21" t="s">
        <v>54</v>
      </c>
      <c r="BD3" s="21" t="s">
        <v>55</v>
      </c>
      <c r="BE3" s="21" t="s">
        <v>56</v>
      </c>
      <c r="BF3" s="21" t="s">
        <v>57</v>
      </c>
      <c r="BG3" s="21" t="s">
        <v>58</v>
      </c>
      <c r="BH3" s="21" t="s">
        <v>59</v>
      </c>
      <c r="BI3" s="21" t="s">
        <v>60</v>
      </c>
      <c r="BJ3" s="21" t="s">
        <v>61</v>
      </c>
      <c r="BK3" s="21" t="s">
        <v>62</v>
      </c>
      <c r="BL3" s="21" t="s">
        <v>63</v>
      </c>
      <c r="BM3" s="21" t="s">
        <v>64</v>
      </c>
      <c r="BN3" s="21" t="s">
        <v>65</v>
      </c>
      <c r="BO3" s="21" t="s">
        <v>66</v>
      </c>
      <c r="BP3" s="21" t="s">
        <v>67</v>
      </c>
      <c r="BQ3" s="21" t="s">
        <v>68</v>
      </c>
      <c r="BR3" s="21" t="s">
        <v>69</v>
      </c>
      <c r="BS3" s="21" t="s">
        <v>70</v>
      </c>
      <c r="BT3" s="21" t="s">
        <v>71</v>
      </c>
      <c r="BU3" s="21" t="s">
        <v>72</v>
      </c>
      <c r="BV3" s="21" t="s">
        <v>73</v>
      </c>
      <c r="BW3" s="21" t="s">
        <v>74</v>
      </c>
      <c r="BX3" s="21" t="s">
        <v>75</v>
      </c>
      <c r="BY3" s="21" t="s">
        <v>76</v>
      </c>
      <c r="BZ3" s="21" t="s">
        <v>77</v>
      </c>
      <c r="CA3" s="21" t="s">
        <v>78</v>
      </c>
      <c r="CB3" s="21" t="s">
        <v>79</v>
      </c>
      <c r="CC3" s="21" t="s">
        <v>80</v>
      </c>
      <c r="CD3" s="21" t="s">
        <v>81</v>
      </c>
      <c r="CE3" s="21" t="s">
        <v>82</v>
      </c>
      <c r="CF3" s="21" t="s">
        <v>83</v>
      </c>
      <c r="CG3" s="21" t="s">
        <v>84</v>
      </c>
      <c r="CH3" s="21" t="s">
        <v>85</v>
      </c>
      <c r="CI3" s="21" t="s">
        <v>86</v>
      </c>
      <c r="CJ3" s="21" t="s">
        <v>87</v>
      </c>
      <c r="CK3" s="21" t="s">
        <v>88</v>
      </c>
      <c r="CL3" s="21" t="s">
        <v>89</v>
      </c>
      <c r="CM3" s="21" t="s">
        <v>90</v>
      </c>
      <c r="CN3" s="21" t="s">
        <v>91</v>
      </c>
      <c r="CO3" s="21" t="s">
        <v>92</v>
      </c>
      <c r="CP3" s="21" t="s">
        <v>93</v>
      </c>
      <c r="CQ3" s="21" t="s">
        <v>94</v>
      </c>
      <c r="CR3" s="21" t="s">
        <v>95</v>
      </c>
      <c r="CS3" s="21" t="s">
        <v>96</v>
      </c>
      <c r="CT3" s="21" t="s">
        <v>97</v>
      </c>
      <c r="CU3" s="21" t="s">
        <v>98</v>
      </c>
      <c r="CV3" s="21" t="s">
        <v>99</v>
      </c>
      <c r="CW3" s="21" t="s">
        <v>100</v>
      </c>
      <c r="CX3" s="21" t="s">
        <v>101</v>
      </c>
      <c r="CY3" s="21" t="s">
        <v>102</v>
      </c>
      <c r="CZ3" s="21" t="s">
        <v>103</v>
      </c>
      <c r="DA3" s="21" t="s">
        <v>104</v>
      </c>
      <c r="DB3" s="21" t="s">
        <v>105</v>
      </c>
      <c r="DC3" s="21" t="s">
        <v>106</v>
      </c>
      <c r="DD3" s="21" t="s">
        <v>107</v>
      </c>
      <c r="DE3" s="21" t="s">
        <v>108</v>
      </c>
      <c r="DF3" s="21" t="s">
        <v>109</v>
      </c>
      <c r="DG3" s="21" t="s">
        <v>110</v>
      </c>
      <c r="DH3" s="21" t="s">
        <v>111</v>
      </c>
      <c r="DI3" s="21" t="s">
        <v>112</v>
      </c>
      <c r="DJ3" s="21" t="s">
        <v>113</v>
      </c>
      <c r="DK3" s="21" t="s">
        <v>114</v>
      </c>
      <c r="DL3" s="21" t="s">
        <v>115</v>
      </c>
      <c r="DM3" s="21" t="s">
        <v>116</v>
      </c>
      <c r="DN3" s="21" t="s">
        <v>117</v>
      </c>
      <c r="DO3" s="21" t="s">
        <v>118</v>
      </c>
      <c r="DP3" s="21" t="s">
        <v>119</v>
      </c>
      <c r="DQ3" s="21" t="s">
        <v>120</v>
      </c>
      <c r="DR3" s="21" t="s">
        <v>121</v>
      </c>
      <c r="DS3" s="21" t="s">
        <v>122</v>
      </c>
      <c r="DT3" s="21" t="s">
        <v>123</v>
      </c>
      <c r="DU3" s="21" t="s">
        <v>124</v>
      </c>
      <c r="DV3" s="21" t="s">
        <v>125</v>
      </c>
      <c r="DW3" s="21" t="s">
        <v>126</v>
      </c>
      <c r="DX3" s="21" t="s">
        <v>127</v>
      </c>
      <c r="DY3" s="21" t="s">
        <v>128</v>
      </c>
      <c r="DZ3" s="21" t="s">
        <v>129</v>
      </c>
      <c r="EA3" s="21" t="s">
        <v>130</v>
      </c>
      <c r="EB3" s="21" t="s">
        <v>131</v>
      </c>
      <c r="EC3" s="21" t="s">
        <v>132</v>
      </c>
      <c r="ED3" s="21" t="s">
        <v>133</v>
      </c>
      <c r="EE3" s="21" t="s">
        <v>134</v>
      </c>
      <c r="EF3" s="21" t="s">
        <v>135</v>
      </c>
      <c r="EG3" s="21" t="s">
        <v>136</v>
      </c>
      <c r="EH3" s="21" t="s">
        <v>137</v>
      </c>
      <c r="EI3" s="21" t="s">
        <v>138</v>
      </c>
      <c r="EJ3" s="21" t="s">
        <v>139</v>
      </c>
      <c r="EK3" s="21" t="s">
        <v>140</v>
      </c>
      <c r="EL3" s="21" t="s">
        <v>141</v>
      </c>
      <c r="EM3" s="21" t="s">
        <v>142</v>
      </c>
      <c r="EN3" s="21" t="s">
        <v>143</v>
      </c>
      <c r="EO3" s="21" t="s">
        <v>144</v>
      </c>
      <c r="EP3" s="21" t="s">
        <v>145</v>
      </c>
      <c r="EQ3" s="21" t="s">
        <v>146</v>
      </c>
      <c r="ER3" s="21" t="s">
        <v>147</v>
      </c>
      <c r="ES3" s="21" t="s">
        <v>148</v>
      </c>
      <c r="ET3" s="21" t="s">
        <v>149</v>
      </c>
      <c r="EU3" s="21" t="s">
        <v>150</v>
      </c>
      <c r="EV3" s="21" t="s">
        <v>151</v>
      </c>
      <c r="EW3" s="21" t="s">
        <v>152</v>
      </c>
      <c r="EX3" s="21" t="s">
        <v>153</v>
      </c>
      <c r="EY3" s="21" t="s">
        <v>154</v>
      </c>
      <c r="EZ3" s="21" t="s">
        <v>155</v>
      </c>
      <c r="FA3" s="21" t="s">
        <v>156</v>
      </c>
      <c r="FB3" s="21" t="s">
        <v>157</v>
      </c>
      <c r="FC3" s="21" t="s">
        <v>158</v>
      </c>
      <c r="FD3" s="21" t="s">
        <v>159</v>
      </c>
      <c r="FE3" s="21" t="s">
        <v>160</v>
      </c>
      <c r="FF3" s="21" t="s">
        <v>161</v>
      </c>
      <c r="FG3" s="21" t="s">
        <v>162</v>
      </c>
      <c r="FH3" s="21" t="s">
        <v>163</v>
      </c>
      <c r="FI3" s="21" t="s">
        <v>164</v>
      </c>
      <c r="FJ3" s="21" t="s">
        <v>165</v>
      </c>
      <c r="FK3" s="21" t="s">
        <v>166</v>
      </c>
      <c r="FL3" s="21" t="s">
        <v>167</v>
      </c>
      <c r="FM3" s="21" t="s">
        <v>168</v>
      </c>
      <c r="FN3" s="21" t="s">
        <v>169</v>
      </c>
      <c r="FO3" s="21" t="s">
        <v>170</v>
      </c>
      <c r="FP3" s="21" t="s">
        <v>171</v>
      </c>
      <c r="FQ3" s="21" t="s">
        <v>172</v>
      </c>
      <c r="FR3" s="21" t="s">
        <v>173</v>
      </c>
      <c r="FS3" s="21" t="s">
        <v>174</v>
      </c>
      <c r="FT3" s="21" t="s">
        <v>175</v>
      </c>
      <c r="FU3" s="21" t="s">
        <v>176</v>
      </c>
      <c r="FV3" s="21" t="s">
        <v>177</v>
      </c>
      <c r="FW3" s="21" t="s">
        <v>178</v>
      </c>
      <c r="FX3" s="21" t="s">
        <v>179</v>
      </c>
      <c r="FY3" s="21" t="s">
        <v>180</v>
      </c>
      <c r="FZ3" s="21" t="s">
        <v>181</v>
      </c>
      <c r="GA3" s="21" t="s">
        <v>182</v>
      </c>
      <c r="GB3" s="21" t="s">
        <v>183</v>
      </c>
      <c r="GC3" s="21" t="s">
        <v>184</v>
      </c>
      <c r="GD3" s="21" t="s">
        <v>185</v>
      </c>
      <c r="GE3" s="21" t="s">
        <v>186</v>
      </c>
      <c r="GF3" s="21" t="s">
        <v>187</v>
      </c>
      <c r="GG3" s="21" t="s">
        <v>188</v>
      </c>
      <c r="GH3" s="21" t="s">
        <v>189</v>
      </c>
      <c r="GI3" s="21" t="s">
        <v>190</v>
      </c>
      <c r="GJ3" s="21" t="s">
        <v>191</v>
      </c>
      <c r="GK3" s="21" t="s">
        <v>192</v>
      </c>
      <c r="GL3" s="21" t="s">
        <v>193</v>
      </c>
      <c r="GM3" s="21" t="s">
        <v>194</v>
      </c>
      <c r="GN3" s="21" t="s">
        <v>195</v>
      </c>
      <c r="GO3" s="21" t="s">
        <v>196</v>
      </c>
      <c r="GP3" s="21" t="s">
        <v>197</v>
      </c>
      <c r="GQ3" s="21" t="s">
        <v>198</v>
      </c>
      <c r="GR3" s="21" t="s">
        <v>199</v>
      </c>
      <c r="GS3" s="21" t="s">
        <v>200</v>
      </c>
      <c r="GT3" s="21" t="s">
        <v>201</v>
      </c>
      <c r="GU3" s="21" t="s">
        <v>202</v>
      </c>
      <c r="GV3" s="21" t="s">
        <v>203</v>
      </c>
      <c r="GW3" s="21" t="s">
        <v>204</v>
      </c>
      <c r="GX3" s="21" t="s">
        <v>205</v>
      </c>
      <c r="GY3" s="21" t="s">
        <v>206</v>
      </c>
      <c r="GZ3" s="21" t="s">
        <v>207</v>
      </c>
      <c r="HA3" s="21" t="s">
        <v>208</v>
      </c>
      <c r="HB3" s="21" t="s">
        <v>209</v>
      </c>
      <c r="HC3" s="21" t="s">
        <v>210</v>
      </c>
      <c r="HD3" s="21" t="s">
        <v>211</v>
      </c>
      <c r="HE3" s="21" t="s">
        <v>212</v>
      </c>
      <c r="HF3" s="21" t="s">
        <v>213</v>
      </c>
      <c r="HG3" s="21" t="s">
        <v>214</v>
      </c>
      <c r="HH3" s="21" t="s">
        <v>215</v>
      </c>
      <c r="HI3" s="21" t="s">
        <v>216</v>
      </c>
      <c r="HJ3" s="21" t="s">
        <v>217</v>
      </c>
      <c r="HK3" s="21" t="s">
        <v>218</v>
      </c>
      <c r="HL3" s="21" t="s">
        <v>219</v>
      </c>
      <c r="HM3" s="21" t="s">
        <v>220</v>
      </c>
      <c r="HN3" s="21" t="s">
        <v>221</v>
      </c>
      <c r="HO3" s="21" t="s">
        <v>222</v>
      </c>
      <c r="HP3" s="21" t="s">
        <v>223</v>
      </c>
      <c r="HQ3" s="21" t="s">
        <v>224</v>
      </c>
      <c r="HR3" s="21" t="s">
        <v>225</v>
      </c>
      <c r="HS3" s="21" t="s">
        <v>226</v>
      </c>
      <c r="HT3" s="21" t="s">
        <v>227</v>
      </c>
      <c r="HU3" s="21" t="s">
        <v>228</v>
      </c>
      <c r="HV3" s="21" t="s">
        <v>229</v>
      </c>
      <c r="HW3" s="21" t="s">
        <v>230</v>
      </c>
      <c r="HX3" s="21" t="s">
        <v>231</v>
      </c>
      <c r="HY3" s="21" t="s">
        <v>232</v>
      </c>
      <c r="HZ3" s="21" t="s">
        <v>233</v>
      </c>
      <c r="IA3" s="21" t="s">
        <v>234</v>
      </c>
      <c r="IB3" s="21" t="s">
        <v>235</v>
      </c>
      <c r="IC3" s="21" t="s">
        <v>236</v>
      </c>
      <c r="ID3" s="21" t="s">
        <v>237</v>
      </c>
      <c r="IE3" s="21" t="s">
        <v>238</v>
      </c>
      <c r="IF3" s="21" t="s">
        <v>239</v>
      </c>
      <c r="IG3" s="21" t="s">
        <v>240</v>
      </c>
      <c r="IH3" s="21" t="s">
        <v>241</v>
      </c>
      <c r="II3" s="21" t="s">
        <v>242</v>
      </c>
      <c r="IJ3" s="21" t="s">
        <v>243</v>
      </c>
      <c r="IK3" s="21" t="s">
        <v>244</v>
      </c>
      <c r="IL3" s="21" t="s">
        <v>245</v>
      </c>
      <c r="IM3" s="21" t="s">
        <v>246</v>
      </c>
      <c r="IN3" s="21" t="s">
        <v>247</v>
      </c>
      <c r="IO3" s="21" t="s">
        <v>248</v>
      </c>
      <c r="IP3" s="21" t="s">
        <v>249</v>
      </c>
      <c r="IQ3" s="21" t="s">
        <v>250</v>
      </c>
      <c r="IR3" s="21" t="s">
        <v>251</v>
      </c>
      <c r="IS3" s="21" t="s">
        <v>252</v>
      </c>
      <c r="IT3" s="21" t="s">
        <v>253</v>
      </c>
      <c r="IU3" s="21" t="s">
        <v>254</v>
      </c>
      <c r="IV3" s="21" t="s">
        <v>255</v>
      </c>
      <c r="IW3" s="21" t="s">
        <v>256</v>
      </c>
      <c r="IX3" s="21" t="s">
        <v>257</v>
      </c>
      <c r="IY3" s="21" t="s">
        <v>258</v>
      </c>
      <c r="IZ3" s="21" t="s">
        <v>259</v>
      </c>
      <c r="JA3" s="21" t="s">
        <v>260</v>
      </c>
      <c r="JB3" s="21" t="s">
        <v>261</v>
      </c>
      <c r="JC3" s="21" t="s">
        <v>262</v>
      </c>
      <c r="JD3" s="21" t="s">
        <v>263</v>
      </c>
      <c r="JE3" s="21" t="s">
        <v>264</v>
      </c>
      <c r="JF3" s="21" t="s">
        <v>265</v>
      </c>
      <c r="JG3" s="21" t="s">
        <v>266</v>
      </c>
      <c r="JH3" s="21" t="s">
        <v>267</v>
      </c>
      <c r="JI3" s="21" t="s">
        <v>268</v>
      </c>
      <c r="JJ3" s="21" t="s">
        <v>269</v>
      </c>
      <c r="JK3" s="21" t="s">
        <v>270</v>
      </c>
      <c r="JL3" s="21" t="s">
        <v>271</v>
      </c>
      <c r="JM3" s="21" t="s">
        <v>272</v>
      </c>
      <c r="JN3" s="21" t="s">
        <v>273</v>
      </c>
      <c r="JO3" s="21" t="s">
        <v>274</v>
      </c>
      <c r="JP3" s="21" t="s">
        <v>275</v>
      </c>
      <c r="JQ3" s="21" t="s">
        <v>276</v>
      </c>
      <c r="JR3" s="21" t="s">
        <v>277</v>
      </c>
      <c r="JS3" s="21" t="s">
        <v>278</v>
      </c>
      <c r="JT3" s="21" t="s">
        <v>279</v>
      </c>
      <c r="JU3" s="21" t="s">
        <v>280</v>
      </c>
      <c r="JV3" s="21" t="s">
        <v>281</v>
      </c>
      <c r="JW3" s="21" t="s">
        <v>282</v>
      </c>
      <c r="JX3" s="21" t="s">
        <v>283</v>
      </c>
      <c r="JY3" s="21" t="s">
        <v>284</v>
      </c>
      <c r="JZ3" s="21" t="s">
        <v>285</v>
      </c>
      <c r="KA3" s="21" t="s">
        <v>286</v>
      </c>
      <c r="KB3" s="21" t="s">
        <v>287</v>
      </c>
      <c r="KC3" s="21" t="s">
        <v>288</v>
      </c>
      <c r="KD3" s="21" t="s">
        <v>289</v>
      </c>
      <c r="KE3" s="21" t="s">
        <v>290</v>
      </c>
      <c r="KF3" s="21" t="s">
        <v>291</v>
      </c>
      <c r="KG3" s="21" t="s">
        <v>292</v>
      </c>
      <c r="KH3" s="21" t="s">
        <v>293</v>
      </c>
      <c r="KI3" s="21" t="s">
        <v>294</v>
      </c>
      <c r="KJ3" s="21" t="s">
        <v>295</v>
      </c>
      <c r="KK3" s="21" t="s">
        <v>296</v>
      </c>
      <c r="KL3" s="21" t="s">
        <v>297</v>
      </c>
      <c r="KM3" s="21" t="s">
        <v>298</v>
      </c>
      <c r="KN3" s="21" t="s">
        <v>299</v>
      </c>
      <c r="KO3" s="21" t="s">
        <v>300</v>
      </c>
      <c r="KP3" s="21" t="s">
        <v>301</v>
      </c>
      <c r="KQ3" s="21" t="s">
        <v>302</v>
      </c>
      <c r="KR3" s="21" t="s">
        <v>303</v>
      </c>
      <c r="KS3" s="21" t="s">
        <v>304</v>
      </c>
      <c r="KT3" s="21" t="s">
        <v>305</v>
      </c>
      <c r="KU3" s="21" t="s">
        <v>306</v>
      </c>
      <c r="KV3" s="21" t="s">
        <v>307</v>
      </c>
      <c r="KW3" s="21" t="s">
        <v>308</v>
      </c>
      <c r="KX3" s="21" t="s">
        <v>309</v>
      </c>
      <c r="KY3" s="21" t="s">
        <v>310</v>
      </c>
      <c r="KZ3" s="21" t="s">
        <v>311</v>
      </c>
      <c r="LA3" s="21" t="s">
        <v>312</v>
      </c>
      <c r="LB3" s="21" t="s">
        <v>313</v>
      </c>
      <c r="LC3" s="21" t="s">
        <v>314</v>
      </c>
      <c r="LD3" s="21" t="s">
        <v>315</v>
      </c>
      <c r="LE3" s="21" t="s">
        <v>316</v>
      </c>
      <c r="LF3" s="21" t="s">
        <v>317</v>
      </c>
      <c r="LG3" s="21" t="s">
        <v>318</v>
      </c>
      <c r="LH3" s="21" t="s">
        <v>319</v>
      </c>
      <c r="LI3" s="21" t="s">
        <v>320</v>
      </c>
      <c r="LJ3" s="21" t="s">
        <v>321</v>
      </c>
      <c r="LK3" s="21" t="s">
        <v>322</v>
      </c>
      <c r="LL3" s="21" t="s">
        <v>323</v>
      </c>
      <c r="LM3" s="21" t="s">
        <v>324</v>
      </c>
      <c r="LN3" s="21" t="s">
        <v>325</v>
      </c>
      <c r="LO3" s="21" t="s">
        <v>326</v>
      </c>
      <c r="LP3" s="21" t="s">
        <v>327</v>
      </c>
      <c r="LQ3" s="21" t="s">
        <v>328</v>
      </c>
      <c r="LR3" s="21" t="s">
        <v>329</v>
      </c>
      <c r="LS3" s="21" t="s">
        <v>330</v>
      </c>
      <c r="LT3" s="21" t="s">
        <v>331</v>
      </c>
      <c r="LU3" s="21" t="s">
        <v>332</v>
      </c>
      <c r="LV3" s="21" t="s">
        <v>333</v>
      </c>
      <c r="LW3" s="21" t="s">
        <v>334</v>
      </c>
      <c r="LX3" s="21" t="s">
        <v>335</v>
      </c>
      <c r="LY3" s="21" t="s">
        <v>336</v>
      </c>
      <c r="LZ3" s="21" t="s">
        <v>337</v>
      </c>
      <c r="MA3" s="21" t="s">
        <v>338</v>
      </c>
      <c r="MB3" s="21" t="s">
        <v>339</v>
      </c>
      <c r="MC3" s="21" t="s">
        <v>340</v>
      </c>
      <c r="MD3" s="21" t="s">
        <v>341</v>
      </c>
      <c r="ME3" s="21" t="s">
        <v>342</v>
      </c>
      <c r="MF3" s="21" t="s">
        <v>343</v>
      </c>
      <c r="MG3" s="21" t="s">
        <v>344</v>
      </c>
      <c r="MH3" s="21" t="s">
        <v>345</v>
      </c>
      <c r="MI3" s="21" t="s">
        <v>346</v>
      </c>
      <c r="MJ3" s="21" t="s">
        <v>347</v>
      </c>
      <c r="MK3" s="21" t="s">
        <v>348</v>
      </c>
      <c r="ML3" s="21" t="s">
        <v>349</v>
      </c>
      <c r="MM3" s="21" t="s">
        <v>350</v>
      </c>
      <c r="MN3" s="21" t="s">
        <v>351</v>
      </c>
      <c r="MO3" s="21" t="s">
        <v>352</v>
      </c>
      <c r="MP3" s="21" t="s">
        <v>353</v>
      </c>
      <c r="MQ3" s="21" t="s">
        <v>354</v>
      </c>
      <c r="MR3" s="21" t="s">
        <v>355</v>
      </c>
      <c r="MS3" s="21" t="s">
        <v>356</v>
      </c>
      <c r="MT3" s="21" t="s">
        <v>357</v>
      </c>
      <c r="MU3" s="21" t="s">
        <v>358</v>
      </c>
      <c r="MV3" s="21" t="s">
        <v>359</v>
      </c>
      <c r="MW3" s="21" t="s">
        <v>360</v>
      </c>
      <c r="MX3" s="21" t="s">
        <v>361</v>
      </c>
      <c r="MY3" s="21" t="s">
        <v>362</v>
      </c>
      <c r="MZ3" s="21" t="s">
        <v>363</v>
      </c>
      <c r="NA3" s="21" t="s">
        <v>364</v>
      </c>
      <c r="NB3" s="21" t="s">
        <v>365</v>
      </c>
      <c r="NC3" s="21" t="s">
        <v>366</v>
      </c>
      <c r="ND3" s="21" t="s">
        <v>367</v>
      </c>
      <c r="NE3" s="21" t="s">
        <v>368</v>
      </c>
      <c r="NF3" s="21" t="s">
        <v>369</v>
      </c>
      <c r="NG3" s="21" t="s">
        <v>370</v>
      </c>
      <c r="NH3" s="21" t="s">
        <v>371</v>
      </c>
      <c r="NI3" s="21" t="s">
        <v>372</v>
      </c>
      <c r="NJ3" s="21" t="s">
        <v>373</v>
      </c>
      <c r="NK3" s="21" t="s">
        <v>374</v>
      </c>
      <c r="NL3" s="21" t="s">
        <v>375</v>
      </c>
      <c r="NM3" s="21" t="s">
        <v>376</v>
      </c>
      <c r="NN3" s="21" t="s">
        <v>377</v>
      </c>
      <c r="NO3" s="21" t="s">
        <v>378</v>
      </c>
      <c r="NP3" s="21" t="s">
        <v>379</v>
      </c>
      <c r="NQ3" s="21" t="s">
        <v>380</v>
      </c>
      <c r="NR3" s="21" t="s">
        <v>381</v>
      </c>
      <c r="NS3" s="21" t="s">
        <v>382</v>
      </c>
      <c r="NT3" s="21" t="s">
        <v>383</v>
      </c>
      <c r="NU3" s="21" t="s">
        <v>384</v>
      </c>
      <c r="NV3" s="21" t="s">
        <v>385</v>
      </c>
    </row>
    <row r="4" spans="1:386">
      <c r="A4" s="16" t="s">
        <v>386</v>
      </c>
      <c r="C4" s="21" t="s">
        <v>387</v>
      </c>
      <c r="D4" s="21" t="s">
        <v>388</v>
      </c>
      <c r="E4" s="21" t="s">
        <v>389</v>
      </c>
      <c r="F4" s="21" t="s">
        <v>390</v>
      </c>
      <c r="G4" s="21" t="s">
        <v>391</v>
      </c>
      <c r="H4" s="21" t="s">
        <v>392</v>
      </c>
      <c r="I4" s="21" t="s">
        <v>393</v>
      </c>
      <c r="J4" s="21" t="s">
        <v>394</v>
      </c>
      <c r="K4" s="21" t="s">
        <v>395</v>
      </c>
      <c r="L4" s="21" t="s">
        <v>396</v>
      </c>
      <c r="M4" s="21" t="s">
        <v>397</v>
      </c>
      <c r="N4" s="21" t="s">
        <v>398</v>
      </c>
      <c r="O4" s="21" t="s">
        <v>399</v>
      </c>
      <c r="P4" s="21" t="s">
        <v>400</v>
      </c>
      <c r="Q4" s="21" t="s">
        <v>401</v>
      </c>
      <c r="R4" s="21" t="s">
        <v>402</v>
      </c>
      <c r="S4" s="21" t="s">
        <v>403</v>
      </c>
      <c r="T4" s="21" t="s">
        <v>404</v>
      </c>
      <c r="U4" s="21" t="s">
        <v>405</v>
      </c>
      <c r="V4" s="21" t="s">
        <v>406</v>
      </c>
      <c r="W4" s="21" t="s">
        <v>407</v>
      </c>
      <c r="X4" s="21" t="s">
        <v>408</v>
      </c>
      <c r="Y4" s="21" t="s">
        <v>409</v>
      </c>
      <c r="Z4" s="21" t="s">
        <v>410</v>
      </c>
      <c r="AA4" s="21" t="s">
        <v>411</v>
      </c>
      <c r="AB4" s="21" t="s">
        <v>412</v>
      </c>
      <c r="AC4" s="21" t="s">
        <v>413</v>
      </c>
      <c r="AD4" s="21" t="s">
        <v>414</v>
      </c>
      <c r="AE4" s="21" t="s">
        <v>415</v>
      </c>
      <c r="AF4" s="21" t="s">
        <v>416</v>
      </c>
      <c r="AG4" s="21" t="s">
        <v>417</v>
      </c>
      <c r="AH4" s="21" t="s">
        <v>418</v>
      </c>
      <c r="AI4" s="21" t="s">
        <v>419</v>
      </c>
      <c r="AJ4" s="21" t="s">
        <v>420</v>
      </c>
      <c r="AK4" s="21" t="s">
        <v>421</v>
      </c>
      <c r="AL4" s="21" t="s">
        <v>422</v>
      </c>
      <c r="AM4" s="21" t="s">
        <v>423</v>
      </c>
      <c r="AN4" s="21" t="s">
        <v>424</v>
      </c>
      <c r="AO4" s="21" t="s">
        <v>425</v>
      </c>
      <c r="AP4" s="21" t="s">
        <v>426</v>
      </c>
      <c r="AQ4" s="21" t="s">
        <v>427</v>
      </c>
      <c r="AR4" s="21" t="s">
        <v>428</v>
      </c>
      <c r="AS4" s="21" t="s">
        <v>429</v>
      </c>
      <c r="AT4" s="21" t="s">
        <v>430</v>
      </c>
      <c r="AU4" s="21" t="s">
        <v>431</v>
      </c>
      <c r="AV4" s="21" t="s">
        <v>432</v>
      </c>
      <c r="AW4" s="21" t="s">
        <v>433</v>
      </c>
      <c r="AX4" s="21" t="s">
        <v>434</v>
      </c>
      <c r="AY4" s="21" t="s">
        <v>435</v>
      </c>
      <c r="AZ4" s="21" t="s">
        <v>436</v>
      </c>
      <c r="BA4" s="21" t="s">
        <v>437</v>
      </c>
      <c r="BB4" s="21" t="s">
        <v>438</v>
      </c>
      <c r="BC4" s="21" t="s">
        <v>439</v>
      </c>
      <c r="BD4" s="21" t="s">
        <v>440</v>
      </c>
      <c r="BE4" s="21" t="s">
        <v>441</v>
      </c>
      <c r="BF4" s="21" t="s">
        <v>442</v>
      </c>
      <c r="BG4" s="21" t="s">
        <v>443</v>
      </c>
      <c r="BH4" s="21" t="s">
        <v>444</v>
      </c>
      <c r="BI4" s="21" t="s">
        <v>445</v>
      </c>
      <c r="BJ4" s="21" t="s">
        <v>446</v>
      </c>
      <c r="BK4" s="21" t="s">
        <v>447</v>
      </c>
      <c r="BL4" s="21" t="s">
        <v>448</v>
      </c>
      <c r="BM4" s="21" t="s">
        <v>449</v>
      </c>
      <c r="BN4" s="21" t="s">
        <v>450</v>
      </c>
      <c r="BO4" s="21" t="s">
        <v>451</v>
      </c>
      <c r="BP4" s="21" t="s">
        <v>452</v>
      </c>
      <c r="BQ4" s="21" t="s">
        <v>453</v>
      </c>
      <c r="BR4" s="21" t="s">
        <v>454</v>
      </c>
      <c r="BS4" s="21" t="s">
        <v>455</v>
      </c>
      <c r="BT4" s="21" t="s">
        <v>456</v>
      </c>
      <c r="BU4" s="21" t="s">
        <v>457</v>
      </c>
      <c r="BV4" s="21" t="s">
        <v>458</v>
      </c>
      <c r="BW4" s="21" t="s">
        <v>459</v>
      </c>
      <c r="BX4" s="21" t="s">
        <v>460</v>
      </c>
      <c r="BY4" s="21" t="s">
        <v>461</v>
      </c>
      <c r="BZ4" s="21" t="s">
        <v>462</v>
      </c>
      <c r="CA4" s="21" t="s">
        <v>463</v>
      </c>
      <c r="CB4" s="21" t="s">
        <v>464</v>
      </c>
      <c r="CC4" s="21" t="s">
        <v>465</v>
      </c>
      <c r="CD4" s="21" t="s">
        <v>466</v>
      </c>
      <c r="CE4" s="21" t="s">
        <v>467</v>
      </c>
      <c r="CF4" s="21" t="s">
        <v>468</v>
      </c>
      <c r="CG4" s="21" t="s">
        <v>469</v>
      </c>
      <c r="CH4" s="21" t="s">
        <v>470</v>
      </c>
      <c r="CI4" s="21" t="s">
        <v>471</v>
      </c>
      <c r="CJ4" s="21" t="s">
        <v>472</v>
      </c>
      <c r="CK4" s="21" t="s">
        <v>473</v>
      </c>
      <c r="CL4" s="21" t="s">
        <v>474</v>
      </c>
      <c r="CM4" s="21" t="s">
        <v>475</v>
      </c>
      <c r="CN4" s="21" t="s">
        <v>476</v>
      </c>
      <c r="CO4" s="21" t="s">
        <v>477</v>
      </c>
      <c r="CP4" s="21" t="s">
        <v>478</v>
      </c>
      <c r="CQ4" s="21" t="s">
        <v>479</v>
      </c>
      <c r="CR4" s="21" t="s">
        <v>480</v>
      </c>
      <c r="CS4" s="21" t="s">
        <v>481</v>
      </c>
      <c r="CT4" s="21" t="s">
        <v>482</v>
      </c>
      <c r="CU4" s="21" t="s">
        <v>483</v>
      </c>
      <c r="CV4" s="21" t="s">
        <v>484</v>
      </c>
      <c r="CW4" s="21" t="s">
        <v>485</v>
      </c>
      <c r="CX4" s="21" t="s">
        <v>486</v>
      </c>
      <c r="CY4" s="21" t="s">
        <v>487</v>
      </c>
      <c r="CZ4" s="21" t="s">
        <v>488</v>
      </c>
      <c r="DA4" s="21" t="s">
        <v>489</v>
      </c>
      <c r="DB4" s="21" t="s">
        <v>490</v>
      </c>
      <c r="DC4" s="21" t="s">
        <v>491</v>
      </c>
      <c r="DD4" s="21" t="s">
        <v>492</v>
      </c>
      <c r="DE4" s="21" t="s">
        <v>493</v>
      </c>
      <c r="DF4" s="21" t="s">
        <v>494</v>
      </c>
      <c r="DG4" s="21" t="s">
        <v>495</v>
      </c>
      <c r="DH4" s="21" t="s">
        <v>496</v>
      </c>
      <c r="DI4" s="21" t="s">
        <v>497</v>
      </c>
      <c r="DJ4" s="21" t="s">
        <v>498</v>
      </c>
      <c r="DK4" s="21" t="s">
        <v>499</v>
      </c>
      <c r="DL4" s="21" t="s">
        <v>500</v>
      </c>
      <c r="DM4" s="21" t="s">
        <v>501</v>
      </c>
      <c r="DN4" s="21" t="s">
        <v>502</v>
      </c>
      <c r="DO4" s="21" t="s">
        <v>503</v>
      </c>
      <c r="DP4" s="21" t="s">
        <v>504</v>
      </c>
      <c r="DQ4" s="21" t="s">
        <v>505</v>
      </c>
      <c r="DR4" s="21" t="s">
        <v>506</v>
      </c>
      <c r="DS4" s="21" t="s">
        <v>507</v>
      </c>
      <c r="DT4" s="21" t="s">
        <v>508</v>
      </c>
      <c r="DU4" s="21" t="s">
        <v>509</v>
      </c>
      <c r="DV4" s="21" t="s">
        <v>510</v>
      </c>
      <c r="DW4" s="21" t="s">
        <v>511</v>
      </c>
      <c r="DX4" s="21" t="s">
        <v>512</v>
      </c>
      <c r="DY4" s="21" t="s">
        <v>513</v>
      </c>
      <c r="DZ4" s="21" t="s">
        <v>514</v>
      </c>
      <c r="EA4" s="21" t="s">
        <v>515</v>
      </c>
      <c r="EB4" s="21" t="s">
        <v>516</v>
      </c>
      <c r="EC4" s="21" t="s">
        <v>517</v>
      </c>
      <c r="ED4" s="21" t="s">
        <v>518</v>
      </c>
      <c r="EE4" s="21" t="s">
        <v>519</v>
      </c>
      <c r="EF4" s="21" t="s">
        <v>520</v>
      </c>
      <c r="EG4" s="21" t="s">
        <v>521</v>
      </c>
      <c r="EH4" s="21" t="s">
        <v>522</v>
      </c>
      <c r="EI4" s="21" t="s">
        <v>523</v>
      </c>
      <c r="EJ4" s="21" t="s">
        <v>524</v>
      </c>
      <c r="EK4" s="21" t="s">
        <v>525</v>
      </c>
      <c r="EL4" s="21" t="s">
        <v>526</v>
      </c>
      <c r="EM4" s="21" t="s">
        <v>527</v>
      </c>
      <c r="EN4" s="21" t="s">
        <v>528</v>
      </c>
      <c r="EO4" s="21" t="s">
        <v>529</v>
      </c>
      <c r="EP4" s="21" t="s">
        <v>530</v>
      </c>
      <c r="EQ4" s="21" t="s">
        <v>531</v>
      </c>
      <c r="ER4" s="21" t="s">
        <v>532</v>
      </c>
      <c r="ES4" s="21" t="s">
        <v>509</v>
      </c>
      <c r="ET4" s="21" t="s">
        <v>533</v>
      </c>
      <c r="EU4" s="21" t="s">
        <v>534</v>
      </c>
      <c r="EV4" s="21" t="s">
        <v>535</v>
      </c>
      <c r="EW4" s="21" t="s">
        <v>536</v>
      </c>
      <c r="EX4" s="21" t="s">
        <v>537</v>
      </c>
      <c r="EY4" s="21" t="s">
        <v>538</v>
      </c>
      <c r="EZ4" s="21" t="s">
        <v>539</v>
      </c>
      <c r="FA4" s="21" t="s">
        <v>540</v>
      </c>
      <c r="FB4" s="21" t="s">
        <v>541</v>
      </c>
      <c r="FC4" s="21" t="s">
        <v>542</v>
      </c>
      <c r="FD4" s="21" t="s">
        <v>543</v>
      </c>
      <c r="FE4" s="21" t="s">
        <v>544</v>
      </c>
      <c r="FF4" s="21" t="s">
        <v>545</v>
      </c>
      <c r="FG4" s="21" t="s">
        <v>546</v>
      </c>
      <c r="FH4" s="21" t="s">
        <v>547</v>
      </c>
      <c r="FI4" s="21" t="s">
        <v>548</v>
      </c>
      <c r="FJ4" s="21" t="s">
        <v>549</v>
      </c>
      <c r="FK4" s="21" t="s">
        <v>550</v>
      </c>
      <c r="FL4" s="21" t="s">
        <v>551</v>
      </c>
      <c r="FM4" s="21" t="s">
        <v>552</v>
      </c>
      <c r="FN4" s="21" t="s">
        <v>553</v>
      </c>
      <c r="FO4" s="21" t="s">
        <v>554</v>
      </c>
      <c r="FP4" s="21" t="s">
        <v>555</v>
      </c>
      <c r="FQ4" s="21" t="s">
        <v>556</v>
      </c>
      <c r="FR4" s="21" t="s">
        <v>557</v>
      </c>
      <c r="FS4" s="21" t="s">
        <v>558</v>
      </c>
      <c r="FT4" s="21" t="s">
        <v>559</v>
      </c>
      <c r="FU4" s="21" t="s">
        <v>560</v>
      </c>
      <c r="FV4" s="21" t="s">
        <v>561</v>
      </c>
      <c r="FW4" s="21" t="s">
        <v>562</v>
      </c>
      <c r="FX4" s="21" t="s">
        <v>563</v>
      </c>
      <c r="FY4" s="21" t="s">
        <v>564</v>
      </c>
      <c r="FZ4" s="21" t="s">
        <v>565</v>
      </c>
      <c r="GA4" s="21" t="s">
        <v>566</v>
      </c>
      <c r="GB4" s="21" t="s">
        <v>567</v>
      </c>
      <c r="GC4" s="21" t="s">
        <v>568</v>
      </c>
      <c r="GD4" s="21" t="s">
        <v>569</v>
      </c>
      <c r="GE4" s="21" t="s">
        <v>570</v>
      </c>
      <c r="GF4" s="21" t="s">
        <v>571</v>
      </c>
      <c r="GG4" s="21" t="s">
        <v>572</v>
      </c>
      <c r="GH4" s="21" t="s">
        <v>573</v>
      </c>
      <c r="GI4" s="21" t="s">
        <v>574</v>
      </c>
      <c r="GJ4" s="21" t="s">
        <v>575</v>
      </c>
      <c r="GK4" s="21" t="s">
        <v>576</v>
      </c>
      <c r="GL4" s="21" t="s">
        <v>577</v>
      </c>
      <c r="GM4" s="21" t="s">
        <v>578</v>
      </c>
      <c r="GN4" s="21" t="s">
        <v>579</v>
      </c>
      <c r="GO4" s="21" t="s">
        <v>580</v>
      </c>
      <c r="GP4" s="21" t="s">
        <v>581</v>
      </c>
      <c r="GQ4" s="21" t="s">
        <v>582</v>
      </c>
      <c r="GR4" s="21" t="s">
        <v>583</v>
      </c>
      <c r="GS4" s="21" t="s">
        <v>584</v>
      </c>
      <c r="GT4" s="21" t="s">
        <v>585</v>
      </c>
      <c r="GU4" s="21" t="s">
        <v>586</v>
      </c>
      <c r="GV4" s="21" t="s">
        <v>587</v>
      </c>
      <c r="GW4" s="21" t="s">
        <v>588</v>
      </c>
      <c r="GX4" s="21" t="s">
        <v>589</v>
      </c>
      <c r="GY4" s="21" t="s">
        <v>590</v>
      </c>
      <c r="GZ4" s="21" t="s">
        <v>591</v>
      </c>
      <c r="HA4" s="21" t="s">
        <v>592</v>
      </c>
      <c r="HB4" s="21" t="s">
        <v>593</v>
      </c>
      <c r="HC4" s="21" t="s">
        <v>594</v>
      </c>
      <c r="HD4" s="21" t="s">
        <v>595</v>
      </c>
      <c r="HE4" s="21" t="s">
        <v>596</v>
      </c>
      <c r="HF4" s="21" t="s">
        <v>597</v>
      </c>
      <c r="HG4" s="21" t="s">
        <v>598</v>
      </c>
      <c r="HH4" s="21" t="s">
        <v>599</v>
      </c>
      <c r="HI4" s="21" t="s">
        <v>600</v>
      </c>
      <c r="HJ4" s="21" t="s">
        <v>601</v>
      </c>
      <c r="HK4" s="21" t="s">
        <v>602</v>
      </c>
      <c r="HL4" s="21" t="s">
        <v>603</v>
      </c>
      <c r="HM4" s="21" t="s">
        <v>604</v>
      </c>
      <c r="HN4" s="21" t="s">
        <v>605</v>
      </c>
      <c r="HO4" s="21" t="s">
        <v>606</v>
      </c>
      <c r="HP4" s="21" t="s">
        <v>607</v>
      </c>
      <c r="HQ4" s="21" t="s">
        <v>608</v>
      </c>
      <c r="HR4" s="21" t="s">
        <v>609</v>
      </c>
      <c r="HS4" s="21" t="s">
        <v>610</v>
      </c>
      <c r="HT4" s="21" t="s">
        <v>611</v>
      </c>
      <c r="HU4" s="21" t="s">
        <v>612</v>
      </c>
      <c r="HV4" s="21" t="s">
        <v>613</v>
      </c>
      <c r="HW4" s="21" t="s">
        <v>614</v>
      </c>
      <c r="HX4" s="21" t="s">
        <v>615</v>
      </c>
      <c r="HY4" s="21" t="s">
        <v>616</v>
      </c>
      <c r="HZ4" s="21" t="s">
        <v>617</v>
      </c>
      <c r="IA4" s="21" t="s">
        <v>618</v>
      </c>
      <c r="IB4" s="21" t="s">
        <v>619</v>
      </c>
      <c r="IC4" s="21" t="s">
        <v>620</v>
      </c>
      <c r="ID4" s="21" t="s">
        <v>621</v>
      </c>
      <c r="IE4" s="21" t="s">
        <v>622</v>
      </c>
      <c r="IF4" s="21" t="s">
        <v>623</v>
      </c>
      <c r="IG4" s="21" t="s">
        <v>624</v>
      </c>
      <c r="IH4" s="21" t="s">
        <v>625</v>
      </c>
      <c r="II4" s="21" t="s">
        <v>626</v>
      </c>
      <c r="IJ4" s="21" t="s">
        <v>627</v>
      </c>
      <c r="IK4" s="21" t="s">
        <v>628</v>
      </c>
      <c r="IL4" s="21" t="s">
        <v>629</v>
      </c>
      <c r="IM4" s="21" t="s">
        <v>630</v>
      </c>
      <c r="IN4" s="21" t="s">
        <v>631</v>
      </c>
      <c r="IO4" s="21" t="s">
        <v>632</v>
      </c>
      <c r="IP4" s="21" t="s">
        <v>633</v>
      </c>
      <c r="IQ4" s="21" t="s">
        <v>634</v>
      </c>
      <c r="IR4" s="21" t="s">
        <v>635</v>
      </c>
      <c r="IS4" s="21" t="s">
        <v>636</v>
      </c>
      <c r="IT4" s="21" t="s">
        <v>637</v>
      </c>
      <c r="IU4" s="21" t="s">
        <v>638</v>
      </c>
      <c r="IV4" s="21" t="s">
        <v>639</v>
      </c>
      <c r="IW4" s="21" t="s">
        <v>640</v>
      </c>
      <c r="IX4" s="21" t="s">
        <v>641</v>
      </c>
      <c r="IY4" s="21" t="s">
        <v>642</v>
      </c>
      <c r="IZ4" s="21" t="s">
        <v>643</v>
      </c>
      <c r="JA4" s="21" t="s">
        <v>644</v>
      </c>
      <c r="JB4" s="21" t="s">
        <v>645</v>
      </c>
      <c r="JC4" s="21" t="s">
        <v>646</v>
      </c>
      <c r="JD4" s="21" t="s">
        <v>647</v>
      </c>
      <c r="JE4" s="21" t="s">
        <v>648</v>
      </c>
      <c r="JF4" s="21" t="s">
        <v>649</v>
      </c>
      <c r="JG4" s="21" t="s">
        <v>650</v>
      </c>
      <c r="JH4" s="21" t="s">
        <v>651</v>
      </c>
      <c r="JI4" s="21" t="s">
        <v>652</v>
      </c>
      <c r="JJ4" s="21" t="s">
        <v>653</v>
      </c>
      <c r="JK4" s="21" t="s">
        <v>654</v>
      </c>
      <c r="JL4" s="21" t="s">
        <v>655</v>
      </c>
      <c r="JM4" s="21" t="s">
        <v>656</v>
      </c>
      <c r="JN4" s="21" t="s">
        <v>657</v>
      </c>
      <c r="JO4" s="21" t="s">
        <v>658</v>
      </c>
      <c r="JP4" s="21" t="s">
        <v>659</v>
      </c>
      <c r="JQ4" s="21" t="s">
        <v>660</v>
      </c>
      <c r="JR4" s="21" t="s">
        <v>661</v>
      </c>
      <c r="JS4" s="21" t="s">
        <v>662</v>
      </c>
      <c r="JT4" s="21" t="s">
        <v>663</v>
      </c>
      <c r="JU4" s="21" t="s">
        <v>664</v>
      </c>
      <c r="JV4" s="21" t="s">
        <v>665</v>
      </c>
      <c r="JW4" s="21" t="s">
        <v>666</v>
      </c>
      <c r="JX4" s="21" t="s">
        <v>667</v>
      </c>
      <c r="JY4" s="21" t="s">
        <v>668</v>
      </c>
      <c r="JZ4" s="21" t="s">
        <v>669</v>
      </c>
      <c r="KA4" s="21" t="s">
        <v>670</v>
      </c>
      <c r="KB4" s="21" t="s">
        <v>671</v>
      </c>
      <c r="KC4" s="21" t="s">
        <v>672</v>
      </c>
      <c r="KD4" s="21" t="s">
        <v>673</v>
      </c>
      <c r="KE4" s="21" t="s">
        <v>674</v>
      </c>
      <c r="KF4" s="21" t="s">
        <v>675</v>
      </c>
      <c r="KG4" s="21" t="s">
        <v>676</v>
      </c>
      <c r="KH4" s="21" t="s">
        <v>677</v>
      </c>
      <c r="KI4" s="21" t="s">
        <v>678</v>
      </c>
      <c r="KJ4" s="21" t="s">
        <v>679</v>
      </c>
      <c r="KK4" s="21" t="s">
        <v>680</v>
      </c>
      <c r="KL4" s="21" t="s">
        <v>681</v>
      </c>
      <c r="KM4" s="21" t="s">
        <v>682</v>
      </c>
      <c r="KN4" s="21" t="s">
        <v>683</v>
      </c>
      <c r="KO4" s="21" t="s">
        <v>684</v>
      </c>
      <c r="KP4" s="21" t="s">
        <v>685</v>
      </c>
      <c r="KQ4" s="21" t="s">
        <v>686</v>
      </c>
      <c r="KR4" s="21" t="s">
        <v>687</v>
      </c>
      <c r="KS4" s="21" t="s">
        <v>688</v>
      </c>
      <c r="KT4" s="21" t="s">
        <v>689</v>
      </c>
      <c r="KU4" s="21" t="s">
        <v>690</v>
      </c>
      <c r="KV4" s="21" t="s">
        <v>691</v>
      </c>
      <c r="KW4" s="21" t="s">
        <v>692</v>
      </c>
      <c r="KX4" s="21" t="s">
        <v>693</v>
      </c>
      <c r="KY4" s="21" t="s">
        <v>694</v>
      </c>
      <c r="KZ4" s="21" t="s">
        <v>695</v>
      </c>
      <c r="LA4" s="21" t="s">
        <v>696</v>
      </c>
      <c r="LB4" s="21" t="s">
        <v>697</v>
      </c>
      <c r="LC4" s="21" t="s">
        <v>698</v>
      </c>
      <c r="LD4" s="21" t="s">
        <v>699</v>
      </c>
      <c r="LE4" s="21" t="s">
        <v>700</v>
      </c>
      <c r="LF4" s="21" t="s">
        <v>701</v>
      </c>
      <c r="LG4" s="21" t="s">
        <v>702</v>
      </c>
      <c r="LH4" s="21" t="s">
        <v>703</v>
      </c>
      <c r="LI4" s="21" t="s">
        <v>704</v>
      </c>
      <c r="LJ4" s="21" t="s">
        <v>705</v>
      </c>
      <c r="LK4" s="21" t="s">
        <v>706</v>
      </c>
      <c r="LL4" s="21" t="s">
        <v>707</v>
      </c>
      <c r="LM4" s="21" t="s">
        <v>708</v>
      </c>
      <c r="LN4" s="21" t="s">
        <v>709</v>
      </c>
      <c r="LO4" s="21" t="s">
        <v>710</v>
      </c>
      <c r="LP4" s="21" t="s">
        <v>711</v>
      </c>
      <c r="LQ4" s="21" t="s">
        <v>712</v>
      </c>
      <c r="LR4" s="21" t="s">
        <v>713</v>
      </c>
      <c r="LS4" s="21" t="s">
        <v>714</v>
      </c>
      <c r="LT4" s="21" t="s">
        <v>715</v>
      </c>
      <c r="LU4" s="21" t="s">
        <v>716</v>
      </c>
      <c r="LV4" s="21" t="s">
        <v>717</v>
      </c>
      <c r="LW4" s="21" t="s">
        <v>718</v>
      </c>
      <c r="LX4" s="21" t="s">
        <v>719</v>
      </c>
      <c r="LY4" s="21" t="s">
        <v>720</v>
      </c>
      <c r="LZ4" s="21" t="s">
        <v>721</v>
      </c>
      <c r="MA4" s="21" t="s">
        <v>722</v>
      </c>
      <c r="MB4" s="21" t="s">
        <v>723</v>
      </c>
      <c r="MC4" s="21" t="s">
        <v>724</v>
      </c>
      <c r="MD4" s="21" t="s">
        <v>725</v>
      </c>
      <c r="ME4" s="21" t="s">
        <v>726</v>
      </c>
      <c r="MF4" s="21" t="s">
        <v>727</v>
      </c>
      <c r="MG4" s="21" t="s">
        <v>728</v>
      </c>
      <c r="MH4" s="21" t="s">
        <v>729</v>
      </c>
      <c r="MI4" s="21" t="s">
        <v>730</v>
      </c>
      <c r="MJ4" s="21" t="s">
        <v>731</v>
      </c>
      <c r="MK4" s="21" t="s">
        <v>732</v>
      </c>
      <c r="ML4" s="21" t="s">
        <v>733</v>
      </c>
      <c r="MM4" s="21" t="s">
        <v>734</v>
      </c>
      <c r="MN4" s="21" t="s">
        <v>735</v>
      </c>
      <c r="MO4" s="21" t="s">
        <v>736</v>
      </c>
      <c r="MP4" s="21" t="s">
        <v>737</v>
      </c>
      <c r="MQ4" s="21" t="s">
        <v>738</v>
      </c>
      <c r="MR4" s="21" t="s">
        <v>739</v>
      </c>
      <c r="MS4" s="21" t="s">
        <v>740</v>
      </c>
      <c r="MT4" s="21" t="s">
        <v>741</v>
      </c>
      <c r="MU4" s="21" t="s">
        <v>742</v>
      </c>
      <c r="MV4" s="21" t="s">
        <v>743</v>
      </c>
      <c r="MW4" s="21" t="s">
        <v>744</v>
      </c>
      <c r="MX4" s="21" t="s">
        <v>745</v>
      </c>
      <c r="MY4" s="21" t="s">
        <v>746</v>
      </c>
      <c r="MZ4" s="21" t="s">
        <v>747</v>
      </c>
      <c r="NA4" s="21" t="s">
        <v>748</v>
      </c>
      <c r="NB4" s="21" t="s">
        <v>749</v>
      </c>
      <c r="NC4" s="21" t="s">
        <v>750</v>
      </c>
      <c r="ND4" s="21" t="s">
        <v>751</v>
      </c>
      <c r="NE4" s="21" t="s">
        <v>752</v>
      </c>
      <c r="NF4" s="21" t="s">
        <v>753</v>
      </c>
      <c r="NG4" s="21" t="s">
        <v>754</v>
      </c>
      <c r="NH4" s="21" t="s">
        <v>755</v>
      </c>
      <c r="NI4" s="21" t="s">
        <v>756</v>
      </c>
      <c r="NJ4" s="21" t="s">
        <v>757</v>
      </c>
      <c r="NK4" s="21" t="s">
        <v>758</v>
      </c>
      <c r="NL4" s="21" t="s">
        <v>759</v>
      </c>
      <c r="NM4" s="21" t="s">
        <v>760</v>
      </c>
      <c r="NN4" s="21" t="s">
        <v>761</v>
      </c>
      <c r="NO4" s="21" t="s">
        <v>762</v>
      </c>
      <c r="NP4" s="21" t="s">
        <v>763</v>
      </c>
      <c r="NQ4" s="21" t="s">
        <v>764</v>
      </c>
      <c r="NR4" s="21" t="s">
        <v>765</v>
      </c>
      <c r="NS4" s="21" t="s">
        <v>766</v>
      </c>
      <c r="NT4" s="21" t="s">
        <v>767</v>
      </c>
      <c r="NU4" s="21" t="s">
        <v>768</v>
      </c>
      <c r="NV4" s="21" t="s">
        <v>769</v>
      </c>
    </row>
    <row r="7" spans="1:386">
      <c r="B7" s="16" t="s">
        <v>770</v>
      </c>
      <c r="C7" s="17"/>
      <c r="D7" s="17"/>
    </row>
    <row r="8" spans="1:386">
      <c r="B8" t="s">
        <v>771</v>
      </c>
      <c r="C8" s="21"/>
      <c r="D8" t="s">
        <v>772</v>
      </c>
      <c r="L8" t="s">
        <v>773</v>
      </c>
    </row>
    <row r="9" spans="1:386">
      <c r="B9" t="s">
        <v>774</v>
      </c>
      <c r="C9" s="21"/>
      <c r="D9" t="s">
        <v>775</v>
      </c>
      <c r="L9" s="3" t="s">
        <v>776</v>
      </c>
    </row>
    <row r="10" spans="1:386">
      <c r="B10" t="s">
        <v>777</v>
      </c>
      <c r="C10" s="21"/>
      <c r="D10" t="s">
        <v>778</v>
      </c>
      <c r="L10" t="s">
        <v>779</v>
      </c>
    </row>
    <row r="11" spans="1:386">
      <c r="B11" t="s">
        <v>780</v>
      </c>
      <c r="C11" s="21"/>
      <c r="D11" t="s">
        <v>781</v>
      </c>
    </row>
    <row r="17" spans="1:386" ht="24.75" customHeight="1">
      <c r="C17" s="21"/>
      <c r="D17" s="21"/>
    </row>
    <row r="18" spans="1:386">
      <c r="C18" s="21"/>
      <c r="D18" s="21"/>
      <c r="E18" s="21"/>
      <c r="F18" s="21"/>
    </row>
    <row r="19" spans="1:386">
      <c r="A19" s="16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</row>
    <row r="20" spans="1:386">
      <c r="A20" s="16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</row>
    <row r="21" spans="1:386">
      <c r="C21"/>
      <c r="D21"/>
    </row>
    <row r="22" spans="1:386">
      <c r="C22" s="21"/>
      <c r="D22" s="21"/>
      <c r="E22" s="21"/>
      <c r="F22" s="21"/>
    </row>
    <row r="23" spans="1:386">
      <c r="C23" s="21"/>
      <c r="D23" s="21"/>
      <c r="E23" s="21"/>
      <c r="F23" s="21"/>
    </row>
    <row r="24" spans="1:386">
      <c r="C24" s="21"/>
      <c r="D24" s="21"/>
      <c r="E24" s="21"/>
      <c r="F24" s="21"/>
    </row>
    <row r="25" spans="1:386">
      <c r="C25" s="21"/>
      <c r="D25" s="21"/>
      <c r="E25" s="21"/>
      <c r="F25" s="21"/>
    </row>
    <row r="26" spans="1:386">
      <c r="C26" s="21"/>
      <c r="D26" s="21"/>
      <c r="E26" s="21"/>
      <c r="F26" s="21"/>
    </row>
    <row r="27" spans="1:386">
      <c r="C27" s="21"/>
      <c r="D27" s="21"/>
      <c r="E27" s="21"/>
      <c r="F27" s="21"/>
    </row>
    <row r="28" spans="1:386">
      <c r="C28" s="21"/>
      <c r="D28" s="21"/>
      <c r="E28" s="21"/>
      <c r="F28" s="21"/>
    </row>
    <row r="29" spans="1:386">
      <c r="C29" s="21"/>
      <c r="D29" s="21"/>
      <c r="E29" s="21"/>
      <c r="F29" s="21"/>
    </row>
    <row r="30" spans="1:386">
      <c r="C30" s="21"/>
      <c r="D30" s="21"/>
      <c r="E30" s="21"/>
      <c r="F30" s="21"/>
    </row>
    <row r="31" spans="1:386">
      <c r="C31" s="21"/>
      <c r="D31" s="21"/>
      <c r="E31" s="21"/>
      <c r="F31" s="21"/>
    </row>
    <row r="32" spans="1:386">
      <c r="C32" s="21"/>
      <c r="D32" s="21"/>
      <c r="E32" s="21"/>
      <c r="F32" s="21"/>
    </row>
    <row r="33" spans="5:6">
      <c r="E33" s="21"/>
      <c r="F33" s="21"/>
    </row>
    <row r="34" spans="5:6">
      <c r="E34" s="21"/>
      <c r="F34" s="21"/>
    </row>
    <row r="35" spans="5:6">
      <c r="E35" s="21"/>
      <c r="F35" s="21"/>
    </row>
    <row r="36" spans="5:6">
      <c r="E36" s="21"/>
      <c r="F36" s="21"/>
    </row>
    <row r="37" spans="5:6">
      <c r="E37" s="21"/>
      <c r="F37" s="21"/>
    </row>
    <row r="38" spans="5:6">
      <c r="E38" s="21"/>
      <c r="F38" s="21"/>
    </row>
    <row r="39" spans="5:6">
      <c r="E39" s="21"/>
      <c r="F39" s="21"/>
    </row>
    <row r="40" spans="5:6">
      <c r="E40" s="21"/>
      <c r="F40" s="21"/>
    </row>
    <row r="41" spans="5:6">
      <c r="E41" s="21"/>
      <c r="F41" s="21"/>
    </row>
    <row r="42" spans="5:6">
      <c r="E42" s="21"/>
      <c r="F42" s="21"/>
    </row>
    <row r="43" spans="5:6">
      <c r="E43" s="21"/>
      <c r="F43" s="21"/>
    </row>
    <row r="44" spans="5:6">
      <c r="E44" s="21"/>
      <c r="F44" s="21"/>
    </row>
    <row r="45" spans="5:6">
      <c r="E45" s="21"/>
      <c r="F45" s="21"/>
    </row>
    <row r="46" spans="5:6">
      <c r="E46" s="21"/>
      <c r="F46" s="21"/>
    </row>
    <row r="47" spans="5:6">
      <c r="E47" s="21"/>
      <c r="F47" s="21"/>
    </row>
    <row r="48" spans="5:6">
      <c r="E48" s="21"/>
      <c r="F48" s="21"/>
    </row>
    <row r="49" spans="5:6">
      <c r="E49" s="21"/>
      <c r="F49" s="21"/>
    </row>
    <row r="50" spans="5:6">
      <c r="E50" s="21"/>
      <c r="F50" s="21"/>
    </row>
    <row r="51" spans="5:6">
      <c r="E51" s="21"/>
      <c r="F51" s="21"/>
    </row>
    <row r="52" spans="5:6">
      <c r="E52" s="21"/>
      <c r="F52" s="21"/>
    </row>
    <row r="53" spans="5:6">
      <c r="E53" s="21"/>
      <c r="F53" s="21"/>
    </row>
    <row r="54" spans="5:6">
      <c r="E54" s="21"/>
      <c r="F54" s="21"/>
    </row>
    <row r="55" spans="5:6">
      <c r="E55" s="21"/>
      <c r="F55" s="21"/>
    </row>
    <row r="56" spans="5:6">
      <c r="E56" s="21"/>
      <c r="F56" s="21"/>
    </row>
    <row r="57" spans="5:6">
      <c r="E57" s="21"/>
      <c r="F57" s="21"/>
    </row>
    <row r="58" spans="5:6">
      <c r="E58" s="21"/>
      <c r="F58" s="21"/>
    </row>
    <row r="59" spans="5:6">
      <c r="E59" s="21"/>
      <c r="F59" s="21"/>
    </row>
    <row r="60" spans="5:6">
      <c r="E60" s="21"/>
      <c r="F60" s="21"/>
    </row>
    <row r="61" spans="5:6">
      <c r="E61" s="21"/>
      <c r="F61" s="21"/>
    </row>
    <row r="62" spans="5:6">
      <c r="E62" s="21"/>
      <c r="F62" s="21"/>
    </row>
    <row r="63" spans="5:6">
      <c r="E63" s="21"/>
      <c r="F63" s="21"/>
    </row>
    <row r="64" spans="5:6">
      <c r="E64" s="21"/>
      <c r="F64" s="21"/>
    </row>
    <row r="65" spans="5:6">
      <c r="E65" s="21"/>
      <c r="F65" s="21"/>
    </row>
    <row r="66" spans="5:6">
      <c r="E66" s="21"/>
      <c r="F66" s="21"/>
    </row>
    <row r="67" spans="5:6">
      <c r="E67" s="21"/>
      <c r="F67" s="21"/>
    </row>
    <row r="68" spans="5:6">
      <c r="E68" s="21"/>
      <c r="F68" s="21"/>
    </row>
    <row r="69" spans="5:6">
      <c r="E69" s="21"/>
      <c r="F69" s="21"/>
    </row>
    <row r="70" spans="5:6">
      <c r="E70" s="21"/>
      <c r="F70" s="21"/>
    </row>
    <row r="71" spans="5:6">
      <c r="E71" s="21"/>
      <c r="F71" s="21"/>
    </row>
    <row r="72" spans="5:6">
      <c r="E72" s="21"/>
      <c r="F72" s="21"/>
    </row>
    <row r="73" spans="5:6">
      <c r="E73" s="21"/>
      <c r="F73" s="21"/>
    </row>
    <row r="74" spans="5:6">
      <c r="E74" s="21"/>
      <c r="F74" s="21"/>
    </row>
    <row r="75" spans="5:6">
      <c r="E75" s="21"/>
      <c r="F75" s="21"/>
    </row>
    <row r="76" spans="5:6">
      <c r="E76" s="21"/>
      <c r="F76" s="21"/>
    </row>
    <row r="77" spans="5:6">
      <c r="E77" s="21"/>
      <c r="F77" s="21"/>
    </row>
    <row r="78" spans="5:6">
      <c r="E78" s="21"/>
      <c r="F78" s="21"/>
    </row>
    <row r="79" spans="5:6">
      <c r="E79" s="21"/>
      <c r="F79" s="21"/>
    </row>
    <row r="80" spans="5:6">
      <c r="E80" s="21"/>
      <c r="F80" s="21"/>
    </row>
    <row r="81" spans="5:6">
      <c r="E81" s="21"/>
      <c r="F81" s="21"/>
    </row>
    <row r="82" spans="5:6">
      <c r="E82" s="21"/>
      <c r="F82" s="21"/>
    </row>
    <row r="83" spans="5:6">
      <c r="E83" s="21"/>
      <c r="F83" s="21"/>
    </row>
    <row r="84" spans="5:6">
      <c r="E84" s="21"/>
      <c r="F84" s="21"/>
    </row>
    <row r="85" spans="5:6">
      <c r="E85" s="21"/>
      <c r="F85" s="21"/>
    </row>
    <row r="86" spans="5:6">
      <c r="E86" s="21"/>
      <c r="F86" s="21"/>
    </row>
    <row r="87" spans="5:6">
      <c r="E87" s="21"/>
      <c r="F87" s="21"/>
    </row>
    <row r="88" spans="5:6">
      <c r="E88" s="21"/>
      <c r="F88" s="21"/>
    </row>
    <row r="89" spans="5:6">
      <c r="E89" s="21"/>
      <c r="F89" s="21"/>
    </row>
    <row r="90" spans="5:6">
      <c r="E90" s="21"/>
      <c r="F90" s="21"/>
    </row>
    <row r="91" spans="5:6">
      <c r="E91" s="21"/>
      <c r="F91" s="21"/>
    </row>
    <row r="92" spans="5:6">
      <c r="E92" s="21"/>
      <c r="F92" s="21"/>
    </row>
    <row r="93" spans="5:6">
      <c r="E93" s="21"/>
      <c r="F93" s="21"/>
    </row>
    <row r="94" spans="5:6">
      <c r="E94" s="21"/>
      <c r="F94" s="21"/>
    </row>
    <row r="95" spans="5:6">
      <c r="E95" s="21"/>
      <c r="F95" s="21"/>
    </row>
    <row r="96" spans="5:6">
      <c r="E96" s="21"/>
      <c r="F96" s="21"/>
    </row>
    <row r="97" spans="5:6">
      <c r="E97" s="21"/>
      <c r="F97" s="21"/>
    </row>
    <row r="98" spans="5:6">
      <c r="E98" s="21"/>
      <c r="F98" s="21"/>
    </row>
    <row r="99" spans="5:6">
      <c r="E99" s="21"/>
      <c r="F99" s="21"/>
    </row>
    <row r="100" spans="5:6">
      <c r="E100" s="21"/>
      <c r="F100" s="21"/>
    </row>
    <row r="101" spans="5:6">
      <c r="E101" s="21"/>
      <c r="F101" s="21"/>
    </row>
    <row r="102" spans="5:6">
      <c r="E102" s="21"/>
      <c r="F102" s="21"/>
    </row>
    <row r="103" spans="5:6">
      <c r="E103" s="21"/>
      <c r="F103" s="21"/>
    </row>
    <row r="104" spans="5:6">
      <c r="E104" s="21"/>
      <c r="F104" s="21"/>
    </row>
    <row r="105" spans="5:6">
      <c r="E105" s="21"/>
      <c r="F105" s="21"/>
    </row>
    <row r="106" spans="5:6">
      <c r="E106" s="21"/>
      <c r="F106" s="21"/>
    </row>
    <row r="107" spans="5:6">
      <c r="E107" s="21"/>
      <c r="F107" s="21"/>
    </row>
    <row r="108" spans="5:6">
      <c r="E108" s="21"/>
      <c r="F108" s="21"/>
    </row>
    <row r="109" spans="5:6">
      <c r="E109" s="21"/>
      <c r="F109" s="21"/>
    </row>
    <row r="110" spans="5:6">
      <c r="E110" s="21"/>
      <c r="F110" s="21"/>
    </row>
    <row r="111" spans="5:6">
      <c r="E111" s="21"/>
      <c r="F111" s="21"/>
    </row>
    <row r="112" spans="5:6">
      <c r="E112" s="21"/>
      <c r="F112" s="21"/>
    </row>
    <row r="113" spans="5:6">
      <c r="E113" s="21"/>
      <c r="F113" s="21"/>
    </row>
    <row r="114" spans="5:6">
      <c r="E114" s="21"/>
      <c r="F114" s="21"/>
    </row>
    <row r="115" spans="5:6">
      <c r="E115" s="21"/>
      <c r="F115" s="21"/>
    </row>
    <row r="116" spans="5:6">
      <c r="E116" s="21"/>
      <c r="F116" s="21"/>
    </row>
    <row r="117" spans="5:6">
      <c r="E117" s="21"/>
      <c r="F117" s="21"/>
    </row>
    <row r="118" spans="5:6">
      <c r="E118" s="21"/>
      <c r="F118" s="21"/>
    </row>
    <row r="119" spans="5:6">
      <c r="E119" s="21"/>
      <c r="F119" s="21"/>
    </row>
    <row r="120" spans="5:6">
      <c r="E120" s="21"/>
      <c r="F120" s="21"/>
    </row>
    <row r="121" spans="5:6">
      <c r="E121" s="21"/>
      <c r="F121" s="21"/>
    </row>
    <row r="122" spans="5:6">
      <c r="E122" s="21"/>
      <c r="F122" s="21"/>
    </row>
    <row r="123" spans="5:6">
      <c r="E123" s="21"/>
      <c r="F123" s="21"/>
    </row>
    <row r="124" spans="5:6">
      <c r="E124" s="21"/>
      <c r="F124" s="21"/>
    </row>
    <row r="125" spans="5:6">
      <c r="E125" s="21"/>
      <c r="F125" s="21"/>
    </row>
    <row r="126" spans="5:6">
      <c r="E126" s="21"/>
      <c r="F126" s="21"/>
    </row>
    <row r="127" spans="5:6">
      <c r="E127" s="21"/>
      <c r="F127" s="21"/>
    </row>
    <row r="128" spans="5:6">
      <c r="E128" s="21"/>
      <c r="F128" s="21"/>
    </row>
    <row r="129" spans="5:6">
      <c r="E129" s="21"/>
      <c r="F129" s="21"/>
    </row>
    <row r="130" spans="5:6">
      <c r="E130" s="21"/>
      <c r="F130" s="21"/>
    </row>
    <row r="131" spans="5:6">
      <c r="E131" s="21"/>
      <c r="F131" s="21"/>
    </row>
    <row r="132" spans="5:6">
      <c r="E132" s="21"/>
      <c r="F132" s="21"/>
    </row>
    <row r="133" spans="5:6">
      <c r="E133" s="21"/>
      <c r="F133" s="21"/>
    </row>
    <row r="134" spans="5:6">
      <c r="E134" s="21"/>
      <c r="F134" s="21"/>
    </row>
    <row r="135" spans="5:6">
      <c r="E135" s="21"/>
      <c r="F135" s="21"/>
    </row>
    <row r="136" spans="5:6">
      <c r="E136" s="21"/>
      <c r="F136" s="21"/>
    </row>
    <row r="137" spans="5:6">
      <c r="E137" s="21"/>
      <c r="F137" s="21"/>
    </row>
    <row r="138" spans="5:6">
      <c r="E138" s="21"/>
      <c r="F138" s="21"/>
    </row>
    <row r="139" spans="5:6">
      <c r="E139" s="21"/>
      <c r="F139" s="21"/>
    </row>
    <row r="140" spans="5:6">
      <c r="E140" s="21"/>
      <c r="F140" s="21"/>
    </row>
    <row r="141" spans="5:6">
      <c r="E141" s="21"/>
      <c r="F141" s="21"/>
    </row>
    <row r="142" spans="5:6">
      <c r="E142" s="21"/>
      <c r="F142" s="21"/>
    </row>
    <row r="143" spans="5:6">
      <c r="E143" s="21"/>
      <c r="F143" s="21"/>
    </row>
    <row r="144" spans="5:6">
      <c r="E144" s="21"/>
      <c r="F144" s="21"/>
    </row>
    <row r="145" spans="5:6">
      <c r="E145" s="21"/>
      <c r="F145" s="21"/>
    </row>
    <row r="146" spans="5:6">
      <c r="E146" s="21"/>
      <c r="F146" s="21"/>
    </row>
    <row r="147" spans="5:6">
      <c r="E147" s="21"/>
      <c r="F147" s="21"/>
    </row>
    <row r="148" spans="5:6">
      <c r="E148" s="21"/>
      <c r="F148" s="21"/>
    </row>
    <row r="149" spans="5:6">
      <c r="E149" s="21"/>
      <c r="F149" s="21"/>
    </row>
    <row r="150" spans="5:6">
      <c r="E150" s="21"/>
      <c r="F150" s="21"/>
    </row>
    <row r="151" spans="5:6">
      <c r="E151" s="21"/>
      <c r="F151" s="21"/>
    </row>
    <row r="152" spans="5:6">
      <c r="E152" s="21"/>
      <c r="F152" s="21"/>
    </row>
    <row r="153" spans="5:6">
      <c r="E153" s="21"/>
      <c r="F153" s="21"/>
    </row>
    <row r="154" spans="5:6">
      <c r="E154" s="21"/>
      <c r="F154" s="21"/>
    </row>
    <row r="155" spans="5:6">
      <c r="E155" s="21"/>
      <c r="F155" s="21"/>
    </row>
    <row r="156" spans="5:6">
      <c r="E156" s="21"/>
      <c r="F156" s="21"/>
    </row>
    <row r="157" spans="5:6">
      <c r="E157" s="21"/>
      <c r="F157" s="21"/>
    </row>
    <row r="158" spans="5:6">
      <c r="E158" s="21"/>
      <c r="F158" s="21"/>
    </row>
    <row r="159" spans="5:6">
      <c r="E159" s="21"/>
      <c r="F159" s="21"/>
    </row>
    <row r="160" spans="5:6">
      <c r="E160" s="21"/>
      <c r="F160" s="21"/>
    </row>
    <row r="161" spans="5:6">
      <c r="E161" s="21"/>
      <c r="F161" s="21"/>
    </row>
    <row r="162" spans="5:6">
      <c r="E162" s="21"/>
      <c r="F162" s="21"/>
    </row>
    <row r="163" spans="5:6">
      <c r="E163" s="21"/>
      <c r="F163" s="21"/>
    </row>
    <row r="164" spans="5:6">
      <c r="E164" s="21"/>
      <c r="F164" s="21"/>
    </row>
    <row r="165" spans="5:6">
      <c r="E165" s="21"/>
      <c r="F165" s="21"/>
    </row>
    <row r="166" spans="5:6">
      <c r="E166" s="21"/>
      <c r="F166" s="21"/>
    </row>
    <row r="167" spans="5:6">
      <c r="E167" s="21"/>
      <c r="F167" s="21"/>
    </row>
    <row r="168" spans="5:6">
      <c r="E168" s="21"/>
      <c r="F168" s="21"/>
    </row>
    <row r="169" spans="5:6">
      <c r="E169" s="21"/>
      <c r="F169" s="21"/>
    </row>
    <row r="170" spans="5:6">
      <c r="E170" s="21"/>
      <c r="F170" s="21"/>
    </row>
    <row r="171" spans="5:6">
      <c r="E171" s="21"/>
      <c r="F171" s="21"/>
    </row>
    <row r="172" spans="5:6">
      <c r="E172" s="21"/>
      <c r="F172" s="21"/>
    </row>
    <row r="173" spans="5:6">
      <c r="E173" s="21"/>
      <c r="F173" s="21"/>
    </row>
    <row r="174" spans="5:6">
      <c r="E174" s="21"/>
      <c r="F174" s="21"/>
    </row>
    <row r="175" spans="5:6">
      <c r="E175" s="21"/>
      <c r="F175" s="21"/>
    </row>
    <row r="176" spans="5:6">
      <c r="E176" s="21"/>
      <c r="F176" s="21"/>
    </row>
    <row r="177" spans="5:6">
      <c r="E177" s="21"/>
      <c r="F177" s="21"/>
    </row>
    <row r="178" spans="5:6">
      <c r="E178" s="21"/>
      <c r="F178" s="21"/>
    </row>
    <row r="179" spans="5:6">
      <c r="E179" s="21"/>
      <c r="F179" s="21"/>
    </row>
    <row r="180" spans="5:6">
      <c r="E180" s="21"/>
      <c r="F180" s="21"/>
    </row>
    <row r="181" spans="5:6">
      <c r="E181" s="21"/>
      <c r="F181" s="21"/>
    </row>
    <row r="182" spans="5:6">
      <c r="E182" s="21"/>
      <c r="F182" s="21"/>
    </row>
    <row r="183" spans="5:6">
      <c r="E183" s="21"/>
      <c r="F183" s="21"/>
    </row>
    <row r="184" spans="5:6">
      <c r="E184" s="21"/>
      <c r="F184" s="21"/>
    </row>
    <row r="185" spans="5:6">
      <c r="E185" s="21"/>
      <c r="F185" s="21"/>
    </row>
    <row r="186" spans="5:6">
      <c r="E186" s="21"/>
      <c r="F186" s="21"/>
    </row>
    <row r="187" spans="5:6">
      <c r="E187" s="21"/>
      <c r="F187" s="21"/>
    </row>
    <row r="188" spans="5:6">
      <c r="E188" s="21"/>
      <c r="F188" s="21"/>
    </row>
    <row r="189" spans="5:6">
      <c r="E189" s="21"/>
      <c r="F189" s="21"/>
    </row>
    <row r="190" spans="5:6">
      <c r="E190" s="21"/>
      <c r="F190" s="21"/>
    </row>
    <row r="191" spans="5:6">
      <c r="E191" s="21"/>
      <c r="F191" s="21"/>
    </row>
    <row r="192" spans="5:6">
      <c r="E192" s="21"/>
      <c r="F192" s="21"/>
    </row>
    <row r="193" spans="5:6">
      <c r="E193" s="21"/>
      <c r="F193" s="21"/>
    </row>
    <row r="194" spans="5:6">
      <c r="E194" s="21"/>
      <c r="F194" s="21"/>
    </row>
    <row r="195" spans="5:6">
      <c r="E195" s="21"/>
      <c r="F195" s="21"/>
    </row>
    <row r="196" spans="5:6">
      <c r="E196" s="21"/>
      <c r="F196" s="21"/>
    </row>
    <row r="197" spans="5:6">
      <c r="E197" s="21"/>
      <c r="F197" s="21"/>
    </row>
    <row r="198" spans="5:6">
      <c r="E198" s="21"/>
      <c r="F198" s="21"/>
    </row>
    <row r="199" spans="5:6">
      <c r="E199" s="21"/>
      <c r="F199" s="21"/>
    </row>
    <row r="200" spans="5:6">
      <c r="E200" s="21"/>
      <c r="F200" s="21"/>
    </row>
    <row r="201" spans="5:6">
      <c r="E201" s="21"/>
      <c r="F201" s="21"/>
    </row>
    <row r="202" spans="5:6">
      <c r="E202" s="21"/>
      <c r="F202" s="21"/>
    </row>
    <row r="203" spans="5:6">
      <c r="E203" s="21"/>
      <c r="F203" s="21"/>
    </row>
    <row r="204" spans="5:6">
      <c r="E204" s="21"/>
      <c r="F204" s="21"/>
    </row>
    <row r="205" spans="5:6">
      <c r="E205" s="21"/>
      <c r="F205" s="21"/>
    </row>
    <row r="206" spans="5:6">
      <c r="E206" s="21"/>
      <c r="F206" s="21"/>
    </row>
    <row r="207" spans="5:6">
      <c r="E207" s="21"/>
      <c r="F207" s="21"/>
    </row>
    <row r="208" spans="5:6">
      <c r="E208" s="21"/>
      <c r="F208" s="21"/>
    </row>
    <row r="209" spans="5:6">
      <c r="E209" s="21"/>
      <c r="F209" s="21"/>
    </row>
    <row r="210" spans="5:6">
      <c r="E210" s="21"/>
      <c r="F210" s="21"/>
    </row>
    <row r="211" spans="5:6">
      <c r="E211" s="21"/>
      <c r="F211" s="21"/>
    </row>
    <row r="212" spans="5:6">
      <c r="E212" s="21"/>
      <c r="F212" s="21"/>
    </row>
    <row r="213" spans="5:6">
      <c r="E213" s="21"/>
      <c r="F213" s="21"/>
    </row>
    <row r="214" spans="5:6">
      <c r="E214" s="21"/>
      <c r="F214" s="21"/>
    </row>
    <row r="215" spans="5:6">
      <c r="E215" s="21"/>
      <c r="F215" s="21"/>
    </row>
    <row r="216" spans="5:6">
      <c r="E216" s="21"/>
      <c r="F216" s="21"/>
    </row>
    <row r="217" spans="5:6">
      <c r="E217" s="21"/>
      <c r="F217" s="21"/>
    </row>
    <row r="218" spans="5:6">
      <c r="E218" s="21"/>
      <c r="F218" s="21"/>
    </row>
    <row r="219" spans="5:6">
      <c r="E219" s="21"/>
      <c r="F219" s="21"/>
    </row>
    <row r="220" spans="5:6">
      <c r="E220" s="21"/>
      <c r="F220" s="21"/>
    </row>
    <row r="221" spans="5:6">
      <c r="E221" s="21"/>
      <c r="F221" s="21"/>
    </row>
    <row r="222" spans="5:6">
      <c r="E222" s="21"/>
      <c r="F222" s="21"/>
    </row>
    <row r="223" spans="5:6">
      <c r="E223" s="21"/>
      <c r="F223" s="21"/>
    </row>
    <row r="224" spans="5:6">
      <c r="E224" s="21"/>
      <c r="F224" s="21"/>
    </row>
    <row r="225" spans="5:6">
      <c r="E225" s="21"/>
      <c r="F225" s="21"/>
    </row>
    <row r="226" spans="5:6">
      <c r="E226" s="21"/>
      <c r="F226" s="21"/>
    </row>
    <row r="227" spans="5:6">
      <c r="E227" s="21"/>
      <c r="F227" s="21"/>
    </row>
    <row r="228" spans="5:6">
      <c r="E228" s="21"/>
      <c r="F228" s="21"/>
    </row>
    <row r="229" spans="5:6">
      <c r="E229" s="21"/>
      <c r="F229" s="21"/>
    </row>
    <row r="230" spans="5:6">
      <c r="E230" s="21"/>
      <c r="F230" s="21"/>
    </row>
    <row r="231" spans="5:6">
      <c r="E231" s="21"/>
      <c r="F231" s="21"/>
    </row>
    <row r="232" spans="5:6">
      <c r="E232" s="21"/>
      <c r="F232" s="21"/>
    </row>
    <row r="233" spans="5:6">
      <c r="E233" s="21"/>
      <c r="F233" s="21"/>
    </row>
    <row r="234" spans="5:6">
      <c r="E234" s="21"/>
      <c r="F234" s="21"/>
    </row>
    <row r="235" spans="5:6">
      <c r="E235" s="21"/>
      <c r="F235" s="21"/>
    </row>
    <row r="236" spans="5:6">
      <c r="E236" s="21"/>
      <c r="F236" s="21"/>
    </row>
    <row r="237" spans="5:6">
      <c r="E237" s="21"/>
      <c r="F237" s="21"/>
    </row>
    <row r="238" spans="5:6">
      <c r="E238" s="21"/>
      <c r="F238" s="21"/>
    </row>
    <row r="239" spans="5:6">
      <c r="E239" s="21"/>
      <c r="F239" s="21"/>
    </row>
    <row r="240" spans="5:6">
      <c r="E240" s="21"/>
      <c r="F240" s="21"/>
    </row>
    <row r="241" spans="5:6">
      <c r="E241" s="21"/>
      <c r="F241" s="21"/>
    </row>
    <row r="242" spans="5:6">
      <c r="E242" s="21"/>
      <c r="F242" s="21"/>
    </row>
    <row r="243" spans="5:6">
      <c r="E243" s="21"/>
      <c r="F243" s="21"/>
    </row>
    <row r="244" spans="5:6">
      <c r="E244" s="21"/>
      <c r="F244" s="21"/>
    </row>
    <row r="245" spans="5:6">
      <c r="E245" s="21"/>
      <c r="F245" s="21"/>
    </row>
    <row r="246" spans="5:6">
      <c r="E246" s="21"/>
      <c r="F246" s="21"/>
    </row>
    <row r="247" spans="5:6">
      <c r="E247" s="21"/>
      <c r="F247" s="21"/>
    </row>
    <row r="248" spans="5:6">
      <c r="E248" s="21"/>
      <c r="F248" s="21"/>
    </row>
    <row r="249" spans="5:6">
      <c r="E249" s="21"/>
      <c r="F249" s="21"/>
    </row>
    <row r="250" spans="5:6">
      <c r="E250" s="21"/>
      <c r="F250" s="21"/>
    </row>
    <row r="251" spans="5:6">
      <c r="E251" s="21"/>
      <c r="F251" s="21"/>
    </row>
    <row r="252" spans="5:6">
      <c r="E252" s="21"/>
      <c r="F252" s="21"/>
    </row>
    <row r="253" spans="5:6">
      <c r="E253" s="21"/>
      <c r="F253" s="21"/>
    </row>
    <row r="254" spans="5:6">
      <c r="E254" s="21"/>
      <c r="F254" s="21"/>
    </row>
    <row r="255" spans="5:6">
      <c r="E255" s="21"/>
      <c r="F255" s="21"/>
    </row>
    <row r="256" spans="5:6">
      <c r="E256" s="21"/>
      <c r="F256" s="21"/>
    </row>
    <row r="257" spans="5:6">
      <c r="E257" s="21"/>
      <c r="F257" s="21"/>
    </row>
    <row r="258" spans="5:6">
      <c r="E258" s="21"/>
      <c r="F258" s="21"/>
    </row>
    <row r="259" spans="5:6">
      <c r="E259" s="21"/>
      <c r="F259" s="21"/>
    </row>
    <row r="260" spans="5:6">
      <c r="E260" s="21"/>
      <c r="F260" s="21"/>
    </row>
    <row r="261" spans="5:6">
      <c r="E261" s="21"/>
      <c r="F261" s="21"/>
    </row>
    <row r="262" spans="5:6">
      <c r="E262" s="21"/>
      <c r="F262" s="21"/>
    </row>
    <row r="263" spans="5:6">
      <c r="E263" s="21"/>
      <c r="F263" s="21"/>
    </row>
    <row r="264" spans="5:6">
      <c r="E264" s="21"/>
      <c r="F264" s="21"/>
    </row>
    <row r="265" spans="5:6">
      <c r="E265" s="21"/>
      <c r="F265" s="21"/>
    </row>
    <row r="266" spans="5:6">
      <c r="E266" s="21"/>
      <c r="F266" s="21"/>
    </row>
    <row r="267" spans="5:6">
      <c r="E267" s="21"/>
      <c r="F267" s="21"/>
    </row>
    <row r="268" spans="5:6">
      <c r="E268" s="21"/>
      <c r="F268" s="21"/>
    </row>
    <row r="269" spans="5:6">
      <c r="E269" s="21"/>
      <c r="F269" s="21"/>
    </row>
    <row r="270" spans="5:6">
      <c r="E270" s="21"/>
      <c r="F270" s="21"/>
    </row>
    <row r="271" spans="5:6">
      <c r="E271" s="21"/>
      <c r="F271" s="21"/>
    </row>
    <row r="272" spans="5:6">
      <c r="E272" s="21"/>
      <c r="F272" s="21"/>
    </row>
    <row r="273" spans="5:6">
      <c r="E273" s="21"/>
      <c r="F273" s="21"/>
    </row>
    <row r="274" spans="5:6">
      <c r="E274" s="21"/>
      <c r="F274" s="21"/>
    </row>
    <row r="275" spans="5:6">
      <c r="E275" s="21"/>
      <c r="F275" s="21"/>
    </row>
    <row r="276" spans="5:6">
      <c r="E276" s="21"/>
      <c r="F276" s="21"/>
    </row>
    <row r="277" spans="5:6">
      <c r="E277" s="21"/>
      <c r="F277" s="21"/>
    </row>
    <row r="278" spans="5:6">
      <c r="E278" s="21"/>
      <c r="F278" s="21"/>
    </row>
    <row r="279" spans="5:6">
      <c r="E279" s="21"/>
      <c r="F279" s="21"/>
    </row>
    <row r="280" spans="5:6">
      <c r="E280" s="21"/>
      <c r="F280" s="21"/>
    </row>
    <row r="281" spans="5:6">
      <c r="E281" s="21"/>
      <c r="F281" s="21"/>
    </row>
    <row r="282" spans="5:6">
      <c r="E282" s="21"/>
      <c r="F282" s="21"/>
    </row>
    <row r="283" spans="5:6">
      <c r="E283" s="21"/>
      <c r="F283" s="21"/>
    </row>
    <row r="284" spans="5:6">
      <c r="E284" s="21"/>
      <c r="F284" s="21"/>
    </row>
    <row r="285" spans="5:6">
      <c r="E285" s="21"/>
      <c r="F285" s="21"/>
    </row>
    <row r="286" spans="5:6">
      <c r="E286" s="21"/>
      <c r="F286" s="21"/>
    </row>
    <row r="287" spans="5:6">
      <c r="E287" s="21"/>
      <c r="F287" s="21"/>
    </row>
    <row r="288" spans="5:6">
      <c r="E288" s="21"/>
      <c r="F288" s="21"/>
    </row>
    <row r="289" spans="5:6">
      <c r="E289" s="21"/>
      <c r="F289" s="21"/>
    </row>
    <row r="290" spans="5:6">
      <c r="E290" s="21"/>
      <c r="F290" s="21"/>
    </row>
    <row r="291" spans="5:6">
      <c r="E291" s="21"/>
      <c r="F291" s="21"/>
    </row>
    <row r="292" spans="5:6">
      <c r="E292" s="21"/>
      <c r="F292" s="21"/>
    </row>
    <row r="293" spans="5:6">
      <c r="E293" s="21"/>
      <c r="F293" s="21"/>
    </row>
    <row r="294" spans="5:6">
      <c r="E294" s="21"/>
      <c r="F294" s="21"/>
    </row>
    <row r="295" spans="5:6">
      <c r="E295" s="21"/>
      <c r="F295" s="21"/>
    </row>
    <row r="296" spans="5:6">
      <c r="E296" s="21"/>
      <c r="F296" s="21"/>
    </row>
    <row r="297" spans="5:6">
      <c r="E297" s="21"/>
      <c r="F297" s="21"/>
    </row>
    <row r="298" spans="5:6">
      <c r="E298" s="21"/>
      <c r="F298" s="21"/>
    </row>
    <row r="299" spans="5:6">
      <c r="E299" s="21"/>
      <c r="F299" s="21"/>
    </row>
    <row r="300" spans="5:6">
      <c r="E300" s="21"/>
      <c r="F300" s="21"/>
    </row>
    <row r="301" spans="5:6">
      <c r="E301" s="21"/>
      <c r="F301" s="21"/>
    </row>
    <row r="302" spans="5:6">
      <c r="E302" s="21"/>
      <c r="F302" s="21"/>
    </row>
    <row r="303" spans="5:6">
      <c r="E303" s="21"/>
      <c r="F303" s="21"/>
    </row>
    <row r="304" spans="5:6">
      <c r="E304" s="21"/>
      <c r="F304" s="21"/>
    </row>
    <row r="305" spans="5:6">
      <c r="E305" s="21"/>
      <c r="F305" s="21"/>
    </row>
    <row r="306" spans="5:6">
      <c r="E306" s="21"/>
      <c r="F306" s="21"/>
    </row>
    <row r="307" spans="5:6">
      <c r="E307" s="21"/>
      <c r="F307" s="21"/>
    </row>
    <row r="308" spans="5:6">
      <c r="E308" s="21"/>
      <c r="F308" s="21"/>
    </row>
    <row r="309" spans="5:6">
      <c r="E309" s="21"/>
      <c r="F309" s="21"/>
    </row>
    <row r="310" spans="5:6">
      <c r="E310" s="21"/>
      <c r="F310" s="21"/>
    </row>
    <row r="311" spans="5:6">
      <c r="E311" s="21"/>
      <c r="F311" s="21"/>
    </row>
    <row r="312" spans="5:6">
      <c r="E312" s="21"/>
      <c r="F312" s="21"/>
    </row>
    <row r="313" spans="5:6">
      <c r="E313" s="21"/>
      <c r="F313" s="21"/>
    </row>
    <row r="314" spans="5:6">
      <c r="E314" s="21"/>
      <c r="F314" s="21"/>
    </row>
    <row r="315" spans="5:6">
      <c r="E315" s="21"/>
      <c r="F315" s="21"/>
    </row>
    <row r="316" spans="5:6">
      <c r="E316" s="21"/>
      <c r="F316" s="21"/>
    </row>
    <row r="317" spans="5:6">
      <c r="E317" s="21"/>
      <c r="F317" s="21"/>
    </row>
    <row r="318" spans="5:6">
      <c r="E318" s="21"/>
      <c r="F318" s="21"/>
    </row>
    <row r="319" spans="5:6">
      <c r="E319" s="21"/>
      <c r="F319" s="21"/>
    </row>
    <row r="320" spans="5:6">
      <c r="E320" s="21"/>
      <c r="F320" s="21"/>
    </row>
    <row r="321" spans="5:6">
      <c r="E321" s="21"/>
      <c r="F321" s="21"/>
    </row>
    <row r="322" spans="5:6">
      <c r="E322" s="21"/>
      <c r="F322" s="21"/>
    </row>
    <row r="323" spans="5:6">
      <c r="E323" s="21"/>
      <c r="F323" s="21"/>
    </row>
    <row r="324" spans="5:6">
      <c r="E324" s="21"/>
      <c r="F324" s="21"/>
    </row>
    <row r="325" spans="5:6">
      <c r="E325" s="21"/>
      <c r="F325" s="21"/>
    </row>
    <row r="326" spans="5:6">
      <c r="E326" s="21"/>
      <c r="F326" s="21"/>
    </row>
    <row r="327" spans="5:6">
      <c r="E327" s="21"/>
      <c r="F327" s="21"/>
    </row>
    <row r="328" spans="5:6">
      <c r="E328" s="21"/>
      <c r="F328" s="21"/>
    </row>
    <row r="329" spans="5:6">
      <c r="E329" s="21"/>
      <c r="F329" s="21"/>
    </row>
    <row r="330" spans="5:6">
      <c r="E330" s="21"/>
      <c r="F330" s="21"/>
    </row>
    <row r="331" spans="5:6">
      <c r="E331" s="21"/>
      <c r="F331" s="21"/>
    </row>
    <row r="332" spans="5:6">
      <c r="E332" s="21"/>
      <c r="F332" s="21"/>
    </row>
    <row r="333" spans="5:6">
      <c r="E333" s="21"/>
      <c r="F333" s="21"/>
    </row>
    <row r="334" spans="5:6">
      <c r="E334" s="21"/>
      <c r="F334" s="21"/>
    </row>
    <row r="335" spans="5:6">
      <c r="E335" s="21"/>
      <c r="F335" s="21"/>
    </row>
    <row r="336" spans="5:6">
      <c r="E336" s="21"/>
      <c r="F336" s="21"/>
    </row>
    <row r="337" spans="5:6">
      <c r="E337" s="21"/>
      <c r="F337" s="21"/>
    </row>
    <row r="338" spans="5:6">
      <c r="E338" s="21"/>
      <c r="F338" s="21"/>
    </row>
    <row r="339" spans="5:6">
      <c r="E339" s="21"/>
      <c r="F339" s="21"/>
    </row>
    <row r="340" spans="5:6">
      <c r="E340" s="21"/>
      <c r="F340" s="21"/>
    </row>
    <row r="341" spans="5:6">
      <c r="E341" s="21"/>
      <c r="F341" s="21"/>
    </row>
    <row r="342" spans="5:6">
      <c r="E342" s="21"/>
      <c r="F342" s="21"/>
    </row>
    <row r="343" spans="5:6">
      <c r="E343" s="21"/>
      <c r="F343" s="21"/>
    </row>
    <row r="344" spans="5:6">
      <c r="E344" s="21"/>
      <c r="F344" s="21"/>
    </row>
    <row r="345" spans="5:6">
      <c r="E345" s="21"/>
      <c r="F345" s="21"/>
    </row>
    <row r="346" spans="5:6">
      <c r="E346" s="21"/>
      <c r="F346" s="21"/>
    </row>
    <row r="347" spans="5:6">
      <c r="E347" s="21"/>
      <c r="F347" s="21"/>
    </row>
    <row r="348" spans="5:6">
      <c r="E348" s="21"/>
      <c r="F348" s="21"/>
    </row>
    <row r="349" spans="5:6">
      <c r="E349" s="21"/>
      <c r="F349" s="21"/>
    </row>
    <row r="350" spans="5:6">
      <c r="E350" s="21"/>
      <c r="F350" s="21"/>
    </row>
    <row r="351" spans="5:6">
      <c r="E351" s="21"/>
      <c r="F351" s="21"/>
    </row>
    <row r="352" spans="5:6">
      <c r="E352" s="21"/>
      <c r="F352" s="21"/>
    </row>
    <row r="353" spans="5:6">
      <c r="E353" s="21"/>
      <c r="F353" s="21"/>
    </row>
    <row r="354" spans="5:6">
      <c r="E354" s="21"/>
      <c r="F354" s="21"/>
    </row>
    <row r="355" spans="5:6">
      <c r="E355" s="21"/>
      <c r="F355" s="21"/>
    </row>
    <row r="356" spans="5:6">
      <c r="E356" s="21"/>
      <c r="F356" s="21"/>
    </row>
    <row r="357" spans="5:6">
      <c r="E357" s="21"/>
      <c r="F357" s="21"/>
    </row>
    <row r="358" spans="5:6">
      <c r="E358" s="21"/>
      <c r="F358" s="21"/>
    </row>
    <row r="359" spans="5:6">
      <c r="E359" s="21"/>
      <c r="F359" s="21"/>
    </row>
    <row r="360" spans="5:6">
      <c r="E360" s="21"/>
      <c r="F360" s="21"/>
    </row>
    <row r="361" spans="5:6">
      <c r="E361" s="21"/>
      <c r="F361" s="21"/>
    </row>
    <row r="362" spans="5:6">
      <c r="E362" s="21"/>
      <c r="F362" s="21"/>
    </row>
    <row r="363" spans="5:6">
      <c r="E363" s="21"/>
      <c r="F363" s="21"/>
    </row>
    <row r="364" spans="5:6">
      <c r="E364" s="21"/>
      <c r="F364" s="21"/>
    </row>
    <row r="365" spans="5:6">
      <c r="E365" s="21"/>
      <c r="F365" s="21"/>
    </row>
    <row r="366" spans="5:6">
      <c r="E366" s="21"/>
      <c r="F366" s="21"/>
    </row>
    <row r="367" spans="5:6">
      <c r="E367" s="21"/>
      <c r="F367" s="21"/>
    </row>
    <row r="368" spans="5:6">
      <c r="E368" s="21"/>
      <c r="F368" s="21"/>
    </row>
    <row r="369" spans="5:6">
      <c r="E369" s="21"/>
      <c r="F369" s="21"/>
    </row>
    <row r="370" spans="5:6">
      <c r="E370" s="21"/>
      <c r="F370" s="21"/>
    </row>
    <row r="371" spans="5:6">
      <c r="E371" s="21"/>
      <c r="F371" s="21"/>
    </row>
    <row r="372" spans="5:6">
      <c r="E372" s="21"/>
      <c r="F372" s="21"/>
    </row>
    <row r="373" spans="5:6">
      <c r="E373" s="21"/>
      <c r="F373" s="21"/>
    </row>
    <row r="374" spans="5:6">
      <c r="E374" s="21"/>
      <c r="F374" s="21"/>
    </row>
    <row r="375" spans="5:6">
      <c r="E375" s="21"/>
      <c r="F375" s="21"/>
    </row>
    <row r="376" spans="5:6">
      <c r="E376" s="21"/>
      <c r="F376" s="21"/>
    </row>
    <row r="377" spans="5:6">
      <c r="E377" s="21"/>
      <c r="F377" s="21"/>
    </row>
    <row r="378" spans="5:6">
      <c r="E378" s="21"/>
      <c r="F378" s="21"/>
    </row>
    <row r="379" spans="5:6">
      <c r="E379" s="21"/>
      <c r="F379" s="21"/>
    </row>
    <row r="380" spans="5:6">
      <c r="E380" s="21"/>
      <c r="F380" s="21"/>
    </row>
    <row r="381" spans="5:6">
      <c r="E381" s="21"/>
      <c r="F381" s="21"/>
    </row>
    <row r="382" spans="5:6">
      <c r="E382" s="21"/>
      <c r="F382" s="21"/>
    </row>
    <row r="383" spans="5:6">
      <c r="E383" s="21"/>
      <c r="F383" s="21"/>
    </row>
    <row r="384" spans="5:6">
      <c r="E384" s="21"/>
      <c r="F384" s="21"/>
    </row>
    <row r="385" spans="5:6">
      <c r="E385" s="21"/>
      <c r="F385" s="21"/>
    </row>
    <row r="386" spans="5:6">
      <c r="E386" s="21"/>
      <c r="F386" s="21"/>
    </row>
    <row r="387" spans="5:6">
      <c r="E387" s="21"/>
      <c r="F387" s="21"/>
    </row>
    <row r="388" spans="5:6">
      <c r="E388" s="21"/>
      <c r="F388" s="21"/>
    </row>
    <row r="389" spans="5:6">
      <c r="E389" s="21"/>
      <c r="F389" s="21"/>
    </row>
    <row r="390" spans="5:6">
      <c r="E390" s="21"/>
      <c r="F390" s="21"/>
    </row>
    <row r="391" spans="5:6">
      <c r="E391" s="21"/>
      <c r="F391" s="21"/>
    </row>
    <row r="392" spans="5:6">
      <c r="E392" s="21"/>
      <c r="F392" s="21"/>
    </row>
    <row r="393" spans="5:6">
      <c r="E393" s="21"/>
      <c r="F393" s="21"/>
    </row>
    <row r="394" spans="5:6">
      <c r="E394" s="21"/>
      <c r="F394" s="21"/>
    </row>
    <row r="395" spans="5:6">
      <c r="E395" s="21"/>
      <c r="F395" s="21"/>
    </row>
    <row r="396" spans="5:6">
      <c r="E396" s="21"/>
      <c r="F396" s="21"/>
    </row>
    <row r="397" spans="5:6">
      <c r="E397" s="21"/>
      <c r="F397" s="21"/>
    </row>
    <row r="398" spans="5:6">
      <c r="E398" s="21"/>
      <c r="F398" s="21"/>
    </row>
    <row r="399" spans="5:6">
      <c r="E399" s="21"/>
      <c r="F399" s="21"/>
    </row>
    <row r="400" spans="5:6">
      <c r="E400" s="21"/>
      <c r="F400" s="21"/>
    </row>
    <row r="401" spans="5:6">
      <c r="E401" s="21"/>
      <c r="F401" s="21"/>
    </row>
  </sheetData>
  <sortState xmlns:xlrd2="http://schemas.microsoft.com/office/spreadsheetml/2017/richdata2" ref="C15:D398">
    <sortCondition ref="C15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F10B-81BE-434F-AA64-A74049DB5815}">
  <dimension ref="A1:NV6"/>
  <sheetViews>
    <sheetView workbookViewId="0"/>
  </sheetViews>
  <sheetFormatPr defaultRowHeight="15"/>
  <sheetData>
    <row r="1" spans="1:386">
      <c r="A1" t="s">
        <v>782</v>
      </c>
    </row>
    <row r="2" spans="1:386">
      <c r="A2" t="s">
        <v>783</v>
      </c>
      <c r="B2" t="s">
        <v>784</v>
      </c>
      <c r="C2">
        <v>1.3</v>
      </c>
      <c r="D2" t="s">
        <v>785</v>
      </c>
      <c r="E2" t="s">
        <v>786</v>
      </c>
      <c r="F2" t="s">
        <v>787</v>
      </c>
      <c r="G2" t="s">
        <v>788</v>
      </c>
      <c r="H2" t="b">
        <v>0</v>
      </c>
      <c r="I2">
        <v>1</v>
      </c>
      <c r="O2">
        <v>2</v>
      </c>
      <c r="P2" t="s">
        <v>789</v>
      </c>
      <c r="Q2">
        <v>1</v>
      </c>
      <c r="R2">
        <v>24</v>
      </c>
      <c r="S2">
        <v>384</v>
      </c>
      <c r="T2">
        <v>1</v>
      </c>
      <c r="U2">
        <v>16</v>
      </c>
    </row>
    <row r="3" spans="1:386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  <c r="FO3" t="s">
        <v>170</v>
      </c>
      <c r="FP3" t="s">
        <v>171</v>
      </c>
      <c r="FQ3" t="s">
        <v>172</v>
      </c>
      <c r="FR3" t="s">
        <v>173</v>
      </c>
      <c r="FS3" t="s">
        <v>174</v>
      </c>
      <c r="FT3" t="s">
        <v>175</v>
      </c>
      <c r="FU3" t="s">
        <v>176</v>
      </c>
      <c r="FV3" t="s">
        <v>177</v>
      </c>
      <c r="FW3" t="s">
        <v>178</v>
      </c>
      <c r="FX3" t="s">
        <v>179</v>
      </c>
      <c r="FY3" t="s">
        <v>180</v>
      </c>
      <c r="FZ3" t="s">
        <v>181</v>
      </c>
      <c r="GA3" t="s">
        <v>182</v>
      </c>
      <c r="GB3" t="s">
        <v>183</v>
      </c>
      <c r="GC3" t="s">
        <v>184</v>
      </c>
      <c r="GD3" t="s">
        <v>185</v>
      </c>
      <c r="GE3" t="s">
        <v>186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208</v>
      </c>
      <c r="HB3" t="s">
        <v>209</v>
      </c>
      <c r="HC3" t="s">
        <v>210</v>
      </c>
      <c r="HD3" t="s">
        <v>211</v>
      </c>
      <c r="HE3" t="s">
        <v>212</v>
      </c>
      <c r="HF3" t="s">
        <v>213</v>
      </c>
      <c r="HG3" t="s">
        <v>214</v>
      </c>
      <c r="HH3" t="s">
        <v>215</v>
      </c>
      <c r="HI3" t="s">
        <v>216</v>
      </c>
      <c r="HJ3" t="s">
        <v>217</v>
      </c>
      <c r="HK3" t="s">
        <v>218</v>
      </c>
      <c r="HL3" t="s">
        <v>219</v>
      </c>
      <c r="HM3" t="s">
        <v>220</v>
      </c>
      <c r="HN3" t="s">
        <v>221</v>
      </c>
      <c r="HO3" t="s">
        <v>222</v>
      </c>
      <c r="HP3" t="s">
        <v>223</v>
      </c>
      <c r="HQ3" t="s">
        <v>224</v>
      </c>
      <c r="HR3" t="s">
        <v>225</v>
      </c>
      <c r="HS3" t="s">
        <v>226</v>
      </c>
      <c r="HT3" t="s">
        <v>227</v>
      </c>
      <c r="HU3" t="s">
        <v>228</v>
      </c>
      <c r="HV3" t="s">
        <v>229</v>
      </c>
      <c r="HW3" t="s">
        <v>230</v>
      </c>
      <c r="HX3" t="s">
        <v>231</v>
      </c>
      <c r="HY3" t="s">
        <v>232</v>
      </c>
      <c r="HZ3" t="s">
        <v>233</v>
      </c>
      <c r="IA3" t="s">
        <v>234</v>
      </c>
      <c r="IB3" t="s">
        <v>235</v>
      </c>
      <c r="IC3" t="s">
        <v>236</v>
      </c>
      <c r="ID3" t="s">
        <v>237</v>
      </c>
      <c r="IE3" t="s">
        <v>238</v>
      </c>
      <c r="IF3" t="s">
        <v>239</v>
      </c>
      <c r="IG3" t="s">
        <v>240</v>
      </c>
      <c r="IH3" t="s">
        <v>241</v>
      </c>
      <c r="II3" t="s">
        <v>242</v>
      </c>
      <c r="IJ3" t="s">
        <v>243</v>
      </c>
      <c r="IK3" t="s">
        <v>244</v>
      </c>
      <c r="IL3" t="s">
        <v>245</v>
      </c>
      <c r="IM3" t="s">
        <v>246</v>
      </c>
      <c r="IN3" t="s">
        <v>247</v>
      </c>
      <c r="IO3" t="s">
        <v>248</v>
      </c>
      <c r="IP3" t="s">
        <v>249</v>
      </c>
      <c r="IQ3" t="s">
        <v>250</v>
      </c>
      <c r="IR3" t="s">
        <v>251</v>
      </c>
      <c r="IS3" t="s">
        <v>252</v>
      </c>
      <c r="IT3" t="s">
        <v>253</v>
      </c>
      <c r="IU3" t="s">
        <v>254</v>
      </c>
      <c r="IV3" t="s">
        <v>255</v>
      </c>
      <c r="IW3" t="s">
        <v>256</v>
      </c>
      <c r="IX3" t="s">
        <v>257</v>
      </c>
      <c r="IY3" t="s">
        <v>258</v>
      </c>
      <c r="IZ3" t="s">
        <v>259</v>
      </c>
      <c r="JA3" t="s">
        <v>260</v>
      </c>
      <c r="JB3" t="s">
        <v>261</v>
      </c>
      <c r="JC3" t="s">
        <v>262</v>
      </c>
      <c r="JD3" t="s">
        <v>263</v>
      </c>
      <c r="JE3" t="s">
        <v>264</v>
      </c>
      <c r="JF3" t="s">
        <v>265</v>
      </c>
      <c r="JG3" t="s">
        <v>266</v>
      </c>
      <c r="JH3" t="s">
        <v>267</v>
      </c>
      <c r="JI3" t="s">
        <v>268</v>
      </c>
      <c r="JJ3" t="s">
        <v>269</v>
      </c>
      <c r="JK3" t="s">
        <v>270</v>
      </c>
      <c r="JL3" t="s">
        <v>271</v>
      </c>
      <c r="JM3" t="s">
        <v>272</v>
      </c>
      <c r="JN3" t="s">
        <v>273</v>
      </c>
      <c r="JO3" t="s">
        <v>274</v>
      </c>
      <c r="JP3" t="s">
        <v>275</v>
      </c>
      <c r="JQ3" t="s">
        <v>276</v>
      </c>
      <c r="JR3" t="s">
        <v>277</v>
      </c>
      <c r="JS3" t="s">
        <v>278</v>
      </c>
      <c r="JT3" t="s">
        <v>279</v>
      </c>
      <c r="JU3" t="s">
        <v>280</v>
      </c>
      <c r="JV3" t="s">
        <v>281</v>
      </c>
      <c r="JW3" t="s">
        <v>282</v>
      </c>
      <c r="JX3" t="s">
        <v>283</v>
      </c>
      <c r="JY3" t="s">
        <v>284</v>
      </c>
      <c r="JZ3" t="s">
        <v>285</v>
      </c>
      <c r="KA3" t="s">
        <v>286</v>
      </c>
      <c r="KB3" t="s">
        <v>287</v>
      </c>
      <c r="KC3" t="s">
        <v>288</v>
      </c>
      <c r="KD3" t="s">
        <v>289</v>
      </c>
      <c r="KE3" t="s">
        <v>290</v>
      </c>
      <c r="KF3" t="s">
        <v>291</v>
      </c>
      <c r="KG3" t="s">
        <v>292</v>
      </c>
      <c r="KH3" t="s">
        <v>293</v>
      </c>
      <c r="KI3" t="s">
        <v>294</v>
      </c>
      <c r="KJ3" t="s">
        <v>295</v>
      </c>
      <c r="KK3" t="s">
        <v>296</v>
      </c>
      <c r="KL3" t="s">
        <v>297</v>
      </c>
      <c r="KM3" t="s">
        <v>298</v>
      </c>
      <c r="KN3" t="s">
        <v>299</v>
      </c>
      <c r="KO3" t="s">
        <v>300</v>
      </c>
      <c r="KP3" t="s">
        <v>301</v>
      </c>
      <c r="KQ3" t="s">
        <v>302</v>
      </c>
      <c r="KR3" t="s">
        <v>303</v>
      </c>
      <c r="KS3" t="s">
        <v>304</v>
      </c>
      <c r="KT3" t="s">
        <v>305</v>
      </c>
      <c r="KU3" t="s">
        <v>306</v>
      </c>
      <c r="KV3" t="s">
        <v>307</v>
      </c>
      <c r="KW3" t="s">
        <v>308</v>
      </c>
      <c r="KX3" t="s">
        <v>309</v>
      </c>
      <c r="KY3" t="s">
        <v>310</v>
      </c>
      <c r="KZ3" t="s">
        <v>311</v>
      </c>
      <c r="LA3" t="s">
        <v>312</v>
      </c>
      <c r="LB3" t="s">
        <v>313</v>
      </c>
      <c r="LC3" t="s">
        <v>314</v>
      </c>
      <c r="LD3" t="s">
        <v>315</v>
      </c>
      <c r="LE3" t="s">
        <v>316</v>
      </c>
      <c r="LF3" t="s">
        <v>317</v>
      </c>
      <c r="LG3" t="s">
        <v>318</v>
      </c>
      <c r="LH3" t="s">
        <v>319</v>
      </c>
      <c r="LI3" t="s">
        <v>320</v>
      </c>
      <c r="LJ3" t="s">
        <v>321</v>
      </c>
      <c r="LK3" t="s">
        <v>322</v>
      </c>
      <c r="LL3" t="s">
        <v>323</v>
      </c>
      <c r="LM3" t="s">
        <v>324</v>
      </c>
      <c r="LN3" t="s">
        <v>325</v>
      </c>
      <c r="LO3" t="s">
        <v>326</v>
      </c>
      <c r="LP3" t="s">
        <v>327</v>
      </c>
      <c r="LQ3" t="s">
        <v>328</v>
      </c>
      <c r="LR3" t="s">
        <v>329</v>
      </c>
      <c r="LS3" t="s">
        <v>330</v>
      </c>
      <c r="LT3" t="s">
        <v>331</v>
      </c>
      <c r="LU3" t="s">
        <v>332</v>
      </c>
      <c r="LV3" t="s">
        <v>333</v>
      </c>
      <c r="LW3" t="s">
        <v>334</v>
      </c>
      <c r="LX3" t="s">
        <v>335</v>
      </c>
      <c r="LY3" t="s">
        <v>336</v>
      </c>
      <c r="LZ3" t="s">
        <v>337</v>
      </c>
      <c r="MA3" t="s">
        <v>338</v>
      </c>
      <c r="MB3" t="s">
        <v>339</v>
      </c>
      <c r="MC3" t="s">
        <v>340</v>
      </c>
      <c r="MD3" t="s">
        <v>341</v>
      </c>
      <c r="ME3" t="s">
        <v>342</v>
      </c>
      <c r="MF3" t="s">
        <v>343</v>
      </c>
      <c r="MG3" t="s">
        <v>344</v>
      </c>
      <c r="MH3" t="s">
        <v>345</v>
      </c>
      <c r="MI3" t="s">
        <v>346</v>
      </c>
      <c r="MJ3" t="s">
        <v>347</v>
      </c>
      <c r="MK3" t="s">
        <v>348</v>
      </c>
      <c r="ML3" t="s">
        <v>349</v>
      </c>
      <c r="MM3" t="s">
        <v>350</v>
      </c>
      <c r="MN3" t="s">
        <v>351</v>
      </c>
      <c r="MO3" t="s">
        <v>352</v>
      </c>
      <c r="MP3" t="s">
        <v>353</v>
      </c>
      <c r="MQ3" t="s">
        <v>354</v>
      </c>
      <c r="MR3" t="s">
        <v>355</v>
      </c>
      <c r="MS3" t="s">
        <v>356</v>
      </c>
      <c r="MT3" t="s">
        <v>357</v>
      </c>
      <c r="MU3" t="s">
        <v>358</v>
      </c>
      <c r="MV3" t="s">
        <v>359</v>
      </c>
      <c r="MW3" t="s">
        <v>360</v>
      </c>
      <c r="MX3" t="s">
        <v>361</v>
      </c>
      <c r="MY3" t="s">
        <v>362</v>
      </c>
      <c r="MZ3" t="s">
        <v>363</v>
      </c>
      <c r="NA3" t="s">
        <v>364</v>
      </c>
      <c r="NB3" t="s">
        <v>365</v>
      </c>
      <c r="NC3" t="s">
        <v>366</v>
      </c>
      <c r="ND3" t="s">
        <v>367</v>
      </c>
      <c r="NE3" t="s">
        <v>368</v>
      </c>
      <c r="NF3" t="s">
        <v>369</v>
      </c>
      <c r="NG3" t="s">
        <v>370</v>
      </c>
      <c r="NH3" t="s">
        <v>371</v>
      </c>
      <c r="NI3" t="s">
        <v>372</v>
      </c>
      <c r="NJ3" t="s">
        <v>373</v>
      </c>
      <c r="NK3" t="s">
        <v>374</v>
      </c>
      <c r="NL3" t="s">
        <v>375</v>
      </c>
      <c r="NM3" t="s">
        <v>376</v>
      </c>
      <c r="NN3" t="s">
        <v>377</v>
      </c>
      <c r="NO3" t="s">
        <v>378</v>
      </c>
      <c r="NP3" t="s">
        <v>379</v>
      </c>
      <c r="NQ3" t="s">
        <v>380</v>
      </c>
      <c r="NR3" t="s">
        <v>381</v>
      </c>
      <c r="NS3" t="s">
        <v>382</v>
      </c>
      <c r="NT3" t="s">
        <v>383</v>
      </c>
      <c r="NU3" t="s">
        <v>384</v>
      </c>
      <c r="NV3" t="s">
        <v>385</v>
      </c>
    </row>
    <row r="4" spans="1:386">
      <c r="C4">
        <v>2.3035000000000001</v>
      </c>
      <c r="D4">
        <v>2.4578000000000002</v>
      </c>
      <c r="E4">
        <v>1.3506</v>
      </c>
      <c r="F4">
        <v>1.6329</v>
      </c>
      <c r="G4">
        <v>0.21460000000000001</v>
      </c>
      <c r="H4">
        <v>0.19939999999999999</v>
      </c>
      <c r="I4">
        <v>0.21869999999999901</v>
      </c>
      <c r="J4">
        <v>0.20949999999999999</v>
      </c>
      <c r="K4">
        <v>2.9142999999999999</v>
      </c>
      <c r="L4">
        <v>2.8919999999999999</v>
      </c>
      <c r="M4">
        <v>1.7751999999999999</v>
      </c>
      <c r="N4">
        <v>1.607</v>
      </c>
      <c r="O4">
        <v>0.32169999999999999</v>
      </c>
      <c r="P4">
        <v>0.31030000000000002</v>
      </c>
      <c r="Q4">
        <v>0.81520000000000004</v>
      </c>
      <c r="R4">
        <v>0.72729999999999995</v>
      </c>
      <c r="S4">
        <v>0.18479999999999999</v>
      </c>
      <c r="T4">
        <v>0.19389999999999999</v>
      </c>
      <c r="U4">
        <v>0.20299999999999899</v>
      </c>
      <c r="V4">
        <v>0.218</v>
      </c>
      <c r="W4">
        <v>3.3487</v>
      </c>
      <c r="X4">
        <v>3.3201999999999998</v>
      </c>
      <c r="Y4">
        <v>3.3523000000000001</v>
      </c>
      <c r="Z4">
        <v>3.37</v>
      </c>
      <c r="AA4">
        <v>0.76529999999999998</v>
      </c>
      <c r="AB4">
        <v>0.7389</v>
      </c>
      <c r="AC4">
        <v>0.38090000000000002</v>
      </c>
      <c r="AD4">
        <v>0.36829999999999902</v>
      </c>
      <c r="AE4">
        <v>6.5100000000000005E-2</v>
      </c>
      <c r="AF4">
        <v>7.0099999999999996E-2</v>
      </c>
      <c r="AG4">
        <v>8.0599999999999894E-2</v>
      </c>
      <c r="AH4">
        <v>7.9100000000000004E-2</v>
      </c>
      <c r="AI4">
        <v>0.92920000000000003</v>
      </c>
      <c r="AJ4">
        <v>0.76680000000000004</v>
      </c>
      <c r="AK4">
        <v>0.40429999999999999</v>
      </c>
      <c r="AL4">
        <v>0.3891</v>
      </c>
      <c r="AM4">
        <v>9.1999999999999998E-2</v>
      </c>
      <c r="AN4">
        <v>9.2399999999999996E-2</v>
      </c>
      <c r="AO4">
        <v>0.1681</v>
      </c>
      <c r="AP4">
        <v>0.18490000000000001</v>
      </c>
      <c r="AQ4">
        <v>6.5600000000000006E-2</v>
      </c>
      <c r="AR4">
        <v>6.4199999999999993E-2</v>
      </c>
      <c r="AS4">
        <v>7.5700000000000003E-2</v>
      </c>
      <c r="AT4">
        <v>7.8399999999999997E-2</v>
      </c>
      <c r="AU4">
        <v>3.0247999999999999</v>
      </c>
      <c r="AV4">
        <v>2.6976</v>
      </c>
      <c r="AW4">
        <v>2.83299999999999</v>
      </c>
      <c r="AX4">
        <v>3.07499999999999</v>
      </c>
      <c r="AY4">
        <v>0.21740000000000001</v>
      </c>
      <c r="AZ4">
        <v>0.21789999999999901</v>
      </c>
      <c r="BA4">
        <v>0.1071</v>
      </c>
      <c r="BB4">
        <v>0.112799999999999</v>
      </c>
      <c r="BC4">
        <v>4.4399999999999898E-2</v>
      </c>
      <c r="BD4">
        <v>4.2799999999999998E-2</v>
      </c>
      <c r="BE4">
        <v>4.2399999999999903E-2</v>
      </c>
      <c r="BF4">
        <v>4.3699999999999899E-2</v>
      </c>
      <c r="BG4">
        <v>0.28870000000000001</v>
      </c>
      <c r="BH4">
        <v>0.30149999999999999</v>
      </c>
      <c r="BI4">
        <v>0.1336</v>
      </c>
      <c r="BJ4">
        <v>0.13819999999999999</v>
      </c>
      <c r="BK4">
        <v>4.7599999999999899E-2</v>
      </c>
      <c r="BL4">
        <v>4.2799999999999998E-2</v>
      </c>
      <c r="BM4">
        <v>6.6099999999999895E-2</v>
      </c>
      <c r="BN4">
        <v>7.2400000000000006E-2</v>
      </c>
      <c r="BO4">
        <v>4.0300000000000002E-2</v>
      </c>
      <c r="BP4">
        <v>4.0399999999999998E-2</v>
      </c>
      <c r="BQ4">
        <v>4.0300000000000002E-2</v>
      </c>
      <c r="BR4">
        <v>4.1899999999999903E-2</v>
      </c>
      <c r="BS4">
        <v>2.3466999999999998</v>
      </c>
      <c r="BT4">
        <v>2.2336</v>
      </c>
      <c r="BU4">
        <v>2.3994</v>
      </c>
      <c r="BV4">
        <v>2.1720999999999999</v>
      </c>
      <c r="BW4">
        <v>7.0699999999999999E-2</v>
      </c>
      <c r="BX4">
        <v>7.6200000000000004E-2</v>
      </c>
      <c r="BY4">
        <v>5.0499999999999899E-2</v>
      </c>
      <c r="BZ4">
        <v>4.5499999999999999E-2</v>
      </c>
      <c r="CA4">
        <v>3.0200000000000001E-2</v>
      </c>
      <c r="CB4">
        <v>2.92E-2</v>
      </c>
      <c r="CC4">
        <v>2.44999999999999E-2</v>
      </c>
      <c r="CD4">
        <v>0.03</v>
      </c>
      <c r="CE4">
        <v>8.6799999999999905E-2</v>
      </c>
      <c r="CF4">
        <v>9.2499999999999999E-2</v>
      </c>
      <c r="CG4">
        <v>4.82E-2</v>
      </c>
      <c r="CH4">
        <v>5.4799999999999897E-2</v>
      </c>
      <c r="CI4">
        <v>2.7699999999999999E-2</v>
      </c>
      <c r="CJ4">
        <v>2.6599999999999999E-2</v>
      </c>
      <c r="CK4">
        <v>3.1099999999999899E-2</v>
      </c>
      <c r="CL4">
        <v>3.5199999999999898E-2</v>
      </c>
      <c r="CM4">
        <v>2.6499999999999999E-2</v>
      </c>
      <c r="CN4">
        <v>2.7199999999999998E-2</v>
      </c>
      <c r="CO4">
        <v>2.2800000000000001E-2</v>
      </c>
      <c r="CP4">
        <v>2.5000000000000001E-2</v>
      </c>
      <c r="CQ4">
        <v>1.3996999999999999</v>
      </c>
      <c r="CR4">
        <v>1.1984999999999999</v>
      </c>
      <c r="CS4">
        <v>1.3015000000000001</v>
      </c>
      <c r="CT4">
        <v>1.3412999999999999</v>
      </c>
      <c r="CU4">
        <v>0.16450000000000001</v>
      </c>
      <c r="CV4">
        <v>0.1583</v>
      </c>
      <c r="CW4">
        <v>2.7283999999999899</v>
      </c>
      <c r="CX4">
        <v>2.6526000000000001</v>
      </c>
      <c r="CY4">
        <v>0.2346</v>
      </c>
      <c r="CZ4">
        <v>0.2404</v>
      </c>
      <c r="DA4">
        <v>0.69840000000000002</v>
      </c>
      <c r="DB4">
        <v>0.72</v>
      </c>
      <c r="DC4">
        <v>1.1632</v>
      </c>
      <c r="DD4">
        <v>1.0671999999999999</v>
      </c>
      <c r="DE4">
        <v>0.19</v>
      </c>
      <c r="DF4">
        <v>0.1832</v>
      </c>
      <c r="DG4">
        <v>0.16750000000000001</v>
      </c>
      <c r="DH4">
        <v>0.1792</v>
      </c>
      <c r="DI4">
        <v>0.18129999999999999</v>
      </c>
      <c r="DJ4">
        <v>0.19239999999999999</v>
      </c>
      <c r="DK4">
        <v>0.216</v>
      </c>
      <c r="DL4">
        <v>0.2432</v>
      </c>
      <c r="DM4">
        <v>0.18909999999999999</v>
      </c>
      <c r="DN4">
        <v>0.1973</v>
      </c>
      <c r="DO4">
        <v>0.72339999999999904</v>
      </c>
      <c r="DP4">
        <v>0.64959999999999996</v>
      </c>
      <c r="DQ4">
        <v>0.73599999999999999</v>
      </c>
      <c r="DR4">
        <v>0.75580000000000003</v>
      </c>
      <c r="DS4">
        <v>6.0899999999999899E-2</v>
      </c>
      <c r="DT4">
        <v>6.3700000000000007E-2</v>
      </c>
      <c r="DU4">
        <v>0.92530000000000001</v>
      </c>
      <c r="DV4">
        <v>0.97589999999999999</v>
      </c>
      <c r="DW4">
        <v>8.0399999999999999E-2</v>
      </c>
      <c r="DX4">
        <v>7.6100000000000001E-2</v>
      </c>
      <c r="DY4">
        <v>0.19450000000000001</v>
      </c>
      <c r="DZ4">
        <v>0.18690000000000001</v>
      </c>
      <c r="EA4">
        <v>0.30530000000000002</v>
      </c>
      <c r="EB4">
        <v>0.29680000000000001</v>
      </c>
      <c r="EC4">
        <v>5.7599999999999998E-2</v>
      </c>
      <c r="ED4">
        <v>6.0600000000000001E-2</v>
      </c>
      <c r="EE4">
        <v>5.6899999999999999E-2</v>
      </c>
      <c r="EF4">
        <v>6.93E-2</v>
      </c>
      <c r="EG4">
        <v>6.3799999999999996E-2</v>
      </c>
      <c r="EH4">
        <v>7.1899999999999895E-2</v>
      </c>
      <c r="EI4">
        <v>6.08E-2</v>
      </c>
      <c r="EJ4">
        <v>7.5399999999999995E-2</v>
      </c>
      <c r="EK4">
        <v>7.46E-2</v>
      </c>
      <c r="EL4">
        <v>7.3200000000000001E-2</v>
      </c>
      <c r="EM4">
        <v>0.36</v>
      </c>
      <c r="EN4">
        <v>0.35349999999999998</v>
      </c>
      <c r="EO4">
        <v>0.4173</v>
      </c>
      <c r="EP4">
        <v>0.42609999999999998</v>
      </c>
      <c r="EQ4">
        <v>3.2199999999999999E-2</v>
      </c>
      <c r="ER4">
        <v>3.5999999999999997E-2</v>
      </c>
      <c r="ES4">
        <v>0.29430000000000001</v>
      </c>
      <c r="ET4">
        <v>0.30869999999999997</v>
      </c>
      <c r="EU4">
        <v>3.7999999999999999E-2</v>
      </c>
      <c r="EV4">
        <v>0.04</v>
      </c>
      <c r="EW4">
        <v>7.1399999999999894E-2</v>
      </c>
      <c r="EX4">
        <v>6.9000000000000006E-2</v>
      </c>
      <c r="EY4">
        <v>9.0200000000000002E-2</v>
      </c>
      <c r="EZ4">
        <v>0.1026</v>
      </c>
      <c r="FA4">
        <v>3.3899999999999902E-2</v>
      </c>
      <c r="FB4">
        <v>3.8699999999999998E-2</v>
      </c>
      <c r="FC4">
        <v>3.56E-2</v>
      </c>
      <c r="FD4">
        <v>3.1799999999999898E-2</v>
      </c>
      <c r="FE4">
        <v>3.3499999999999898E-2</v>
      </c>
      <c r="FF4">
        <v>3.61E-2</v>
      </c>
      <c r="FG4">
        <v>4.2700000000000002E-2</v>
      </c>
      <c r="FH4">
        <v>4.0399999999999998E-2</v>
      </c>
      <c r="FI4">
        <v>4.0099999999999997E-2</v>
      </c>
      <c r="FJ4">
        <v>3.6499999999999998E-2</v>
      </c>
      <c r="FK4">
        <v>0.20349999999999999</v>
      </c>
      <c r="FL4">
        <v>0.1852</v>
      </c>
      <c r="FM4">
        <v>0.23119999999999999</v>
      </c>
      <c r="FN4">
        <v>0.2379</v>
      </c>
      <c r="FO4">
        <v>2.96999999999999E-2</v>
      </c>
      <c r="FP4">
        <v>2.5899999999999999E-2</v>
      </c>
      <c r="FQ4">
        <v>8.7900000000000006E-2</v>
      </c>
      <c r="FR4">
        <v>8.5500000000000007E-2</v>
      </c>
      <c r="FS4">
        <v>2.6599999999999999E-2</v>
      </c>
      <c r="FT4">
        <v>2.1000000000000001E-2</v>
      </c>
      <c r="FU4">
        <v>3.49E-2</v>
      </c>
      <c r="FV4">
        <v>3.4799999999999998E-2</v>
      </c>
      <c r="FW4">
        <v>4.5499999999999999E-2</v>
      </c>
      <c r="FX4">
        <v>4.53E-2</v>
      </c>
      <c r="FY4">
        <v>2.9899999999999999E-2</v>
      </c>
      <c r="FZ4">
        <v>3.2800000000000003E-2</v>
      </c>
      <c r="GA4">
        <v>2.9999999999999898E-2</v>
      </c>
      <c r="GB4">
        <v>2.47E-2</v>
      </c>
      <c r="GC4">
        <v>2.5999999999999999E-2</v>
      </c>
      <c r="GD4">
        <v>2.69E-2</v>
      </c>
      <c r="GE4">
        <v>2.28999999999999E-2</v>
      </c>
      <c r="GF4">
        <v>2.47E-2</v>
      </c>
      <c r="GG4">
        <v>2.4099999999999899E-2</v>
      </c>
      <c r="GH4">
        <v>2.2100000000000002E-2</v>
      </c>
      <c r="GI4">
        <v>0.1014</v>
      </c>
      <c r="GJ4">
        <v>0.11609999999999999</v>
      </c>
      <c r="GK4">
        <v>0.10969999999999901</v>
      </c>
      <c r="GL4">
        <v>0.1201</v>
      </c>
      <c r="GM4">
        <v>0.16500000000000001</v>
      </c>
      <c r="GN4">
        <v>0.17929999999999999</v>
      </c>
      <c r="GO4">
        <v>0.32800000000000001</v>
      </c>
      <c r="GP4">
        <v>0.36819999999999897</v>
      </c>
      <c r="GQ4">
        <v>0.41599999999999998</v>
      </c>
      <c r="GR4">
        <v>0.40860000000000002</v>
      </c>
      <c r="GS4">
        <v>0.13389999999999999</v>
      </c>
      <c r="GT4">
        <v>0.15049999999999999</v>
      </c>
      <c r="GU4">
        <v>0.91569999999999996</v>
      </c>
      <c r="GV4">
        <v>0.86950000000000005</v>
      </c>
      <c r="GW4">
        <v>0.19789999999999999</v>
      </c>
      <c r="GX4">
        <v>0.21210000000000001</v>
      </c>
      <c r="GY4">
        <v>0.16420000000000001</v>
      </c>
      <c r="GZ4">
        <v>0.16299999999999901</v>
      </c>
      <c r="HA4">
        <v>0.13450000000000001</v>
      </c>
      <c r="HB4">
        <v>0.16819999999999999</v>
      </c>
      <c r="HC4">
        <v>0.2165</v>
      </c>
      <c r="HD4">
        <v>0.24310000000000001</v>
      </c>
      <c r="HE4">
        <v>0.18729999999999999</v>
      </c>
      <c r="HF4">
        <v>0.17730000000000001</v>
      </c>
      <c r="HG4">
        <v>3.2957000000000001</v>
      </c>
      <c r="HH4">
        <v>3.2648999999999999</v>
      </c>
      <c r="HI4">
        <v>5.3699999999999998E-2</v>
      </c>
      <c r="HJ4">
        <v>6.4799999999999996E-2</v>
      </c>
      <c r="HK4">
        <v>6.4399999999999999E-2</v>
      </c>
      <c r="HL4">
        <v>7.3300000000000004E-2</v>
      </c>
      <c r="HM4">
        <v>0.119599999999999</v>
      </c>
      <c r="HN4">
        <v>0.1094</v>
      </c>
      <c r="HO4">
        <v>0.13649999999999901</v>
      </c>
      <c r="HP4">
        <v>0.13239999999999999</v>
      </c>
      <c r="HQ4">
        <v>6.4799999999999996E-2</v>
      </c>
      <c r="HR4">
        <v>5.9700000000000003E-2</v>
      </c>
      <c r="HS4">
        <v>0.27279999999999999</v>
      </c>
      <c r="HT4">
        <v>0.26500000000000001</v>
      </c>
      <c r="HU4">
        <v>7.9000000000000001E-2</v>
      </c>
      <c r="HV4">
        <v>8.5900000000000004E-2</v>
      </c>
      <c r="HW4">
        <v>6.1800000000000001E-2</v>
      </c>
      <c r="HX4">
        <v>6.93E-2</v>
      </c>
      <c r="HY4">
        <v>6.3899999999999998E-2</v>
      </c>
      <c r="HZ4">
        <v>6.7499999999999893E-2</v>
      </c>
      <c r="IA4">
        <v>8.2199999999999995E-2</v>
      </c>
      <c r="IB4">
        <v>8.4499999999999895E-2</v>
      </c>
      <c r="IC4">
        <v>7.5200000000000003E-2</v>
      </c>
      <c r="ID4">
        <v>7.1499999999999994E-2</v>
      </c>
      <c r="IE4">
        <v>3.3363</v>
      </c>
      <c r="IF4">
        <v>3.34119999999999</v>
      </c>
      <c r="IG4">
        <v>3.0200000000000001E-2</v>
      </c>
      <c r="IH4">
        <v>2.8799999999999899E-2</v>
      </c>
      <c r="II4">
        <v>3.0800000000000001E-2</v>
      </c>
      <c r="IJ4">
        <v>3.78E-2</v>
      </c>
      <c r="IK4">
        <v>4.5400000000000003E-2</v>
      </c>
      <c r="IL4">
        <v>4.8699999999999903E-2</v>
      </c>
      <c r="IM4">
        <v>5.8199999999999898E-2</v>
      </c>
      <c r="IN4">
        <v>5.4600000000000003E-2</v>
      </c>
      <c r="IO4">
        <v>3.3500000000000002E-2</v>
      </c>
      <c r="IP4">
        <v>3.5799999999999998E-2</v>
      </c>
      <c r="IQ4">
        <v>8.4799999999999903E-2</v>
      </c>
      <c r="IR4">
        <v>9.0399999999999994E-2</v>
      </c>
      <c r="IS4">
        <v>3.73E-2</v>
      </c>
      <c r="IT4">
        <v>3.6799999999999902E-2</v>
      </c>
      <c r="IU4">
        <v>3.27E-2</v>
      </c>
      <c r="IV4">
        <v>3.0499999999999999E-2</v>
      </c>
      <c r="IW4">
        <v>3.3099999999999997E-2</v>
      </c>
      <c r="IX4">
        <v>3.4299999999999997E-2</v>
      </c>
      <c r="IY4">
        <v>4.0099999999999997E-2</v>
      </c>
      <c r="IZ4">
        <v>4.0500000000000001E-2</v>
      </c>
      <c r="JA4">
        <v>3.5499999999999997E-2</v>
      </c>
      <c r="JB4">
        <v>3.3599999999999998E-2</v>
      </c>
      <c r="JC4">
        <v>2.4986000000000002</v>
      </c>
      <c r="JD4">
        <v>2.2761999999999998</v>
      </c>
      <c r="JE4">
        <v>1.7500000000000002E-2</v>
      </c>
      <c r="JF4">
        <v>2.1899999999999999E-2</v>
      </c>
      <c r="JG4">
        <v>2.52E-2</v>
      </c>
      <c r="JH4">
        <v>2.38999999999999E-2</v>
      </c>
      <c r="JI4">
        <v>2.90999999999999E-2</v>
      </c>
      <c r="JJ4">
        <v>6.11999999999999E-2</v>
      </c>
      <c r="JK4">
        <v>3.39E-2</v>
      </c>
      <c r="JL4">
        <v>3.0099999999999901E-2</v>
      </c>
      <c r="JM4">
        <v>2.90999999999999E-2</v>
      </c>
      <c r="JN4">
        <v>2.76E-2</v>
      </c>
      <c r="JO4">
        <v>4.22999999999999E-2</v>
      </c>
      <c r="JP4">
        <v>4.9099999999999901E-2</v>
      </c>
      <c r="JQ4">
        <v>2.7799999999999998E-2</v>
      </c>
      <c r="JR4">
        <v>2.5899999999999999E-2</v>
      </c>
      <c r="JS4">
        <v>2.61999999999999E-2</v>
      </c>
      <c r="JT4">
        <v>2.4199999999999999E-2</v>
      </c>
      <c r="JU4">
        <v>2.69E-2</v>
      </c>
      <c r="JV4">
        <v>2.4400000000000002E-2</v>
      </c>
      <c r="JW4">
        <v>2.47E-2</v>
      </c>
      <c r="JX4">
        <v>2.4699999999999899E-2</v>
      </c>
      <c r="JY4">
        <v>2.0199999999999999E-2</v>
      </c>
      <c r="JZ4">
        <v>2.1700000000000001E-2</v>
      </c>
      <c r="KA4">
        <v>0.88549999999999995</v>
      </c>
      <c r="KB4">
        <v>0.88219999999999998</v>
      </c>
      <c r="KC4">
        <v>1.98999999999999E-2</v>
      </c>
      <c r="KD4">
        <v>2.3099999999999999E-2</v>
      </c>
      <c r="KE4">
        <v>0.18729999999999999</v>
      </c>
      <c r="KF4">
        <v>0.1782</v>
      </c>
      <c r="KG4">
        <v>0.100399999999999</v>
      </c>
      <c r="KH4">
        <v>9.7100000000000006E-2</v>
      </c>
      <c r="KI4">
        <v>0.16830000000000001</v>
      </c>
      <c r="KJ4">
        <v>0.18440000000000001</v>
      </c>
      <c r="KK4">
        <v>1.0851</v>
      </c>
      <c r="KL4">
        <v>1.0198</v>
      </c>
      <c r="KM4">
        <v>1.1826999999999901</v>
      </c>
      <c r="KN4">
        <v>1.2786</v>
      </c>
      <c r="KO4">
        <v>0.9405</v>
      </c>
      <c r="KP4">
        <v>0.91149999999999998</v>
      </c>
      <c r="KQ4">
        <v>1.1646000000000001</v>
      </c>
      <c r="KR4">
        <v>1.1781999999999999</v>
      </c>
      <c r="KS4">
        <v>0.1283</v>
      </c>
      <c r="KT4">
        <v>0.1356</v>
      </c>
      <c r="KU4">
        <v>0.75929999999999997</v>
      </c>
      <c r="KV4">
        <v>0.76949999999999996</v>
      </c>
      <c r="KW4">
        <v>1.3503000000000001</v>
      </c>
      <c r="KX4">
        <v>1.1556</v>
      </c>
      <c r="KY4">
        <v>2.4722</v>
      </c>
      <c r="KZ4">
        <v>2.2984</v>
      </c>
      <c r="LA4">
        <v>1.6899999999999998E-2</v>
      </c>
      <c r="LB4">
        <v>2.0199999999999999E-2</v>
      </c>
      <c r="LC4">
        <v>6.0900000000000003E-2</v>
      </c>
      <c r="LD4">
        <v>6.2099999999999898E-2</v>
      </c>
      <c r="LE4">
        <v>3.7699999999999997E-2</v>
      </c>
      <c r="LF4">
        <v>3.9699999999999999E-2</v>
      </c>
      <c r="LG4">
        <v>5.3099999999999897E-2</v>
      </c>
      <c r="LH4">
        <v>6.2099999999999898E-2</v>
      </c>
      <c r="LI4">
        <v>0.27460000000000001</v>
      </c>
      <c r="LJ4">
        <v>0.26869999999999999</v>
      </c>
      <c r="LK4">
        <v>0.33739999999999998</v>
      </c>
      <c r="LL4">
        <v>0.33050000000000002</v>
      </c>
      <c r="LM4">
        <v>0.246199999999999</v>
      </c>
      <c r="LN4">
        <v>0.26390000000000002</v>
      </c>
      <c r="LO4">
        <v>0.3251</v>
      </c>
      <c r="LP4">
        <v>0.34760000000000002</v>
      </c>
      <c r="LQ4">
        <v>5.9200000000000003E-2</v>
      </c>
      <c r="LR4">
        <v>5.5199999999999999E-2</v>
      </c>
      <c r="LS4">
        <v>0.2606</v>
      </c>
      <c r="LT4">
        <v>0.20669999999999999</v>
      </c>
      <c r="LU4">
        <v>0.37859999999999999</v>
      </c>
      <c r="LV4">
        <v>0.34239999999999998</v>
      </c>
      <c r="LW4">
        <v>0.81899999999999995</v>
      </c>
      <c r="LX4">
        <v>0.66390000000000005</v>
      </c>
      <c r="LY4">
        <v>1.6899999999999998E-2</v>
      </c>
      <c r="LZ4">
        <v>2.0400000000000001E-2</v>
      </c>
      <c r="MA4">
        <v>3.3399999999999999E-2</v>
      </c>
      <c r="MB4">
        <v>3.09E-2</v>
      </c>
      <c r="MC4">
        <v>2.8199999999999999E-2</v>
      </c>
      <c r="MD4">
        <v>2.29E-2</v>
      </c>
      <c r="ME4">
        <v>3.5699999999999898E-2</v>
      </c>
      <c r="MF4">
        <v>3.5099999999999902E-2</v>
      </c>
      <c r="MG4">
        <v>9.4299999999999995E-2</v>
      </c>
      <c r="MH4">
        <v>8.6199999999999999E-2</v>
      </c>
      <c r="MI4">
        <v>0.103699999999999</v>
      </c>
      <c r="MJ4">
        <v>0.107499999999999</v>
      </c>
      <c r="MK4">
        <v>8.6499999999999994E-2</v>
      </c>
      <c r="ML4">
        <v>8.5999999999999993E-2</v>
      </c>
      <c r="MM4">
        <v>0.10579999999999901</v>
      </c>
      <c r="MN4">
        <v>9.8500000000000004E-2</v>
      </c>
      <c r="MO4">
        <v>3.2399999999999901E-2</v>
      </c>
      <c r="MP4">
        <v>2.8400000000000002E-2</v>
      </c>
      <c r="MQ4">
        <v>7.5999999999999998E-2</v>
      </c>
      <c r="MR4">
        <v>7.9100000000000004E-2</v>
      </c>
      <c r="MS4">
        <v>0.10149999999999899</v>
      </c>
      <c r="MT4">
        <v>0.10390000000000001</v>
      </c>
      <c r="MU4">
        <v>0.23699999999999999</v>
      </c>
      <c r="MV4">
        <v>0.23330000000000001</v>
      </c>
      <c r="MW4">
        <v>1.9799999999999901E-2</v>
      </c>
      <c r="MX4">
        <v>1.7399999999999999E-2</v>
      </c>
      <c r="MY4">
        <v>1.9400000000000001E-2</v>
      </c>
      <c r="MZ4">
        <v>1.77E-2</v>
      </c>
      <c r="NA4">
        <v>1.44E-2</v>
      </c>
      <c r="NB4">
        <v>1.9699999999999902E-2</v>
      </c>
      <c r="NC4">
        <v>1.9199999999999901E-2</v>
      </c>
      <c r="ND4">
        <v>2.1299999999999999E-2</v>
      </c>
      <c r="NE4">
        <v>3.27E-2</v>
      </c>
      <c r="NF4">
        <v>3.73E-2</v>
      </c>
      <c r="NG4">
        <v>4.0300000000000002E-2</v>
      </c>
      <c r="NH4">
        <v>4.0299999999999898E-2</v>
      </c>
      <c r="NI4">
        <v>3.0599999999999999E-2</v>
      </c>
      <c r="NJ4">
        <v>3.61E-2</v>
      </c>
      <c r="NK4">
        <v>4.0800000000000003E-2</v>
      </c>
      <c r="NL4">
        <v>4.2000000000000003E-2</v>
      </c>
      <c r="NM4">
        <v>1.99999999999999E-2</v>
      </c>
      <c r="NN4">
        <v>2.06E-2</v>
      </c>
      <c r="NO4">
        <v>3.2299999999999898E-2</v>
      </c>
      <c r="NP4">
        <v>3.1499999999999903E-2</v>
      </c>
      <c r="NQ4">
        <v>4.1799999999999997E-2</v>
      </c>
      <c r="NR4">
        <v>4.4400000000000002E-2</v>
      </c>
      <c r="NS4">
        <v>7.7899999999999997E-2</v>
      </c>
      <c r="NT4">
        <v>7.4399999999999994E-2</v>
      </c>
      <c r="NU4">
        <v>1.7899999999999999E-2</v>
      </c>
      <c r="NV4">
        <v>3.32E-2</v>
      </c>
    </row>
    <row r="5" spans="1:386">
      <c r="A5" t="s">
        <v>790</v>
      </c>
    </row>
    <row r="6" spans="1:386">
      <c r="A6" t="s">
        <v>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44D6-82B7-4CA3-881B-ABCC9549D836}">
  <dimension ref="A1:NV6"/>
  <sheetViews>
    <sheetView workbookViewId="0">
      <selection sqref="A1:XFD1048576"/>
    </sheetView>
  </sheetViews>
  <sheetFormatPr defaultRowHeight="15"/>
  <sheetData>
    <row r="1" spans="1:386">
      <c r="A1" t="s">
        <v>782</v>
      </c>
    </row>
    <row r="2" spans="1:386">
      <c r="A2" t="s">
        <v>783</v>
      </c>
      <c r="B2" t="s">
        <v>792</v>
      </c>
      <c r="C2">
        <v>1.3</v>
      </c>
      <c r="D2" t="s">
        <v>785</v>
      </c>
      <c r="E2" t="s">
        <v>786</v>
      </c>
      <c r="F2" t="s">
        <v>787</v>
      </c>
      <c r="G2" t="s">
        <v>788</v>
      </c>
      <c r="H2" t="b">
        <v>0</v>
      </c>
      <c r="I2">
        <v>1</v>
      </c>
      <c r="O2">
        <v>2</v>
      </c>
      <c r="P2" t="s">
        <v>789</v>
      </c>
      <c r="Q2">
        <v>1</v>
      </c>
      <c r="R2">
        <v>24</v>
      </c>
      <c r="S2">
        <v>384</v>
      </c>
      <c r="T2">
        <v>1</v>
      </c>
      <c r="U2">
        <v>16</v>
      </c>
    </row>
    <row r="3" spans="1:386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  <c r="FO3" t="s">
        <v>170</v>
      </c>
      <c r="FP3" t="s">
        <v>171</v>
      </c>
      <c r="FQ3" t="s">
        <v>172</v>
      </c>
      <c r="FR3" t="s">
        <v>173</v>
      </c>
      <c r="FS3" t="s">
        <v>174</v>
      </c>
      <c r="FT3" t="s">
        <v>175</v>
      </c>
      <c r="FU3" t="s">
        <v>176</v>
      </c>
      <c r="FV3" t="s">
        <v>177</v>
      </c>
      <c r="FW3" t="s">
        <v>178</v>
      </c>
      <c r="FX3" t="s">
        <v>179</v>
      </c>
      <c r="FY3" t="s">
        <v>180</v>
      </c>
      <c r="FZ3" t="s">
        <v>181</v>
      </c>
      <c r="GA3" t="s">
        <v>182</v>
      </c>
      <c r="GB3" t="s">
        <v>183</v>
      </c>
      <c r="GC3" t="s">
        <v>184</v>
      </c>
      <c r="GD3" t="s">
        <v>185</v>
      </c>
      <c r="GE3" t="s">
        <v>186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208</v>
      </c>
      <c r="HB3" t="s">
        <v>209</v>
      </c>
      <c r="HC3" t="s">
        <v>210</v>
      </c>
      <c r="HD3" t="s">
        <v>211</v>
      </c>
      <c r="HE3" t="s">
        <v>212</v>
      </c>
      <c r="HF3" t="s">
        <v>213</v>
      </c>
      <c r="HG3" t="s">
        <v>214</v>
      </c>
      <c r="HH3" t="s">
        <v>215</v>
      </c>
      <c r="HI3" t="s">
        <v>216</v>
      </c>
      <c r="HJ3" t="s">
        <v>217</v>
      </c>
      <c r="HK3" t="s">
        <v>218</v>
      </c>
      <c r="HL3" t="s">
        <v>219</v>
      </c>
      <c r="HM3" t="s">
        <v>220</v>
      </c>
      <c r="HN3" t="s">
        <v>221</v>
      </c>
      <c r="HO3" t="s">
        <v>222</v>
      </c>
      <c r="HP3" t="s">
        <v>223</v>
      </c>
      <c r="HQ3" t="s">
        <v>224</v>
      </c>
      <c r="HR3" t="s">
        <v>225</v>
      </c>
      <c r="HS3" t="s">
        <v>226</v>
      </c>
      <c r="HT3" t="s">
        <v>227</v>
      </c>
      <c r="HU3" t="s">
        <v>228</v>
      </c>
      <c r="HV3" t="s">
        <v>229</v>
      </c>
      <c r="HW3" t="s">
        <v>230</v>
      </c>
      <c r="HX3" t="s">
        <v>231</v>
      </c>
      <c r="HY3" t="s">
        <v>232</v>
      </c>
      <c r="HZ3" t="s">
        <v>233</v>
      </c>
      <c r="IA3" t="s">
        <v>234</v>
      </c>
      <c r="IB3" t="s">
        <v>235</v>
      </c>
      <c r="IC3" t="s">
        <v>236</v>
      </c>
      <c r="ID3" t="s">
        <v>237</v>
      </c>
      <c r="IE3" t="s">
        <v>238</v>
      </c>
      <c r="IF3" t="s">
        <v>239</v>
      </c>
      <c r="IG3" t="s">
        <v>240</v>
      </c>
      <c r="IH3" t="s">
        <v>241</v>
      </c>
      <c r="II3" t="s">
        <v>242</v>
      </c>
      <c r="IJ3" t="s">
        <v>243</v>
      </c>
      <c r="IK3" t="s">
        <v>244</v>
      </c>
      <c r="IL3" t="s">
        <v>245</v>
      </c>
      <c r="IM3" t="s">
        <v>246</v>
      </c>
      <c r="IN3" t="s">
        <v>247</v>
      </c>
      <c r="IO3" t="s">
        <v>248</v>
      </c>
      <c r="IP3" t="s">
        <v>249</v>
      </c>
      <c r="IQ3" t="s">
        <v>250</v>
      </c>
      <c r="IR3" t="s">
        <v>251</v>
      </c>
      <c r="IS3" t="s">
        <v>252</v>
      </c>
      <c r="IT3" t="s">
        <v>253</v>
      </c>
      <c r="IU3" t="s">
        <v>254</v>
      </c>
      <c r="IV3" t="s">
        <v>255</v>
      </c>
      <c r="IW3" t="s">
        <v>256</v>
      </c>
      <c r="IX3" t="s">
        <v>257</v>
      </c>
      <c r="IY3" t="s">
        <v>258</v>
      </c>
      <c r="IZ3" t="s">
        <v>259</v>
      </c>
      <c r="JA3" t="s">
        <v>260</v>
      </c>
      <c r="JB3" t="s">
        <v>261</v>
      </c>
      <c r="JC3" t="s">
        <v>262</v>
      </c>
      <c r="JD3" t="s">
        <v>263</v>
      </c>
      <c r="JE3" t="s">
        <v>264</v>
      </c>
      <c r="JF3" t="s">
        <v>265</v>
      </c>
      <c r="JG3" t="s">
        <v>266</v>
      </c>
      <c r="JH3" t="s">
        <v>267</v>
      </c>
      <c r="JI3" t="s">
        <v>268</v>
      </c>
      <c r="JJ3" t="s">
        <v>269</v>
      </c>
      <c r="JK3" t="s">
        <v>270</v>
      </c>
      <c r="JL3" t="s">
        <v>271</v>
      </c>
      <c r="JM3" t="s">
        <v>272</v>
      </c>
      <c r="JN3" t="s">
        <v>273</v>
      </c>
      <c r="JO3" t="s">
        <v>274</v>
      </c>
      <c r="JP3" t="s">
        <v>275</v>
      </c>
      <c r="JQ3" t="s">
        <v>276</v>
      </c>
      <c r="JR3" t="s">
        <v>277</v>
      </c>
      <c r="JS3" t="s">
        <v>278</v>
      </c>
      <c r="JT3" t="s">
        <v>279</v>
      </c>
      <c r="JU3" t="s">
        <v>280</v>
      </c>
      <c r="JV3" t="s">
        <v>281</v>
      </c>
      <c r="JW3" t="s">
        <v>282</v>
      </c>
      <c r="JX3" t="s">
        <v>283</v>
      </c>
      <c r="JY3" t="s">
        <v>284</v>
      </c>
      <c r="JZ3" t="s">
        <v>285</v>
      </c>
      <c r="KA3" t="s">
        <v>286</v>
      </c>
      <c r="KB3" t="s">
        <v>287</v>
      </c>
      <c r="KC3" t="s">
        <v>288</v>
      </c>
      <c r="KD3" t="s">
        <v>289</v>
      </c>
      <c r="KE3" t="s">
        <v>290</v>
      </c>
      <c r="KF3" t="s">
        <v>291</v>
      </c>
      <c r="KG3" t="s">
        <v>292</v>
      </c>
      <c r="KH3" t="s">
        <v>293</v>
      </c>
      <c r="KI3" t="s">
        <v>294</v>
      </c>
      <c r="KJ3" t="s">
        <v>295</v>
      </c>
      <c r="KK3" t="s">
        <v>296</v>
      </c>
      <c r="KL3" t="s">
        <v>297</v>
      </c>
      <c r="KM3" t="s">
        <v>298</v>
      </c>
      <c r="KN3" t="s">
        <v>299</v>
      </c>
      <c r="KO3" t="s">
        <v>300</v>
      </c>
      <c r="KP3" t="s">
        <v>301</v>
      </c>
      <c r="KQ3" t="s">
        <v>302</v>
      </c>
      <c r="KR3" t="s">
        <v>303</v>
      </c>
      <c r="KS3" t="s">
        <v>304</v>
      </c>
      <c r="KT3" t="s">
        <v>305</v>
      </c>
      <c r="KU3" t="s">
        <v>306</v>
      </c>
      <c r="KV3" t="s">
        <v>307</v>
      </c>
      <c r="KW3" t="s">
        <v>308</v>
      </c>
      <c r="KX3" t="s">
        <v>309</v>
      </c>
      <c r="KY3" t="s">
        <v>310</v>
      </c>
      <c r="KZ3" t="s">
        <v>311</v>
      </c>
      <c r="LA3" t="s">
        <v>312</v>
      </c>
      <c r="LB3" t="s">
        <v>313</v>
      </c>
      <c r="LC3" t="s">
        <v>314</v>
      </c>
      <c r="LD3" t="s">
        <v>315</v>
      </c>
      <c r="LE3" t="s">
        <v>316</v>
      </c>
      <c r="LF3" t="s">
        <v>317</v>
      </c>
      <c r="LG3" t="s">
        <v>318</v>
      </c>
      <c r="LH3" t="s">
        <v>319</v>
      </c>
      <c r="LI3" t="s">
        <v>320</v>
      </c>
      <c r="LJ3" t="s">
        <v>321</v>
      </c>
      <c r="LK3" t="s">
        <v>322</v>
      </c>
      <c r="LL3" t="s">
        <v>323</v>
      </c>
      <c r="LM3" t="s">
        <v>324</v>
      </c>
      <c r="LN3" t="s">
        <v>325</v>
      </c>
      <c r="LO3" t="s">
        <v>326</v>
      </c>
      <c r="LP3" t="s">
        <v>327</v>
      </c>
      <c r="LQ3" t="s">
        <v>328</v>
      </c>
      <c r="LR3" t="s">
        <v>329</v>
      </c>
      <c r="LS3" t="s">
        <v>330</v>
      </c>
      <c r="LT3" t="s">
        <v>331</v>
      </c>
      <c r="LU3" t="s">
        <v>332</v>
      </c>
      <c r="LV3" t="s">
        <v>333</v>
      </c>
      <c r="LW3" t="s">
        <v>334</v>
      </c>
      <c r="LX3" t="s">
        <v>335</v>
      </c>
      <c r="LY3" t="s">
        <v>336</v>
      </c>
      <c r="LZ3" t="s">
        <v>337</v>
      </c>
      <c r="MA3" t="s">
        <v>338</v>
      </c>
      <c r="MB3" t="s">
        <v>339</v>
      </c>
      <c r="MC3" t="s">
        <v>340</v>
      </c>
      <c r="MD3" t="s">
        <v>341</v>
      </c>
      <c r="ME3" t="s">
        <v>342</v>
      </c>
      <c r="MF3" t="s">
        <v>343</v>
      </c>
      <c r="MG3" t="s">
        <v>344</v>
      </c>
      <c r="MH3" t="s">
        <v>345</v>
      </c>
      <c r="MI3" t="s">
        <v>346</v>
      </c>
      <c r="MJ3" t="s">
        <v>347</v>
      </c>
      <c r="MK3" t="s">
        <v>348</v>
      </c>
      <c r="ML3" t="s">
        <v>349</v>
      </c>
      <c r="MM3" t="s">
        <v>350</v>
      </c>
      <c r="MN3" t="s">
        <v>351</v>
      </c>
      <c r="MO3" t="s">
        <v>352</v>
      </c>
      <c r="MP3" t="s">
        <v>353</v>
      </c>
      <c r="MQ3" t="s">
        <v>354</v>
      </c>
      <c r="MR3" t="s">
        <v>355</v>
      </c>
      <c r="MS3" t="s">
        <v>356</v>
      </c>
      <c r="MT3" t="s">
        <v>357</v>
      </c>
      <c r="MU3" t="s">
        <v>358</v>
      </c>
      <c r="MV3" t="s">
        <v>359</v>
      </c>
      <c r="MW3" t="s">
        <v>360</v>
      </c>
      <c r="MX3" t="s">
        <v>361</v>
      </c>
      <c r="MY3" t="s">
        <v>362</v>
      </c>
      <c r="MZ3" t="s">
        <v>363</v>
      </c>
      <c r="NA3" t="s">
        <v>364</v>
      </c>
      <c r="NB3" t="s">
        <v>365</v>
      </c>
      <c r="NC3" t="s">
        <v>366</v>
      </c>
      <c r="ND3" t="s">
        <v>367</v>
      </c>
      <c r="NE3" t="s">
        <v>368</v>
      </c>
      <c r="NF3" t="s">
        <v>369</v>
      </c>
      <c r="NG3" t="s">
        <v>370</v>
      </c>
      <c r="NH3" t="s">
        <v>371</v>
      </c>
      <c r="NI3" t="s">
        <v>372</v>
      </c>
      <c r="NJ3" t="s">
        <v>373</v>
      </c>
      <c r="NK3" t="s">
        <v>374</v>
      </c>
      <c r="NL3" t="s">
        <v>375</v>
      </c>
      <c r="NM3" t="s">
        <v>376</v>
      </c>
      <c r="NN3" t="s">
        <v>377</v>
      </c>
      <c r="NO3" t="s">
        <v>378</v>
      </c>
      <c r="NP3" t="s">
        <v>379</v>
      </c>
      <c r="NQ3" t="s">
        <v>380</v>
      </c>
      <c r="NR3" t="s">
        <v>381</v>
      </c>
      <c r="NS3" t="s">
        <v>382</v>
      </c>
      <c r="NT3" t="s">
        <v>383</v>
      </c>
      <c r="NU3" t="s">
        <v>384</v>
      </c>
      <c r="NV3" t="s">
        <v>385</v>
      </c>
    </row>
    <row r="4" spans="1:386">
      <c r="C4">
        <v>0.35089999999999999</v>
      </c>
      <c r="D4">
        <v>0.3548</v>
      </c>
      <c r="E4">
        <v>0.18410000000000001</v>
      </c>
      <c r="F4">
        <v>0.17430000000000001</v>
      </c>
      <c r="G4">
        <v>0.47559999999999902</v>
      </c>
      <c r="H4">
        <v>0.39200000000000002</v>
      </c>
      <c r="I4">
        <v>0.1845</v>
      </c>
      <c r="J4">
        <v>0.11219999999999999</v>
      </c>
      <c r="K4">
        <v>0.55279999999999996</v>
      </c>
      <c r="L4">
        <v>0.5161</v>
      </c>
      <c r="M4">
        <v>0.13719999999999999</v>
      </c>
      <c r="N4">
        <v>8.4099999999999994E-2</v>
      </c>
      <c r="O4">
        <v>1.0297000000000001</v>
      </c>
      <c r="P4">
        <v>0.89329999999999998</v>
      </c>
      <c r="Q4">
        <v>0.1062</v>
      </c>
      <c r="R4">
        <v>8.7800000000000003E-2</v>
      </c>
      <c r="S4">
        <v>0.24809999999999999</v>
      </c>
      <c r="T4">
        <v>0.15060000000000001</v>
      </c>
      <c r="U4">
        <v>0.97729999999999995</v>
      </c>
      <c r="V4">
        <v>0.70089999999999997</v>
      </c>
      <c r="W4">
        <v>3.2164000000000001</v>
      </c>
      <c r="X4">
        <v>3.19959999999999</v>
      </c>
      <c r="Y4">
        <v>3.113</v>
      </c>
      <c r="Z4">
        <v>3.1726999999999999</v>
      </c>
      <c r="AA4">
        <v>9.6000000000000002E-2</v>
      </c>
      <c r="AB4">
        <v>0.105699999999999</v>
      </c>
      <c r="AC4">
        <v>5.04E-2</v>
      </c>
      <c r="AD4">
        <v>5.8299999999999998E-2</v>
      </c>
      <c r="AE4">
        <v>0.1439</v>
      </c>
      <c r="AF4">
        <v>0.15820000000000001</v>
      </c>
      <c r="AG4">
        <v>4.5999999999999999E-2</v>
      </c>
      <c r="AH4">
        <v>5.8599999999999999E-2</v>
      </c>
      <c r="AI4">
        <v>0.14829999999999999</v>
      </c>
      <c r="AJ4">
        <v>0.16220000000000001</v>
      </c>
      <c r="AK4">
        <v>5.0499999999999899E-2</v>
      </c>
      <c r="AL4">
        <v>4.99E-2</v>
      </c>
      <c r="AM4">
        <v>0.28899999999999998</v>
      </c>
      <c r="AN4">
        <v>0.30209999999999998</v>
      </c>
      <c r="AO4">
        <v>3.0399999999999899E-2</v>
      </c>
      <c r="AP4">
        <v>3.5900000000000001E-2</v>
      </c>
      <c r="AQ4">
        <v>7.0000000000000007E-2</v>
      </c>
      <c r="AR4">
        <v>6.1899999999999997E-2</v>
      </c>
      <c r="AS4">
        <v>0.23780000000000001</v>
      </c>
      <c r="AT4">
        <v>0.23139999999999999</v>
      </c>
      <c r="AU4">
        <v>2.6819999999999999</v>
      </c>
      <c r="AV4">
        <v>2.5807000000000002</v>
      </c>
      <c r="AW4">
        <v>2.6882999999999999</v>
      </c>
      <c r="AX4">
        <v>2.5692999999999899</v>
      </c>
      <c r="AY4">
        <v>4.7500000000000001E-2</v>
      </c>
      <c r="AZ4">
        <v>4.7599999999999899E-2</v>
      </c>
      <c r="BA4">
        <v>3.3999999999999898E-2</v>
      </c>
      <c r="BB4">
        <v>3.5999999999999997E-2</v>
      </c>
      <c r="BC4">
        <v>5.6099999999999997E-2</v>
      </c>
      <c r="BD4">
        <v>5.2499999999999998E-2</v>
      </c>
      <c r="BE4">
        <v>2.7599999999999899E-2</v>
      </c>
      <c r="BF4">
        <v>2.8899999999999901E-2</v>
      </c>
      <c r="BG4">
        <v>4.7699999999999999E-2</v>
      </c>
      <c r="BH4">
        <v>5.6899999999999999E-2</v>
      </c>
      <c r="BI4">
        <v>2.3099999999999999E-2</v>
      </c>
      <c r="BJ4">
        <v>2.6599999999999999E-2</v>
      </c>
      <c r="BK4">
        <v>8.9599999999999902E-2</v>
      </c>
      <c r="BL4">
        <v>9.8899999999999905E-2</v>
      </c>
      <c r="BM4">
        <v>2.7E-2</v>
      </c>
      <c r="BN4">
        <v>2.8799999999999899E-2</v>
      </c>
      <c r="BO4">
        <v>3.1199999999999999E-2</v>
      </c>
      <c r="BP4">
        <v>3.7900000000000003E-2</v>
      </c>
      <c r="BQ4">
        <v>7.2099999999999997E-2</v>
      </c>
      <c r="BR4">
        <v>7.9799999999999996E-2</v>
      </c>
      <c r="BS4">
        <v>1.8541000000000001</v>
      </c>
      <c r="BT4">
        <v>1.8882000000000001</v>
      </c>
      <c r="BU4">
        <v>2.01249999999999</v>
      </c>
      <c r="BV4">
        <v>1.8522000000000001</v>
      </c>
      <c r="BW4">
        <v>3.3999999999999898E-2</v>
      </c>
      <c r="BX4">
        <v>2.7199999999999901E-2</v>
      </c>
      <c r="BY4">
        <v>2.21999999999999E-2</v>
      </c>
      <c r="BZ4">
        <v>2.23E-2</v>
      </c>
      <c r="CA4">
        <v>2.76E-2</v>
      </c>
      <c r="CB4">
        <v>2.5899999999999999E-2</v>
      </c>
      <c r="CC4">
        <v>1.72E-2</v>
      </c>
      <c r="CD4">
        <v>2.1999999999999999E-2</v>
      </c>
      <c r="CE4">
        <v>2.7299999999999901E-2</v>
      </c>
      <c r="CF4">
        <v>2.64E-2</v>
      </c>
      <c r="CG4">
        <v>2.1999999999999999E-2</v>
      </c>
      <c r="CH4">
        <v>2.29E-2</v>
      </c>
      <c r="CI4">
        <v>3.7899999999999899E-2</v>
      </c>
      <c r="CJ4">
        <v>3.8199999999999998E-2</v>
      </c>
      <c r="CK4">
        <v>2.2499999999999999E-2</v>
      </c>
      <c r="CL4">
        <v>2.1299999999999999E-2</v>
      </c>
      <c r="CM4">
        <v>2.1600000000000001E-2</v>
      </c>
      <c r="CN4">
        <v>1.95E-2</v>
      </c>
      <c r="CO4">
        <v>3.3799999999999997E-2</v>
      </c>
      <c r="CP4">
        <v>3.2800000000000003E-2</v>
      </c>
      <c r="CQ4">
        <v>1.2003999999999999</v>
      </c>
      <c r="CR4">
        <v>1.1657</v>
      </c>
      <c r="CS4">
        <v>1.31019999999999</v>
      </c>
      <c r="CT4">
        <v>1.2546999999999999</v>
      </c>
      <c r="CU4">
        <v>0.64459999999999995</v>
      </c>
      <c r="CV4">
        <v>0.62009999999999998</v>
      </c>
      <c r="CW4">
        <v>0.38629999999999998</v>
      </c>
      <c r="CX4">
        <v>0.42420000000000002</v>
      </c>
      <c r="CY4">
        <v>0.15210000000000001</v>
      </c>
      <c r="CZ4">
        <v>0.1454</v>
      </c>
      <c r="DA4">
        <v>7.2499999999999995E-2</v>
      </c>
      <c r="DB4">
        <v>9.5699999999999896E-2</v>
      </c>
      <c r="DC4">
        <v>7.5899999999999995E-2</v>
      </c>
      <c r="DD4">
        <v>0.113</v>
      </c>
      <c r="DE4">
        <v>0.1021</v>
      </c>
      <c r="DF4">
        <v>0.115299999999999</v>
      </c>
      <c r="DG4">
        <v>3.1221000000000001</v>
      </c>
      <c r="DH4">
        <v>3.0902999999999898</v>
      </c>
      <c r="DI4">
        <v>0.16689999999999999</v>
      </c>
      <c r="DJ4">
        <v>0.17749999999999999</v>
      </c>
      <c r="DK4">
        <v>0.10929999999999999</v>
      </c>
      <c r="DL4">
        <v>0.1212</v>
      </c>
      <c r="DM4">
        <v>1.3974</v>
      </c>
      <c r="DN4">
        <v>1.2873000000000001</v>
      </c>
      <c r="DO4">
        <v>0.626</v>
      </c>
      <c r="DP4">
        <v>0.64149999999999996</v>
      </c>
      <c r="DQ4">
        <v>0.62639999999999996</v>
      </c>
      <c r="DR4">
        <v>0.62570000000000003</v>
      </c>
      <c r="DS4">
        <v>0.14989999999999901</v>
      </c>
      <c r="DT4">
        <v>0.154999999999999</v>
      </c>
      <c r="DU4">
        <v>0.1308</v>
      </c>
      <c r="DV4">
        <v>0.129</v>
      </c>
      <c r="DW4">
        <v>5.7799999999999997E-2</v>
      </c>
      <c r="DX4">
        <v>5.3199999999999997E-2</v>
      </c>
      <c r="DY4">
        <v>3.4500000000000003E-2</v>
      </c>
      <c r="DZ4">
        <v>4.3200000000000002E-2</v>
      </c>
      <c r="EA4">
        <v>4.51999999999999E-2</v>
      </c>
      <c r="EB4">
        <v>4.5100000000000001E-2</v>
      </c>
      <c r="EC4">
        <v>4.4699999999999997E-2</v>
      </c>
      <c r="ED4">
        <v>4.0799999999999899E-2</v>
      </c>
      <c r="EE4">
        <v>2.0272000000000001</v>
      </c>
      <c r="EF4">
        <v>2.0293999999999999</v>
      </c>
      <c r="EG4">
        <v>6.8500000000000005E-2</v>
      </c>
      <c r="EH4">
        <v>7.1599999999999997E-2</v>
      </c>
      <c r="EI4">
        <v>4.9700000000000001E-2</v>
      </c>
      <c r="EJ4">
        <v>3.9899999999999998E-2</v>
      </c>
      <c r="EK4">
        <v>0.41969999999999902</v>
      </c>
      <c r="EL4">
        <v>0.41039999999999999</v>
      </c>
      <c r="EM4">
        <v>0.31419999999999998</v>
      </c>
      <c r="EN4">
        <v>0.36069999999999902</v>
      </c>
      <c r="EO4">
        <v>0.3145</v>
      </c>
      <c r="EP4">
        <v>0.38579999999999998</v>
      </c>
      <c r="EQ4">
        <v>5.8900000000000001E-2</v>
      </c>
      <c r="ER4">
        <v>5.3399999999999899E-2</v>
      </c>
      <c r="ES4">
        <v>4.9799999999999997E-2</v>
      </c>
      <c r="ET4">
        <v>4.6800000000000001E-2</v>
      </c>
      <c r="EU4">
        <v>2.81E-2</v>
      </c>
      <c r="EV4">
        <v>2.86E-2</v>
      </c>
      <c r="EW4">
        <v>2.5999999999999999E-2</v>
      </c>
      <c r="EX4">
        <v>2.7099999999999999E-2</v>
      </c>
      <c r="EY4">
        <v>2.9399999999999898E-2</v>
      </c>
      <c r="EZ4">
        <v>2.9499999999999998E-2</v>
      </c>
      <c r="FA4">
        <v>2.4500000000000001E-2</v>
      </c>
      <c r="FB4">
        <v>2.3599999999999999E-2</v>
      </c>
      <c r="FC4">
        <v>0.64800000000000002</v>
      </c>
      <c r="FD4">
        <v>0.73539999999999905</v>
      </c>
      <c r="FE4">
        <v>3.2799999999999899E-2</v>
      </c>
      <c r="FF4">
        <v>3.3500000000000002E-2</v>
      </c>
      <c r="FG4">
        <v>2.5599999999999901E-2</v>
      </c>
      <c r="FH4">
        <v>2.3199999999999998E-2</v>
      </c>
      <c r="FI4">
        <v>0.11020000000000001</v>
      </c>
      <c r="FJ4">
        <v>0.11600000000000001</v>
      </c>
      <c r="FK4">
        <v>0.1666</v>
      </c>
      <c r="FL4">
        <v>0.19969999999999999</v>
      </c>
      <c r="FM4">
        <v>0.20599999999999999</v>
      </c>
      <c r="FN4">
        <v>0.21919999999999901</v>
      </c>
      <c r="FO4">
        <v>2.7799999999999998E-2</v>
      </c>
      <c r="FP4">
        <v>2.3699999999999999E-2</v>
      </c>
      <c r="FQ4">
        <v>2.76E-2</v>
      </c>
      <c r="FR4">
        <v>2.5899999999999999E-2</v>
      </c>
      <c r="FS4">
        <v>1.8499999999999999E-2</v>
      </c>
      <c r="FT4">
        <v>2.21999999999999E-2</v>
      </c>
      <c r="FU4">
        <v>2.2699999999999901E-2</v>
      </c>
      <c r="FV4">
        <v>2.18E-2</v>
      </c>
      <c r="FW4">
        <v>2.38999999999999E-2</v>
      </c>
      <c r="FX4">
        <v>1.9900000000000001E-2</v>
      </c>
      <c r="FY4">
        <v>1.7899999999999999E-2</v>
      </c>
      <c r="FZ4">
        <v>1.87999999999999E-2</v>
      </c>
      <c r="GA4">
        <v>0.1976</v>
      </c>
      <c r="GB4">
        <v>0.20679999999999901</v>
      </c>
      <c r="GC4">
        <v>1.9099999999999999E-2</v>
      </c>
      <c r="GD4">
        <v>2.2100000000000002E-2</v>
      </c>
      <c r="GE4">
        <v>1.77E-2</v>
      </c>
      <c r="GF4">
        <v>1.7000000000000001E-2</v>
      </c>
      <c r="GG4">
        <v>4.65E-2</v>
      </c>
      <c r="GH4">
        <v>4.4200000000000003E-2</v>
      </c>
      <c r="GI4">
        <v>9.9099999999999994E-2</v>
      </c>
      <c r="GJ4">
        <v>0.111499999999999</v>
      </c>
      <c r="GK4">
        <v>0.1168</v>
      </c>
      <c r="GL4">
        <v>0.111799999999999</v>
      </c>
      <c r="GM4">
        <v>0.21309999999999901</v>
      </c>
      <c r="GN4">
        <v>0.21079999999999999</v>
      </c>
      <c r="GO4">
        <v>0.50009999999999999</v>
      </c>
      <c r="GP4">
        <v>0.48449999999999999</v>
      </c>
      <c r="GQ4">
        <v>0.1222</v>
      </c>
      <c r="GR4">
        <v>0.10639999999999999</v>
      </c>
      <c r="GS4">
        <v>2.6059999999999999</v>
      </c>
      <c r="GT4">
        <v>2.6181000000000001</v>
      </c>
      <c r="GU4">
        <v>0.13500000000000001</v>
      </c>
      <c r="GV4">
        <v>0.1696</v>
      </c>
      <c r="GW4">
        <v>0.1875</v>
      </c>
      <c r="GX4">
        <v>0.19819999999999999</v>
      </c>
      <c r="GY4">
        <v>0.58629999999999904</v>
      </c>
      <c r="GZ4">
        <v>0.7208</v>
      </c>
      <c r="HA4">
        <v>0.73239999999999905</v>
      </c>
      <c r="HB4">
        <v>0.7429</v>
      </c>
      <c r="HC4">
        <v>0.49490000000000001</v>
      </c>
      <c r="HD4">
        <v>0.57809999999999995</v>
      </c>
      <c r="HE4">
        <v>0.15110000000000001</v>
      </c>
      <c r="HF4">
        <v>0.12709999999999999</v>
      </c>
      <c r="HG4">
        <v>3.2966000000000002</v>
      </c>
      <c r="HH4">
        <v>3.2959999999999998</v>
      </c>
      <c r="HI4">
        <v>4.5600000000000002E-2</v>
      </c>
      <c r="HJ4">
        <v>3.6499999999999998E-2</v>
      </c>
      <c r="HK4">
        <v>7.0399999999999893E-2</v>
      </c>
      <c r="HL4">
        <v>7.3899999999999993E-2</v>
      </c>
      <c r="HM4">
        <v>0.13730000000000001</v>
      </c>
      <c r="HN4">
        <v>0.12690000000000001</v>
      </c>
      <c r="HO4">
        <v>5.5300000000000002E-2</v>
      </c>
      <c r="HP4">
        <v>5.2499999999999901E-2</v>
      </c>
      <c r="HQ4">
        <v>0.85370000000000001</v>
      </c>
      <c r="HR4">
        <v>1.0378000000000001</v>
      </c>
      <c r="HS4">
        <v>6.1299999999999903E-2</v>
      </c>
      <c r="HT4">
        <v>5.8700000000000002E-2</v>
      </c>
      <c r="HU4">
        <v>5.62E-2</v>
      </c>
      <c r="HV4">
        <v>5.11E-2</v>
      </c>
      <c r="HW4">
        <v>0.18059999999999901</v>
      </c>
      <c r="HX4">
        <v>0.1845</v>
      </c>
      <c r="HY4">
        <v>0.19020000000000001</v>
      </c>
      <c r="HZ4">
        <v>0.17799999999999999</v>
      </c>
      <c r="IA4">
        <v>0.1462</v>
      </c>
      <c r="IB4">
        <v>0.14360000000000001</v>
      </c>
      <c r="IC4">
        <v>5.6499999999999898E-2</v>
      </c>
      <c r="ID4">
        <v>5.7899999999999903E-2</v>
      </c>
      <c r="IE4">
        <v>3.1711999999999998</v>
      </c>
      <c r="IF4">
        <v>3.2149999999999999</v>
      </c>
      <c r="IG4">
        <v>1.81999999999999E-2</v>
      </c>
      <c r="IH4">
        <v>2.5100000000000001E-2</v>
      </c>
      <c r="II4">
        <v>3.7600000000000001E-2</v>
      </c>
      <c r="IJ4">
        <v>3.6299999999999999E-2</v>
      </c>
      <c r="IK4">
        <v>5.3999999999999999E-2</v>
      </c>
      <c r="IL4">
        <v>4.87E-2</v>
      </c>
      <c r="IM4">
        <v>3.1800000000000002E-2</v>
      </c>
      <c r="IN4">
        <v>3.04E-2</v>
      </c>
      <c r="IO4">
        <v>0.30830000000000002</v>
      </c>
      <c r="IP4">
        <v>0.30119999999999902</v>
      </c>
      <c r="IQ4">
        <v>3.27E-2</v>
      </c>
      <c r="IR4">
        <v>2.93E-2</v>
      </c>
      <c r="IS4">
        <v>2.8799999999999999E-2</v>
      </c>
      <c r="IT4">
        <v>2.9499999999999998E-2</v>
      </c>
      <c r="IU4">
        <v>5.91E-2</v>
      </c>
      <c r="IV4">
        <v>6.2899999999999998E-2</v>
      </c>
      <c r="IW4">
        <v>6.0600000000000001E-2</v>
      </c>
      <c r="IX4">
        <v>6.1800000000000001E-2</v>
      </c>
      <c r="IY4">
        <v>4.7600000000000003E-2</v>
      </c>
      <c r="IZ4">
        <v>5.28E-2</v>
      </c>
      <c r="JA4">
        <v>2.5599999999999901E-2</v>
      </c>
      <c r="JB4">
        <v>2.4400000000000002E-2</v>
      </c>
      <c r="JC4">
        <v>2.0198999999999998</v>
      </c>
      <c r="JD4">
        <v>2.2523</v>
      </c>
      <c r="JE4">
        <v>1.1599999999999999E-2</v>
      </c>
      <c r="JF4">
        <v>1.9E-2</v>
      </c>
      <c r="JG4">
        <v>2.50999999999999E-2</v>
      </c>
      <c r="JH4">
        <v>2.24E-2</v>
      </c>
      <c r="JI4">
        <v>2.3199999999999998E-2</v>
      </c>
      <c r="JJ4">
        <v>2.1499999999999998E-2</v>
      </c>
      <c r="JK4">
        <v>2.01E-2</v>
      </c>
      <c r="JL4">
        <v>1.61E-2</v>
      </c>
      <c r="JM4">
        <v>9.5199999999999896E-2</v>
      </c>
      <c r="JN4">
        <v>8.6900000000000005E-2</v>
      </c>
      <c r="JO4">
        <v>1.9400000000000001E-2</v>
      </c>
      <c r="JP4">
        <v>1.7999999999999901E-2</v>
      </c>
      <c r="JQ4">
        <v>1.7000000000000001E-2</v>
      </c>
      <c r="JR4">
        <v>1.9099999999999999E-2</v>
      </c>
      <c r="JS4">
        <v>2.69E-2</v>
      </c>
      <c r="JT4">
        <v>2.9100000000000001E-2</v>
      </c>
      <c r="JU4">
        <v>3.02999999999999E-2</v>
      </c>
      <c r="JV4">
        <v>2.4799999999999999E-2</v>
      </c>
      <c r="JW4">
        <v>2.3199999999999998E-2</v>
      </c>
      <c r="JX4">
        <v>2.8400000000000002E-2</v>
      </c>
      <c r="JY4">
        <v>1.9199999999999998E-2</v>
      </c>
      <c r="JZ4">
        <v>1.9699999999999999E-2</v>
      </c>
      <c r="KA4">
        <v>0.77269999999999905</v>
      </c>
      <c r="KB4">
        <v>0.81089999999999995</v>
      </c>
      <c r="KC4">
        <v>1.4800000000000001E-2</v>
      </c>
      <c r="KD4">
        <v>1.6299999999999999E-2</v>
      </c>
      <c r="KE4">
        <v>0.71889999999999998</v>
      </c>
      <c r="KF4">
        <v>0.59199999999999997</v>
      </c>
      <c r="KG4">
        <v>0.2898</v>
      </c>
      <c r="KH4">
        <v>0.26960000000000001</v>
      </c>
      <c r="KI4">
        <v>9.11E-2</v>
      </c>
      <c r="KJ4">
        <v>9.2399999999999996E-2</v>
      </c>
      <c r="KK4">
        <v>0.3448</v>
      </c>
      <c r="KL4">
        <v>0.32069999999999999</v>
      </c>
      <c r="KM4">
        <v>0.12089999999999899</v>
      </c>
      <c r="KN4">
        <v>0.11609999999999999</v>
      </c>
      <c r="KO4">
        <v>0.1101</v>
      </c>
      <c r="KP4">
        <v>0.1103</v>
      </c>
      <c r="KQ4">
        <v>0.2641</v>
      </c>
      <c r="KR4">
        <v>0.26029999999999998</v>
      </c>
      <c r="KS4">
        <v>9.96999999999999E-2</v>
      </c>
      <c r="KT4">
        <v>0.1032</v>
      </c>
      <c r="KU4">
        <v>0.29399999999999998</v>
      </c>
      <c r="KV4">
        <v>0.33489999999999998</v>
      </c>
      <c r="KW4">
        <v>0.12130000000000001</v>
      </c>
      <c r="KX4">
        <v>0.103699999999999</v>
      </c>
      <c r="KY4">
        <v>1.8791</v>
      </c>
      <c r="KZ4">
        <v>1.6828999999999901</v>
      </c>
      <c r="LA4">
        <v>1.6899999999999998E-2</v>
      </c>
      <c r="LB4">
        <v>1.4899999999999899E-2</v>
      </c>
      <c r="LC4">
        <v>0.2218</v>
      </c>
      <c r="LD4">
        <v>0.22839999999999999</v>
      </c>
      <c r="LE4">
        <v>8.7300000000000003E-2</v>
      </c>
      <c r="LF4">
        <v>8.48E-2</v>
      </c>
      <c r="LG4">
        <v>3.9199999999999999E-2</v>
      </c>
      <c r="LH4">
        <v>3.7399999999999899E-2</v>
      </c>
      <c r="LI4">
        <v>0.1021</v>
      </c>
      <c r="LJ4">
        <v>0.10150000000000001</v>
      </c>
      <c r="LK4">
        <v>4.0599999999999997E-2</v>
      </c>
      <c r="LL4">
        <v>4.5499999999999999E-2</v>
      </c>
      <c r="LM4">
        <v>4.6099999999999898E-2</v>
      </c>
      <c r="LN4">
        <v>5.3400000000000003E-2</v>
      </c>
      <c r="LO4">
        <v>8.3999999999999894E-2</v>
      </c>
      <c r="LP4">
        <v>9.6600000000000005E-2</v>
      </c>
      <c r="LQ4">
        <v>4.9599999999999901E-2</v>
      </c>
      <c r="LR4">
        <v>5.3499999999999902E-2</v>
      </c>
      <c r="LS4">
        <v>9.8399999999999904E-2</v>
      </c>
      <c r="LT4">
        <v>0.10829999999999999</v>
      </c>
      <c r="LU4">
        <v>5.0299999999999997E-2</v>
      </c>
      <c r="LV4">
        <v>6.1400000000000003E-2</v>
      </c>
      <c r="LW4">
        <v>0.68569999999999998</v>
      </c>
      <c r="LX4">
        <v>0.5796</v>
      </c>
      <c r="LY4">
        <v>1.6799999999999999E-2</v>
      </c>
      <c r="LZ4">
        <v>1.44999999999999E-2</v>
      </c>
      <c r="MA4">
        <v>7.7299999999999994E-2</v>
      </c>
      <c r="MB4">
        <v>8.3099999999999993E-2</v>
      </c>
      <c r="MC4">
        <v>4.3999999999999997E-2</v>
      </c>
      <c r="MD4">
        <v>4.6100000000000002E-2</v>
      </c>
      <c r="ME4">
        <v>2.50999999999999E-2</v>
      </c>
      <c r="MF4">
        <v>1.9199999999999901E-2</v>
      </c>
      <c r="MG4">
        <v>4.02E-2</v>
      </c>
      <c r="MH4">
        <v>4.24E-2</v>
      </c>
      <c r="MI4">
        <v>2.4899999999999999E-2</v>
      </c>
      <c r="MJ4">
        <v>3.0700000000000002E-2</v>
      </c>
      <c r="MK4">
        <v>2.7099999999999999E-2</v>
      </c>
      <c r="ML4">
        <v>3.0800000000000001E-2</v>
      </c>
      <c r="MM4">
        <v>3.5099999999999902E-2</v>
      </c>
      <c r="MN4">
        <v>3.5700000000000003E-2</v>
      </c>
      <c r="MO4">
        <v>2.4500000000000001E-2</v>
      </c>
      <c r="MP4">
        <v>2.8899999999999901E-2</v>
      </c>
      <c r="MQ4">
        <v>4.2599999999999999E-2</v>
      </c>
      <c r="MR4">
        <v>3.7699999999999997E-2</v>
      </c>
      <c r="MS4">
        <v>2.63E-2</v>
      </c>
      <c r="MT4">
        <v>2.75E-2</v>
      </c>
      <c r="MU4">
        <v>0.18969999999999901</v>
      </c>
      <c r="MV4">
        <v>0.19550000000000001</v>
      </c>
      <c r="MW4">
        <v>1.46E-2</v>
      </c>
      <c r="MX4">
        <v>1.38E-2</v>
      </c>
      <c r="MY4">
        <v>3.6299999999999902E-2</v>
      </c>
      <c r="MZ4">
        <v>3.2500000000000001E-2</v>
      </c>
      <c r="NA4">
        <v>2.4E-2</v>
      </c>
      <c r="NB4">
        <v>2.3099999999999999E-2</v>
      </c>
      <c r="NC4">
        <v>2.38999999999999E-2</v>
      </c>
      <c r="ND4">
        <v>1.55E-2</v>
      </c>
      <c r="NE4">
        <v>2.3599999999999899E-2</v>
      </c>
      <c r="NF4">
        <v>2.3800000000000002E-2</v>
      </c>
      <c r="NG4">
        <v>1.6799999999999999E-2</v>
      </c>
      <c r="NH4">
        <v>1.89E-2</v>
      </c>
      <c r="NI4">
        <v>1.89E-2</v>
      </c>
      <c r="NJ4">
        <v>1.6500000000000001E-2</v>
      </c>
      <c r="NK4">
        <v>2.4500000000000001E-2</v>
      </c>
      <c r="NL4">
        <v>2.1899999999999999E-2</v>
      </c>
      <c r="NM4">
        <v>1.9900000000000001E-2</v>
      </c>
      <c r="NN4">
        <v>2.0799999999999999E-2</v>
      </c>
      <c r="NO4">
        <v>1.84E-2</v>
      </c>
      <c r="NP4">
        <v>1.9499999999999899E-2</v>
      </c>
      <c r="NQ4">
        <v>1.6299999999999999E-2</v>
      </c>
      <c r="NR4">
        <v>1.6899999999999998E-2</v>
      </c>
      <c r="NS4">
        <v>5.7099999999999998E-2</v>
      </c>
      <c r="NT4">
        <v>5.9499999999999997E-2</v>
      </c>
      <c r="NU4">
        <v>1.07999999999999E-2</v>
      </c>
      <c r="NV4">
        <v>1.7399999999999999E-2</v>
      </c>
    </row>
    <row r="5" spans="1:386">
      <c r="A5" t="s">
        <v>790</v>
      </c>
    </row>
    <row r="6" spans="1:386">
      <c r="A6" t="s">
        <v>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A9CD-7399-4836-A3BB-EE8EAABE34B3}">
  <dimension ref="A1:NV6"/>
  <sheetViews>
    <sheetView workbookViewId="0">
      <selection activeCell="A3" sqref="A3:XFD4"/>
    </sheetView>
  </sheetViews>
  <sheetFormatPr defaultRowHeight="15"/>
  <sheetData>
    <row r="1" spans="1:386">
      <c r="A1" t="s">
        <v>782</v>
      </c>
    </row>
    <row r="2" spans="1:386">
      <c r="A2" t="s">
        <v>783</v>
      </c>
      <c r="B2" t="s">
        <v>794</v>
      </c>
      <c r="C2">
        <v>1.3</v>
      </c>
      <c r="D2" t="s">
        <v>785</v>
      </c>
      <c r="E2" t="s">
        <v>786</v>
      </c>
      <c r="F2" t="s">
        <v>787</v>
      </c>
      <c r="G2" t="s">
        <v>788</v>
      </c>
      <c r="H2" t="b">
        <v>0</v>
      </c>
      <c r="I2">
        <v>1</v>
      </c>
      <c r="O2">
        <v>2</v>
      </c>
      <c r="P2" t="s">
        <v>789</v>
      </c>
      <c r="Q2">
        <v>1</v>
      </c>
      <c r="R2">
        <v>24</v>
      </c>
      <c r="S2">
        <v>384</v>
      </c>
      <c r="T2">
        <v>1</v>
      </c>
      <c r="U2">
        <v>16</v>
      </c>
    </row>
    <row r="3" spans="1:386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  <c r="FO3" t="s">
        <v>170</v>
      </c>
      <c r="FP3" t="s">
        <v>171</v>
      </c>
      <c r="FQ3" t="s">
        <v>172</v>
      </c>
      <c r="FR3" t="s">
        <v>173</v>
      </c>
      <c r="FS3" t="s">
        <v>174</v>
      </c>
      <c r="FT3" t="s">
        <v>175</v>
      </c>
      <c r="FU3" t="s">
        <v>176</v>
      </c>
      <c r="FV3" t="s">
        <v>177</v>
      </c>
      <c r="FW3" t="s">
        <v>178</v>
      </c>
      <c r="FX3" t="s">
        <v>179</v>
      </c>
      <c r="FY3" t="s">
        <v>180</v>
      </c>
      <c r="FZ3" t="s">
        <v>181</v>
      </c>
      <c r="GA3" t="s">
        <v>182</v>
      </c>
      <c r="GB3" t="s">
        <v>183</v>
      </c>
      <c r="GC3" t="s">
        <v>184</v>
      </c>
      <c r="GD3" t="s">
        <v>185</v>
      </c>
      <c r="GE3" t="s">
        <v>186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208</v>
      </c>
      <c r="HB3" t="s">
        <v>209</v>
      </c>
      <c r="HC3" t="s">
        <v>210</v>
      </c>
      <c r="HD3" t="s">
        <v>211</v>
      </c>
      <c r="HE3" t="s">
        <v>212</v>
      </c>
      <c r="HF3" t="s">
        <v>213</v>
      </c>
      <c r="HG3" t="s">
        <v>214</v>
      </c>
      <c r="HH3" t="s">
        <v>215</v>
      </c>
      <c r="HI3" t="s">
        <v>216</v>
      </c>
      <c r="HJ3" t="s">
        <v>217</v>
      </c>
      <c r="HK3" t="s">
        <v>218</v>
      </c>
      <c r="HL3" t="s">
        <v>219</v>
      </c>
      <c r="HM3" t="s">
        <v>220</v>
      </c>
      <c r="HN3" t="s">
        <v>221</v>
      </c>
      <c r="HO3" t="s">
        <v>222</v>
      </c>
      <c r="HP3" t="s">
        <v>223</v>
      </c>
      <c r="HQ3" t="s">
        <v>224</v>
      </c>
      <c r="HR3" t="s">
        <v>225</v>
      </c>
      <c r="HS3" t="s">
        <v>226</v>
      </c>
      <c r="HT3" t="s">
        <v>227</v>
      </c>
      <c r="HU3" t="s">
        <v>228</v>
      </c>
      <c r="HV3" t="s">
        <v>229</v>
      </c>
      <c r="HW3" t="s">
        <v>230</v>
      </c>
      <c r="HX3" t="s">
        <v>231</v>
      </c>
      <c r="HY3" t="s">
        <v>232</v>
      </c>
      <c r="HZ3" t="s">
        <v>233</v>
      </c>
      <c r="IA3" t="s">
        <v>234</v>
      </c>
      <c r="IB3" t="s">
        <v>235</v>
      </c>
      <c r="IC3" t="s">
        <v>236</v>
      </c>
      <c r="ID3" t="s">
        <v>237</v>
      </c>
      <c r="IE3" t="s">
        <v>238</v>
      </c>
      <c r="IF3" t="s">
        <v>239</v>
      </c>
      <c r="IG3" t="s">
        <v>240</v>
      </c>
      <c r="IH3" t="s">
        <v>241</v>
      </c>
      <c r="II3" t="s">
        <v>242</v>
      </c>
      <c r="IJ3" t="s">
        <v>243</v>
      </c>
      <c r="IK3" t="s">
        <v>244</v>
      </c>
      <c r="IL3" t="s">
        <v>245</v>
      </c>
      <c r="IM3" t="s">
        <v>246</v>
      </c>
      <c r="IN3" t="s">
        <v>247</v>
      </c>
      <c r="IO3" t="s">
        <v>248</v>
      </c>
      <c r="IP3" t="s">
        <v>249</v>
      </c>
      <c r="IQ3" t="s">
        <v>250</v>
      </c>
      <c r="IR3" t="s">
        <v>251</v>
      </c>
      <c r="IS3" t="s">
        <v>252</v>
      </c>
      <c r="IT3" t="s">
        <v>253</v>
      </c>
      <c r="IU3" t="s">
        <v>254</v>
      </c>
      <c r="IV3" t="s">
        <v>255</v>
      </c>
      <c r="IW3" t="s">
        <v>256</v>
      </c>
      <c r="IX3" t="s">
        <v>257</v>
      </c>
      <c r="IY3" t="s">
        <v>258</v>
      </c>
      <c r="IZ3" t="s">
        <v>259</v>
      </c>
      <c r="JA3" t="s">
        <v>260</v>
      </c>
      <c r="JB3" t="s">
        <v>261</v>
      </c>
      <c r="JC3" t="s">
        <v>262</v>
      </c>
      <c r="JD3" t="s">
        <v>263</v>
      </c>
      <c r="JE3" t="s">
        <v>264</v>
      </c>
      <c r="JF3" t="s">
        <v>265</v>
      </c>
      <c r="JG3" t="s">
        <v>266</v>
      </c>
      <c r="JH3" t="s">
        <v>267</v>
      </c>
      <c r="JI3" t="s">
        <v>268</v>
      </c>
      <c r="JJ3" t="s">
        <v>269</v>
      </c>
      <c r="JK3" t="s">
        <v>270</v>
      </c>
      <c r="JL3" t="s">
        <v>271</v>
      </c>
      <c r="JM3" t="s">
        <v>272</v>
      </c>
      <c r="JN3" t="s">
        <v>273</v>
      </c>
      <c r="JO3" t="s">
        <v>274</v>
      </c>
      <c r="JP3" t="s">
        <v>275</v>
      </c>
      <c r="JQ3" t="s">
        <v>276</v>
      </c>
      <c r="JR3" t="s">
        <v>277</v>
      </c>
      <c r="JS3" t="s">
        <v>278</v>
      </c>
      <c r="JT3" t="s">
        <v>279</v>
      </c>
      <c r="JU3" t="s">
        <v>280</v>
      </c>
      <c r="JV3" t="s">
        <v>281</v>
      </c>
      <c r="JW3" t="s">
        <v>282</v>
      </c>
      <c r="JX3" t="s">
        <v>283</v>
      </c>
      <c r="JY3" t="s">
        <v>284</v>
      </c>
      <c r="JZ3" t="s">
        <v>285</v>
      </c>
      <c r="KA3" t="s">
        <v>286</v>
      </c>
      <c r="KB3" t="s">
        <v>287</v>
      </c>
      <c r="KC3" t="s">
        <v>288</v>
      </c>
      <c r="KD3" t="s">
        <v>289</v>
      </c>
      <c r="KE3" t="s">
        <v>290</v>
      </c>
      <c r="KF3" t="s">
        <v>291</v>
      </c>
      <c r="KG3" t="s">
        <v>292</v>
      </c>
      <c r="KH3" t="s">
        <v>293</v>
      </c>
      <c r="KI3" t="s">
        <v>294</v>
      </c>
      <c r="KJ3" t="s">
        <v>295</v>
      </c>
      <c r="KK3" t="s">
        <v>296</v>
      </c>
      <c r="KL3" t="s">
        <v>297</v>
      </c>
      <c r="KM3" t="s">
        <v>298</v>
      </c>
      <c r="KN3" t="s">
        <v>299</v>
      </c>
      <c r="KO3" t="s">
        <v>300</v>
      </c>
      <c r="KP3" t="s">
        <v>301</v>
      </c>
      <c r="KQ3" t="s">
        <v>302</v>
      </c>
      <c r="KR3" t="s">
        <v>303</v>
      </c>
      <c r="KS3" t="s">
        <v>304</v>
      </c>
      <c r="KT3" t="s">
        <v>305</v>
      </c>
      <c r="KU3" t="s">
        <v>306</v>
      </c>
      <c r="KV3" t="s">
        <v>307</v>
      </c>
      <c r="KW3" t="s">
        <v>308</v>
      </c>
      <c r="KX3" t="s">
        <v>309</v>
      </c>
      <c r="KY3" t="s">
        <v>310</v>
      </c>
      <c r="KZ3" t="s">
        <v>311</v>
      </c>
      <c r="LA3" t="s">
        <v>312</v>
      </c>
      <c r="LB3" t="s">
        <v>313</v>
      </c>
      <c r="LC3" t="s">
        <v>314</v>
      </c>
      <c r="LD3" t="s">
        <v>315</v>
      </c>
      <c r="LE3" t="s">
        <v>316</v>
      </c>
      <c r="LF3" t="s">
        <v>317</v>
      </c>
      <c r="LG3" t="s">
        <v>318</v>
      </c>
      <c r="LH3" t="s">
        <v>319</v>
      </c>
      <c r="LI3" t="s">
        <v>320</v>
      </c>
      <c r="LJ3" t="s">
        <v>321</v>
      </c>
      <c r="LK3" t="s">
        <v>322</v>
      </c>
      <c r="LL3" t="s">
        <v>323</v>
      </c>
      <c r="LM3" t="s">
        <v>324</v>
      </c>
      <c r="LN3" t="s">
        <v>325</v>
      </c>
      <c r="LO3" t="s">
        <v>326</v>
      </c>
      <c r="LP3" t="s">
        <v>327</v>
      </c>
      <c r="LQ3" t="s">
        <v>328</v>
      </c>
      <c r="LR3" t="s">
        <v>329</v>
      </c>
      <c r="LS3" t="s">
        <v>330</v>
      </c>
      <c r="LT3" t="s">
        <v>331</v>
      </c>
      <c r="LU3" t="s">
        <v>332</v>
      </c>
      <c r="LV3" t="s">
        <v>333</v>
      </c>
      <c r="LW3" t="s">
        <v>334</v>
      </c>
      <c r="LX3" t="s">
        <v>335</v>
      </c>
      <c r="LY3" t="s">
        <v>336</v>
      </c>
      <c r="LZ3" t="s">
        <v>337</v>
      </c>
      <c r="MA3" t="s">
        <v>338</v>
      </c>
      <c r="MB3" t="s">
        <v>339</v>
      </c>
      <c r="MC3" t="s">
        <v>340</v>
      </c>
      <c r="MD3" t="s">
        <v>341</v>
      </c>
      <c r="ME3" t="s">
        <v>342</v>
      </c>
      <c r="MF3" t="s">
        <v>343</v>
      </c>
      <c r="MG3" t="s">
        <v>344</v>
      </c>
      <c r="MH3" t="s">
        <v>345</v>
      </c>
      <c r="MI3" t="s">
        <v>346</v>
      </c>
      <c r="MJ3" t="s">
        <v>347</v>
      </c>
      <c r="MK3" t="s">
        <v>348</v>
      </c>
      <c r="ML3" t="s">
        <v>349</v>
      </c>
      <c r="MM3" t="s">
        <v>350</v>
      </c>
      <c r="MN3" t="s">
        <v>351</v>
      </c>
      <c r="MO3" t="s">
        <v>352</v>
      </c>
      <c r="MP3" t="s">
        <v>353</v>
      </c>
      <c r="MQ3" t="s">
        <v>354</v>
      </c>
      <c r="MR3" t="s">
        <v>355</v>
      </c>
      <c r="MS3" t="s">
        <v>356</v>
      </c>
      <c r="MT3" t="s">
        <v>357</v>
      </c>
      <c r="MU3" t="s">
        <v>358</v>
      </c>
      <c r="MV3" t="s">
        <v>359</v>
      </c>
      <c r="MW3" t="s">
        <v>360</v>
      </c>
      <c r="MX3" t="s">
        <v>361</v>
      </c>
      <c r="MY3" t="s">
        <v>362</v>
      </c>
      <c r="MZ3" t="s">
        <v>363</v>
      </c>
      <c r="NA3" t="s">
        <v>364</v>
      </c>
      <c r="NB3" t="s">
        <v>365</v>
      </c>
      <c r="NC3" t="s">
        <v>366</v>
      </c>
      <c r="ND3" t="s">
        <v>367</v>
      </c>
      <c r="NE3" t="s">
        <v>368</v>
      </c>
      <c r="NF3" t="s">
        <v>369</v>
      </c>
      <c r="NG3" t="s">
        <v>370</v>
      </c>
      <c r="NH3" t="s">
        <v>371</v>
      </c>
      <c r="NI3" t="s">
        <v>372</v>
      </c>
      <c r="NJ3" t="s">
        <v>373</v>
      </c>
      <c r="NK3" t="s">
        <v>374</v>
      </c>
      <c r="NL3" t="s">
        <v>375</v>
      </c>
      <c r="NM3" t="s">
        <v>376</v>
      </c>
      <c r="NN3" t="s">
        <v>377</v>
      </c>
      <c r="NO3" t="s">
        <v>378</v>
      </c>
      <c r="NP3" t="s">
        <v>379</v>
      </c>
      <c r="NQ3" t="s">
        <v>380</v>
      </c>
      <c r="NR3" t="s">
        <v>381</v>
      </c>
      <c r="NS3" t="s">
        <v>382</v>
      </c>
      <c r="NT3" t="s">
        <v>383</v>
      </c>
      <c r="NU3" t="s">
        <v>384</v>
      </c>
      <c r="NV3" t="s">
        <v>385</v>
      </c>
    </row>
    <row r="4" spans="1:386">
      <c r="C4">
        <v>0.88819999999999999</v>
      </c>
      <c r="D4">
        <v>0.86870000000000003</v>
      </c>
      <c r="E4">
        <v>1.0935999999999999</v>
      </c>
      <c r="F4">
        <v>1.099</v>
      </c>
      <c r="G4">
        <v>0.120599999999999</v>
      </c>
      <c r="H4">
        <v>0.12520000000000001</v>
      </c>
      <c r="I4">
        <v>0.75519999999999998</v>
      </c>
      <c r="J4">
        <v>0.78400000000000003</v>
      </c>
      <c r="K4">
        <v>0.29189999999999999</v>
      </c>
      <c r="L4">
        <v>0.30159999999999998</v>
      </c>
      <c r="M4">
        <v>0.73609999999999998</v>
      </c>
      <c r="N4">
        <v>0.64539999999999997</v>
      </c>
      <c r="O4">
        <v>0.27079999999999999</v>
      </c>
      <c r="P4">
        <v>0.26419999999999999</v>
      </c>
      <c r="Q4">
        <v>0.2364</v>
      </c>
      <c r="R4">
        <v>0.19070000000000001</v>
      </c>
      <c r="S4">
        <v>0.7863</v>
      </c>
      <c r="T4">
        <v>0.62590000000000001</v>
      </c>
      <c r="U4">
        <v>1.2251000000000001</v>
      </c>
      <c r="V4">
        <v>1.0032000000000001</v>
      </c>
      <c r="W4">
        <v>3.1351</v>
      </c>
      <c r="X4">
        <v>3.1381999999999999</v>
      </c>
      <c r="Y4">
        <v>3.1078000000000001</v>
      </c>
      <c r="Z4">
        <v>3.1974999999999998</v>
      </c>
      <c r="AA4">
        <v>0.30219999999999902</v>
      </c>
      <c r="AB4">
        <v>0.28160000000000002</v>
      </c>
      <c r="AC4">
        <v>0.33260000000000001</v>
      </c>
      <c r="AD4">
        <v>0.32669999999999999</v>
      </c>
      <c r="AE4">
        <v>5.1499999999999997E-2</v>
      </c>
      <c r="AF4">
        <v>5.0599999999999999E-2</v>
      </c>
      <c r="AG4">
        <v>0.2084</v>
      </c>
      <c r="AH4">
        <v>0.198299999999999</v>
      </c>
      <c r="AI4">
        <v>0.1027</v>
      </c>
      <c r="AJ4">
        <v>9.64E-2</v>
      </c>
      <c r="AK4">
        <v>0.25130000000000002</v>
      </c>
      <c r="AL4">
        <v>0.2356</v>
      </c>
      <c r="AM4">
        <v>0.10299999999999999</v>
      </c>
      <c r="AN4">
        <v>0.1</v>
      </c>
      <c r="AO4">
        <v>9.9499999999999894E-2</v>
      </c>
      <c r="AP4">
        <v>0.1037</v>
      </c>
      <c r="AQ4">
        <v>0.23769999999999999</v>
      </c>
      <c r="AR4">
        <v>0.24010000000000001</v>
      </c>
      <c r="AS4">
        <v>0.4012</v>
      </c>
      <c r="AT4">
        <v>0.43030000000000002</v>
      </c>
      <c r="AU4">
        <v>2.8458999999999999</v>
      </c>
      <c r="AV4">
        <v>2.4904999999999999</v>
      </c>
      <c r="AW4">
        <v>2.8685999999999998</v>
      </c>
      <c r="AX4">
        <v>3.0446</v>
      </c>
      <c r="AY4">
        <v>0.1061</v>
      </c>
      <c r="AZ4">
        <v>0.1094</v>
      </c>
      <c r="BA4">
        <v>0.1027</v>
      </c>
      <c r="BB4">
        <v>0.122599999999999</v>
      </c>
      <c r="BC4">
        <v>4.8599999999999997E-2</v>
      </c>
      <c r="BD4">
        <v>4.9299999999999997E-2</v>
      </c>
      <c r="BE4">
        <v>9.2200000000000004E-2</v>
      </c>
      <c r="BF4">
        <v>8.5099999999999995E-2</v>
      </c>
      <c r="BG4">
        <v>5.0699999999999898E-2</v>
      </c>
      <c r="BH4">
        <v>5.0599999999999999E-2</v>
      </c>
      <c r="BI4">
        <v>8.43E-2</v>
      </c>
      <c r="BJ4">
        <v>9.1399999999999995E-2</v>
      </c>
      <c r="BK4">
        <v>5.2499999999999998E-2</v>
      </c>
      <c r="BL4">
        <v>5.1299999999999998E-2</v>
      </c>
      <c r="BM4">
        <v>5.5100000000000003E-2</v>
      </c>
      <c r="BN4">
        <v>5.8199999999999898E-2</v>
      </c>
      <c r="BO4">
        <v>8.1799999999999998E-2</v>
      </c>
      <c r="BP4">
        <v>9.0299999999999894E-2</v>
      </c>
      <c r="BQ4">
        <v>0.1439</v>
      </c>
      <c r="BR4">
        <v>0.14280000000000001</v>
      </c>
      <c r="BS4">
        <v>1.8934</v>
      </c>
      <c r="BT4">
        <v>1.9084999999999901</v>
      </c>
      <c r="BU4">
        <v>2.0708000000000002</v>
      </c>
      <c r="BV4">
        <v>2.0434000000000001</v>
      </c>
      <c r="BW4">
        <v>4.8299999999999899E-2</v>
      </c>
      <c r="BX4">
        <v>4.6300000000000001E-2</v>
      </c>
      <c r="BY4">
        <v>4.5999999999999902E-2</v>
      </c>
      <c r="BZ4">
        <v>4.6899999999999997E-2</v>
      </c>
      <c r="CA4">
        <v>2.86E-2</v>
      </c>
      <c r="CB4">
        <v>2.3699999999999999E-2</v>
      </c>
      <c r="CC4">
        <v>3.8899999999999997E-2</v>
      </c>
      <c r="CD4">
        <v>3.9199999999999999E-2</v>
      </c>
      <c r="CE4">
        <v>3.3500000000000002E-2</v>
      </c>
      <c r="CF4">
        <v>2.62999999999999E-2</v>
      </c>
      <c r="CG4">
        <v>4.1700000000000001E-2</v>
      </c>
      <c r="CH4">
        <v>4.4400000000000002E-2</v>
      </c>
      <c r="CI4">
        <v>3.3000000000000002E-2</v>
      </c>
      <c r="CJ4">
        <v>3.4200000000000001E-2</v>
      </c>
      <c r="CK4">
        <v>3.9699999999999999E-2</v>
      </c>
      <c r="CL4">
        <v>3.73E-2</v>
      </c>
      <c r="CM4">
        <v>4.7699999999999902E-2</v>
      </c>
      <c r="CN4">
        <v>4.5699999999999998E-2</v>
      </c>
      <c r="CO4">
        <v>5.8599999999999999E-2</v>
      </c>
      <c r="CP4">
        <v>6.4100000000000004E-2</v>
      </c>
      <c r="CQ4">
        <v>0.99339999999999995</v>
      </c>
      <c r="CR4">
        <v>1.0457999999999901</v>
      </c>
      <c r="CS4">
        <v>1.2069000000000001</v>
      </c>
      <c r="CT4">
        <v>1.2585</v>
      </c>
      <c r="CU4">
        <v>0.58760000000000001</v>
      </c>
      <c r="CV4">
        <v>0.47760000000000002</v>
      </c>
      <c r="CW4">
        <v>0.25659999999999999</v>
      </c>
      <c r="CX4">
        <v>0.28970000000000001</v>
      </c>
      <c r="CY4">
        <v>0.8175</v>
      </c>
      <c r="CZ4">
        <v>0.66710000000000003</v>
      </c>
      <c r="DA4">
        <v>0.28560000000000002</v>
      </c>
      <c r="DB4">
        <v>0.30630000000000002</v>
      </c>
      <c r="DC4">
        <v>1.0303</v>
      </c>
      <c r="DD4">
        <v>0.77210000000000001</v>
      </c>
      <c r="DE4">
        <v>0.23039999999999999</v>
      </c>
      <c r="DF4">
        <v>0.21529999999999999</v>
      </c>
      <c r="DG4">
        <v>0.59370000000000001</v>
      </c>
      <c r="DH4">
        <v>0.54079999999999995</v>
      </c>
      <c r="DI4">
        <v>1.7421</v>
      </c>
      <c r="DJ4">
        <v>1.8643000000000001</v>
      </c>
      <c r="DK4">
        <v>0.15279999999999999</v>
      </c>
      <c r="DL4">
        <v>0.184</v>
      </c>
      <c r="DM4">
        <v>0.59150000000000003</v>
      </c>
      <c r="DN4">
        <v>0.78459999999999996</v>
      </c>
      <c r="DO4">
        <v>0.57489999999999997</v>
      </c>
      <c r="DP4">
        <v>0.66320000000000001</v>
      </c>
      <c r="DQ4">
        <v>0.74539999999999995</v>
      </c>
      <c r="DR4">
        <v>0.71460000000000001</v>
      </c>
      <c r="DS4">
        <v>0.18809999999999999</v>
      </c>
      <c r="DT4">
        <v>0.19869999999999999</v>
      </c>
      <c r="DU4">
        <v>9.01E-2</v>
      </c>
      <c r="DV4">
        <v>0.1041</v>
      </c>
      <c r="DW4">
        <v>0.2031</v>
      </c>
      <c r="DX4">
        <v>0.21969999999999901</v>
      </c>
      <c r="DY4">
        <v>0.1065</v>
      </c>
      <c r="DZ4">
        <v>0.107199999999999</v>
      </c>
      <c r="EA4">
        <v>0.29630000000000001</v>
      </c>
      <c r="EB4">
        <v>0.31680000000000003</v>
      </c>
      <c r="EC4">
        <v>9.9699999999999997E-2</v>
      </c>
      <c r="ED4">
        <v>0.1033</v>
      </c>
      <c r="EE4">
        <v>0.19839999999999999</v>
      </c>
      <c r="EF4">
        <v>0.20599999999999999</v>
      </c>
      <c r="EG4">
        <v>0.65799999999999903</v>
      </c>
      <c r="EH4">
        <v>0.71139999999999903</v>
      </c>
      <c r="EI4">
        <v>9.0800000000000006E-2</v>
      </c>
      <c r="EJ4">
        <v>9.0399999999999994E-2</v>
      </c>
      <c r="EK4">
        <v>0.29369999999999902</v>
      </c>
      <c r="EL4">
        <v>0.2843</v>
      </c>
      <c r="EM4">
        <v>0.31489999999999901</v>
      </c>
      <c r="EN4">
        <v>0.3226</v>
      </c>
      <c r="EO4">
        <v>0.36990000000000001</v>
      </c>
      <c r="EP4">
        <v>0.33019999999999999</v>
      </c>
      <c r="EQ4">
        <v>7.9699999999999993E-2</v>
      </c>
      <c r="ER4">
        <v>7.1300000000000002E-2</v>
      </c>
      <c r="ES4">
        <v>5.62E-2</v>
      </c>
      <c r="ET4">
        <v>5.4600000000000003E-2</v>
      </c>
      <c r="EU4">
        <v>8.0500000000000002E-2</v>
      </c>
      <c r="EV4">
        <v>8.3199999999999996E-2</v>
      </c>
      <c r="EW4">
        <v>6.2300000000000001E-2</v>
      </c>
      <c r="EX4">
        <v>5.6399999999999999E-2</v>
      </c>
      <c r="EY4">
        <v>0.1046</v>
      </c>
      <c r="EZ4">
        <v>0.1067</v>
      </c>
      <c r="FA4">
        <v>5.2499999999999998E-2</v>
      </c>
      <c r="FB4">
        <v>4.6300000000000001E-2</v>
      </c>
      <c r="FC4">
        <v>8.1100000000000005E-2</v>
      </c>
      <c r="FD4">
        <v>7.9600000000000004E-2</v>
      </c>
      <c r="FE4">
        <v>0.1895</v>
      </c>
      <c r="FF4">
        <v>0.22919999999999999</v>
      </c>
      <c r="FG4">
        <v>4.9299999999999997E-2</v>
      </c>
      <c r="FH4">
        <v>4.4399999999999898E-2</v>
      </c>
      <c r="FI4">
        <v>0.10249999999999999</v>
      </c>
      <c r="FJ4">
        <v>9.9699999999999997E-2</v>
      </c>
      <c r="FK4">
        <v>0.12820000000000001</v>
      </c>
      <c r="FL4">
        <v>0.20529999999999901</v>
      </c>
      <c r="FM4">
        <v>0.2142</v>
      </c>
      <c r="FN4">
        <v>0.17660000000000001</v>
      </c>
      <c r="FO4">
        <v>3.5499999999999997E-2</v>
      </c>
      <c r="FP4">
        <v>2.74999999999999E-2</v>
      </c>
      <c r="FQ4">
        <v>2.69E-2</v>
      </c>
      <c r="FR4">
        <v>3.2699999999999903E-2</v>
      </c>
      <c r="FS4">
        <v>3.09E-2</v>
      </c>
      <c r="FT4">
        <v>3.9899999999999998E-2</v>
      </c>
      <c r="FU4">
        <v>3.6499999999999901E-2</v>
      </c>
      <c r="FV4">
        <v>3.3899999999999902E-2</v>
      </c>
      <c r="FW4">
        <v>4.2700000000000002E-2</v>
      </c>
      <c r="FX4">
        <v>4.19E-2</v>
      </c>
      <c r="FY4">
        <v>3.0499999999999999E-2</v>
      </c>
      <c r="FZ4">
        <v>3.2199999999999999E-2</v>
      </c>
      <c r="GA4">
        <v>3.9599999999999899E-2</v>
      </c>
      <c r="GB4">
        <v>4.1799999999999997E-2</v>
      </c>
      <c r="GC4">
        <v>7.8899999999999998E-2</v>
      </c>
      <c r="GD4">
        <v>8.2600000000000007E-2</v>
      </c>
      <c r="GE4">
        <v>3.8600000000000002E-2</v>
      </c>
      <c r="GF4">
        <v>2.93E-2</v>
      </c>
      <c r="GG4">
        <v>4.3999999999999997E-2</v>
      </c>
      <c r="GH4">
        <v>3.7199999999999997E-2</v>
      </c>
      <c r="GI4">
        <v>0.10389999999999899</v>
      </c>
      <c r="GJ4">
        <v>7.8100000000000003E-2</v>
      </c>
      <c r="GK4">
        <v>0.1041</v>
      </c>
      <c r="GL4">
        <v>0.1038</v>
      </c>
      <c r="GM4">
        <v>1.2485999999999999</v>
      </c>
      <c r="GN4">
        <v>1.0632999999999999</v>
      </c>
      <c r="GO4">
        <v>0.2029</v>
      </c>
      <c r="GP4">
        <v>0.27879999999999999</v>
      </c>
      <c r="GQ4">
        <v>0.2772</v>
      </c>
      <c r="GR4">
        <v>0.27979999999999999</v>
      </c>
      <c r="GS4">
        <v>0.14960000000000001</v>
      </c>
      <c r="GT4">
        <v>0.15529999999999999</v>
      </c>
      <c r="GU4">
        <v>0.4854</v>
      </c>
      <c r="GV4">
        <v>0.56289999999999996</v>
      </c>
      <c r="GW4">
        <v>0.2858</v>
      </c>
      <c r="GX4">
        <v>0.29780000000000001</v>
      </c>
      <c r="GY4">
        <v>0.16439999999999999</v>
      </c>
      <c r="GZ4">
        <v>0.1535</v>
      </c>
      <c r="HA4">
        <v>1.1076999999999999</v>
      </c>
      <c r="HB4">
        <v>1.1616</v>
      </c>
      <c r="HC4">
        <v>1.6919</v>
      </c>
      <c r="HD4">
        <v>1.6902999999999999</v>
      </c>
      <c r="HE4">
        <v>0.29959999999999998</v>
      </c>
      <c r="HF4">
        <v>0.31659999999999999</v>
      </c>
      <c r="HG4">
        <v>3.2372999999999998</v>
      </c>
      <c r="HH4">
        <v>3.28</v>
      </c>
      <c r="HI4">
        <v>2.3199999999999998E-2</v>
      </c>
      <c r="HJ4">
        <v>2.4799999999999999E-2</v>
      </c>
      <c r="HK4">
        <v>0.44950000000000001</v>
      </c>
      <c r="HL4">
        <v>0.34179999999999999</v>
      </c>
      <c r="HM4">
        <v>0.12559999999999999</v>
      </c>
      <c r="HN4">
        <v>0.1371</v>
      </c>
      <c r="HO4">
        <v>0.107999999999999</v>
      </c>
      <c r="HP4">
        <v>0.10009999999999999</v>
      </c>
      <c r="HQ4">
        <v>6.6199999999999995E-2</v>
      </c>
      <c r="HR4">
        <v>5.6799999999999899E-2</v>
      </c>
      <c r="HS4">
        <v>0.17519999999999999</v>
      </c>
      <c r="HT4">
        <v>0.132299999999999</v>
      </c>
      <c r="HU4">
        <v>0.108499999999999</v>
      </c>
      <c r="HV4">
        <v>0.10059999999999999</v>
      </c>
      <c r="HW4">
        <v>7.5200000000000003E-2</v>
      </c>
      <c r="HX4">
        <v>6.83E-2</v>
      </c>
      <c r="HY4">
        <v>0.3745</v>
      </c>
      <c r="HZ4">
        <v>0.37669999999999998</v>
      </c>
      <c r="IA4">
        <v>0.62409999999999999</v>
      </c>
      <c r="IB4">
        <v>0.49180000000000001</v>
      </c>
      <c r="IC4">
        <v>9.96999999999999E-2</v>
      </c>
      <c r="ID4">
        <v>9.01E-2</v>
      </c>
      <c r="IE4">
        <v>3.1831999999999998</v>
      </c>
      <c r="IF4">
        <v>3.2423000000000002</v>
      </c>
      <c r="IG4">
        <v>2.5700000000000001E-2</v>
      </c>
      <c r="IH4">
        <v>2.3599999999999899E-2</v>
      </c>
      <c r="II4">
        <v>0.13300000000000001</v>
      </c>
      <c r="IJ4">
        <v>0.13100000000000001</v>
      </c>
      <c r="IK4">
        <v>4.7300000000000002E-2</v>
      </c>
      <c r="IL4">
        <v>5.1299999999999998E-2</v>
      </c>
      <c r="IM4">
        <v>4.1200000000000001E-2</v>
      </c>
      <c r="IN4">
        <v>4.3400000000000001E-2</v>
      </c>
      <c r="IO4">
        <v>3.3799999999999997E-2</v>
      </c>
      <c r="IP4">
        <v>3.9E-2</v>
      </c>
      <c r="IQ4">
        <v>6.2E-2</v>
      </c>
      <c r="IR4">
        <v>7.0199999999999999E-2</v>
      </c>
      <c r="IS4">
        <v>5.0500000000000003E-2</v>
      </c>
      <c r="IT4">
        <v>5.5500000000000001E-2</v>
      </c>
      <c r="IU4">
        <v>3.3500000000000002E-2</v>
      </c>
      <c r="IV4">
        <v>3.1800000000000002E-2</v>
      </c>
      <c r="IW4">
        <v>0.11739999999999901</v>
      </c>
      <c r="IX4">
        <v>0.1212</v>
      </c>
      <c r="IY4">
        <v>0.18490000000000001</v>
      </c>
      <c r="IZ4">
        <v>0.193</v>
      </c>
      <c r="JA4">
        <v>4.41E-2</v>
      </c>
      <c r="JB4">
        <v>4.9000000000000002E-2</v>
      </c>
      <c r="JC4">
        <v>1.7876000000000001</v>
      </c>
      <c r="JD4">
        <v>1.9755</v>
      </c>
      <c r="JE4">
        <v>2.2699999999999901E-2</v>
      </c>
      <c r="JF4">
        <v>2.5600000000000001E-2</v>
      </c>
      <c r="JG4">
        <v>4.5199999999999997E-2</v>
      </c>
      <c r="JH4">
        <v>4.8399999999999999E-2</v>
      </c>
      <c r="JI4">
        <v>3.2099999999999997E-2</v>
      </c>
      <c r="JJ4">
        <v>3.0099999999999998E-2</v>
      </c>
      <c r="JK4">
        <v>2.23E-2</v>
      </c>
      <c r="JL4">
        <v>2.5100000000000001E-2</v>
      </c>
      <c r="JM4">
        <v>2.1899999999999999E-2</v>
      </c>
      <c r="JN4">
        <v>2.2499999999999999E-2</v>
      </c>
      <c r="JO4">
        <v>3.6199999999999899E-2</v>
      </c>
      <c r="JP4">
        <v>3.2800000000000003E-2</v>
      </c>
      <c r="JQ4">
        <v>3.2899999999999999E-2</v>
      </c>
      <c r="JR4">
        <v>2.7799999999999998E-2</v>
      </c>
      <c r="JS4">
        <v>3.0700000000000002E-2</v>
      </c>
      <c r="JT4">
        <v>2.5999999999999902E-2</v>
      </c>
      <c r="JU4">
        <v>4.68999999999999E-2</v>
      </c>
      <c r="JV4">
        <v>4.1599999999999998E-2</v>
      </c>
      <c r="JW4">
        <v>5.5500000000000001E-2</v>
      </c>
      <c r="JX4">
        <v>6.3799999999999996E-2</v>
      </c>
      <c r="JY4">
        <v>2.4500000000000001E-2</v>
      </c>
      <c r="JZ4">
        <v>2.1899999999999999E-2</v>
      </c>
      <c r="KA4">
        <v>0.62619999999999998</v>
      </c>
      <c r="KB4">
        <v>0.69489999999999996</v>
      </c>
      <c r="KC4">
        <v>2.0999999999999901E-2</v>
      </c>
      <c r="KD4">
        <v>2.41E-2</v>
      </c>
      <c r="KE4">
        <v>0.13569999999999999</v>
      </c>
      <c r="KF4">
        <v>0.13400000000000001</v>
      </c>
      <c r="KG4">
        <v>0.85880000000000001</v>
      </c>
      <c r="KH4">
        <v>1.1449</v>
      </c>
      <c r="KI4">
        <v>8.6299999999999905E-2</v>
      </c>
      <c r="KJ4">
        <v>8.8700000000000001E-2</v>
      </c>
      <c r="KK4">
        <v>0.14329999999999901</v>
      </c>
      <c r="KL4">
        <v>0.13369999999999899</v>
      </c>
      <c r="KM4">
        <v>0.119199999999999</v>
      </c>
      <c r="KN4">
        <v>0.10580000000000001</v>
      </c>
      <c r="KO4">
        <v>0.12520000000000001</v>
      </c>
      <c r="KP4">
        <v>0.13880000000000001</v>
      </c>
      <c r="KQ4">
        <v>0.37609999999999999</v>
      </c>
      <c r="KR4">
        <v>0.32090000000000002</v>
      </c>
      <c r="KS4">
        <v>0.18329999999999999</v>
      </c>
      <c r="KT4">
        <v>0.19489999999999999</v>
      </c>
      <c r="KU4">
        <v>0.1139</v>
      </c>
      <c r="KV4">
        <v>0.1173</v>
      </c>
      <c r="KW4">
        <v>0.13200000000000001</v>
      </c>
      <c r="KX4">
        <v>0.1285</v>
      </c>
      <c r="KY4">
        <v>2.1999999999999999E-2</v>
      </c>
      <c r="KZ4">
        <v>2.47E-2</v>
      </c>
      <c r="LA4">
        <v>1.9099999999999999E-2</v>
      </c>
      <c r="LB4">
        <v>2.8500000000000001E-2</v>
      </c>
      <c r="LC4">
        <v>6.2299999999999897E-2</v>
      </c>
      <c r="LD4">
        <v>6.9800000000000001E-2</v>
      </c>
      <c r="LE4">
        <v>0.4148</v>
      </c>
      <c r="LF4">
        <v>0.33040000000000003</v>
      </c>
      <c r="LG4">
        <v>4.9799999999999997E-2</v>
      </c>
      <c r="LH4">
        <v>3.5499999999999997E-2</v>
      </c>
      <c r="LI4">
        <v>5.6399999999999999E-2</v>
      </c>
      <c r="LJ4">
        <v>5.3499999999999999E-2</v>
      </c>
      <c r="LK4">
        <v>6.0900000000000003E-2</v>
      </c>
      <c r="LL4">
        <v>5.7799999999999997E-2</v>
      </c>
      <c r="LM4">
        <v>5.0799999999999998E-2</v>
      </c>
      <c r="LN4">
        <v>5.6399999999999999E-2</v>
      </c>
      <c r="LO4">
        <v>0.11890000000000001</v>
      </c>
      <c r="LP4">
        <v>0.10199999999999999</v>
      </c>
      <c r="LQ4">
        <v>8.3599999999999994E-2</v>
      </c>
      <c r="LR4">
        <v>7.9499999999999904E-2</v>
      </c>
      <c r="LS4">
        <v>5.6499999999999898E-2</v>
      </c>
      <c r="LT4">
        <v>5.33E-2</v>
      </c>
      <c r="LU4">
        <v>5.5800000000000002E-2</v>
      </c>
      <c r="LV4">
        <v>6.0199999999999997E-2</v>
      </c>
      <c r="LW4">
        <v>2.3599999999999899E-2</v>
      </c>
      <c r="LX4">
        <v>1.7000000000000001E-2</v>
      </c>
      <c r="LY4">
        <v>1.7399999999999999E-2</v>
      </c>
      <c r="LZ4">
        <v>2.61999999999999E-2</v>
      </c>
      <c r="MA4">
        <v>3.7999999999999999E-2</v>
      </c>
      <c r="MB4">
        <v>2.50999999999999E-2</v>
      </c>
      <c r="MC4">
        <v>0.1032</v>
      </c>
      <c r="MD4">
        <v>0.12790000000000001</v>
      </c>
      <c r="ME4">
        <v>2.35E-2</v>
      </c>
      <c r="MF4">
        <v>2.21999999999999E-2</v>
      </c>
      <c r="MG4">
        <v>2.5499999999999901E-2</v>
      </c>
      <c r="MH4">
        <v>3.3399999999999999E-2</v>
      </c>
      <c r="MI4">
        <v>3.2099999999999997E-2</v>
      </c>
      <c r="MJ4">
        <v>3.27E-2</v>
      </c>
      <c r="MK4">
        <v>3.2799999999999899E-2</v>
      </c>
      <c r="ML4">
        <v>3.32E-2</v>
      </c>
      <c r="MM4">
        <v>4.3099999999999999E-2</v>
      </c>
      <c r="MN4">
        <v>4.07E-2</v>
      </c>
      <c r="MO4">
        <v>4.0199999999999902E-2</v>
      </c>
      <c r="MP4">
        <v>4.1700000000000001E-2</v>
      </c>
      <c r="MQ4">
        <v>3.56E-2</v>
      </c>
      <c r="MR4">
        <v>3.5299999999999998E-2</v>
      </c>
      <c r="MS4">
        <v>3.56E-2</v>
      </c>
      <c r="MT4">
        <v>2.9399999999999999E-2</v>
      </c>
      <c r="MU4">
        <v>1.1799999999999901E-2</v>
      </c>
      <c r="MV4">
        <v>2.2499999999999999E-2</v>
      </c>
      <c r="MW4">
        <v>1.45999999999999E-2</v>
      </c>
      <c r="MX4">
        <v>3.0499999999999999E-2</v>
      </c>
      <c r="MY4">
        <v>2.4299999999999902E-2</v>
      </c>
      <c r="MZ4">
        <v>2.1899999999999899E-2</v>
      </c>
      <c r="NA4">
        <v>4.6399999999999997E-2</v>
      </c>
      <c r="NB4">
        <v>4.4900000000000002E-2</v>
      </c>
      <c r="NC4">
        <v>1.6199999999999999E-2</v>
      </c>
      <c r="ND4">
        <v>2.0999999999999901E-2</v>
      </c>
      <c r="NE4">
        <v>1.8599999999999998E-2</v>
      </c>
      <c r="NF4">
        <v>2.4400000000000002E-2</v>
      </c>
      <c r="NG4">
        <v>2.1399999999999999E-2</v>
      </c>
      <c r="NH4">
        <v>1.9299999999999901E-2</v>
      </c>
      <c r="NI4">
        <v>2.9899999999999899E-2</v>
      </c>
      <c r="NJ4">
        <v>2.3E-2</v>
      </c>
      <c r="NK4">
        <v>2.6599999999999999E-2</v>
      </c>
      <c r="NL4">
        <v>3.1199999999999901E-2</v>
      </c>
      <c r="NM4">
        <v>2.8400000000000002E-2</v>
      </c>
      <c r="NN4">
        <v>2.5899999999999999E-2</v>
      </c>
      <c r="NO4">
        <v>2.9499999999999998E-2</v>
      </c>
      <c r="NP4">
        <v>2.1700000000000001E-2</v>
      </c>
      <c r="NQ4">
        <v>2.56999999999999E-2</v>
      </c>
      <c r="NR4">
        <v>2.73999999999999E-2</v>
      </c>
      <c r="NS4">
        <v>2.9399999999999999E-2</v>
      </c>
      <c r="NT4">
        <v>2.47E-2</v>
      </c>
      <c r="NU4">
        <v>2.75E-2</v>
      </c>
      <c r="NV4">
        <v>3.4399999999999903E-2</v>
      </c>
    </row>
    <row r="5" spans="1:386">
      <c r="A5" t="s">
        <v>790</v>
      </c>
    </row>
    <row r="6" spans="1:386">
      <c r="A6" t="s">
        <v>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E214-8178-4385-9FAB-45FA72DF8BEF}">
  <dimension ref="A1:NV6"/>
  <sheetViews>
    <sheetView workbookViewId="0">
      <selection activeCell="A3" sqref="A3:XFD4"/>
    </sheetView>
  </sheetViews>
  <sheetFormatPr defaultRowHeight="15"/>
  <sheetData>
    <row r="1" spans="1:386">
      <c r="A1" t="s">
        <v>782</v>
      </c>
    </row>
    <row r="2" spans="1:386">
      <c r="A2" t="s">
        <v>783</v>
      </c>
      <c r="B2" t="s">
        <v>796</v>
      </c>
      <c r="C2">
        <v>1.3</v>
      </c>
      <c r="D2" t="s">
        <v>785</v>
      </c>
      <c r="E2" t="s">
        <v>786</v>
      </c>
      <c r="F2" t="s">
        <v>787</v>
      </c>
      <c r="G2" t="s">
        <v>788</v>
      </c>
      <c r="H2" t="b">
        <v>0</v>
      </c>
      <c r="I2">
        <v>1</v>
      </c>
      <c r="O2">
        <v>2</v>
      </c>
      <c r="P2" t="s">
        <v>789</v>
      </c>
      <c r="Q2">
        <v>1</v>
      </c>
      <c r="R2">
        <v>24</v>
      </c>
      <c r="S2">
        <v>384</v>
      </c>
      <c r="T2">
        <v>1</v>
      </c>
      <c r="U2">
        <v>16</v>
      </c>
    </row>
    <row r="3" spans="1:386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  <c r="FO3" t="s">
        <v>170</v>
      </c>
      <c r="FP3" t="s">
        <v>171</v>
      </c>
      <c r="FQ3" t="s">
        <v>172</v>
      </c>
      <c r="FR3" t="s">
        <v>173</v>
      </c>
      <c r="FS3" t="s">
        <v>174</v>
      </c>
      <c r="FT3" t="s">
        <v>175</v>
      </c>
      <c r="FU3" t="s">
        <v>176</v>
      </c>
      <c r="FV3" t="s">
        <v>177</v>
      </c>
      <c r="FW3" t="s">
        <v>178</v>
      </c>
      <c r="FX3" t="s">
        <v>179</v>
      </c>
      <c r="FY3" t="s">
        <v>180</v>
      </c>
      <c r="FZ3" t="s">
        <v>181</v>
      </c>
      <c r="GA3" t="s">
        <v>182</v>
      </c>
      <c r="GB3" t="s">
        <v>183</v>
      </c>
      <c r="GC3" t="s">
        <v>184</v>
      </c>
      <c r="GD3" t="s">
        <v>185</v>
      </c>
      <c r="GE3" t="s">
        <v>186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208</v>
      </c>
      <c r="HB3" t="s">
        <v>209</v>
      </c>
      <c r="HC3" t="s">
        <v>210</v>
      </c>
      <c r="HD3" t="s">
        <v>211</v>
      </c>
      <c r="HE3" t="s">
        <v>212</v>
      </c>
      <c r="HF3" t="s">
        <v>213</v>
      </c>
      <c r="HG3" t="s">
        <v>214</v>
      </c>
      <c r="HH3" t="s">
        <v>215</v>
      </c>
      <c r="HI3" t="s">
        <v>216</v>
      </c>
      <c r="HJ3" t="s">
        <v>217</v>
      </c>
      <c r="HK3" t="s">
        <v>218</v>
      </c>
      <c r="HL3" t="s">
        <v>219</v>
      </c>
      <c r="HM3" t="s">
        <v>220</v>
      </c>
      <c r="HN3" t="s">
        <v>221</v>
      </c>
      <c r="HO3" t="s">
        <v>222</v>
      </c>
      <c r="HP3" t="s">
        <v>223</v>
      </c>
      <c r="HQ3" t="s">
        <v>224</v>
      </c>
      <c r="HR3" t="s">
        <v>225</v>
      </c>
      <c r="HS3" t="s">
        <v>226</v>
      </c>
      <c r="HT3" t="s">
        <v>227</v>
      </c>
      <c r="HU3" t="s">
        <v>228</v>
      </c>
      <c r="HV3" t="s">
        <v>229</v>
      </c>
      <c r="HW3" t="s">
        <v>230</v>
      </c>
      <c r="HX3" t="s">
        <v>231</v>
      </c>
      <c r="HY3" t="s">
        <v>232</v>
      </c>
      <c r="HZ3" t="s">
        <v>233</v>
      </c>
      <c r="IA3" t="s">
        <v>234</v>
      </c>
      <c r="IB3" t="s">
        <v>235</v>
      </c>
      <c r="IC3" t="s">
        <v>236</v>
      </c>
      <c r="ID3" t="s">
        <v>237</v>
      </c>
      <c r="IE3" t="s">
        <v>238</v>
      </c>
      <c r="IF3" t="s">
        <v>239</v>
      </c>
      <c r="IG3" t="s">
        <v>240</v>
      </c>
      <c r="IH3" t="s">
        <v>241</v>
      </c>
      <c r="II3" t="s">
        <v>242</v>
      </c>
      <c r="IJ3" t="s">
        <v>243</v>
      </c>
      <c r="IK3" t="s">
        <v>244</v>
      </c>
      <c r="IL3" t="s">
        <v>245</v>
      </c>
      <c r="IM3" t="s">
        <v>246</v>
      </c>
      <c r="IN3" t="s">
        <v>247</v>
      </c>
      <c r="IO3" t="s">
        <v>248</v>
      </c>
      <c r="IP3" t="s">
        <v>249</v>
      </c>
      <c r="IQ3" t="s">
        <v>250</v>
      </c>
      <c r="IR3" t="s">
        <v>251</v>
      </c>
      <c r="IS3" t="s">
        <v>252</v>
      </c>
      <c r="IT3" t="s">
        <v>253</v>
      </c>
      <c r="IU3" t="s">
        <v>254</v>
      </c>
      <c r="IV3" t="s">
        <v>255</v>
      </c>
      <c r="IW3" t="s">
        <v>256</v>
      </c>
      <c r="IX3" t="s">
        <v>257</v>
      </c>
      <c r="IY3" t="s">
        <v>258</v>
      </c>
      <c r="IZ3" t="s">
        <v>259</v>
      </c>
      <c r="JA3" t="s">
        <v>260</v>
      </c>
      <c r="JB3" t="s">
        <v>261</v>
      </c>
      <c r="JC3" t="s">
        <v>262</v>
      </c>
      <c r="JD3" t="s">
        <v>263</v>
      </c>
      <c r="JE3" t="s">
        <v>264</v>
      </c>
      <c r="JF3" t="s">
        <v>265</v>
      </c>
      <c r="JG3" t="s">
        <v>266</v>
      </c>
      <c r="JH3" t="s">
        <v>267</v>
      </c>
      <c r="JI3" t="s">
        <v>268</v>
      </c>
      <c r="JJ3" t="s">
        <v>269</v>
      </c>
      <c r="JK3" t="s">
        <v>270</v>
      </c>
      <c r="JL3" t="s">
        <v>271</v>
      </c>
      <c r="JM3" t="s">
        <v>272</v>
      </c>
      <c r="JN3" t="s">
        <v>273</v>
      </c>
      <c r="JO3" t="s">
        <v>274</v>
      </c>
      <c r="JP3" t="s">
        <v>275</v>
      </c>
      <c r="JQ3" t="s">
        <v>276</v>
      </c>
      <c r="JR3" t="s">
        <v>277</v>
      </c>
      <c r="JS3" t="s">
        <v>278</v>
      </c>
      <c r="JT3" t="s">
        <v>279</v>
      </c>
      <c r="JU3" t="s">
        <v>280</v>
      </c>
      <c r="JV3" t="s">
        <v>281</v>
      </c>
      <c r="JW3" t="s">
        <v>282</v>
      </c>
      <c r="JX3" t="s">
        <v>283</v>
      </c>
      <c r="JY3" t="s">
        <v>284</v>
      </c>
      <c r="JZ3" t="s">
        <v>285</v>
      </c>
      <c r="KA3" t="s">
        <v>286</v>
      </c>
      <c r="KB3" t="s">
        <v>287</v>
      </c>
      <c r="KC3" t="s">
        <v>288</v>
      </c>
      <c r="KD3" t="s">
        <v>289</v>
      </c>
      <c r="KE3" t="s">
        <v>290</v>
      </c>
      <c r="KF3" t="s">
        <v>291</v>
      </c>
      <c r="KG3" t="s">
        <v>292</v>
      </c>
      <c r="KH3" t="s">
        <v>293</v>
      </c>
      <c r="KI3" t="s">
        <v>294</v>
      </c>
      <c r="KJ3" t="s">
        <v>295</v>
      </c>
      <c r="KK3" t="s">
        <v>296</v>
      </c>
      <c r="KL3" t="s">
        <v>297</v>
      </c>
      <c r="KM3" t="s">
        <v>298</v>
      </c>
      <c r="KN3" t="s">
        <v>299</v>
      </c>
      <c r="KO3" t="s">
        <v>300</v>
      </c>
      <c r="KP3" t="s">
        <v>301</v>
      </c>
      <c r="KQ3" t="s">
        <v>302</v>
      </c>
      <c r="KR3" t="s">
        <v>303</v>
      </c>
      <c r="KS3" t="s">
        <v>304</v>
      </c>
      <c r="KT3" t="s">
        <v>305</v>
      </c>
      <c r="KU3" t="s">
        <v>306</v>
      </c>
      <c r="KV3" t="s">
        <v>307</v>
      </c>
      <c r="KW3" t="s">
        <v>308</v>
      </c>
      <c r="KX3" t="s">
        <v>309</v>
      </c>
      <c r="KY3" t="s">
        <v>310</v>
      </c>
      <c r="KZ3" t="s">
        <v>311</v>
      </c>
      <c r="LA3" t="s">
        <v>312</v>
      </c>
      <c r="LB3" t="s">
        <v>313</v>
      </c>
      <c r="LC3" t="s">
        <v>314</v>
      </c>
      <c r="LD3" t="s">
        <v>315</v>
      </c>
      <c r="LE3" t="s">
        <v>316</v>
      </c>
      <c r="LF3" t="s">
        <v>317</v>
      </c>
      <c r="LG3" t="s">
        <v>318</v>
      </c>
      <c r="LH3" t="s">
        <v>319</v>
      </c>
      <c r="LI3" t="s">
        <v>320</v>
      </c>
      <c r="LJ3" t="s">
        <v>321</v>
      </c>
      <c r="LK3" t="s">
        <v>322</v>
      </c>
      <c r="LL3" t="s">
        <v>323</v>
      </c>
      <c r="LM3" t="s">
        <v>324</v>
      </c>
      <c r="LN3" t="s">
        <v>325</v>
      </c>
      <c r="LO3" t="s">
        <v>326</v>
      </c>
      <c r="LP3" t="s">
        <v>327</v>
      </c>
      <c r="LQ3" t="s">
        <v>328</v>
      </c>
      <c r="LR3" t="s">
        <v>329</v>
      </c>
      <c r="LS3" t="s">
        <v>330</v>
      </c>
      <c r="LT3" t="s">
        <v>331</v>
      </c>
      <c r="LU3" t="s">
        <v>332</v>
      </c>
      <c r="LV3" t="s">
        <v>333</v>
      </c>
      <c r="LW3" t="s">
        <v>334</v>
      </c>
      <c r="LX3" t="s">
        <v>335</v>
      </c>
      <c r="LY3" t="s">
        <v>336</v>
      </c>
      <c r="LZ3" t="s">
        <v>337</v>
      </c>
      <c r="MA3" t="s">
        <v>338</v>
      </c>
      <c r="MB3" t="s">
        <v>339</v>
      </c>
      <c r="MC3" t="s">
        <v>340</v>
      </c>
      <c r="MD3" t="s">
        <v>341</v>
      </c>
      <c r="ME3" t="s">
        <v>342</v>
      </c>
      <c r="MF3" t="s">
        <v>343</v>
      </c>
      <c r="MG3" t="s">
        <v>344</v>
      </c>
      <c r="MH3" t="s">
        <v>345</v>
      </c>
      <c r="MI3" t="s">
        <v>346</v>
      </c>
      <c r="MJ3" t="s">
        <v>347</v>
      </c>
      <c r="MK3" t="s">
        <v>348</v>
      </c>
      <c r="ML3" t="s">
        <v>349</v>
      </c>
      <c r="MM3" t="s">
        <v>350</v>
      </c>
      <c r="MN3" t="s">
        <v>351</v>
      </c>
      <c r="MO3" t="s">
        <v>352</v>
      </c>
      <c r="MP3" t="s">
        <v>353</v>
      </c>
      <c r="MQ3" t="s">
        <v>354</v>
      </c>
      <c r="MR3" t="s">
        <v>355</v>
      </c>
      <c r="MS3" t="s">
        <v>356</v>
      </c>
      <c r="MT3" t="s">
        <v>357</v>
      </c>
      <c r="MU3" t="s">
        <v>358</v>
      </c>
      <c r="MV3" t="s">
        <v>359</v>
      </c>
      <c r="MW3" t="s">
        <v>360</v>
      </c>
      <c r="MX3" t="s">
        <v>361</v>
      </c>
      <c r="MY3" t="s">
        <v>362</v>
      </c>
      <c r="MZ3" t="s">
        <v>363</v>
      </c>
      <c r="NA3" t="s">
        <v>364</v>
      </c>
      <c r="NB3" t="s">
        <v>365</v>
      </c>
      <c r="NC3" t="s">
        <v>366</v>
      </c>
      <c r="ND3" t="s">
        <v>367</v>
      </c>
      <c r="NE3" t="s">
        <v>368</v>
      </c>
      <c r="NF3" t="s">
        <v>369</v>
      </c>
      <c r="NG3" t="s">
        <v>370</v>
      </c>
      <c r="NH3" t="s">
        <v>371</v>
      </c>
      <c r="NI3" t="s">
        <v>372</v>
      </c>
      <c r="NJ3" t="s">
        <v>373</v>
      </c>
      <c r="NK3" t="s">
        <v>374</v>
      </c>
      <c r="NL3" t="s">
        <v>375</v>
      </c>
      <c r="NM3" t="s">
        <v>376</v>
      </c>
      <c r="NN3" t="s">
        <v>377</v>
      </c>
      <c r="NO3" t="s">
        <v>378</v>
      </c>
      <c r="NP3" t="s">
        <v>379</v>
      </c>
      <c r="NQ3" t="s">
        <v>380</v>
      </c>
      <c r="NR3" t="s">
        <v>381</v>
      </c>
      <c r="NS3" t="s">
        <v>382</v>
      </c>
      <c r="NT3" t="s">
        <v>383</v>
      </c>
      <c r="NU3" t="s">
        <v>384</v>
      </c>
      <c r="NV3" t="s">
        <v>385</v>
      </c>
    </row>
    <row r="4" spans="1:386">
      <c r="C4">
        <v>8.8800000000000004E-2</v>
      </c>
      <c r="D4">
        <v>0.1053</v>
      </c>
      <c r="E4">
        <v>0.3604</v>
      </c>
      <c r="F4">
        <v>0.26879999999999998</v>
      </c>
      <c r="G4">
        <v>0.34459999999999902</v>
      </c>
      <c r="H4">
        <v>0.43059999999999998</v>
      </c>
      <c r="I4">
        <v>0.18129999999999999</v>
      </c>
      <c r="J4">
        <v>0.19939999999999999</v>
      </c>
      <c r="K4">
        <v>0.45029999999999998</v>
      </c>
      <c r="L4">
        <v>0.47889999999999999</v>
      </c>
      <c r="M4">
        <v>0.13300000000000001</v>
      </c>
      <c r="N4">
        <v>0.12279999999999899</v>
      </c>
      <c r="O4">
        <v>0.20200000000000001</v>
      </c>
      <c r="P4">
        <v>0.2147</v>
      </c>
      <c r="Q4">
        <v>0.2069</v>
      </c>
      <c r="R4">
        <v>0.26819999999999999</v>
      </c>
      <c r="S4">
        <v>0.1031</v>
      </c>
      <c r="T4">
        <v>0.1298</v>
      </c>
      <c r="U4">
        <v>0.4602</v>
      </c>
      <c r="V4">
        <v>0.46799999999999897</v>
      </c>
      <c r="W4">
        <v>3.1962999999999999</v>
      </c>
      <c r="X4">
        <v>3.2713999999999999</v>
      </c>
      <c r="Y4">
        <v>3.1295000000000002</v>
      </c>
      <c r="Z4">
        <v>3.1717</v>
      </c>
      <c r="AA4">
        <v>4.7699999999999999E-2</v>
      </c>
      <c r="AB4">
        <v>5.2499999999999998E-2</v>
      </c>
      <c r="AC4">
        <v>0.1356</v>
      </c>
      <c r="AD4">
        <v>0.1333</v>
      </c>
      <c r="AE4">
        <v>0.16070000000000001</v>
      </c>
      <c r="AF4">
        <v>0.17099999999999899</v>
      </c>
      <c r="AG4">
        <v>8.8300000000000003E-2</v>
      </c>
      <c r="AH4">
        <v>8.4199999999999997E-2</v>
      </c>
      <c r="AI4">
        <v>0.19439999999999999</v>
      </c>
      <c r="AJ4">
        <v>0.19</v>
      </c>
      <c r="AK4">
        <v>5.6599999999999998E-2</v>
      </c>
      <c r="AL4">
        <v>5.7299999999999997E-2</v>
      </c>
      <c r="AM4">
        <v>8.3999999999999894E-2</v>
      </c>
      <c r="AN4">
        <v>7.9799999999999996E-2</v>
      </c>
      <c r="AO4">
        <v>8.6699999999999999E-2</v>
      </c>
      <c r="AP4">
        <v>9.6000000000000002E-2</v>
      </c>
      <c r="AQ4">
        <v>5.2999999999999999E-2</v>
      </c>
      <c r="AR4">
        <v>5.28E-2</v>
      </c>
      <c r="AS4">
        <v>0.15329999999999999</v>
      </c>
      <c r="AT4">
        <v>0.16009999999999999</v>
      </c>
      <c r="AU4">
        <v>2.7061000000000002</v>
      </c>
      <c r="AV4">
        <v>2.7164000000000001</v>
      </c>
      <c r="AW4">
        <v>2.7978999999999998</v>
      </c>
      <c r="AX4">
        <v>2.6578999999999899</v>
      </c>
      <c r="AY4">
        <v>3.2599999999999997E-2</v>
      </c>
      <c r="AZ4">
        <v>3.1899999999999901E-2</v>
      </c>
      <c r="BA4">
        <v>5.8799999999999998E-2</v>
      </c>
      <c r="BB4">
        <v>5.8099999999999999E-2</v>
      </c>
      <c r="BC4">
        <v>6.2799999999999995E-2</v>
      </c>
      <c r="BD4">
        <v>5.7599999999999998E-2</v>
      </c>
      <c r="BE4">
        <v>4.87E-2</v>
      </c>
      <c r="BF4">
        <v>0.04</v>
      </c>
      <c r="BG4">
        <v>7.2300000000000003E-2</v>
      </c>
      <c r="BH4">
        <v>6.5599999999999895E-2</v>
      </c>
      <c r="BI4">
        <v>3.4699999999999898E-2</v>
      </c>
      <c r="BJ4">
        <v>3.3099999999999997E-2</v>
      </c>
      <c r="BK4">
        <v>4.2299999999999997E-2</v>
      </c>
      <c r="BL4">
        <v>4.2200000000000001E-2</v>
      </c>
      <c r="BM4">
        <v>4.8500000000000001E-2</v>
      </c>
      <c r="BN4">
        <v>4.7199999999999999E-2</v>
      </c>
      <c r="BO4">
        <v>3.2399999999999998E-2</v>
      </c>
      <c r="BP4">
        <v>3.5099999999999999E-2</v>
      </c>
      <c r="BQ4">
        <v>5.28E-2</v>
      </c>
      <c r="BR4">
        <v>5.7599999999999998E-2</v>
      </c>
      <c r="BS4">
        <v>1.7678</v>
      </c>
      <c r="BT4">
        <v>1.7678</v>
      </c>
      <c r="BU4">
        <v>2.0583999999999998</v>
      </c>
      <c r="BV4">
        <v>1.9874000000000001</v>
      </c>
      <c r="BW4">
        <v>2.7299999999999901E-2</v>
      </c>
      <c r="BX4">
        <v>2.85999999999999E-2</v>
      </c>
      <c r="BY4">
        <v>3.5299999999999901E-2</v>
      </c>
      <c r="BZ4">
        <v>3.3999999999999898E-2</v>
      </c>
      <c r="CA4">
        <v>3.04E-2</v>
      </c>
      <c r="CB4">
        <v>3.4799999999999998E-2</v>
      </c>
      <c r="CC4">
        <v>2.1399999999999999E-2</v>
      </c>
      <c r="CD4">
        <v>2.5999999999999902E-2</v>
      </c>
      <c r="CE4">
        <v>3.2199999999999999E-2</v>
      </c>
      <c r="CF4">
        <v>2.81E-2</v>
      </c>
      <c r="CG4">
        <v>2.4500000000000001E-2</v>
      </c>
      <c r="CH4">
        <v>2.4799999999999999E-2</v>
      </c>
      <c r="CI4">
        <v>2.5299999999999899E-2</v>
      </c>
      <c r="CJ4">
        <v>2.8899999999999999E-2</v>
      </c>
      <c r="CK4">
        <v>3.04E-2</v>
      </c>
      <c r="CL4">
        <v>2.9899999999999999E-2</v>
      </c>
      <c r="CM4">
        <v>2.4500000000000001E-2</v>
      </c>
      <c r="CN4">
        <v>2.3699999999999999E-2</v>
      </c>
      <c r="CO4">
        <v>3.3799999999999997E-2</v>
      </c>
      <c r="CP4">
        <v>2.8799999999999899E-2</v>
      </c>
      <c r="CQ4">
        <v>1.1067</v>
      </c>
      <c r="CR4">
        <v>1.0835999999999999</v>
      </c>
      <c r="CS4">
        <v>1.0746</v>
      </c>
      <c r="CT4">
        <v>1.1839999999999999</v>
      </c>
      <c r="CU4">
        <v>0.12330000000000001</v>
      </c>
      <c r="CV4">
        <v>0.1298</v>
      </c>
      <c r="CW4">
        <v>0.37069999999999997</v>
      </c>
      <c r="CX4">
        <v>0.29630000000000001</v>
      </c>
      <c r="CY4">
        <v>0.20030000000000001</v>
      </c>
      <c r="CZ4">
        <v>0.1981</v>
      </c>
      <c r="DA4">
        <v>0.6371</v>
      </c>
      <c r="DB4">
        <v>0.69340000000000002</v>
      </c>
      <c r="DC4">
        <v>0.1358</v>
      </c>
      <c r="DD4">
        <v>0.1188</v>
      </c>
      <c r="DE4">
        <v>0.21079999999999999</v>
      </c>
      <c r="DF4">
        <v>0.16370000000000001</v>
      </c>
      <c r="DG4">
        <v>0.21479999999999999</v>
      </c>
      <c r="DH4">
        <v>0.22289999999999999</v>
      </c>
      <c r="DI4">
        <v>0.1153</v>
      </c>
      <c r="DJ4">
        <v>0.1137</v>
      </c>
      <c r="DK4">
        <v>9.8400000000000001E-2</v>
      </c>
      <c r="DL4">
        <v>0.10249999999999999</v>
      </c>
      <c r="DM4">
        <v>0.1242</v>
      </c>
      <c r="DN4">
        <v>0.15129999999999999</v>
      </c>
      <c r="DO4">
        <v>0.58809999999999996</v>
      </c>
      <c r="DP4">
        <v>0.51270000000000004</v>
      </c>
      <c r="DQ4">
        <v>0.49719999999999998</v>
      </c>
      <c r="DR4">
        <v>0.60760000000000003</v>
      </c>
      <c r="DS4">
        <v>6.0699999999999997E-2</v>
      </c>
      <c r="DT4">
        <v>6.4599999999999894E-2</v>
      </c>
      <c r="DU4">
        <v>0.1477</v>
      </c>
      <c r="DV4">
        <v>0.1221</v>
      </c>
      <c r="DW4">
        <v>8.1799999999999998E-2</v>
      </c>
      <c r="DX4">
        <v>6.9500000000000006E-2</v>
      </c>
      <c r="DY4">
        <v>0.2316</v>
      </c>
      <c r="DZ4">
        <v>0.23769999999999999</v>
      </c>
      <c r="EA4">
        <v>5.2400000000000002E-2</v>
      </c>
      <c r="EB4">
        <v>5.0999999999999997E-2</v>
      </c>
      <c r="EC4">
        <v>8.3599999999999994E-2</v>
      </c>
      <c r="ED4">
        <v>6.6199999999999995E-2</v>
      </c>
      <c r="EE4">
        <v>7.5300000000000006E-2</v>
      </c>
      <c r="EF4">
        <v>8.2799999999999999E-2</v>
      </c>
      <c r="EG4">
        <v>5.0099999999999999E-2</v>
      </c>
      <c r="EH4">
        <v>4.6399999999999997E-2</v>
      </c>
      <c r="EI4">
        <v>5.2299999999999999E-2</v>
      </c>
      <c r="EJ4">
        <v>4.4499999999999998E-2</v>
      </c>
      <c r="EK4">
        <v>5.5699999999999902E-2</v>
      </c>
      <c r="EL4">
        <v>6.1600000000000002E-2</v>
      </c>
      <c r="EM4">
        <v>0.2442</v>
      </c>
      <c r="EN4">
        <v>0.28849999999999998</v>
      </c>
      <c r="EO4">
        <v>0.24309999999999901</v>
      </c>
      <c r="EP4">
        <v>0.34789999999999999</v>
      </c>
      <c r="EQ4">
        <v>3.13999999999999E-2</v>
      </c>
      <c r="ER4">
        <v>3.1899999999999998E-2</v>
      </c>
      <c r="ES4">
        <v>5.3599999999999898E-2</v>
      </c>
      <c r="ET4">
        <v>5.4100000000000002E-2</v>
      </c>
      <c r="EU4">
        <v>3.5700000000000003E-2</v>
      </c>
      <c r="EV4">
        <v>3.9999999999999897E-2</v>
      </c>
      <c r="EW4">
        <v>7.3999999999999996E-2</v>
      </c>
      <c r="EX4">
        <v>8.3400000000000002E-2</v>
      </c>
      <c r="EY4">
        <v>0.03</v>
      </c>
      <c r="EZ4">
        <v>3.0800000000000001E-2</v>
      </c>
      <c r="FA4">
        <v>3.7199999999999997E-2</v>
      </c>
      <c r="FB4">
        <v>3.5400000000000001E-2</v>
      </c>
      <c r="FC4">
        <v>3.5000000000000003E-2</v>
      </c>
      <c r="FD4">
        <v>3.6399999999999898E-2</v>
      </c>
      <c r="FE4">
        <v>3.2599999999999997E-2</v>
      </c>
      <c r="FF4">
        <v>3.1199999999999999E-2</v>
      </c>
      <c r="FG4">
        <v>2.8000000000000001E-2</v>
      </c>
      <c r="FH4">
        <v>2.7400000000000001E-2</v>
      </c>
      <c r="FI4">
        <v>3.1199999999999999E-2</v>
      </c>
      <c r="FJ4">
        <v>3.6499999999999998E-2</v>
      </c>
      <c r="FK4">
        <v>0.1353</v>
      </c>
      <c r="FL4">
        <v>0.16700000000000001</v>
      </c>
      <c r="FM4">
        <v>0.17519999999999999</v>
      </c>
      <c r="FN4">
        <v>0.1779</v>
      </c>
      <c r="FO4">
        <v>2.2699999999999901E-2</v>
      </c>
      <c r="FP4">
        <v>2.33999999999999E-2</v>
      </c>
      <c r="FQ4">
        <v>3.8100000000000002E-2</v>
      </c>
      <c r="FR4">
        <v>2.41E-2</v>
      </c>
      <c r="FS4">
        <v>2.23E-2</v>
      </c>
      <c r="FT4">
        <v>2.5999999999999999E-2</v>
      </c>
      <c r="FU4">
        <v>3.4799999999999998E-2</v>
      </c>
      <c r="FV4">
        <v>3.7699999999999997E-2</v>
      </c>
      <c r="FW4">
        <v>2.4899999999999999E-2</v>
      </c>
      <c r="FX4">
        <v>2.07E-2</v>
      </c>
      <c r="FY4">
        <v>2.3799999999999901E-2</v>
      </c>
      <c r="FZ4">
        <v>2.7199999999999998E-2</v>
      </c>
      <c r="GA4">
        <v>2.5299999999999899E-2</v>
      </c>
      <c r="GB4">
        <v>2.4199999999999999E-2</v>
      </c>
      <c r="GC4">
        <v>2.2599999999999901E-2</v>
      </c>
      <c r="GD4">
        <v>2.3E-2</v>
      </c>
      <c r="GE4">
        <v>2.4E-2</v>
      </c>
      <c r="GF4">
        <v>2.2399999999999899E-2</v>
      </c>
      <c r="GG4">
        <v>2.3199999999999998E-2</v>
      </c>
      <c r="GH4">
        <v>1.34E-2</v>
      </c>
      <c r="GI4">
        <v>8.1699999999999995E-2</v>
      </c>
      <c r="GJ4">
        <v>0.53610000000000002</v>
      </c>
      <c r="GK4">
        <v>0.15970000000000001</v>
      </c>
      <c r="GL4">
        <v>8.7599999999999997E-2</v>
      </c>
      <c r="GM4">
        <v>0.2104</v>
      </c>
      <c r="GN4">
        <v>0.27760000000000001</v>
      </c>
      <c r="GO4">
        <v>0.55710000000000004</v>
      </c>
      <c r="GP4">
        <v>0.3261</v>
      </c>
      <c r="GQ4">
        <v>0.19369999999999901</v>
      </c>
      <c r="GR4">
        <v>0.1991</v>
      </c>
      <c r="GS4">
        <v>0.12720000000000001</v>
      </c>
      <c r="GT4">
        <v>0.11459999999999999</v>
      </c>
      <c r="GU4">
        <v>0.5222</v>
      </c>
      <c r="GV4">
        <v>0.372</v>
      </c>
      <c r="GW4">
        <v>0.28389999999999999</v>
      </c>
      <c r="GX4">
        <v>0.30520000000000003</v>
      </c>
      <c r="GY4">
        <v>0.68189999999999995</v>
      </c>
      <c r="GZ4">
        <v>0.66059999999999997</v>
      </c>
      <c r="HA4">
        <v>2.5649999999999999</v>
      </c>
      <c r="HB4">
        <v>2.4384999999999999</v>
      </c>
      <c r="HC4">
        <v>0.60540000000000005</v>
      </c>
      <c r="HD4">
        <v>0.82850000000000001</v>
      </c>
      <c r="HE4">
        <v>0.23909999999999901</v>
      </c>
      <c r="HF4">
        <v>0.33960000000000001</v>
      </c>
      <c r="HG4">
        <v>3.2090999999999998</v>
      </c>
      <c r="HH4">
        <v>3.2928999999999999</v>
      </c>
      <c r="HI4">
        <v>2.1899999999999999E-2</v>
      </c>
      <c r="HJ4">
        <v>2.47E-2</v>
      </c>
      <c r="HK4">
        <v>9.4399999999999998E-2</v>
      </c>
      <c r="HL4">
        <v>0.1205</v>
      </c>
      <c r="HM4">
        <v>0.1545</v>
      </c>
      <c r="HN4">
        <v>0.159499999999999</v>
      </c>
      <c r="HO4">
        <v>7.9600000000000004E-2</v>
      </c>
      <c r="HP4">
        <v>7.9000000000000001E-2</v>
      </c>
      <c r="HQ4">
        <v>5.1199999999999898E-2</v>
      </c>
      <c r="HR4">
        <v>0.05</v>
      </c>
      <c r="HS4">
        <v>0.13149999999999901</v>
      </c>
      <c r="HT4">
        <v>0.13669999999999999</v>
      </c>
      <c r="HU4">
        <v>9.1299999999999895E-2</v>
      </c>
      <c r="HV4">
        <v>9.4299999999999995E-2</v>
      </c>
      <c r="HW4">
        <v>0.19109999999999999</v>
      </c>
      <c r="HX4">
        <v>0.19469999999999901</v>
      </c>
      <c r="HY4">
        <v>1.0229999999999999</v>
      </c>
      <c r="HZ4">
        <v>1.0367</v>
      </c>
      <c r="IA4">
        <v>0.23609999999999901</v>
      </c>
      <c r="IB4">
        <v>0.22600000000000001</v>
      </c>
      <c r="IC4">
        <v>9.2799999999999994E-2</v>
      </c>
      <c r="ID4">
        <v>0.1065</v>
      </c>
      <c r="IE4">
        <v>3.0268999999999999</v>
      </c>
      <c r="IF4">
        <v>3.1457999999999999</v>
      </c>
      <c r="IG4">
        <v>1.9E-2</v>
      </c>
      <c r="IH4">
        <v>2.01E-2</v>
      </c>
      <c r="II4">
        <v>4.6300000000000001E-2</v>
      </c>
      <c r="IJ4">
        <v>5.3599999999999898E-2</v>
      </c>
      <c r="IK4">
        <v>6.4600000000000005E-2</v>
      </c>
      <c r="IL4">
        <v>5.6800000000000003E-2</v>
      </c>
      <c r="IM4">
        <v>3.9399999999999998E-2</v>
      </c>
      <c r="IN4">
        <v>4.2500000000000003E-2</v>
      </c>
      <c r="IO4">
        <v>3.1699999999999999E-2</v>
      </c>
      <c r="IP4">
        <v>2.7799999999999998E-2</v>
      </c>
      <c r="IQ4">
        <v>5.7699999999999897E-2</v>
      </c>
      <c r="IR4">
        <v>5.9099999999999903E-2</v>
      </c>
      <c r="IS4">
        <v>4.36E-2</v>
      </c>
      <c r="IT4">
        <v>3.8599999999999898E-2</v>
      </c>
      <c r="IU4">
        <v>6.9000000000000006E-2</v>
      </c>
      <c r="IV4">
        <v>8.2599999999999896E-2</v>
      </c>
      <c r="IW4">
        <v>0.35899999999999999</v>
      </c>
      <c r="IX4">
        <v>0.3543</v>
      </c>
      <c r="IY4">
        <v>8.0799999999999997E-2</v>
      </c>
      <c r="IZ4">
        <v>7.6700000000000004E-2</v>
      </c>
      <c r="JA4">
        <v>4.4999999999999998E-2</v>
      </c>
      <c r="JB4">
        <v>4.3899999999999897E-2</v>
      </c>
      <c r="JC4">
        <v>1.9088000000000001</v>
      </c>
      <c r="JD4">
        <v>2.0571999999999999</v>
      </c>
      <c r="JE4">
        <v>1.44999999999999E-2</v>
      </c>
      <c r="JF4">
        <v>1.9699999999999999E-2</v>
      </c>
      <c r="JG4">
        <v>2.8399999999999901E-2</v>
      </c>
      <c r="JH4">
        <v>2.8799999999999999E-2</v>
      </c>
      <c r="JI4">
        <v>3.0300000000000001E-2</v>
      </c>
      <c r="JJ4">
        <v>3.0499999999999999E-2</v>
      </c>
      <c r="JK4">
        <v>2.5999999999999999E-2</v>
      </c>
      <c r="JL4">
        <v>2.3800000000000002E-2</v>
      </c>
      <c r="JM4">
        <v>2.06E-2</v>
      </c>
      <c r="JN4">
        <v>2.1299999999999999E-2</v>
      </c>
      <c r="JO4">
        <v>3.1E-2</v>
      </c>
      <c r="JP4">
        <v>3.27E-2</v>
      </c>
      <c r="JQ4">
        <v>3.0599999999999902E-2</v>
      </c>
      <c r="JR4">
        <v>3.3299999999999899E-2</v>
      </c>
      <c r="JS4">
        <v>3.6299999999999999E-2</v>
      </c>
      <c r="JT4">
        <v>4.3999999999999997E-2</v>
      </c>
      <c r="JU4">
        <v>0.12429999999999999</v>
      </c>
      <c r="JV4">
        <v>0.1197</v>
      </c>
      <c r="JW4">
        <v>4.1099999999999998E-2</v>
      </c>
      <c r="JX4">
        <v>3.73E-2</v>
      </c>
      <c r="JY4">
        <v>2.6100000000000002E-2</v>
      </c>
      <c r="JZ4">
        <v>2.5999999999999902E-2</v>
      </c>
      <c r="KA4">
        <v>0.67619999999999902</v>
      </c>
      <c r="KB4">
        <v>0.77270000000000005</v>
      </c>
      <c r="KC4">
        <v>1.6500000000000001E-2</v>
      </c>
      <c r="KD4">
        <v>1.8499999999999898E-2</v>
      </c>
      <c r="KE4">
        <v>9.1399999999999995E-2</v>
      </c>
      <c r="KF4">
        <v>0.1022</v>
      </c>
      <c r="KG4">
        <v>0.16830000000000001</v>
      </c>
      <c r="KH4">
        <v>0.18239999999999901</v>
      </c>
      <c r="KI4">
        <v>0.28570000000000001</v>
      </c>
      <c r="KJ4">
        <v>0.33660000000000001</v>
      </c>
      <c r="KK4">
        <v>0.1641</v>
      </c>
      <c r="KL4">
        <v>0.15049999999999999</v>
      </c>
      <c r="KM4">
        <v>1.2534000000000001</v>
      </c>
      <c r="KN4">
        <v>1.3</v>
      </c>
      <c r="KO4">
        <v>0.45929999999999999</v>
      </c>
      <c r="KP4">
        <v>0.41689999999999999</v>
      </c>
      <c r="KQ4">
        <v>0.34079999999999999</v>
      </c>
      <c r="KR4">
        <v>0.33799999999999902</v>
      </c>
      <c r="KS4">
        <v>0.45350000000000001</v>
      </c>
      <c r="KT4">
        <v>0.39439999999999997</v>
      </c>
      <c r="KU4">
        <v>0.16319999999999901</v>
      </c>
      <c r="KV4">
        <v>0.18769999999999901</v>
      </c>
      <c r="KW4">
        <v>0.225799999999999</v>
      </c>
      <c r="KX4">
        <v>0.2903</v>
      </c>
      <c r="KY4">
        <v>1.8099999999999901E-2</v>
      </c>
      <c r="KZ4">
        <v>1.87999999999999E-2</v>
      </c>
      <c r="LA4">
        <v>1.84E-2</v>
      </c>
      <c r="LB4">
        <v>2.01E-2</v>
      </c>
      <c r="LC4">
        <v>6.1199999999999997E-2</v>
      </c>
      <c r="LD4">
        <v>5.0699999999999898E-2</v>
      </c>
      <c r="LE4">
        <v>6.9500000000000006E-2</v>
      </c>
      <c r="LF4">
        <v>7.9600000000000004E-2</v>
      </c>
      <c r="LG4">
        <v>0.10050000000000001</v>
      </c>
      <c r="LH4">
        <v>0.102199999999999</v>
      </c>
      <c r="LI4">
        <v>6.6400000000000001E-2</v>
      </c>
      <c r="LJ4">
        <v>6.5199999999999994E-2</v>
      </c>
      <c r="LK4">
        <v>0.30969999999999998</v>
      </c>
      <c r="LL4">
        <v>0.3528</v>
      </c>
      <c r="LM4">
        <v>0.1525</v>
      </c>
      <c r="LN4">
        <v>0.1608</v>
      </c>
      <c r="LO4">
        <v>6.7799999999999999E-2</v>
      </c>
      <c r="LP4">
        <v>6.3899999999999901E-2</v>
      </c>
      <c r="LQ4">
        <v>0.15889999999999899</v>
      </c>
      <c r="LR4">
        <v>0.15060000000000001</v>
      </c>
      <c r="LS4">
        <v>7.3699999999999904E-2</v>
      </c>
      <c r="LT4">
        <v>7.2899999999999895E-2</v>
      </c>
      <c r="LU4">
        <v>0.100399999999999</v>
      </c>
      <c r="LV4">
        <v>0.1133</v>
      </c>
      <c r="LW4">
        <v>1.6799999999999999E-2</v>
      </c>
      <c r="LX4">
        <v>1.89E-2</v>
      </c>
      <c r="LY4">
        <v>1.9400000000000001E-2</v>
      </c>
      <c r="LZ4">
        <v>2.01E-2</v>
      </c>
      <c r="MA4">
        <v>3.1800000000000002E-2</v>
      </c>
      <c r="MB4">
        <v>3.0399999999999899E-2</v>
      </c>
      <c r="MC4">
        <v>3.9E-2</v>
      </c>
      <c r="MD4">
        <v>3.8599999999999898E-2</v>
      </c>
      <c r="ME4">
        <v>4.8300000000000003E-2</v>
      </c>
      <c r="MF4">
        <v>4.2000000000000003E-2</v>
      </c>
      <c r="MG4">
        <v>3.3399999999999999E-2</v>
      </c>
      <c r="MH4">
        <v>3.5400000000000001E-2</v>
      </c>
      <c r="MI4">
        <v>0.1076</v>
      </c>
      <c r="MJ4">
        <v>0.10979999999999999</v>
      </c>
      <c r="MK4">
        <v>6.2899999999999998E-2</v>
      </c>
      <c r="ML4">
        <v>6.93E-2</v>
      </c>
      <c r="MM4">
        <v>4.8399999999999999E-2</v>
      </c>
      <c r="MN4">
        <v>4.9200000000000001E-2</v>
      </c>
      <c r="MO4">
        <v>5.4199999999999998E-2</v>
      </c>
      <c r="MP4">
        <v>6.4000000000000001E-2</v>
      </c>
      <c r="MQ4">
        <v>3.5799999999999998E-2</v>
      </c>
      <c r="MR4">
        <v>3.6499999999999998E-2</v>
      </c>
      <c r="MS4">
        <v>5.1299999999999998E-2</v>
      </c>
      <c r="MT4">
        <v>4.8399999999999999E-2</v>
      </c>
      <c r="MU4">
        <v>1.6199999999999999E-2</v>
      </c>
      <c r="MV4">
        <v>1.7399999999999999E-2</v>
      </c>
      <c r="MW4">
        <v>2.0400000000000001E-2</v>
      </c>
      <c r="MX4">
        <v>1.87999999999999E-2</v>
      </c>
      <c r="MY4">
        <v>2.4899999999999999E-2</v>
      </c>
      <c r="MZ4">
        <v>2.2700000000000001E-2</v>
      </c>
      <c r="NA4">
        <v>2.6499999999999999E-2</v>
      </c>
      <c r="NB4">
        <v>2.5499999999999998E-2</v>
      </c>
      <c r="NC4">
        <v>2.5600000000000001E-2</v>
      </c>
      <c r="ND4">
        <v>2.5700000000000001E-2</v>
      </c>
      <c r="NE4">
        <v>2.58E-2</v>
      </c>
      <c r="NF4">
        <v>2.2699999999999901E-2</v>
      </c>
      <c r="NG4">
        <v>4.4699999999999997E-2</v>
      </c>
      <c r="NH4">
        <v>4.5400000000000003E-2</v>
      </c>
      <c r="NI4">
        <v>3.2399999999999998E-2</v>
      </c>
      <c r="NJ4">
        <v>3.2099999999999997E-2</v>
      </c>
      <c r="NK4">
        <v>2.8199999999999999E-2</v>
      </c>
      <c r="NL4">
        <v>2.9499999999999998E-2</v>
      </c>
      <c r="NM4">
        <v>2.8199999999999899E-2</v>
      </c>
      <c r="NN4">
        <v>3.0800000000000001E-2</v>
      </c>
      <c r="NO4">
        <v>2.3699999999999999E-2</v>
      </c>
      <c r="NP4">
        <v>2.1899999999999899E-2</v>
      </c>
      <c r="NQ4">
        <v>2.5499999999999998E-2</v>
      </c>
      <c r="NR4">
        <v>2.6499999999999899E-2</v>
      </c>
      <c r="NS4">
        <v>1.89E-2</v>
      </c>
      <c r="NT4">
        <v>1.75999999999999E-2</v>
      </c>
      <c r="NU4">
        <v>1.5699999999999999E-2</v>
      </c>
      <c r="NV4">
        <v>1.8100000000000002E-2</v>
      </c>
    </row>
    <row r="5" spans="1:386">
      <c r="A5" t="s">
        <v>790</v>
      </c>
    </row>
    <row r="6" spans="1:386">
      <c r="A6" t="s">
        <v>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9615-1169-430D-B453-44FDA74C8C42}">
  <dimension ref="A1:O401"/>
  <sheetViews>
    <sheetView workbookViewId="0">
      <selection activeCell="O1" sqref="O1"/>
    </sheetView>
  </sheetViews>
  <sheetFormatPr defaultRowHeight="15"/>
  <cols>
    <col min="1" max="1" width="4.85546875" style="3" customWidth="1"/>
    <col min="2" max="2" width="14.42578125" style="3" bestFit="1" customWidth="1"/>
    <col min="3" max="3" width="7" bestFit="1" customWidth="1"/>
    <col min="4" max="4" width="13.42578125" customWidth="1"/>
    <col min="5" max="6" width="11.140625" style="1" customWidth="1"/>
    <col min="7" max="9" width="12.42578125" style="1" customWidth="1"/>
    <col min="10" max="10" width="15.42578125" style="1" customWidth="1"/>
    <col min="11" max="11" width="20.42578125" style="1" customWidth="1"/>
    <col min="12" max="12" width="13.140625" style="1" customWidth="1"/>
    <col min="13" max="13" width="12.42578125" style="1" customWidth="1"/>
    <col min="14" max="14" width="15" style="1" customWidth="1"/>
    <col min="15" max="15" width="15" customWidth="1"/>
  </cols>
  <sheetData>
    <row r="1" spans="1:15">
      <c r="E1" s="21"/>
      <c r="F1" s="21"/>
      <c r="G1" s="25" t="s">
        <v>798</v>
      </c>
      <c r="H1" s="25"/>
      <c r="I1" s="25"/>
      <c r="J1" s="21"/>
      <c r="K1" s="21"/>
      <c r="L1" s="21"/>
      <c r="M1" s="21"/>
      <c r="N1" s="21"/>
    </row>
    <row r="2" spans="1:15" s="5" customFormat="1" ht="54.75" customHeight="1">
      <c r="A2" s="24" t="s">
        <v>799</v>
      </c>
      <c r="B2" s="24"/>
      <c r="C2" s="24"/>
      <c r="D2" s="20" t="s">
        <v>800</v>
      </c>
      <c r="E2" s="20" t="s">
        <v>801</v>
      </c>
      <c r="F2" s="20" t="s">
        <v>802</v>
      </c>
      <c r="G2" s="20" t="s">
        <v>803</v>
      </c>
      <c r="H2" s="20" t="s">
        <v>804</v>
      </c>
      <c r="I2" s="20" t="s">
        <v>805</v>
      </c>
      <c r="J2" s="20" t="s">
        <v>806</v>
      </c>
      <c r="K2" s="20" t="s">
        <v>807</v>
      </c>
      <c r="L2" s="20" t="s">
        <v>808</v>
      </c>
      <c r="M2" s="20" t="s">
        <v>809</v>
      </c>
      <c r="N2" s="20" t="s">
        <v>810</v>
      </c>
      <c r="O2" s="20" t="s">
        <v>811</v>
      </c>
    </row>
    <row r="3" spans="1:15">
      <c r="D3" s="7">
        <f>AVERAGE(C324:C331)</f>
        <v>2.0337499999999988E-2</v>
      </c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5">
      <c r="A4" s="3" t="s">
        <v>2</v>
      </c>
      <c r="B4" s="3" t="s">
        <v>387</v>
      </c>
      <c r="C4" s="6">
        <v>2.3035000000000001</v>
      </c>
      <c r="D4" s="6">
        <f t="shared" ref="D4:D67" si="0">C4-D$3</f>
        <v>2.2831625</v>
      </c>
      <c r="E4" s="6">
        <f>AVERAGE(D4:D5)</f>
        <v>2.3603125</v>
      </c>
      <c r="F4" s="8">
        <f>STDEV(D4:D5)/E4</f>
        <v>4.6225479184253931E-2</v>
      </c>
      <c r="G4" s="15"/>
      <c r="H4" s="15"/>
      <c r="I4" s="15"/>
      <c r="J4" s="6">
        <f>IF(AND(E4&lt;=E$360, E4&gt;=E$384)=TRUE, E4,"")</f>
        <v>2.3603125</v>
      </c>
      <c r="K4" s="21">
        <v>0.84861164865847605</v>
      </c>
      <c r="L4" s="21">
        <f>10^K4/1000</f>
        <v>7.0568623893012498E-3</v>
      </c>
      <c r="M4" s="21">
        <v>100</v>
      </c>
      <c r="N4" s="8">
        <f>IF(L4&gt;0,L4*M4,"")</f>
        <v>0.70568623893012494</v>
      </c>
      <c r="O4" s="8">
        <f>AVERAGE(N4:N10)</f>
        <v>0.68795459802366621</v>
      </c>
    </row>
    <row r="5" spans="1:15">
      <c r="A5" s="3" t="s">
        <v>3</v>
      </c>
      <c r="B5" s="3" t="s">
        <v>388</v>
      </c>
      <c r="C5" s="6">
        <v>2.4578000000000002</v>
      </c>
      <c r="D5" s="6">
        <f t="shared" si="0"/>
        <v>2.4374625000000001</v>
      </c>
      <c r="E5" s="21"/>
      <c r="F5" s="21"/>
      <c r="G5" s="15"/>
      <c r="H5" s="15"/>
      <c r="I5" s="15"/>
      <c r="J5" s="21"/>
      <c r="K5" s="21"/>
      <c r="L5" s="21"/>
      <c r="M5" s="21"/>
      <c r="N5" s="8"/>
      <c r="O5" s="8"/>
    </row>
    <row r="6" spans="1:15">
      <c r="A6" s="3" t="s">
        <v>26</v>
      </c>
      <c r="B6" s="3" t="s">
        <v>411</v>
      </c>
      <c r="C6" s="6">
        <v>0.76529999999999998</v>
      </c>
      <c r="D6" s="6">
        <f t="shared" si="0"/>
        <v>0.74496249999999997</v>
      </c>
      <c r="E6" s="6">
        <f>AVERAGE(D6:D7)</f>
        <v>0.73176249999999998</v>
      </c>
      <c r="F6" s="8">
        <f>STDEV(D6:D7)/E6</f>
        <v>2.5510488749184112E-2</v>
      </c>
      <c r="G6" s="15"/>
      <c r="H6" s="15"/>
      <c r="I6" s="15"/>
      <c r="J6" s="6">
        <f>IF(AND(E6&lt;=E$360, E6&gt;=E$384)=TRUE, E6,"")</f>
        <v>0.73176249999999998</v>
      </c>
      <c r="K6" s="21">
        <v>0.22459929253939301</v>
      </c>
      <c r="L6" s="21">
        <f>10^K6/1000</f>
        <v>1.677255762097201E-3</v>
      </c>
      <c r="M6" s="21">
        <v>400</v>
      </c>
      <c r="N6" s="8">
        <f>IF(L6&gt;0,L6*M6,"")</f>
        <v>0.67090230483888036</v>
      </c>
      <c r="O6" s="8"/>
    </row>
    <row r="7" spans="1:15">
      <c r="A7" s="3" t="s">
        <v>27</v>
      </c>
      <c r="B7" s="3" t="s">
        <v>412</v>
      </c>
      <c r="C7" s="6">
        <v>0.7389</v>
      </c>
      <c r="D7" s="6">
        <f t="shared" si="0"/>
        <v>0.71856249999999999</v>
      </c>
      <c r="E7" s="21"/>
      <c r="F7" s="21"/>
      <c r="G7" s="15"/>
      <c r="H7" s="15"/>
      <c r="I7" s="15"/>
      <c r="J7" s="21"/>
      <c r="K7" s="21"/>
      <c r="L7" s="21"/>
      <c r="M7" s="21"/>
      <c r="N7" s="8"/>
      <c r="O7" s="8"/>
    </row>
    <row r="8" spans="1:15">
      <c r="A8" s="3" t="s">
        <v>50</v>
      </c>
      <c r="B8" s="3" t="s">
        <v>435</v>
      </c>
      <c r="C8" s="6">
        <v>0.21740000000000001</v>
      </c>
      <c r="D8" s="6">
        <f t="shared" si="0"/>
        <v>0.19706250000000003</v>
      </c>
      <c r="E8" s="6">
        <f>AVERAGE(D8:D9)</f>
        <v>0.19731249999999953</v>
      </c>
      <c r="F8" s="8">
        <f>STDEV(D8:D9)/E8</f>
        <v>1.791844868381721E-3</v>
      </c>
      <c r="G8" s="15"/>
      <c r="H8" s="15"/>
      <c r="I8" s="15"/>
      <c r="J8" s="6">
        <f>IF(AND(E8&lt;=E$360, E8&gt;=E$384)=TRUE, E8,"")</f>
        <v>0.19731249999999953</v>
      </c>
      <c r="K8" s="21">
        <v>-0.36698927798854603</v>
      </c>
      <c r="L8" s="21">
        <f>10^K8/1000</f>
        <v>4.2954703143874582E-4</v>
      </c>
      <c r="M8" s="21">
        <v>1600</v>
      </c>
      <c r="N8" s="8">
        <f>IF(L8&gt;0,L8*M8,"")</f>
        <v>0.68727525030199332</v>
      </c>
      <c r="O8" s="8"/>
    </row>
    <row r="9" spans="1:15">
      <c r="A9" s="3" t="s">
        <v>51</v>
      </c>
      <c r="B9" s="3" t="s">
        <v>436</v>
      </c>
      <c r="C9" s="6">
        <v>0.21789999999999901</v>
      </c>
      <c r="D9" s="6">
        <f t="shared" si="0"/>
        <v>0.19756249999999903</v>
      </c>
      <c r="E9" s="21"/>
      <c r="F9" s="21"/>
      <c r="G9" s="15"/>
      <c r="H9" s="15"/>
      <c r="I9" s="15"/>
      <c r="J9" s="21"/>
      <c r="K9" s="21"/>
      <c r="L9" s="21"/>
      <c r="M9" s="21"/>
      <c r="N9" s="8"/>
      <c r="O9" s="8"/>
    </row>
    <row r="10" spans="1:15">
      <c r="A10" s="3" t="s">
        <v>74</v>
      </c>
      <c r="B10" s="3" t="s">
        <v>459</v>
      </c>
      <c r="C10" s="6">
        <v>7.0699999999999999E-2</v>
      </c>
      <c r="D10" s="6">
        <f t="shared" si="0"/>
        <v>5.0362500000000011E-2</v>
      </c>
      <c r="E10" s="6">
        <f>AVERAGE(D10:D11)</f>
        <v>5.3112500000000014E-2</v>
      </c>
      <c r="F10" s="8">
        <f>STDEV(D10:D11)/E10</f>
        <v>7.322357818829868E-2</v>
      </c>
      <c r="G10" s="15"/>
      <c r="H10" s="15"/>
      <c r="I10" s="15"/>
      <c r="J10" s="6" t="str">
        <f>IF(AND(E10&lt;=E$360, E10&gt;=E$384)=TRUE, E10,"")</f>
        <v/>
      </c>
      <c r="K10" s="21"/>
      <c r="L10" s="21"/>
      <c r="M10" s="21">
        <v>6400</v>
      </c>
      <c r="N10" s="8" t="str">
        <f>IF(L10&gt;0,L10*M10,"")</f>
        <v/>
      </c>
      <c r="O10" s="8"/>
    </row>
    <row r="11" spans="1:15">
      <c r="A11" s="3" t="s">
        <v>75</v>
      </c>
      <c r="B11" s="3" t="s">
        <v>460</v>
      </c>
      <c r="C11" s="6">
        <v>7.6200000000000004E-2</v>
      </c>
      <c r="D11" s="6">
        <f t="shared" si="0"/>
        <v>5.5862500000000016E-2</v>
      </c>
      <c r="E11" s="21"/>
      <c r="F11" s="21"/>
      <c r="G11" s="15"/>
      <c r="H11" s="15"/>
      <c r="I11" s="15"/>
      <c r="J11" s="21"/>
      <c r="K11" s="21"/>
      <c r="L11" s="21"/>
      <c r="M11" s="21"/>
      <c r="N11" s="8"/>
      <c r="O11" s="8"/>
    </row>
    <row r="12" spans="1:15">
      <c r="A12" s="3" t="s">
        <v>5</v>
      </c>
      <c r="B12" s="3" t="s">
        <v>812</v>
      </c>
      <c r="C12" s="6">
        <v>1.6329</v>
      </c>
      <c r="D12" s="6">
        <f t="shared" si="0"/>
        <v>1.6125625000000001</v>
      </c>
      <c r="E12" s="6">
        <f>AVERAGE(D12:D13)</f>
        <v>1.4714125</v>
      </c>
      <c r="F12" s="8">
        <f>STDEV(D12:D13)/E12</f>
        <v>0.13566300702825507</v>
      </c>
      <c r="G12" s="15"/>
      <c r="H12" s="15"/>
      <c r="I12" s="15"/>
      <c r="J12" s="6">
        <f>IF(AND(E12&lt;=E$360, E12&gt;=E$384)=TRUE, E12,"")</f>
        <v>1.4714125</v>
      </c>
      <c r="K12" s="21">
        <v>0.53818371303702495</v>
      </c>
      <c r="L12" s="21">
        <f>10^K12/1000</f>
        <v>3.4528977116503197E-3</v>
      </c>
      <c r="M12" s="21">
        <v>100</v>
      </c>
      <c r="N12" s="8">
        <f>IF(L12&gt;0,L12*M12,"")</f>
        <v>0.34528977116503196</v>
      </c>
      <c r="O12" s="8">
        <f>AVERAGE(N12:N18)</f>
        <v>0.3406394105672842</v>
      </c>
    </row>
    <row r="13" spans="1:15">
      <c r="A13" s="3" t="s">
        <v>4</v>
      </c>
      <c r="B13" s="3" t="s">
        <v>389</v>
      </c>
      <c r="C13" s="6">
        <v>1.3506</v>
      </c>
      <c r="D13" s="6">
        <f t="shared" si="0"/>
        <v>1.3302625000000001</v>
      </c>
      <c r="E13" s="21"/>
      <c r="F13" s="21"/>
      <c r="G13" s="15"/>
      <c r="H13" s="15"/>
      <c r="I13" s="15"/>
      <c r="J13" s="21"/>
      <c r="K13" s="21"/>
      <c r="L13" s="21"/>
      <c r="M13" s="21"/>
      <c r="N13" s="8"/>
      <c r="O13" s="8"/>
    </row>
    <row r="14" spans="1:15">
      <c r="A14" s="3" t="s">
        <v>29</v>
      </c>
      <c r="B14" s="3" t="s">
        <v>813</v>
      </c>
      <c r="C14" s="6">
        <v>0.36829999999999902</v>
      </c>
      <c r="D14" s="6">
        <f t="shared" si="0"/>
        <v>0.34796249999999901</v>
      </c>
      <c r="E14" s="6">
        <f>AVERAGE(D14:D15)</f>
        <v>0.35426249999999948</v>
      </c>
      <c r="F14" s="8">
        <f>STDEV(D14:D15)/E14</f>
        <v>2.5149558428993239E-2</v>
      </c>
      <c r="G14" s="15"/>
      <c r="H14" s="15"/>
      <c r="I14" s="15"/>
      <c r="J14" s="6">
        <f>IF(AND(E14&lt;=E$360, E14&gt;=E$384)=TRUE, E14,"")</f>
        <v>0.35426249999999948</v>
      </c>
      <c r="K14" s="21">
        <v>-7.57348675550788E-2</v>
      </c>
      <c r="L14" s="21">
        <f>10^K14/1000</f>
        <v>8.39972624923841E-4</v>
      </c>
      <c r="M14" s="21">
        <v>400</v>
      </c>
      <c r="N14" s="8">
        <f>IF(L14&gt;0,L14*M14,"")</f>
        <v>0.33598904996953638</v>
      </c>
      <c r="O14" s="8"/>
    </row>
    <row r="15" spans="1:15">
      <c r="A15" s="3" t="s">
        <v>28</v>
      </c>
      <c r="B15" s="3" t="s">
        <v>413</v>
      </c>
      <c r="C15" s="6">
        <v>0.38090000000000002</v>
      </c>
      <c r="D15" s="6">
        <f t="shared" si="0"/>
        <v>0.36056250000000001</v>
      </c>
      <c r="E15" s="21"/>
      <c r="F15" s="21"/>
      <c r="G15" s="15"/>
      <c r="H15" s="15"/>
      <c r="I15" s="15"/>
      <c r="J15" s="21"/>
      <c r="K15" s="21"/>
      <c r="L15" s="21"/>
      <c r="M15" s="21"/>
      <c r="N15" s="8"/>
      <c r="O15" s="8"/>
    </row>
    <row r="16" spans="1:15">
      <c r="A16" s="3" t="s">
        <v>53</v>
      </c>
      <c r="B16" s="3" t="s">
        <v>814</v>
      </c>
      <c r="C16" s="6">
        <v>0.112799999999999</v>
      </c>
      <c r="D16" s="6">
        <f t="shared" si="0"/>
        <v>9.2462499999999004E-2</v>
      </c>
      <c r="E16" s="6">
        <f>AVERAGE(D16:D17)</f>
        <v>8.9612499999999512E-2</v>
      </c>
      <c r="F16" s="8">
        <f>STDEV(D16:D17)/E16</f>
        <v>4.4977080795230842E-2</v>
      </c>
      <c r="G16" s="15"/>
      <c r="H16" s="15"/>
      <c r="I16" s="15"/>
      <c r="J16" s="6" t="str">
        <f>IF(AND(E16&lt;=E$360, E16&gt;=E$384)=TRUE, E16,"")</f>
        <v/>
      </c>
      <c r="K16" s="21"/>
      <c r="L16" s="21"/>
      <c r="M16" s="21">
        <v>1600</v>
      </c>
      <c r="N16" s="8" t="str">
        <f>IF(L16&gt;0,L16*M16,"")</f>
        <v/>
      </c>
      <c r="O16" s="8"/>
    </row>
    <row r="17" spans="1:15">
      <c r="A17" s="3" t="s">
        <v>52</v>
      </c>
      <c r="B17" s="3" t="s">
        <v>437</v>
      </c>
      <c r="C17" s="6">
        <v>0.1071</v>
      </c>
      <c r="D17" s="6">
        <f t="shared" si="0"/>
        <v>8.676250000000002E-2</v>
      </c>
      <c r="E17" s="21"/>
      <c r="F17" s="21"/>
      <c r="G17" s="15"/>
      <c r="H17" s="15"/>
      <c r="I17" s="15"/>
      <c r="J17" s="21"/>
      <c r="K17" s="21"/>
      <c r="L17" s="21"/>
      <c r="M17" s="21"/>
      <c r="N17" s="8"/>
      <c r="O17" s="8"/>
    </row>
    <row r="18" spans="1:15">
      <c r="A18" s="3" t="s">
        <v>77</v>
      </c>
      <c r="B18" s="3" t="s">
        <v>815</v>
      </c>
      <c r="C18" s="6">
        <v>4.5499999999999999E-2</v>
      </c>
      <c r="D18" s="6">
        <f t="shared" si="0"/>
        <v>2.5162500000000011E-2</v>
      </c>
      <c r="E18" s="6">
        <f>AVERAGE(D18:D19)</f>
        <v>2.7662499999999961E-2</v>
      </c>
      <c r="F18" s="8">
        <f>STDEV(D18:D19)/E18</f>
        <v>0.12780963058048522</v>
      </c>
      <c r="G18" s="15"/>
      <c r="H18" s="15"/>
      <c r="I18" s="15"/>
      <c r="J18" s="6" t="str">
        <f>IF(AND(E18&lt;=E$360, E18&gt;=E$384)=TRUE, E18,"")</f>
        <v/>
      </c>
      <c r="K18" s="21"/>
      <c r="L18" s="21"/>
      <c r="M18" s="21">
        <v>6400</v>
      </c>
      <c r="N18" s="8" t="str">
        <f>IF(L18&gt;0,L18*M18,"")</f>
        <v/>
      </c>
      <c r="O18" s="8"/>
    </row>
    <row r="19" spans="1:15">
      <c r="A19" s="3" t="s">
        <v>76</v>
      </c>
      <c r="B19" s="3" t="s">
        <v>461</v>
      </c>
      <c r="C19" s="6">
        <v>5.0499999999999899E-2</v>
      </c>
      <c r="D19" s="6">
        <f t="shared" si="0"/>
        <v>3.0162499999999912E-2</v>
      </c>
      <c r="E19" s="21"/>
      <c r="F19" s="21"/>
      <c r="G19" s="15"/>
      <c r="H19" s="15"/>
      <c r="I19" s="15"/>
      <c r="J19" s="21"/>
      <c r="K19" s="21"/>
      <c r="L19" s="21"/>
      <c r="M19" s="21"/>
      <c r="N19" s="8"/>
      <c r="O19" s="8"/>
    </row>
    <row r="20" spans="1:15">
      <c r="A20" s="3" t="s">
        <v>6</v>
      </c>
      <c r="B20" s="3" t="s">
        <v>391</v>
      </c>
      <c r="C20" s="6">
        <v>0.21460000000000001</v>
      </c>
      <c r="D20" s="6">
        <f t="shared" si="0"/>
        <v>0.19426250000000003</v>
      </c>
      <c r="E20" s="6">
        <f>AVERAGE(D20:D21)</f>
        <v>0.18666250000000001</v>
      </c>
      <c r="F20" s="8">
        <f>STDEV(D20:D21)/E20</f>
        <v>5.7579980306893645E-2</v>
      </c>
      <c r="G20" s="15"/>
      <c r="H20" s="15"/>
      <c r="I20" s="15"/>
      <c r="J20" s="6">
        <f>IF(AND(E20&lt;=E$360, E20&gt;=E$384)=TRUE, E20,"")</f>
        <v>0.18666250000000001</v>
      </c>
      <c r="K20" s="21">
        <v>-0.39907899116573903</v>
      </c>
      <c r="L20" s="21">
        <f>10^K20/1000</f>
        <v>3.9895233276422102E-4</v>
      </c>
      <c r="M20" s="21">
        <v>100</v>
      </c>
      <c r="N20" s="8">
        <f>IF(L20&gt;0,L20*M20,"")</f>
        <v>3.9895233276422103E-2</v>
      </c>
      <c r="O20" s="8">
        <f>AVERAGE(N20:N26)</f>
        <v>3.9895233276422103E-2</v>
      </c>
    </row>
    <row r="21" spans="1:15">
      <c r="A21" s="3" t="s">
        <v>7</v>
      </c>
      <c r="B21" s="3" t="s">
        <v>392</v>
      </c>
      <c r="C21" s="6">
        <v>0.19939999999999999</v>
      </c>
      <c r="D21" s="6">
        <f t="shared" si="0"/>
        <v>0.17906250000000001</v>
      </c>
      <c r="E21" s="21"/>
      <c r="F21" s="21"/>
      <c r="G21" s="15"/>
      <c r="H21" s="15"/>
      <c r="I21" s="15"/>
      <c r="J21" s="21"/>
      <c r="K21" s="21"/>
      <c r="L21" s="21"/>
      <c r="M21" s="21"/>
      <c r="N21" s="8"/>
      <c r="O21" s="8"/>
    </row>
    <row r="22" spans="1:15">
      <c r="A22" s="3" t="s">
        <v>30</v>
      </c>
      <c r="B22" s="3" t="s">
        <v>415</v>
      </c>
      <c r="C22" s="6">
        <v>6.5100000000000005E-2</v>
      </c>
      <c r="D22" s="6">
        <f t="shared" si="0"/>
        <v>4.4762500000000018E-2</v>
      </c>
      <c r="E22" s="6">
        <f>AVERAGE(D22:D23)</f>
        <v>4.7262500000000013E-2</v>
      </c>
      <c r="F22" s="8">
        <f>STDEV(D22:D23)/E22</f>
        <v>7.4806324378370384E-2</v>
      </c>
      <c r="G22" s="15"/>
      <c r="H22" s="15"/>
      <c r="I22" s="15"/>
      <c r="J22" s="6" t="str">
        <f>IF(AND(E22&lt;=E$360, E22&gt;=E$384)=TRUE, E22,"")</f>
        <v/>
      </c>
      <c r="K22" s="21"/>
      <c r="L22" s="21"/>
      <c r="M22" s="21">
        <v>400</v>
      </c>
      <c r="N22" s="8" t="str">
        <f>IF(L22&gt;0,L22*M22,"")</f>
        <v/>
      </c>
      <c r="O22" s="8"/>
    </row>
    <row r="23" spans="1:15">
      <c r="A23" s="3" t="s">
        <v>31</v>
      </c>
      <c r="B23" s="3" t="s">
        <v>416</v>
      </c>
      <c r="C23" s="6">
        <v>7.0099999999999996E-2</v>
      </c>
      <c r="D23" s="6">
        <f t="shared" si="0"/>
        <v>4.9762500000000008E-2</v>
      </c>
      <c r="E23" s="21"/>
      <c r="F23" s="21"/>
      <c r="G23" s="15"/>
      <c r="H23" s="15"/>
      <c r="I23" s="15"/>
      <c r="J23" s="21"/>
      <c r="K23" s="21"/>
      <c r="L23" s="21"/>
      <c r="M23" s="21"/>
      <c r="N23" s="8"/>
      <c r="O23" s="8"/>
    </row>
    <row r="24" spans="1:15">
      <c r="A24" s="3" t="s">
        <v>54</v>
      </c>
      <c r="B24" s="3" t="s">
        <v>439</v>
      </c>
      <c r="C24" s="6">
        <v>4.4399999999999898E-2</v>
      </c>
      <c r="D24" s="6">
        <f t="shared" si="0"/>
        <v>2.406249999999991E-2</v>
      </c>
      <c r="E24" s="6">
        <f>AVERAGE(D24:D25)</f>
        <v>2.326249999999996E-2</v>
      </c>
      <c r="F24" s="8">
        <f>STDEV(D24:D25)/E24</f>
        <v>4.8634963993483389E-2</v>
      </c>
      <c r="G24" s="15"/>
      <c r="H24" s="15"/>
      <c r="I24" s="15"/>
      <c r="J24" s="6" t="str">
        <f>IF(AND(E24&lt;=E$360, E24&gt;=E$384)=TRUE, E24,"")</f>
        <v/>
      </c>
      <c r="K24" s="21"/>
      <c r="L24" s="21"/>
      <c r="M24" s="21">
        <v>1600</v>
      </c>
      <c r="N24" s="8" t="str">
        <f>IF(L24&gt;0,L24*M24,"")</f>
        <v/>
      </c>
      <c r="O24" s="8"/>
    </row>
    <row r="25" spans="1:15">
      <c r="A25" s="3" t="s">
        <v>55</v>
      </c>
      <c r="B25" s="3" t="s">
        <v>440</v>
      </c>
      <c r="C25" s="6">
        <v>4.2799999999999998E-2</v>
      </c>
      <c r="D25" s="6">
        <f t="shared" si="0"/>
        <v>2.246250000000001E-2</v>
      </c>
      <c r="E25" s="21"/>
      <c r="F25" s="21"/>
      <c r="G25" s="15"/>
      <c r="H25" s="15"/>
      <c r="I25" s="15"/>
      <c r="J25" s="21"/>
      <c r="K25" s="21"/>
      <c r="L25" s="21"/>
      <c r="M25" s="21"/>
      <c r="N25" s="8"/>
      <c r="O25" s="8"/>
    </row>
    <row r="26" spans="1:15">
      <c r="A26" s="3" t="s">
        <v>78</v>
      </c>
      <c r="B26" s="3" t="s">
        <v>463</v>
      </c>
      <c r="C26" s="6">
        <v>3.0200000000000001E-2</v>
      </c>
      <c r="D26" s="6">
        <f t="shared" si="0"/>
        <v>9.8625000000000136E-3</v>
      </c>
      <c r="E26" s="6">
        <f>AVERAGE(D26:D27)</f>
        <v>9.3625000000000132E-3</v>
      </c>
      <c r="F26" s="8">
        <f>STDEV(D26:D27)/E26</f>
        <v>7.552542389175404E-2</v>
      </c>
      <c r="G26" s="15"/>
      <c r="H26" s="15"/>
      <c r="I26" s="15"/>
      <c r="J26" s="6" t="str">
        <f>IF(AND(E26&lt;=E$360, E26&gt;=E$384)=TRUE, E26,"")</f>
        <v/>
      </c>
      <c r="K26" s="21"/>
      <c r="L26" s="21"/>
      <c r="M26" s="21">
        <v>6400</v>
      </c>
      <c r="N26" s="8" t="str">
        <f>IF(L26&gt;0,L26*M26,"")</f>
        <v/>
      </c>
      <c r="O26" s="8"/>
    </row>
    <row r="27" spans="1:15">
      <c r="A27" s="3" t="s">
        <v>79</v>
      </c>
      <c r="B27" s="3" t="s">
        <v>464</v>
      </c>
      <c r="C27" s="6">
        <v>2.92E-2</v>
      </c>
      <c r="D27" s="6">
        <f t="shared" si="0"/>
        <v>8.8625000000000127E-3</v>
      </c>
      <c r="E27" s="21"/>
      <c r="F27" s="21"/>
      <c r="G27" s="15"/>
      <c r="H27" s="15"/>
      <c r="I27" s="15"/>
      <c r="J27" s="21"/>
      <c r="K27" s="21"/>
      <c r="L27" s="21"/>
      <c r="M27" s="21"/>
      <c r="N27" s="8"/>
      <c r="O27" s="8"/>
    </row>
    <row r="28" spans="1:15">
      <c r="A28" s="3" t="s">
        <v>8</v>
      </c>
      <c r="B28" s="3" t="s">
        <v>393</v>
      </c>
      <c r="C28" s="6">
        <v>0.21869999999999901</v>
      </c>
      <c r="D28" s="6">
        <f t="shared" si="0"/>
        <v>0.19836249999999903</v>
      </c>
      <c r="E28" s="6">
        <f>AVERAGE(D28:D29)</f>
        <v>0.1937624999999995</v>
      </c>
      <c r="F28" s="8">
        <f>STDEV(D28:D29)/E28</f>
        <v>3.3574001093687154E-2</v>
      </c>
      <c r="G28" s="15"/>
      <c r="H28" s="15"/>
      <c r="I28" s="15"/>
      <c r="J28" s="6">
        <f>IF(AND(E28&lt;=E$360, E28&gt;=E$384)=TRUE, E28,"")</f>
        <v>0.1937624999999995</v>
      </c>
      <c r="K28" s="21">
        <v>-0.37626830129639099</v>
      </c>
      <c r="L28" s="21">
        <f>10^K28/1000</f>
        <v>4.2046678939646186E-4</v>
      </c>
      <c r="M28" s="21">
        <v>100</v>
      </c>
      <c r="N28" s="8">
        <f>IF(L28&gt;0,L28*M28,"")</f>
        <v>4.2046678939646184E-2</v>
      </c>
      <c r="O28" s="8">
        <f>AVERAGE(N28:N34)</f>
        <v>4.2046678939646184E-2</v>
      </c>
    </row>
    <row r="29" spans="1:15">
      <c r="A29" s="3" t="s">
        <v>9</v>
      </c>
      <c r="B29" s="3" t="s">
        <v>394</v>
      </c>
      <c r="C29" s="6">
        <v>0.20949999999999999</v>
      </c>
      <c r="D29" s="6">
        <f t="shared" si="0"/>
        <v>0.18916250000000001</v>
      </c>
      <c r="E29" s="21"/>
      <c r="F29" s="21"/>
      <c r="G29" s="15"/>
      <c r="H29" s="15"/>
      <c r="I29" s="15"/>
      <c r="J29" s="21"/>
      <c r="K29" s="21"/>
      <c r="L29" s="21"/>
      <c r="M29" s="21"/>
      <c r="N29" s="8"/>
      <c r="O29" s="8"/>
    </row>
    <row r="30" spans="1:15">
      <c r="A30" s="3" t="s">
        <v>32</v>
      </c>
      <c r="B30" s="3" t="s">
        <v>417</v>
      </c>
      <c r="C30" s="6">
        <v>8.0599999999999894E-2</v>
      </c>
      <c r="D30" s="6">
        <f t="shared" si="0"/>
        <v>6.0262499999999906E-2</v>
      </c>
      <c r="E30" s="6">
        <f>AVERAGE(D30:D31)</f>
        <v>5.9512499999999961E-2</v>
      </c>
      <c r="F30" s="8">
        <f>STDEV(D30:D31)/E30</f>
        <v>1.7822477156559453E-2</v>
      </c>
      <c r="G30" s="15"/>
      <c r="H30" s="15"/>
      <c r="I30" s="15"/>
      <c r="J30" s="6" t="str">
        <f>IF(AND(E30&lt;=E$360, E30&gt;=E$384)=TRUE, E30,"")</f>
        <v/>
      </c>
      <c r="K30" s="21"/>
      <c r="L30" s="21"/>
      <c r="M30" s="21">
        <v>400</v>
      </c>
      <c r="N30" s="8" t="str">
        <f>IF(L30&gt;0,L30*M30,"")</f>
        <v/>
      </c>
      <c r="O30" s="8"/>
    </row>
    <row r="31" spans="1:15">
      <c r="A31" s="3" t="s">
        <v>33</v>
      </c>
      <c r="B31" s="3" t="s">
        <v>418</v>
      </c>
      <c r="C31" s="6">
        <v>7.9100000000000004E-2</v>
      </c>
      <c r="D31" s="6">
        <f t="shared" si="0"/>
        <v>5.8762500000000016E-2</v>
      </c>
      <c r="E31" s="21"/>
      <c r="F31" s="21"/>
      <c r="G31" s="15"/>
      <c r="H31" s="15"/>
      <c r="I31" s="15"/>
      <c r="J31" s="21"/>
      <c r="K31" s="21"/>
      <c r="L31" s="21"/>
      <c r="M31" s="21"/>
      <c r="N31" s="8"/>
      <c r="O31" s="8"/>
    </row>
    <row r="32" spans="1:15">
      <c r="A32" s="3" t="s">
        <v>56</v>
      </c>
      <c r="B32" s="3" t="s">
        <v>441</v>
      </c>
      <c r="C32" s="6">
        <v>4.2399999999999903E-2</v>
      </c>
      <c r="D32" s="6">
        <f t="shared" si="0"/>
        <v>2.2062499999999916E-2</v>
      </c>
      <c r="E32" s="6">
        <f>AVERAGE(D32:D33)</f>
        <v>2.2712499999999913E-2</v>
      </c>
      <c r="F32" s="8">
        <f>STDEV(D32:D33)/E32</f>
        <v>4.0472815213759478E-2</v>
      </c>
      <c r="G32" s="15"/>
      <c r="H32" s="15"/>
      <c r="I32" s="15"/>
      <c r="J32" s="6" t="str">
        <f>IF(AND(E32&lt;=E$360, E32&gt;=E$384)=TRUE, E32,"")</f>
        <v/>
      </c>
      <c r="K32" s="21"/>
      <c r="L32" s="21"/>
      <c r="M32" s="21">
        <v>1600</v>
      </c>
      <c r="N32" s="8" t="str">
        <f>IF(L32&gt;0,L32*M32,"")</f>
        <v/>
      </c>
      <c r="O32" s="8"/>
    </row>
    <row r="33" spans="1:15">
      <c r="A33" s="3" t="s">
        <v>57</v>
      </c>
      <c r="B33" s="3" t="s">
        <v>442</v>
      </c>
      <c r="C33" s="6">
        <v>4.3699999999999899E-2</v>
      </c>
      <c r="D33" s="6">
        <f t="shared" si="0"/>
        <v>2.3362499999999911E-2</v>
      </c>
      <c r="E33" s="21"/>
      <c r="F33" s="21"/>
      <c r="G33" s="15"/>
      <c r="H33" s="15"/>
      <c r="I33" s="15"/>
      <c r="J33" s="21"/>
      <c r="K33" s="21"/>
      <c r="L33" s="21"/>
      <c r="M33" s="21"/>
      <c r="N33" s="8"/>
      <c r="O33" s="8"/>
    </row>
    <row r="34" spans="1:15">
      <c r="A34" s="3" t="s">
        <v>80</v>
      </c>
      <c r="B34" s="3" t="s">
        <v>465</v>
      </c>
      <c r="C34" s="6">
        <v>2.44999999999999E-2</v>
      </c>
      <c r="D34" s="6">
        <f t="shared" si="0"/>
        <v>4.1624999999999128E-3</v>
      </c>
      <c r="E34" s="6">
        <f>AVERAGE(D34:D35)</f>
        <v>6.9124999999999621E-3</v>
      </c>
      <c r="F34" s="8">
        <f>STDEV(D34:D35)/E34</f>
        <v>0.5626166070923837</v>
      </c>
      <c r="G34" s="15"/>
      <c r="H34" s="15"/>
      <c r="I34" s="15"/>
      <c r="J34" s="6" t="str">
        <f>IF(AND(E34&lt;=E$360, E34&gt;=E$384)=TRUE, E34,"")</f>
        <v/>
      </c>
      <c r="K34" s="21"/>
      <c r="L34" s="21"/>
      <c r="M34" s="21">
        <v>6400</v>
      </c>
      <c r="N34" s="8" t="str">
        <f>IF(L34&gt;0,L34*M34,"")</f>
        <v/>
      </c>
      <c r="O34" s="8"/>
    </row>
    <row r="35" spans="1:15">
      <c r="A35" s="3" t="s">
        <v>81</v>
      </c>
      <c r="B35" s="3" t="s">
        <v>466</v>
      </c>
      <c r="C35" s="6">
        <v>0.03</v>
      </c>
      <c r="D35" s="6">
        <f t="shared" si="0"/>
        <v>9.6625000000000114E-3</v>
      </c>
      <c r="E35" s="21"/>
      <c r="F35" s="21"/>
      <c r="G35" s="15"/>
      <c r="H35" s="15"/>
      <c r="I35" s="15"/>
      <c r="J35" s="21"/>
      <c r="K35" s="21"/>
      <c r="L35" s="21"/>
      <c r="M35" s="21"/>
      <c r="N35" s="8"/>
      <c r="O35" s="8"/>
    </row>
    <row r="36" spans="1:15">
      <c r="A36" s="3" t="s">
        <v>10</v>
      </c>
      <c r="B36" s="3" t="s">
        <v>395</v>
      </c>
      <c r="C36" s="6">
        <v>2.9142999999999999</v>
      </c>
      <c r="D36" s="6">
        <f t="shared" si="0"/>
        <v>2.8939624999999998</v>
      </c>
      <c r="E36" s="6">
        <f>AVERAGE(D36:D37)</f>
        <v>2.8828125</v>
      </c>
      <c r="F36" s="8">
        <f>STDEV(D36:D37)/E36</f>
        <v>5.4698254640078055E-3</v>
      </c>
      <c r="G36" s="15"/>
      <c r="H36" s="15"/>
      <c r="I36" s="15"/>
      <c r="J36" s="6">
        <f>IF(AND(E36&lt;=E$360, E36&gt;=E$384)=TRUE, E36,"")</f>
        <v>2.8828125</v>
      </c>
      <c r="K36" s="21">
        <v>1.0843435227174001</v>
      </c>
      <c r="L36" s="21">
        <f>10^K36/1000</f>
        <v>1.2143490089494502E-2</v>
      </c>
      <c r="M36" s="21">
        <v>100</v>
      </c>
      <c r="N36" s="8">
        <f>IF(L36&gt;0,L36*M36,"")</f>
        <v>1.2143490089494502</v>
      </c>
      <c r="O36" s="8">
        <f>AVERAGE(N36:N42)</f>
        <v>1.0004085352792469</v>
      </c>
    </row>
    <row r="37" spans="1:15">
      <c r="A37" s="3" t="s">
        <v>11</v>
      </c>
      <c r="B37" s="3" t="s">
        <v>396</v>
      </c>
      <c r="C37" s="6">
        <v>2.8919999999999999</v>
      </c>
      <c r="D37" s="6">
        <f t="shared" si="0"/>
        <v>2.8716624999999998</v>
      </c>
      <c r="E37" s="21"/>
      <c r="F37" s="21"/>
      <c r="G37" s="15"/>
      <c r="H37" s="15"/>
      <c r="I37" s="15"/>
      <c r="J37" s="21"/>
      <c r="K37" s="21"/>
      <c r="L37" s="21"/>
      <c r="M37" s="21"/>
      <c r="N37" s="8"/>
      <c r="O37" s="8"/>
    </row>
    <row r="38" spans="1:15">
      <c r="A38" s="3" t="s">
        <v>34</v>
      </c>
      <c r="B38" s="3" t="s">
        <v>419</v>
      </c>
      <c r="C38" s="6">
        <v>0.92920000000000003</v>
      </c>
      <c r="D38" s="6">
        <f t="shared" si="0"/>
        <v>0.90886250000000002</v>
      </c>
      <c r="E38" s="6">
        <f>AVERAGE(D38:D39)</f>
        <v>0.82766249999999997</v>
      </c>
      <c r="F38" s="8">
        <f>STDEV(D38:D39)/E38</f>
        <v>0.13874513012815648</v>
      </c>
      <c r="G38" s="15"/>
      <c r="H38" s="15"/>
      <c r="I38" s="15"/>
      <c r="J38" s="6">
        <f>IF(AND(E38&lt;=E$360, E38&gt;=E$384)=TRUE, E38,"")</f>
        <v>0.82766249999999997</v>
      </c>
      <c r="K38" s="21">
        <v>0.275681298408327</v>
      </c>
      <c r="L38" s="21">
        <f>10^K38/1000</f>
        <v>1.8866063784141588E-3</v>
      </c>
      <c r="M38" s="21">
        <v>400</v>
      </c>
      <c r="N38" s="8">
        <f>IF(L38&gt;0,L38*M38,"")</f>
        <v>0.75464255136566349</v>
      </c>
      <c r="O38" s="8"/>
    </row>
    <row r="39" spans="1:15">
      <c r="A39" s="3" t="s">
        <v>35</v>
      </c>
      <c r="B39" s="3" t="s">
        <v>420</v>
      </c>
      <c r="C39" s="6">
        <v>0.76680000000000004</v>
      </c>
      <c r="D39" s="6">
        <f t="shared" si="0"/>
        <v>0.74646250000000003</v>
      </c>
      <c r="E39" s="21"/>
      <c r="F39" s="21"/>
      <c r="G39" s="15"/>
      <c r="H39" s="15"/>
      <c r="I39" s="15"/>
      <c r="J39" s="21"/>
      <c r="K39" s="21"/>
      <c r="L39" s="21"/>
      <c r="M39" s="21"/>
      <c r="N39" s="8"/>
      <c r="O39" s="8"/>
    </row>
    <row r="40" spans="1:15">
      <c r="A40" s="3" t="s">
        <v>58</v>
      </c>
      <c r="B40" s="3" t="s">
        <v>443</v>
      </c>
      <c r="C40" s="6">
        <v>0.28870000000000001</v>
      </c>
      <c r="D40" s="6">
        <f t="shared" si="0"/>
        <v>0.2683625</v>
      </c>
      <c r="E40" s="6">
        <f>AVERAGE(D40:D41)</f>
        <v>0.27476250000000002</v>
      </c>
      <c r="F40" s="8">
        <f>STDEV(D40:D41)/E40</f>
        <v>3.2941055636004885E-2</v>
      </c>
      <c r="G40" s="15"/>
      <c r="H40" s="15"/>
      <c r="I40" s="15"/>
      <c r="J40" s="6">
        <f>IF(AND(E40&lt;=E$360, E40&gt;=E$384)=TRUE, E40,"")</f>
        <v>0.27476250000000002</v>
      </c>
      <c r="K40" s="21">
        <v>-0.19034180362556399</v>
      </c>
      <c r="L40" s="21">
        <f>10^K40/1000</f>
        <v>6.4514627845164193E-4</v>
      </c>
      <c r="M40" s="21">
        <v>1600</v>
      </c>
      <c r="N40" s="8">
        <f>IF(L40&gt;0,L40*M40,"")</f>
        <v>1.0322340455226271</v>
      </c>
      <c r="O40" s="8"/>
    </row>
    <row r="41" spans="1:15">
      <c r="A41" s="3" t="s">
        <v>59</v>
      </c>
      <c r="B41" s="3" t="s">
        <v>444</v>
      </c>
      <c r="C41" s="6">
        <v>0.30149999999999999</v>
      </c>
      <c r="D41" s="6">
        <f t="shared" si="0"/>
        <v>0.28116249999999998</v>
      </c>
      <c r="E41" s="21"/>
      <c r="F41" s="21"/>
      <c r="G41" s="15"/>
      <c r="H41" s="15"/>
      <c r="I41" s="15"/>
      <c r="J41" s="21"/>
      <c r="K41" s="21"/>
      <c r="L41" s="21"/>
      <c r="M41" s="21"/>
      <c r="N41" s="8"/>
      <c r="O41" s="8"/>
    </row>
    <row r="42" spans="1:15">
      <c r="A42" s="3" t="s">
        <v>82</v>
      </c>
      <c r="B42" s="3" t="s">
        <v>467</v>
      </c>
      <c r="C42" s="6">
        <v>8.6799999999999905E-2</v>
      </c>
      <c r="D42" s="6">
        <f t="shared" si="0"/>
        <v>6.6462499999999924E-2</v>
      </c>
      <c r="E42" s="6">
        <f>AVERAGE(D42:D43)</f>
        <v>6.9312499999999971E-2</v>
      </c>
      <c r="F42" s="8">
        <f>STDEV(D42:D43)/E42</f>
        <v>5.8149809237343753E-2</v>
      </c>
      <c r="G42" s="15"/>
      <c r="H42" s="15"/>
      <c r="I42" s="15"/>
      <c r="J42" s="6" t="str">
        <f>IF(AND(E42&lt;=E$360, E42&gt;=E$384)=TRUE, E42,"")</f>
        <v/>
      </c>
      <c r="K42" s="21"/>
      <c r="L42" s="21"/>
      <c r="M42" s="21">
        <v>6400</v>
      </c>
      <c r="N42" s="8" t="str">
        <f>IF(L42&gt;0,L42*M42,"")</f>
        <v/>
      </c>
      <c r="O42" s="8"/>
    </row>
    <row r="43" spans="1:15">
      <c r="A43" s="3" t="s">
        <v>83</v>
      </c>
      <c r="B43" s="3" t="s">
        <v>468</v>
      </c>
      <c r="C43" s="6">
        <v>9.2499999999999999E-2</v>
      </c>
      <c r="D43" s="6">
        <f t="shared" si="0"/>
        <v>7.2162500000000018E-2</v>
      </c>
      <c r="E43" s="21"/>
      <c r="F43" s="21"/>
      <c r="G43" s="15"/>
      <c r="H43" s="15"/>
      <c r="I43" s="15"/>
      <c r="J43" s="21"/>
      <c r="K43" s="21"/>
      <c r="L43" s="21"/>
      <c r="M43" s="21"/>
      <c r="N43" s="8"/>
      <c r="O43" s="8"/>
    </row>
    <row r="44" spans="1:15">
      <c r="A44" s="3" t="s">
        <v>12</v>
      </c>
      <c r="B44" s="3" t="s">
        <v>397</v>
      </c>
      <c r="C44" s="6">
        <v>1.7751999999999999</v>
      </c>
      <c r="D44" s="6">
        <f t="shared" si="0"/>
        <v>1.7548625</v>
      </c>
      <c r="E44" s="6">
        <f>AVERAGE(D44:D45)</f>
        <v>1.6707624999999999</v>
      </c>
      <c r="F44" s="8">
        <f>STDEV(D44:D45)/E44</f>
        <v>7.1186276083870237E-2</v>
      </c>
      <c r="G44" s="15"/>
      <c r="H44" s="15"/>
      <c r="I44" s="15"/>
      <c r="J44" s="6">
        <f>IF(AND(E44&lt;=E$360, E44&gt;=E$384)=TRUE, E44,"")</f>
        <v>1.6707624999999999</v>
      </c>
      <c r="K44" s="21">
        <v>0.60747895064005497</v>
      </c>
      <c r="L44" s="21">
        <f>10^K44/1000</f>
        <v>4.0502231406255871E-3</v>
      </c>
      <c r="M44" s="21">
        <v>100</v>
      </c>
      <c r="N44" s="8">
        <f>IF(L44&gt;0,L44*M44,"")</f>
        <v>0.40502231406255873</v>
      </c>
      <c r="O44" s="8">
        <f>AVERAGE(N44:N50)</f>
        <v>0.32369144613933964</v>
      </c>
    </row>
    <row r="45" spans="1:15">
      <c r="A45" s="3" t="s">
        <v>13</v>
      </c>
      <c r="B45" s="3" t="s">
        <v>398</v>
      </c>
      <c r="C45" s="6">
        <v>1.607</v>
      </c>
      <c r="D45" s="6">
        <f t="shared" si="0"/>
        <v>1.5866625000000001</v>
      </c>
      <c r="E45" s="21"/>
      <c r="F45" s="21"/>
      <c r="G45" s="15"/>
      <c r="H45" s="15"/>
      <c r="I45" s="15"/>
      <c r="J45" s="21"/>
      <c r="K45" s="21"/>
      <c r="L45" s="21"/>
      <c r="M45" s="21"/>
      <c r="N45" s="8"/>
      <c r="O45" s="8"/>
    </row>
    <row r="46" spans="1:15">
      <c r="A46" s="3" t="s">
        <v>36</v>
      </c>
      <c r="B46" s="3" t="s">
        <v>421</v>
      </c>
      <c r="C46" s="6">
        <v>0.40429999999999999</v>
      </c>
      <c r="D46" s="6">
        <f t="shared" si="0"/>
        <v>0.38396249999999998</v>
      </c>
      <c r="E46" s="6">
        <f>AVERAGE(D46:D47)</f>
        <v>0.37636249999999999</v>
      </c>
      <c r="F46" s="8">
        <f>STDEV(D46:D47)/E46</f>
        <v>2.8557635455273882E-2</v>
      </c>
      <c r="G46" s="15"/>
      <c r="H46" s="15"/>
      <c r="I46" s="15"/>
      <c r="J46" s="6">
        <f>IF(AND(E46&lt;=E$360, E46&gt;=E$384)=TRUE, E46,"")</f>
        <v>0.37636249999999999</v>
      </c>
      <c r="K46" s="21">
        <v>-4.97315085247787E-2</v>
      </c>
      <c r="L46" s="21">
        <f>10^K46/1000</f>
        <v>8.9180210162504391E-4</v>
      </c>
      <c r="M46" s="21">
        <v>400</v>
      </c>
      <c r="N46" s="8">
        <f>IF(L46&gt;0,L46*M46,"")</f>
        <v>0.35672084065001758</v>
      </c>
      <c r="O46" s="8"/>
    </row>
    <row r="47" spans="1:15">
      <c r="A47" s="3" t="s">
        <v>37</v>
      </c>
      <c r="B47" s="3" t="s">
        <v>422</v>
      </c>
      <c r="C47" s="6">
        <v>0.3891</v>
      </c>
      <c r="D47" s="6">
        <f t="shared" si="0"/>
        <v>0.36876249999999999</v>
      </c>
      <c r="E47" s="21"/>
      <c r="F47" s="21"/>
      <c r="G47" s="15"/>
      <c r="H47" s="15"/>
      <c r="I47" s="15"/>
      <c r="J47" s="21"/>
      <c r="K47" s="21"/>
      <c r="L47" s="21"/>
      <c r="M47" s="21"/>
      <c r="N47" s="8"/>
      <c r="O47" s="8"/>
    </row>
    <row r="48" spans="1:15">
      <c r="A48" s="3" t="s">
        <v>60</v>
      </c>
      <c r="B48" s="3" t="s">
        <v>445</v>
      </c>
      <c r="C48" s="6">
        <v>0.1336</v>
      </c>
      <c r="D48" s="6">
        <f t="shared" si="0"/>
        <v>0.11326250000000002</v>
      </c>
      <c r="E48" s="6">
        <f>AVERAGE(D48:D49)</f>
        <v>0.11556250000000001</v>
      </c>
      <c r="F48" s="8">
        <f>STDEV(D48:D49)/E48</f>
        <v>2.8146597671892811E-2</v>
      </c>
      <c r="G48" s="15"/>
      <c r="H48" s="15"/>
      <c r="I48" s="15"/>
      <c r="J48" s="6">
        <f>IF(AND(E48&lt;=E$360, E48&gt;=E$384)=TRUE, E48,"")</f>
        <v>0.11556250000000001</v>
      </c>
      <c r="K48" s="21">
        <v>-0.883286053397903</v>
      </c>
      <c r="L48" s="21">
        <f>10^K48/1000</f>
        <v>1.3083198981590164E-4</v>
      </c>
      <c r="M48" s="21">
        <v>1600</v>
      </c>
      <c r="N48" s="8">
        <f>IF(L48&gt;0,L48*M48,"")</f>
        <v>0.20933118370544262</v>
      </c>
      <c r="O48" s="8"/>
    </row>
    <row r="49" spans="1:15">
      <c r="A49" s="3" t="s">
        <v>61</v>
      </c>
      <c r="B49" s="3" t="s">
        <v>446</v>
      </c>
      <c r="C49" s="6">
        <v>0.13819999999999999</v>
      </c>
      <c r="D49" s="6">
        <f t="shared" si="0"/>
        <v>0.11786250000000001</v>
      </c>
      <c r="E49" s="21"/>
      <c r="F49" s="21"/>
      <c r="G49" s="15"/>
      <c r="H49" s="15"/>
      <c r="I49" s="15"/>
      <c r="J49" s="21"/>
      <c r="K49" s="21"/>
      <c r="L49" s="21"/>
      <c r="M49" s="21"/>
      <c r="N49" s="8"/>
      <c r="O49" s="8"/>
    </row>
    <row r="50" spans="1:15">
      <c r="A50" s="3" t="s">
        <v>84</v>
      </c>
      <c r="B50" s="3" t="s">
        <v>469</v>
      </c>
      <c r="C50" s="6">
        <v>4.82E-2</v>
      </c>
      <c r="D50" s="6">
        <f t="shared" si="0"/>
        <v>2.7862500000000012E-2</v>
      </c>
      <c r="E50" s="6">
        <f>AVERAGE(D50:D51)</f>
        <v>3.1162499999999961E-2</v>
      </c>
      <c r="F50" s="8">
        <f>STDEV(D50:D51)/E50</f>
        <v>0.149760280973322</v>
      </c>
      <c r="G50" s="15"/>
      <c r="H50" s="15"/>
      <c r="I50" s="15"/>
      <c r="J50" s="6" t="str">
        <f>IF(AND(E50&lt;=E$360, E50&gt;=E$384)=TRUE, E50,"")</f>
        <v/>
      </c>
      <c r="K50" s="21"/>
      <c r="L50" s="21"/>
      <c r="M50" s="21">
        <v>6400</v>
      </c>
      <c r="N50" s="8" t="str">
        <f>IF(L50&gt;0,L50*M50,"")</f>
        <v/>
      </c>
      <c r="O50" s="8"/>
    </row>
    <row r="51" spans="1:15">
      <c r="A51" s="3" t="s">
        <v>85</v>
      </c>
      <c r="B51" s="3" t="s">
        <v>470</v>
      </c>
      <c r="C51" s="6">
        <v>5.4799999999999897E-2</v>
      </c>
      <c r="D51" s="6">
        <f t="shared" si="0"/>
        <v>3.446249999999991E-2</v>
      </c>
      <c r="E51" s="21"/>
      <c r="F51" s="21"/>
      <c r="G51" s="15"/>
      <c r="H51" s="15"/>
      <c r="I51" s="15"/>
      <c r="J51" s="21"/>
      <c r="K51" s="21"/>
      <c r="L51" s="21"/>
      <c r="M51" s="21"/>
      <c r="N51" s="8"/>
      <c r="O51" s="8"/>
    </row>
    <row r="52" spans="1:15">
      <c r="A52" s="3" t="s">
        <v>14</v>
      </c>
      <c r="B52" s="3" t="s">
        <v>399</v>
      </c>
      <c r="C52" s="6">
        <v>0.32169999999999999</v>
      </c>
      <c r="D52" s="6">
        <f t="shared" si="0"/>
        <v>0.30136249999999998</v>
      </c>
      <c r="E52" s="6">
        <f>AVERAGE(D52:D53)</f>
        <v>0.29566249999999999</v>
      </c>
      <c r="F52" s="8">
        <f>STDEV(D52:D53)/E52</f>
        <v>2.7264253348079713E-2</v>
      </c>
      <c r="G52" s="15"/>
      <c r="H52" s="15"/>
      <c r="I52" s="15"/>
      <c r="J52" s="6">
        <f>IF(AND(E52&lt;=E$360, E52&gt;=E$384)=TRUE, E52,"")</f>
        <v>0.29566249999999999</v>
      </c>
      <c r="K52" s="21">
        <v>-0.15578807041183501</v>
      </c>
      <c r="L52" s="21">
        <f>10^K52/1000</f>
        <v>6.9857321480124935E-4</v>
      </c>
      <c r="M52" s="21">
        <v>100</v>
      </c>
      <c r="N52" s="8">
        <f>IF(L52&gt;0,L52*M52,"")</f>
        <v>6.985732148012494E-2</v>
      </c>
      <c r="O52" s="8">
        <f>AVERAGE(N52:N58)</f>
        <v>6.985732148012494E-2</v>
      </c>
    </row>
    <row r="53" spans="1:15">
      <c r="A53" s="3" t="s">
        <v>15</v>
      </c>
      <c r="B53" s="3" t="s">
        <v>400</v>
      </c>
      <c r="C53" s="6">
        <v>0.31030000000000002</v>
      </c>
      <c r="D53" s="6">
        <f t="shared" si="0"/>
        <v>0.28996250000000001</v>
      </c>
      <c r="E53" s="21"/>
      <c r="F53" s="21"/>
      <c r="G53" s="15"/>
      <c r="H53" s="15"/>
      <c r="I53" s="15"/>
      <c r="J53" s="21"/>
      <c r="K53" s="21"/>
      <c r="L53" s="21"/>
      <c r="M53" s="21"/>
      <c r="N53" s="8"/>
      <c r="O53" s="8"/>
    </row>
    <row r="54" spans="1:15">
      <c r="A54" s="3" t="s">
        <v>38</v>
      </c>
      <c r="B54" s="3" t="s">
        <v>423</v>
      </c>
      <c r="C54" s="6">
        <v>9.1999999999999998E-2</v>
      </c>
      <c r="D54" s="6">
        <f t="shared" si="0"/>
        <v>7.1662500000000018E-2</v>
      </c>
      <c r="E54" s="6">
        <f>AVERAGE(D54:D55)</f>
        <v>7.186250000000001E-2</v>
      </c>
      <c r="F54" s="8">
        <f>STDEV(D54:D55)/E54</f>
        <v>3.935887458335118E-3</v>
      </c>
      <c r="G54" s="15"/>
      <c r="H54" s="15"/>
      <c r="I54" s="15"/>
      <c r="J54" s="6" t="str">
        <f>IF(AND(E54&lt;=E$360, E54&gt;=E$384)=TRUE, E54,"")</f>
        <v/>
      </c>
      <c r="K54" s="21"/>
      <c r="L54" s="21"/>
      <c r="M54" s="21">
        <v>400</v>
      </c>
      <c r="N54" s="8" t="str">
        <f>IF(L54&gt;0,L54*M54,"")</f>
        <v/>
      </c>
      <c r="O54" s="8"/>
    </row>
    <row r="55" spans="1:15">
      <c r="A55" s="3" t="s">
        <v>39</v>
      </c>
      <c r="B55" s="3" t="s">
        <v>424</v>
      </c>
      <c r="C55" s="6">
        <v>9.2399999999999996E-2</v>
      </c>
      <c r="D55" s="6">
        <f t="shared" si="0"/>
        <v>7.2062500000000002E-2</v>
      </c>
      <c r="E55" s="21"/>
      <c r="F55" s="21"/>
      <c r="G55" s="15"/>
      <c r="H55" s="15"/>
      <c r="I55" s="15"/>
      <c r="J55" s="21"/>
      <c r="K55" s="21"/>
      <c r="L55" s="21"/>
      <c r="M55" s="21"/>
      <c r="N55" s="8"/>
      <c r="O55" s="8"/>
    </row>
    <row r="56" spans="1:15">
      <c r="A56" s="3" t="s">
        <v>62</v>
      </c>
      <c r="B56" s="3" t="s">
        <v>447</v>
      </c>
      <c r="C56" s="6">
        <v>4.7599999999999899E-2</v>
      </c>
      <c r="D56" s="6">
        <f t="shared" si="0"/>
        <v>2.7262499999999912E-2</v>
      </c>
      <c r="E56" s="6">
        <f>AVERAGE(D56:D57)</f>
        <v>2.4862499999999961E-2</v>
      </c>
      <c r="F56" s="8">
        <f>STDEV(D56:D57)/E56</f>
        <v>0.13651533633767174</v>
      </c>
      <c r="G56" s="15"/>
      <c r="H56" s="15"/>
      <c r="I56" s="15"/>
      <c r="J56" s="6" t="str">
        <f>IF(AND(E56&lt;=E$360, E56&gt;=E$384)=TRUE, E56,"")</f>
        <v/>
      </c>
      <c r="K56" s="21"/>
      <c r="L56" s="21"/>
      <c r="M56" s="21">
        <v>1600</v>
      </c>
      <c r="N56" s="8" t="str">
        <f>IF(L56&gt;0,L56*M56,"")</f>
        <v/>
      </c>
      <c r="O56" s="8"/>
    </row>
    <row r="57" spans="1:15">
      <c r="A57" s="3" t="s">
        <v>63</v>
      </c>
      <c r="B57" s="3" t="s">
        <v>448</v>
      </c>
      <c r="C57" s="6">
        <v>4.2799999999999998E-2</v>
      </c>
      <c r="D57" s="6">
        <f t="shared" si="0"/>
        <v>2.246250000000001E-2</v>
      </c>
      <c r="E57" s="21"/>
      <c r="F57" s="21"/>
      <c r="G57" s="15"/>
      <c r="H57" s="15"/>
      <c r="I57" s="15"/>
      <c r="J57" s="21"/>
      <c r="K57" s="21"/>
      <c r="L57" s="21"/>
      <c r="M57" s="21"/>
      <c r="N57" s="8"/>
      <c r="O57" s="8"/>
    </row>
    <row r="58" spans="1:15">
      <c r="A58" s="3" t="s">
        <v>86</v>
      </c>
      <c r="B58" s="3" t="s">
        <v>471</v>
      </c>
      <c r="C58" s="6">
        <v>2.7699999999999999E-2</v>
      </c>
      <c r="D58" s="6">
        <f t="shared" si="0"/>
        <v>7.3625000000000114E-3</v>
      </c>
      <c r="E58" s="6">
        <f>AVERAGE(D58:D59)</f>
        <v>6.8125000000000113E-3</v>
      </c>
      <c r="F58" s="8">
        <f>STDEV(D58:D59)/E58</f>
        <v>0.11417503989801119</v>
      </c>
      <c r="G58" s="15"/>
      <c r="H58" s="15"/>
      <c r="I58" s="15"/>
      <c r="J58" s="6" t="str">
        <f>IF(AND(E58&lt;=E$360, E58&gt;=E$384)=TRUE, E58,"")</f>
        <v/>
      </c>
      <c r="K58" s="21"/>
      <c r="L58" s="21"/>
      <c r="M58" s="21">
        <v>6400</v>
      </c>
      <c r="N58" s="8" t="str">
        <f>IF(L58&gt;0,L58*M58,"")</f>
        <v/>
      </c>
      <c r="O58" s="8"/>
    </row>
    <row r="59" spans="1:15">
      <c r="A59" s="3" t="s">
        <v>87</v>
      </c>
      <c r="B59" s="3" t="s">
        <v>472</v>
      </c>
      <c r="C59" s="6">
        <v>2.6599999999999999E-2</v>
      </c>
      <c r="D59" s="6">
        <f t="shared" si="0"/>
        <v>6.2625000000000111E-3</v>
      </c>
      <c r="E59" s="21"/>
      <c r="F59" s="21"/>
      <c r="G59" s="15"/>
      <c r="H59" s="15"/>
      <c r="I59" s="15"/>
      <c r="J59" s="21"/>
      <c r="K59" s="21"/>
      <c r="L59" s="21"/>
      <c r="M59" s="21"/>
      <c r="N59" s="8"/>
      <c r="O59" s="8"/>
    </row>
    <row r="60" spans="1:15">
      <c r="A60" s="3" t="s">
        <v>16</v>
      </c>
      <c r="B60" s="3" t="s">
        <v>401</v>
      </c>
      <c r="C60" s="6">
        <v>0.81520000000000004</v>
      </c>
      <c r="D60" s="6">
        <f t="shared" si="0"/>
        <v>0.79486250000000003</v>
      </c>
      <c r="E60" s="6">
        <f>AVERAGE(D60:D61)</f>
        <v>0.75091249999999998</v>
      </c>
      <c r="F60" s="8">
        <f>STDEV(D60:D61)/E60</f>
        <v>8.2772208567972433E-2</v>
      </c>
      <c r="G60" s="15"/>
      <c r="H60" s="15"/>
      <c r="I60" s="15"/>
      <c r="J60" s="6">
        <f>IF(AND(E60&lt;=E$360, E60&gt;=E$384)=TRUE, E60,"")</f>
        <v>0.75091249999999998</v>
      </c>
      <c r="K60" s="21">
        <v>0.23515262695216699</v>
      </c>
      <c r="L60" s="21">
        <f>10^K60/1000</f>
        <v>1.7185122290453764E-3</v>
      </c>
      <c r="M60" s="21">
        <v>100</v>
      </c>
      <c r="N60" s="8">
        <f>IF(L60&gt;0,L60*M60,"")</f>
        <v>0.17185122290453764</v>
      </c>
      <c r="O60" s="8">
        <f>AVERAGE(N60:N66)</f>
        <v>0.14525105769615437</v>
      </c>
    </row>
    <row r="61" spans="1:15">
      <c r="A61" s="3" t="s">
        <v>17</v>
      </c>
      <c r="B61" s="3" t="s">
        <v>402</v>
      </c>
      <c r="C61" s="6">
        <v>0.72729999999999995</v>
      </c>
      <c r="D61" s="6">
        <f t="shared" si="0"/>
        <v>0.70696249999999994</v>
      </c>
      <c r="E61" s="21"/>
      <c r="F61" s="21"/>
      <c r="G61" s="15"/>
      <c r="H61" s="15"/>
      <c r="I61" s="15"/>
      <c r="J61" s="21"/>
      <c r="K61" s="21"/>
      <c r="L61" s="21"/>
      <c r="M61" s="21"/>
      <c r="N61" s="8"/>
      <c r="O61" s="8"/>
    </row>
    <row r="62" spans="1:15">
      <c r="A62" s="3" t="s">
        <v>40</v>
      </c>
      <c r="B62" s="3" t="s">
        <v>425</v>
      </c>
      <c r="C62" s="6">
        <v>0.1681</v>
      </c>
      <c r="D62" s="6">
        <f t="shared" si="0"/>
        <v>0.14776250000000002</v>
      </c>
      <c r="E62" s="6">
        <f>AVERAGE(D62:D63)</f>
        <v>0.15616250000000004</v>
      </c>
      <c r="F62" s="8">
        <f>STDEV(D62:D63)/E62</f>
        <v>7.6070720716779019E-2</v>
      </c>
      <c r="G62" s="15"/>
      <c r="H62" s="15"/>
      <c r="I62" s="15"/>
      <c r="J62" s="6">
        <f>IF(AND(E62&lt;=E$360, E62&gt;=E$384)=TRUE, E62,"")</f>
        <v>0.15616250000000004</v>
      </c>
      <c r="K62" s="21">
        <v>-0.52778898201475299</v>
      </c>
      <c r="L62" s="21">
        <f>10^K62/1000</f>
        <v>2.9662723121942782E-4</v>
      </c>
      <c r="M62" s="21">
        <v>400</v>
      </c>
      <c r="N62" s="8">
        <f>IF(L62&gt;0,L62*M62,"")</f>
        <v>0.11865089248777112</v>
      </c>
      <c r="O62" s="8"/>
    </row>
    <row r="63" spans="1:15">
      <c r="A63" s="3" t="s">
        <v>41</v>
      </c>
      <c r="B63" s="3" t="s">
        <v>426</v>
      </c>
      <c r="C63" s="6">
        <v>0.18490000000000001</v>
      </c>
      <c r="D63" s="6">
        <f t="shared" si="0"/>
        <v>0.16456250000000003</v>
      </c>
      <c r="E63" s="21"/>
      <c r="F63" s="21"/>
      <c r="G63" s="15"/>
      <c r="H63" s="15"/>
      <c r="I63" s="15"/>
      <c r="J63" s="21"/>
      <c r="K63" s="21"/>
      <c r="L63" s="21"/>
      <c r="M63" s="21"/>
      <c r="N63" s="8"/>
      <c r="O63" s="8"/>
    </row>
    <row r="64" spans="1:15">
      <c r="A64" s="3" t="s">
        <v>64</v>
      </c>
      <c r="B64" s="3" t="s">
        <v>449</v>
      </c>
      <c r="C64" s="6">
        <v>6.6099999999999895E-2</v>
      </c>
      <c r="D64" s="6">
        <f t="shared" si="0"/>
        <v>4.5762499999999907E-2</v>
      </c>
      <c r="E64" s="6">
        <f>AVERAGE(D64:D65)</f>
        <v>4.8912499999999963E-2</v>
      </c>
      <c r="F64" s="8">
        <f>STDEV(D64:D65)/E64</f>
        <v>9.1076365376444285E-2</v>
      </c>
      <c r="G64" s="15"/>
      <c r="H64" s="15"/>
      <c r="I64" s="15"/>
      <c r="J64" s="6" t="str">
        <f>IF(AND(E64&lt;=E$360, E64&gt;=E$384)=TRUE, E64,"")</f>
        <v/>
      </c>
      <c r="K64" s="21"/>
      <c r="L64" s="21"/>
      <c r="M64" s="21">
        <v>1600</v>
      </c>
      <c r="N64" s="8" t="str">
        <f>IF(L64&gt;0,L64*M64,"")</f>
        <v/>
      </c>
      <c r="O64" s="8"/>
    </row>
    <row r="65" spans="1:15">
      <c r="A65" s="3" t="s">
        <v>65</v>
      </c>
      <c r="B65" s="3" t="s">
        <v>450</v>
      </c>
      <c r="C65" s="6">
        <v>7.2400000000000006E-2</v>
      </c>
      <c r="D65" s="6">
        <f t="shared" si="0"/>
        <v>5.2062500000000018E-2</v>
      </c>
      <c r="E65" s="21"/>
      <c r="F65" s="21"/>
      <c r="G65" s="15"/>
      <c r="H65" s="15"/>
      <c r="I65" s="15"/>
      <c r="J65" s="21"/>
      <c r="K65" s="21"/>
      <c r="L65" s="21"/>
      <c r="M65" s="21"/>
      <c r="N65" s="8"/>
      <c r="O65" s="8"/>
    </row>
    <row r="66" spans="1:15">
      <c r="A66" s="3" t="s">
        <v>88</v>
      </c>
      <c r="B66" s="3" t="s">
        <v>473</v>
      </c>
      <c r="C66" s="6">
        <v>3.1099999999999899E-2</v>
      </c>
      <c r="D66" s="6">
        <f t="shared" si="0"/>
        <v>1.0762499999999911E-2</v>
      </c>
      <c r="E66" s="6">
        <f>AVERAGE(D66:D67)</f>
        <v>1.2812499999999911E-2</v>
      </c>
      <c r="F66" s="8">
        <f>STDEV(D66:D67)/E66</f>
        <v>0.22627416997969677</v>
      </c>
      <c r="G66" s="15"/>
      <c r="H66" s="15"/>
      <c r="I66" s="15"/>
      <c r="J66" s="6" t="str">
        <f>IF(AND(E66&lt;=E$360, E66&gt;=E$384)=TRUE, E66,"")</f>
        <v/>
      </c>
      <c r="K66" s="21"/>
      <c r="L66" s="21"/>
      <c r="M66" s="21">
        <v>6400</v>
      </c>
      <c r="N66" s="8" t="str">
        <f>IF(L66&gt;0,L66*M66,"")</f>
        <v/>
      </c>
      <c r="O66" s="8"/>
    </row>
    <row r="67" spans="1:15">
      <c r="A67" s="3" t="s">
        <v>89</v>
      </c>
      <c r="B67" s="3" t="s">
        <v>474</v>
      </c>
      <c r="C67" s="6">
        <v>3.5199999999999898E-2</v>
      </c>
      <c r="D67" s="6">
        <f t="shared" si="0"/>
        <v>1.4862499999999911E-2</v>
      </c>
      <c r="E67" s="21"/>
      <c r="F67" s="21"/>
      <c r="G67" s="15"/>
      <c r="H67" s="15"/>
      <c r="I67" s="15"/>
      <c r="J67" s="21"/>
      <c r="K67" s="21"/>
      <c r="L67" s="21"/>
      <c r="M67" s="21"/>
      <c r="N67" s="8"/>
      <c r="O67" s="8"/>
    </row>
    <row r="68" spans="1:15">
      <c r="A68" s="3" t="s">
        <v>18</v>
      </c>
      <c r="B68" s="3" t="s">
        <v>403</v>
      </c>
      <c r="C68" s="6">
        <v>0.18479999999999999</v>
      </c>
      <c r="D68" s="6">
        <f t="shared" ref="D68:D131" si="1">C68-D$3</f>
        <v>0.16446250000000001</v>
      </c>
      <c r="E68" s="6">
        <f>AVERAGE(D68:D69)</f>
        <v>0.16901250000000001</v>
      </c>
      <c r="F68" s="8">
        <f>STDEV(D68:D69)/E68</f>
        <v>3.8072164536928216E-2</v>
      </c>
      <c r="G68" s="15"/>
      <c r="H68" s="15"/>
      <c r="I68" s="15"/>
      <c r="J68" s="6">
        <f>IF(AND(E68&lt;=E$360, E68&gt;=E$384)=TRUE, E68,"")</f>
        <v>0.16901250000000001</v>
      </c>
      <c r="K68" s="21">
        <v>-0.46703486168896002</v>
      </c>
      <c r="L68" s="21">
        <f>10^K68/1000</f>
        <v>3.4116552448193812E-4</v>
      </c>
      <c r="M68" s="21">
        <v>100</v>
      </c>
      <c r="N68" s="8">
        <f>IF(L68&gt;0,L68*M68,"")</f>
        <v>3.411655244819381E-2</v>
      </c>
      <c r="O68" s="8">
        <f>AVERAGE(N68:N74)</f>
        <v>3.411655244819381E-2</v>
      </c>
    </row>
    <row r="69" spans="1:15">
      <c r="A69" s="3" t="s">
        <v>19</v>
      </c>
      <c r="B69" s="3" t="s">
        <v>404</v>
      </c>
      <c r="C69" s="6">
        <v>0.19389999999999999</v>
      </c>
      <c r="D69" s="6">
        <f t="shared" si="1"/>
        <v>0.17356250000000001</v>
      </c>
      <c r="E69" s="21"/>
      <c r="F69" s="21"/>
      <c r="G69" s="15"/>
      <c r="H69" s="15"/>
      <c r="I69" s="15"/>
      <c r="J69" s="21"/>
      <c r="K69" s="21"/>
      <c r="L69" s="21"/>
      <c r="M69" s="21"/>
      <c r="N69" s="8"/>
      <c r="O69" s="8"/>
    </row>
    <row r="70" spans="1:15">
      <c r="A70" s="3" t="s">
        <v>42</v>
      </c>
      <c r="B70" s="3" t="s">
        <v>427</v>
      </c>
      <c r="C70" s="6">
        <v>6.5600000000000006E-2</v>
      </c>
      <c r="D70" s="6">
        <f t="shared" si="1"/>
        <v>4.5262500000000018E-2</v>
      </c>
      <c r="E70" s="6">
        <f>AVERAGE(D70:D71)</f>
        <v>4.4562500000000012E-2</v>
      </c>
      <c r="F70" s="8">
        <f>STDEV(D70:D71)/E70</f>
        <v>2.2214855397726226E-2</v>
      </c>
      <c r="G70" s="15"/>
      <c r="H70" s="15"/>
      <c r="I70" s="15"/>
      <c r="J70" s="6" t="str">
        <f>IF(AND(E70&lt;=E$360, E70&gt;=E$384)=TRUE, E70,"")</f>
        <v/>
      </c>
      <c r="K70" s="21"/>
      <c r="L70" s="21"/>
      <c r="M70" s="21">
        <v>400</v>
      </c>
      <c r="N70" s="8" t="str">
        <f>IF(L70&gt;0,L70*M70,"")</f>
        <v/>
      </c>
      <c r="O70" s="8"/>
    </row>
    <row r="71" spans="1:15">
      <c r="A71" s="3" t="s">
        <v>43</v>
      </c>
      <c r="B71" s="3" t="s">
        <v>428</v>
      </c>
      <c r="C71" s="6">
        <v>6.4199999999999993E-2</v>
      </c>
      <c r="D71" s="6">
        <f t="shared" si="1"/>
        <v>4.3862500000000006E-2</v>
      </c>
      <c r="E71" s="21"/>
      <c r="F71" s="21"/>
      <c r="G71" s="15"/>
      <c r="H71" s="15"/>
      <c r="I71" s="15"/>
      <c r="J71" s="21"/>
      <c r="K71" s="21"/>
      <c r="L71" s="21"/>
      <c r="M71" s="21"/>
      <c r="N71" s="8"/>
      <c r="O71" s="8"/>
    </row>
    <row r="72" spans="1:15">
      <c r="A72" s="3" t="s">
        <v>66</v>
      </c>
      <c r="B72" s="3" t="s">
        <v>451</v>
      </c>
      <c r="C72" s="6">
        <v>4.0300000000000002E-2</v>
      </c>
      <c r="D72" s="6">
        <f t="shared" si="1"/>
        <v>1.9962500000000015E-2</v>
      </c>
      <c r="E72" s="6">
        <f>AVERAGE(D72:D73)</f>
        <v>2.0012500000000013E-2</v>
      </c>
      <c r="F72" s="8">
        <f>STDEV(D72:D73)/E72</f>
        <v>3.5333255774466867E-3</v>
      </c>
      <c r="G72" s="15"/>
      <c r="H72" s="15"/>
      <c r="I72" s="15"/>
      <c r="J72" s="6" t="str">
        <f>IF(AND(E72&lt;=E$360, E72&gt;=E$384)=TRUE, E72,"")</f>
        <v/>
      </c>
      <c r="K72" s="21"/>
      <c r="L72" s="21"/>
      <c r="M72" s="21">
        <v>1600</v>
      </c>
      <c r="N72" s="8" t="str">
        <f>IF(L72&gt;0,L72*M72,"")</f>
        <v/>
      </c>
      <c r="O72" s="8"/>
    </row>
    <row r="73" spans="1:15">
      <c r="A73" s="3" t="s">
        <v>67</v>
      </c>
      <c r="B73" s="3" t="s">
        <v>452</v>
      </c>
      <c r="C73" s="6">
        <v>4.0399999999999998E-2</v>
      </c>
      <c r="D73" s="6">
        <f t="shared" si="1"/>
        <v>2.0062500000000011E-2</v>
      </c>
      <c r="E73" s="21"/>
      <c r="F73" s="21"/>
      <c r="G73" s="15"/>
      <c r="H73" s="15"/>
      <c r="I73" s="15"/>
      <c r="J73" s="21"/>
      <c r="K73" s="21"/>
      <c r="L73" s="21"/>
      <c r="M73" s="21"/>
      <c r="N73" s="8"/>
      <c r="O73" s="8"/>
    </row>
    <row r="74" spans="1:15">
      <c r="A74" s="3" t="s">
        <v>90</v>
      </c>
      <c r="B74" s="3" t="s">
        <v>475</v>
      </c>
      <c r="C74" s="6">
        <v>2.6499999999999999E-2</v>
      </c>
      <c r="D74" s="6">
        <f t="shared" si="1"/>
        <v>6.1625000000000117E-3</v>
      </c>
      <c r="E74" s="6">
        <f>AVERAGE(D74:D75)</f>
        <v>6.5125000000000113E-3</v>
      </c>
      <c r="F74" s="8">
        <f>STDEV(D74:D75)/E74</f>
        <v>7.6003799897210275E-2</v>
      </c>
      <c r="G74" s="15"/>
      <c r="H74" s="15"/>
      <c r="I74" s="15"/>
      <c r="J74" s="6" t="str">
        <f>IF(AND(E74&lt;=E$360, E74&gt;=E$384)=TRUE, E74,"")</f>
        <v/>
      </c>
      <c r="K74" s="21"/>
      <c r="L74" s="21"/>
      <c r="M74" s="21">
        <v>6400</v>
      </c>
      <c r="N74" s="8" t="str">
        <f>IF(L74&gt;0,L74*M74,"")</f>
        <v/>
      </c>
      <c r="O74" s="8"/>
    </row>
    <row r="75" spans="1:15">
      <c r="A75" s="3" t="s">
        <v>91</v>
      </c>
      <c r="B75" s="3" t="s">
        <v>476</v>
      </c>
      <c r="C75" s="6">
        <v>2.7199999999999998E-2</v>
      </c>
      <c r="D75" s="6">
        <f t="shared" si="1"/>
        <v>6.862500000000011E-3</v>
      </c>
      <c r="E75" s="21"/>
      <c r="F75" s="21"/>
      <c r="G75" s="15"/>
      <c r="H75" s="15"/>
      <c r="I75" s="15"/>
      <c r="J75" s="21"/>
      <c r="K75" s="21"/>
      <c r="L75" s="21"/>
      <c r="M75" s="21"/>
      <c r="N75" s="8"/>
      <c r="O75" s="8"/>
    </row>
    <row r="76" spans="1:15">
      <c r="A76" s="3" t="s">
        <v>20</v>
      </c>
      <c r="B76" s="3" t="s">
        <v>405</v>
      </c>
      <c r="C76" s="6">
        <v>0.20299999999999899</v>
      </c>
      <c r="D76" s="6">
        <f t="shared" si="1"/>
        <v>0.18266249999999901</v>
      </c>
      <c r="E76" s="6">
        <f>AVERAGE(D76:D77)</f>
        <v>0.19016249999999951</v>
      </c>
      <c r="F76" s="8">
        <f>STDEV(D76:D77)/E76</f>
        <v>5.5776515968179612E-2</v>
      </c>
      <c r="G76" s="15"/>
      <c r="H76" s="15"/>
      <c r="I76" s="15"/>
      <c r="J76" s="6">
        <f>IF(AND(E76&lt;=E$360, E76&gt;=E$384)=TRUE, E76,"")</f>
        <v>0.19016249999999951</v>
      </c>
      <c r="K76" s="21">
        <v>-0.38909403875835102</v>
      </c>
      <c r="L76" s="21">
        <f>10^K76/1000</f>
        <v>4.0823098159163467E-4</v>
      </c>
      <c r="M76" s="21">
        <v>100</v>
      </c>
      <c r="N76" s="8">
        <f>IF(L76&gt;0,L76*M76,"")</f>
        <v>4.0823098159163469E-2</v>
      </c>
      <c r="O76" s="8">
        <f>AVERAGE(N76:N82)</f>
        <v>4.0823098159163469E-2</v>
      </c>
    </row>
    <row r="77" spans="1:15">
      <c r="A77" s="3" t="s">
        <v>21</v>
      </c>
      <c r="B77" s="3" t="s">
        <v>406</v>
      </c>
      <c r="C77" s="6">
        <v>0.218</v>
      </c>
      <c r="D77" s="6">
        <f t="shared" si="1"/>
        <v>0.19766250000000002</v>
      </c>
      <c r="E77" s="21"/>
      <c r="F77" s="21"/>
      <c r="G77" s="15"/>
      <c r="H77" s="15"/>
      <c r="I77" s="15"/>
      <c r="J77" s="21"/>
      <c r="K77" s="21"/>
      <c r="L77" s="21"/>
      <c r="M77" s="21"/>
      <c r="N77" s="8"/>
      <c r="O77" s="8"/>
    </row>
    <row r="78" spans="1:15">
      <c r="A78" s="3" t="s">
        <v>44</v>
      </c>
      <c r="B78" s="3" t="s">
        <v>429</v>
      </c>
      <c r="C78" s="6">
        <v>7.5700000000000003E-2</v>
      </c>
      <c r="D78" s="6">
        <f t="shared" si="1"/>
        <v>5.5362500000000016E-2</v>
      </c>
      <c r="E78" s="6">
        <f>AVERAGE(D78:D79)</f>
        <v>5.6712500000000013E-2</v>
      </c>
      <c r="F78" s="8">
        <f>STDEV(D78:D79)/E78</f>
        <v>3.3664329895590456E-2</v>
      </c>
      <c r="G78" s="15"/>
      <c r="H78" s="15"/>
      <c r="I78" s="15"/>
      <c r="J78" s="6" t="str">
        <f>IF(AND(E78&lt;=E$360, E78&gt;=E$384)=TRUE, E78,"")</f>
        <v/>
      </c>
      <c r="K78" s="21"/>
      <c r="L78" s="21"/>
      <c r="M78" s="21">
        <v>400</v>
      </c>
      <c r="N78" s="8" t="str">
        <f>IF(L78&gt;0,L78*M78,"")</f>
        <v/>
      </c>
      <c r="O78" s="8"/>
    </row>
    <row r="79" spans="1:15">
      <c r="A79" s="3" t="s">
        <v>45</v>
      </c>
      <c r="B79" s="3" t="s">
        <v>430</v>
      </c>
      <c r="C79" s="6">
        <v>7.8399999999999997E-2</v>
      </c>
      <c r="D79" s="6">
        <f t="shared" si="1"/>
        <v>5.806250000000001E-2</v>
      </c>
      <c r="E79" s="21"/>
      <c r="F79" s="21"/>
      <c r="G79" s="15"/>
      <c r="H79" s="15"/>
      <c r="I79" s="15"/>
      <c r="J79" s="21"/>
      <c r="K79" s="21"/>
      <c r="L79" s="21"/>
      <c r="M79" s="21"/>
      <c r="N79" s="8"/>
      <c r="O79" s="8"/>
    </row>
    <row r="80" spans="1:15">
      <c r="A80" s="3" t="s">
        <v>68</v>
      </c>
      <c r="B80" s="3" t="s">
        <v>453</v>
      </c>
      <c r="C80" s="6">
        <v>4.0300000000000002E-2</v>
      </c>
      <c r="D80" s="6">
        <f t="shared" si="1"/>
        <v>1.9962500000000015E-2</v>
      </c>
      <c r="E80" s="6">
        <f>AVERAGE(D80:D81)</f>
        <v>2.0762499999999965E-2</v>
      </c>
      <c r="F80" s="8">
        <f>STDEV(D80:D81)/E80</f>
        <v>5.4491070434601191E-2</v>
      </c>
      <c r="G80" s="15"/>
      <c r="H80" s="15"/>
      <c r="I80" s="15"/>
      <c r="J80" s="6" t="str">
        <f>IF(AND(E80&lt;=E$360, E80&gt;=E$384)=TRUE, E80,"")</f>
        <v/>
      </c>
      <c r="K80" s="21"/>
      <c r="L80" s="21"/>
      <c r="M80" s="21">
        <v>1600</v>
      </c>
      <c r="N80" s="8" t="str">
        <f>IF(L80&gt;0,L80*M80,"")</f>
        <v/>
      </c>
      <c r="O80" s="8"/>
    </row>
    <row r="81" spans="1:15">
      <c r="A81" s="3" t="s">
        <v>69</v>
      </c>
      <c r="B81" s="3" t="s">
        <v>454</v>
      </c>
      <c r="C81" s="6">
        <v>4.1899999999999903E-2</v>
      </c>
      <c r="D81" s="6">
        <f t="shared" si="1"/>
        <v>2.1562499999999915E-2</v>
      </c>
      <c r="E81" s="21"/>
      <c r="F81" s="21"/>
      <c r="G81" s="15"/>
      <c r="H81" s="15"/>
      <c r="I81" s="15"/>
      <c r="J81" s="21"/>
      <c r="K81" s="21"/>
      <c r="L81" s="21"/>
      <c r="M81" s="21"/>
      <c r="N81" s="8"/>
      <c r="O81" s="8"/>
    </row>
    <row r="82" spans="1:15">
      <c r="A82" s="3" t="s">
        <v>92</v>
      </c>
      <c r="B82" s="3" t="s">
        <v>477</v>
      </c>
      <c r="C82" s="6">
        <v>2.2800000000000001E-2</v>
      </c>
      <c r="D82" s="6">
        <f t="shared" si="1"/>
        <v>2.4625000000000133E-3</v>
      </c>
      <c r="E82" s="6">
        <f>AVERAGE(D82:D83)</f>
        <v>3.5625000000000136E-3</v>
      </c>
      <c r="F82" s="8">
        <f>STDEV(D82:D83)/E82</f>
        <v>0.43666945083800673</v>
      </c>
      <c r="G82" s="15"/>
      <c r="H82" s="15"/>
      <c r="I82" s="15"/>
      <c r="J82" s="6" t="str">
        <f>IF(AND(E82&lt;=E$360, E82&gt;=E$384)=TRUE, E82,"")</f>
        <v/>
      </c>
      <c r="K82" s="21"/>
      <c r="L82" s="21"/>
      <c r="M82" s="21">
        <v>6400</v>
      </c>
      <c r="N82" s="8" t="str">
        <f>IF(L82&gt;0,L82*M82,"")</f>
        <v/>
      </c>
      <c r="O82" s="8"/>
    </row>
    <row r="83" spans="1:15">
      <c r="A83" s="3" t="s">
        <v>93</v>
      </c>
      <c r="B83" s="3" t="s">
        <v>478</v>
      </c>
      <c r="C83" s="6">
        <v>2.5000000000000001E-2</v>
      </c>
      <c r="D83" s="6">
        <f t="shared" si="1"/>
        <v>4.6625000000000139E-3</v>
      </c>
      <c r="E83" s="21"/>
      <c r="F83" s="21"/>
      <c r="G83" s="15"/>
      <c r="H83" s="15"/>
      <c r="I83" s="15"/>
      <c r="J83" s="21"/>
      <c r="K83" s="21"/>
      <c r="L83" s="21"/>
      <c r="M83" s="21"/>
      <c r="N83" s="8"/>
      <c r="O83" s="8"/>
    </row>
    <row r="84" spans="1:15">
      <c r="A84" s="3" t="s">
        <v>98</v>
      </c>
      <c r="B84" s="3" t="s">
        <v>483</v>
      </c>
      <c r="C84" s="6">
        <v>0.16450000000000001</v>
      </c>
      <c r="D84" s="6">
        <f t="shared" si="1"/>
        <v>0.14416250000000003</v>
      </c>
      <c r="E84" s="6">
        <f>AVERAGE(D84:D85)</f>
        <v>0.14106250000000004</v>
      </c>
      <c r="F84" s="8">
        <f>STDEV(D84:D85)/E84</f>
        <v>3.1078862513826151E-2</v>
      </c>
      <c r="G84" s="15"/>
      <c r="H84" s="15"/>
      <c r="I84" s="15"/>
      <c r="J84" s="6">
        <f>IF(AND(E84&lt;=E$360, E84&gt;=E$384)=TRUE, E84,"")</f>
        <v>0.14106250000000004</v>
      </c>
      <c r="K84" s="21">
        <v>-0.61777592632565204</v>
      </c>
      <c r="L84" s="21">
        <f>10^K84/1000</f>
        <v>2.4111491370824338E-4</v>
      </c>
      <c r="M84" s="21">
        <v>100</v>
      </c>
      <c r="N84" s="8">
        <f>IF(L84&gt;0,L84*M84,"")</f>
        <v>2.4111491370824339E-2</v>
      </c>
      <c r="O84" s="8">
        <f>AVERAGE(N84:N90)</f>
        <v>2.4111491370824339E-2</v>
      </c>
    </row>
    <row r="85" spans="1:15">
      <c r="A85" s="3" t="s">
        <v>99</v>
      </c>
      <c r="B85" s="3" t="s">
        <v>484</v>
      </c>
      <c r="C85" s="6">
        <v>0.1583</v>
      </c>
      <c r="D85" s="6">
        <f t="shared" si="1"/>
        <v>0.13796250000000002</v>
      </c>
      <c r="E85" s="21"/>
      <c r="F85" s="21"/>
      <c r="G85" s="15"/>
      <c r="H85" s="15"/>
      <c r="I85" s="15"/>
      <c r="J85" s="21"/>
      <c r="K85" s="21"/>
      <c r="L85" s="21"/>
      <c r="M85" s="21"/>
      <c r="N85" s="8"/>
      <c r="O85" s="8"/>
    </row>
    <row r="86" spans="1:15">
      <c r="A86" s="3" t="s">
        <v>122</v>
      </c>
      <c r="B86" s="3" t="s">
        <v>507</v>
      </c>
      <c r="C86" s="6">
        <v>6.0899999999999899E-2</v>
      </c>
      <c r="D86" s="6">
        <f t="shared" si="1"/>
        <v>4.0562499999999911E-2</v>
      </c>
      <c r="E86" s="6">
        <f>AVERAGE(D86:D87)</f>
        <v>4.1962499999999965E-2</v>
      </c>
      <c r="F86" s="8">
        <f>STDEV(D86:D87)/E86</f>
        <v>4.7182579382124779E-2</v>
      </c>
      <c r="G86" s="15"/>
      <c r="H86" s="15"/>
      <c r="I86" s="15"/>
      <c r="J86" s="6" t="str">
        <f>IF(AND(E86&lt;=E$360, E86&gt;=E$384)=TRUE, E86,"")</f>
        <v/>
      </c>
      <c r="K86" s="21"/>
      <c r="L86" s="21"/>
      <c r="M86" s="21">
        <v>400</v>
      </c>
      <c r="N86" s="8" t="str">
        <f>IF(L86&gt;0,L86*M86,"")</f>
        <v/>
      </c>
      <c r="O86" s="8"/>
    </row>
    <row r="87" spans="1:15">
      <c r="A87" s="3" t="s">
        <v>123</v>
      </c>
      <c r="B87" s="3" t="s">
        <v>508</v>
      </c>
      <c r="C87" s="6">
        <v>6.3700000000000007E-2</v>
      </c>
      <c r="D87" s="6">
        <f t="shared" si="1"/>
        <v>4.3362500000000019E-2</v>
      </c>
      <c r="E87" s="21"/>
      <c r="F87" s="21"/>
      <c r="G87" s="15"/>
      <c r="H87" s="15"/>
      <c r="I87" s="15"/>
      <c r="J87" s="21"/>
      <c r="K87" s="21"/>
      <c r="L87" s="21"/>
      <c r="M87" s="21"/>
      <c r="N87" s="8"/>
      <c r="O87" s="8"/>
    </row>
    <row r="88" spans="1:15">
      <c r="A88" s="3" t="s">
        <v>146</v>
      </c>
      <c r="B88" s="3" t="s">
        <v>531</v>
      </c>
      <c r="C88" s="6">
        <v>3.2199999999999999E-2</v>
      </c>
      <c r="D88" s="6">
        <f t="shared" si="1"/>
        <v>1.1862500000000012E-2</v>
      </c>
      <c r="E88" s="6">
        <f>AVERAGE(D88:D89)</f>
        <v>1.3762500000000011E-2</v>
      </c>
      <c r="F88" s="8">
        <f>STDEV(D88:D89)/E88</f>
        <v>0.19524110942843792</v>
      </c>
      <c r="G88" s="15"/>
      <c r="H88" s="15"/>
      <c r="I88" s="15"/>
      <c r="J88" s="6" t="str">
        <f>IF(AND(E88&lt;=E$360, E88&gt;=E$384)=TRUE, E88,"")</f>
        <v/>
      </c>
      <c r="K88" s="21"/>
      <c r="L88" s="21"/>
      <c r="M88" s="21">
        <v>1600</v>
      </c>
      <c r="N88" s="8" t="str">
        <f>IF(L88&gt;0,L88*M88,"")</f>
        <v/>
      </c>
      <c r="O88" s="8"/>
    </row>
    <row r="89" spans="1:15">
      <c r="A89" s="3" t="s">
        <v>147</v>
      </c>
      <c r="B89" s="3" t="s">
        <v>532</v>
      </c>
      <c r="C89" s="6">
        <v>3.5999999999999997E-2</v>
      </c>
      <c r="D89" s="6">
        <f t="shared" si="1"/>
        <v>1.566250000000001E-2</v>
      </c>
      <c r="E89" s="21"/>
      <c r="F89" s="21"/>
      <c r="G89" s="15"/>
      <c r="H89" s="15"/>
      <c r="I89" s="15"/>
      <c r="J89" s="21"/>
      <c r="K89" s="21"/>
      <c r="L89" s="21"/>
      <c r="M89" s="21"/>
      <c r="N89" s="8"/>
      <c r="O89" s="8"/>
    </row>
    <row r="90" spans="1:15">
      <c r="A90" s="3" t="s">
        <v>170</v>
      </c>
      <c r="B90" s="3" t="s">
        <v>554</v>
      </c>
      <c r="C90" s="6">
        <v>2.96999999999999E-2</v>
      </c>
      <c r="D90" s="6">
        <f t="shared" si="1"/>
        <v>9.3624999999999126E-3</v>
      </c>
      <c r="E90" s="6">
        <f>AVERAGE(D90:D91)</f>
        <v>7.4624999999999622E-3</v>
      </c>
      <c r="F90" s="8">
        <f>STDEV(D90:D91)/E90</f>
        <v>0.36006777467454931</v>
      </c>
      <c r="G90" s="15"/>
      <c r="H90" s="15"/>
      <c r="I90" s="15"/>
      <c r="J90" s="6" t="str">
        <f>IF(AND(E90&lt;=E$360, E90&gt;=E$384)=TRUE, E90,"")</f>
        <v/>
      </c>
      <c r="K90" s="21"/>
      <c r="L90" s="21"/>
      <c r="M90" s="21">
        <v>6400</v>
      </c>
      <c r="N90" s="8" t="str">
        <f>IF(L90&gt;0,L90*M90,"")</f>
        <v/>
      </c>
      <c r="O90" s="8"/>
    </row>
    <row r="91" spans="1:15">
      <c r="A91" s="3" t="s">
        <v>171</v>
      </c>
      <c r="B91" s="3" t="s">
        <v>555</v>
      </c>
      <c r="C91" s="6">
        <v>2.5899999999999999E-2</v>
      </c>
      <c r="D91" s="6">
        <f t="shared" si="1"/>
        <v>5.5625000000000119E-3</v>
      </c>
      <c r="E91" s="21"/>
      <c r="F91" s="21"/>
      <c r="G91" s="15"/>
      <c r="H91" s="15"/>
      <c r="I91" s="15"/>
      <c r="J91" s="21"/>
      <c r="K91" s="21"/>
      <c r="L91" s="21"/>
      <c r="M91" s="21"/>
      <c r="N91" s="8"/>
      <c r="O91" s="8"/>
    </row>
    <row r="92" spans="1:15">
      <c r="A92" s="3" t="s">
        <v>100</v>
      </c>
      <c r="B92" s="3" t="s">
        <v>485</v>
      </c>
      <c r="C92" s="6">
        <v>2.7283999999999899</v>
      </c>
      <c r="D92" s="6">
        <f t="shared" si="1"/>
        <v>2.7080624999999898</v>
      </c>
      <c r="E92" s="6">
        <f>AVERAGE(D92:D93)</f>
        <v>2.6701624999999947</v>
      </c>
      <c r="F92" s="8">
        <f>STDEV(D92:D93)/E92</f>
        <v>2.0073195550433073E-2</v>
      </c>
      <c r="G92" s="15"/>
      <c r="H92" s="15"/>
      <c r="I92" s="15"/>
      <c r="J92" s="6">
        <f>IF(AND(E92&lt;=E$360, E92&gt;=E$384)=TRUE, E92,"")</f>
        <v>2.6701624999999947</v>
      </c>
      <c r="K92" s="21">
        <v>0.97670531489190004</v>
      </c>
      <c r="L92" s="21">
        <f>10^K92/1000</f>
        <v>9.4777514405553834E-3</v>
      </c>
      <c r="M92" s="21">
        <v>100</v>
      </c>
      <c r="N92" s="8">
        <f>IF(L92&gt;0,L92*M92,"")</f>
        <v>0.94777514405553831</v>
      </c>
      <c r="O92" s="8">
        <f>AVERAGE(N92:N98)</f>
        <v>0.94991621202604826</v>
      </c>
    </row>
    <row r="93" spans="1:15">
      <c r="A93" s="3" t="s">
        <v>101</v>
      </c>
      <c r="B93" s="3" t="s">
        <v>486</v>
      </c>
      <c r="C93" s="6">
        <v>2.6526000000000001</v>
      </c>
      <c r="D93" s="6">
        <f t="shared" si="1"/>
        <v>2.6322624999999999</v>
      </c>
      <c r="E93" s="21"/>
      <c r="F93" s="21"/>
      <c r="G93" s="15"/>
      <c r="H93" s="15"/>
      <c r="I93" s="15"/>
      <c r="J93" s="21"/>
      <c r="K93" s="21"/>
      <c r="L93" s="21"/>
      <c r="M93" s="21"/>
      <c r="N93" s="8"/>
      <c r="O93" s="8"/>
    </row>
    <row r="94" spans="1:15">
      <c r="A94" s="3" t="s">
        <v>125</v>
      </c>
      <c r="B94" s="3" t="s">
        <v>510</v>
      </c>
      <c r="C94" s="6">
        <v>0.97589999999999999</v>
      </c>
      <c r="D94" s="6">
        <f t="shared" si="1"/>
        <v>0.95556249999999998</v>
      </c>
      <c r="E94" s="6">
        <f>AVERAGE(D94:D95)</f>
        <v>0.93026249999999999</v>
      </c>
      <c r="F94" s="8">
        <f>STDEV(D94:D95)/E94</f>
        <v>3.8461835372316192E-2</v>
      </c>
      <c r="G94" s="15"/>
      <c r="H94" s="15"/>
      <c r="I94" s="15"/>
      <c r="J94" s="6">
        <f>IF(AND(E94&lt;=E$360, E94&gt;=E$384)=TRUE, E94,"")</f>
        <v>0.93026249999999999</v>
      </c>
      <c r="K94" s="21">
        <v>0.32483758283261999</v>
      </c>
      <c r="L94" s="21">
        <f>10^K94/1000</f>
        <v>2.1126987863610116E-3</v>
      </c>
      <c r="M94" s="21">
        <v>400</v>
      </c>
      <c r="N94" s="8">
        <f>IF(L94&gt;0,L94*M94,"")</f>
        <v>0.84507951454440466</v>
      </c>
      <c r="O94" s="8"/>
    </row>
    <row r="95" spans="1:15">
      <c r="A95" s="3" t="s">
        <v>124</v>
      </c>
      <c r="B95" s="3" t="s">
        <v>509</v>
      </c>
      <c r="C95" s="6">
        <v>0.92530000000000001</v>
      </c>
      <c r="D95" s="6">
        <f t="shared" si="1"/>
        <v>0.9049625</v>
      </c>
      <c r="E95" s="21"/>
      <c r="F95" s="21"/>
      <c r="G95" s="15"/>
      <c r="H95" s="15"/>
      <c r="I95" s="15"/>
      <c r="J95" s="21"/>
      <c r="K95" s="21"/>
      <c r="L95" s="21"/>
      <c r="M95" s="21"/>
      <c r="N95" s="8"/>
      <c r="O95" s="8"/>
    </row>
    <row r="96" spans="1:15">
      <c r="A96" s="3" t="s">
        <v>148</v>
      </c>
      <c r="B96" s="3" t="s">
        <v>509</v>
      </c>
      <c r="C96" s="6">
        <v>0.29430000000000001</v>
      </c>
      <c r="D96" s="6">
        <f t="shared" si="1"/>
        <v>0.2739625</v>
      </c>
      <c r="E96" s="6">
        <f>AVERAGE(D96:D97)</f>
        <v>0.28116249999999998</v>
      </c>
      <c r="F96" s="8">
        <f>STDEV(D96:D97)/E96</f>
        <v>3.6215134127368556E-2</v>
      </c>
      <c r="G96" s="15"/>
      <c r="H96" s="15"/>
      <c r="I96" s="15"/>
      <c r="J96" s="6">
        <f>IF(AND(E96&lt;=E$360, E96&gt;=E$384)=TRUE, E96,"")</f>
        <v>0.28116249999999998</v>
      </c>
      <c r="K96" s="21">
        <v>-0.180088559497603</v>
      </c>
      <c r="L96" s="21">
        <f>10^K96/1000</f>
        <v>6.605587359238762E-4</v>
      </c>
      <c r="M96" s="21">
        <v>1600</v>
      </c>
      <c r="N96" s="8">
        <f>IF(L96&gt;0,L96*M96,"")</f>
        <v>1.056893977478202</v>
      </c>
      <c r="O96" s="8"/>
    </row>
    <row r="97" spans="1:15">
      <c r="A97" s="3" t="s">
        <v>149</v>
      </c>
      <c r="B97" s="3" t="s">
        <v>533</v>
      </c>
      <c r="C97" s="6">
        <v>0.30869999999999997</v>
      </c>
      <c r="D97" s="6">
        <f t="shared" si="1"/>
        <v>0.28836249999999997</v>
      </c>
      <c r="E97" s="21"/>
      <c r="F97" s="21"/>
      <c r="G97" s="15"/>
      <c r="H97" s="15"/>
      <c r="I97" s="15"/>
      <c r="J97" s="21"/>
      <c r="K97" s="21"/>
      <c r="L97" s="21"/>
      <c r="M97" s="21"/>
      <c r="N97" s="8"/>
      <c r="O97" s="8"/>
    </row>
    <row r="98" spans="1:15">
      <c r="A98" s="3" t="s">
        <v>172</v>
      </c>
      <c r="B98" s="3" t="s">
        <v>556</v>
      </c>
      <c r="C98" s="6">
        <v>8.7900000000000006E-2</v>
      </c>
      <c r="D98" s="6">
        <f t="shared" si="1"/>
        <v>6.7562500000000025E-2</v>
      </c>
      <c r="E98" s="6">
        <f>AVERAGE(D98:D99)</f>
        <v>6.6362500000000019E-2</v>
      </c>
      <c r="F98" s="8">
        <f>STDEV(D98:D99)/E98</f>
        <v>2.5572518739464652E-2</v>
      </c>
      <c r="G98" s="15"/>
      <c r="H98" s="15"/>
      <c r="I98" s="15"/>
      <c r="J98" s="6" t="str">
        <f>IF(AND(E98&lt;=E$360, E98&gt;=E$384)=TRUE, E98,"")</f>
        <v/>
      </c>
      <c r="K98" s="21"/>
      <c r="L98" s="21"/>
      <c r="M98" s="21">
        <v>6400</v>
      </c>
      <c r="N98" s="8" t="str">
        <f>IF(L98&gt;0,L98*M98,"")</f>
        <v/>
      </c>
      <c r="O98" s="8"/>
    </row>
    <row r="99" spans="1:15">
      <c r="A99" s="3" t="s">
        <v>173</v>
      </c>
      <c r="B99" s="3" t="s">
        <v>557</v>
      </c>
      <c r="C99" s="6">
        <v>8.5500000000000007E-2</v>
      </c>
      <c r="D99" s="6">
        <f t="shared" si="1"/>
        <v>6.5162500000000012E-2</v>
      </c>
      <c r="E99" s="21"/>
      <c r="F99" s="21"/>
      <c r="G99" s="15"/>
      <c r="H99" s="15"/>
      <c r="I99" s="15"/>
      <c r="J99" s="21"/>
      <c r="K99" s="21"/>
      <c r="L99" s="21"/>
      <c r="M99" s="21"/>
      <c r="N99" s="8"/>
      <c r="O99" s="8"/>
    </row>
    <row r="100" spans="1:15">
      <c r="A100" s="3" t="s">
        <v>102</v>
      </c>
      <c r="B100" s="3" t="s">
        <v>487</v>
      </c>
      <c r="C100" s="6">
        <v>0.2346</v>
      </c>
      <c r="D100" s="6">
        <f t="shared" si="1"/>
        <v>0.21426250000000002</v>
      </c>
      <c r="E100" s="6">
        <f>AVERAGE(D100:D101)</f>
        <v>0.21716250000000004</v>
      </c>
      <c r="F100" s="8">
        <f>STDEV(D100:D101)/E100</f>
        <v>1.8885485895962582E-2</v>
      </c>
      <c r="G100" s="15"/>
      <c r="H100" s="15"/>
      <c r="I100" s="15"/>
      <c r="J100" s="6">
        <f>IF(AND(E100&lt;=E$360, E100&gt;=E$384)=TRUE, E100,"")</f>
        <v>0.21716250000000004</v>
      </c>
      <c r="K100" s="21">
        <v>-0.31138203568758399</v>
      </c>
      <c r="L100" s="21">
        <f>10^K100/1000</f>
        <v>4.8822269568739085E-4</v>
      </c>
      <c r="M100" s="21">
        <v>100</v>
      </c>
      <c r="N100" s="8">
        <f>IF(L100&gt;0,L100*M100,"")</f>
        <v>4.8822269568739085E-2</v>
      </c>
      <c r="O100" s="8">
        <f>AVERAGE(N100:N106)</f>
        <v>4.8822269568739085E-2</v>
      </c>
    </row>
    <row r="101" spans="1:15">
      <c r="A101" s="3" t="s">
        <v>103</v>
      </c>
      <c r="B101" s="3" t="s">
        <v>488</v>
      </c>
      <c r="C101" s="6">
        <v>0.2404</v>
      </c>
      <c r="D101" s="6">
        <f t="shared" si="1"/>
        <v>0.22006250000000002</v>
      </c>
      <c r="E101" s="21"/>
      <c r="F101" s="21"/>
      <c r="G101" s="15"/>
      <c r="H101" s="15"/>
      <c r="I101" s="15"/>
      <c r="J101" s="21"/>
      <c r="K101" s="21"/>
      <c r="L101" s="21"/>
      <c r="M101" s="21"/>
      <c r="N101" s="8"/>
      <c r="O101" s="8"/>
    </row>
    <row r="102" spans="1:15">
      <c r="A102" s="3" t="s">
        <v>126</v>
      </c>
      <c r="B102" s="3" t="s">
        <v>511</v>
      </c>
      <c r="C102" s="6">
        <v>8.0399999999999999E-2</v>
      </c>
      <c r="D102" s="6">
        <f t="shared" si="1"/>
        <v>6.0062500000000012E-2</v>
      </c>
      <c r="E102" s="6">
        <f>AVERAGE(D102:D103)</f>
        <v>5.7912500000000013E-2</v>
      </c>
      <c r="F102" s="8">
        <f>STDEV(D102:D103)/E102</f>
        <v>5.2502640347112495E-2</v>
      </c>
      <c r="G102" s="15"/>
      <c r="H102" s="15"/>
      <c r="I102" s="15"/>
      <c r="J102" s="6" t="str">
        <f>IF(AND(E102&lt;=E$360, E102&gt;=E$384)=TRUE, E102,"")</f>
        <v/>
      </c>
      <c r="K102" s="21"/>
      <c r="L102" s="21"/>
      <c r="M102" s="21">
        <v>400</v>
      </c>
      <c r="N102" s="8" t="str">
        <f>IF(L102&gt;0,L102*M102,"")</f>
        <v/>
      </c>
      <c r="O102" s="8"/>
    </row>
    <row r="103" spans="1:15">
      <c r="A103" s="3" t="s">
        <v>127</v>
      </c>
      <c r="B103" s="3" t="s">
        <v>512</v>
      </c>
      <c r="C103" s="6">
        <v>7.6100000000000001E-2</v>
      </c>
      <c r="D103" s="6">
        <f t="shared" si="1"/>
        <v>5.5762500000000013E-2</v>
      </c>
      <c r="E103" s="21"/>
      <c r="F103" s="21"/>
      <c r="G103" s="15"/>
      <c r="H103" s="15"/>
      <c r="I103" s="15"/>
      <c r="J103" s="21"/>
      <c r="K103" s="21"/>
      <c r="L103" s="21"/>
      <c r="M103" s="21"/>
      <c r="N103" s="8"/>
      <c r="O103" s="8"/>
    </row>
    <row r="104" spans="1:15">
      <c r="A104" s="3" t="s">
        <v>150</v>
      </c>
      <c r="B104" s="3" t="s">
        <v>534</v>
      </c>
      <c r="C104" s="6">
        <v>3.7999999999999999E-2</v>
      </c>
      <c r="D104" s="6">
        <f t="shared" si="1"/>
        <v>1.7662500000000012E-2</v>
      </c>
      <c r="E104" s="6">
        <f>AVERAGE(D104:D105)</f>
        <v>1.8662500000000012E-2</v>
      </c>
      <c r="F104" s="8">
        <f>STDEV(D104:D105)/E104</f>
        <v>7.5778355652945495E-2</v>
      </c>
      <c r="G104" s="15"/>
      <c r="H104" s="15"/>
      <c r="I104" s="15"/>
      <c r="J104" s="6" t="str">
        <f>IF(AND(E104&lt;=E$360, E104&gt;=E$384)=TRUE, E104,"")</f>
        <v/>
      </c>
      <c r="K104" s="21"/>
      <c r="L104" s="21"/>
      <c r="M104" s="21">
        <v>1600</v>
      </c>
      <c r="N104" s="8" t="str">
        <f>IF(L104&gt;0,L104*M104,"")</f>
        <v/>
      </c>
      <c r="O104" s="8"/>
    </row>
    <row r="105" spans="1:15">
      <c r="A105" s="3" t="s">
        <v>151</v>
      </c>
      <c r="B105" s="3" t="s">
        <v>535</v>
      </c>
      <c r="C105" s="6">
        <v>0.04</v>
      </c>
      <c r="D105" s="6">
        <f t="shared" si="1"/>
        <v>1.9662500000000013E-2</v>
      </c>
      <c r="E105" s="21"/>
      <c r="F105" s="21"/>
      <c r="G105" s="15"/>
      <c r="H105" s="15"/>
      <c r="I105" s="15"/>
      <c r="J105" s="21"/>
      <c r="K105" s="21"/>
      <c r="L105" s="21"/>
      <c r="M105" s="21"/>
      <c r="N105" s="8"/>
      <c r="O105" s="8"/>
    </row>
    <row r="106" spans="1:15">
      <c r="A106" s="3" t="s">
        <v>174</v>
      </c>
      <c r="B106" s="3" t="s">
        <v>558</v>
      </c>
      <c r="C106" s="6">
        <v>2.6599999999999999E-2</v>
      </c>
      <c r="D106" s="6">
        <f t="shared" si="1"/>
        <v>6.2625000000000111E-3</v>
      </c>
      <c r="E106" s="6">
        <f>AVERAGE(D106:D107)</f>
        <v>3.4625000000000124E-3</v>
      </c>
      <c r="F106" s="8">
        <f>STDEV(D106:D107)/E106</f>
        <v>1.1436239637962886</v>
      </c>
      <c r="G106" s="15"/>
      <c r="H106" s="15"/>
      <c r="I106" s="15"/>
      <c r="J106" s="6" t="str">
        <f>IF(AND(E106&lt;=E$360, E106&gt;=E$384)=TRUE, E106,"")</f>
        <v/>
      </c>
      <c r="K106" s="21"/>
      <c r="L106" s="21"/>
      <c r="M106" s="21">
        <v>6400</v>
      </c>
      <c r="N106" s="8" t="str">
        <f>IF(L106&gt;0,L106*M106,"")</f>
        <v/>
      </c>
      <c r="O106" s="8"/>
    </row>
    <row r="107" spans="1:15">
      <c r="A107" s="3" t="s">
        <v>175</v>
      </c>
      <c r="B107" s="3" t="s">
        <v>559</v>
      </c>
      <c r="C107" s="6">
        <v>2.1000000000000001E-2</v>
      </c>
      <c r="D107" s="6">
        <f t="shared" si="1"/>
        <v>6.6250000000001377E-4</v>
      </c>
      <c r="E107" s="21"/>
      <c r="F107" s="21"/>
      <c r="G107" s="15"/>
      <c r="H107" s="15"/>
      <c r="I107" s="15"/>
      <c r="J107" s="21"/>
      <c r="K107" s="21"/>
      <c r="L107" s="21"/>
      <c r="M107" s="21"/>
      <c r="N107" s="8"/>
      <c r="O107" s="8"/>
    </row>
    <row r="108" spans="1:15">
      <c r="A108" s="3" t="s">
        <v>104</v>
      </c>
      <c r="B108" s="3" t="s">
        <v>489</v>
      </c>
      <c r="C108" s="6">
        <v>0.69840000000000002</v>
      </c>
      <c r="D108" s="6">
        <f t="shared" si="1"/>
        <v>0.67806250000000001</v>
      </c>
      <c r="E108" s="6">
        <f>AVERAGE(D108:D109)</f>
        <v>0.68886249999999993</v>
      </c>
      <c r="F108" s="8">
        <f>STDEV(D108:D109)/E108</f>
        <v>2.2172068407888938E-2</v>
      </c>
      <c r="G108" s="15"/>
      <c r="H108" s="15"/>
      <c r="I108" s="15"/>
      <c r="J108" s="6">
        <f>IF(AND(E108&lt;=E$360, E108&gt;=E$384)=TRUE, E108,"")</f>
        <v>0.68886249999999993</v>
      </c>
      <c r="K108" s="21">
        <v>0.19977514936166199</v>
      </c>
      <c r="L108" s="21">
        <f>10^K108/1000</f>
        <v>1.5840728458410684E-3</v>
      </c>
      <c r="M108" s="21">
        <v>100</v>
      </c>
      <c r="N108" s="8">
        <f>IF(L108&gt;0,L108*M108,"")</f>
        <v>0.15840728458410683</v>
      </c>
      <c r="O108" s="8">
        <f>AVERAGE(N108:N114)</f>
        <v>0.14810025880063049</v>
      </c>
    </row>
    <row r="109" spans="1:15">
      <c r="A109" s="3" t="s">
        <v>105</v>
      </c>
      <c r="B109" s="3" t="s">
        <v>490</v>
      </c>
      <c r="C109" s="6">
        <v>0.72</v>
      </c>
      <c r="D109" s="6">
        <f t="shared" si="1"/>
        <v>0.69966249999999997</v>
      </c>
      <c r="E109" s="21"/>
      <c r="F109" s="21"/>
      <c r="G109" s="15"/>
      <c r="H109" s="15"/>
      <c r="I109" s="15"/>
      <c r="J109" s="21"/>
      <c r="K109" s="21"/>
      <c r="L109" s="21"/>
      <c r="M109" s="21"/>
      <c r="N109" s="8"/>
      <c r="O109" s="8"/>
    </row>
    <row r="110" spans="1:15">
      <c r="A110" s="3" t="s">
        <v>128</v>
      </c>
      <c r="B110" s="3" t="s">
        <v>513</v>
      </c>
      <c r="C110" s="6">
        <v>0.19450000000000001</v>
      </c>
      <c r="D110" s="6">
        <f t="shared" si="1"/>
        <v>0.17416250000000003</v>
      </c>
      <c r="E110" s="6">
        <f>AVERAGE(D110:D111)</f>
        <v>0.17036250000000003</v>
      </c>
      <c r="F110" s="8">
        <f>STDEV(D110:D111)/E110</f>
        <v>3.1544568417449598E-2</v>
      </c>
      <c r="G110" s="15"/>
      <c r="H110" s="15"/>
      <c r="I110" s="15"/>
      <c r="J110" s="6">
        <f>IF(AND(E110&lt;=E$360, E110&gt;=E$384)=TRUE, E110,"")</f>
        <v>0.17036250000000003</v>
      </c>
      <c r="K110" s="21">
        <v>-0.46283210129968799</v>
      </c>
      <c r="L110" s="21">
        <f>10^K110/1000</f>
        <v>3.4448308254288537E-4</v>
      </c>
      <c r="M110" s="21">
        <v>400</v>
      </c>
      <c r="N110" s="8">
        <f>IF(L110&gt;0,L110*M110,"")</f>
        <v>0.13779323301715415</v>
      </c>
      <c r="O110" s="8"/>
    </row>
    <row r="111" spans="1:15">
      <c r="A111" s="3" t="s">
        <v>129</v>
      </c>
      <c r="B111" s="3" t="s">
        <v>514</v>
      </c>
      <c r="C111" s="6">
        <v>0.18690000000000001</v>
      </c>
      <c r="D111" s="6">
        <f t="shared" si="1"/>
        <v>0.16656250000000003</v>
      </c>
      <c r="E111" s="21"/>
      <c r="F111" s="21"/>
      <c r="G111" s="15"/>
      <c r="H111" s="15"/>
      <c r="I111" s="15"/>
      <c r="J111" s="21"/>
      <c r="K111" s="21"/>
      <c r="L111" s="21"/>
      <c r="M111" s="21"/>
      <c r="N111" s="8"/>
      <c r="O111" s="8"/>
    </row>
    <row r="112" spans="1:15">
      <c r="A112" s="3" t="s">
        <v>152</v>
      </c>
      <c r="B112" s="3" t="s">
        <v>536</v>
      </c>
      <c r="C112" s="6">
        <v>7.1399999999999894E-2</v>
      </c>
      <c r="D112" s="6">
        <f t="shared" si="1"/>
        <v>5.1062499999999907E-2</v>
      </c>
      <c r="E112" s="6">
        <f>AVERAGE(D112:D113)</f>
        <v>4.9862499999999962E-2</v>
      </c>
      <c r="F112" s="8">
        <f>STDEV(D112:D113)/E112</f>
        <v>3.4034720979646757E-2</v>
      </c>
      <c r="G112" s="15"/>
      <c r="H112" s="15"/>
      <c r="I112" s="15"/>
      <c r="J112" s="6" t="str">
        <f>IF(AND(E112&lt;=E$360, E112&gt;=E$384)=TRUE, E112,"")</f>
        <v/>
      </c>
      <c r="K112" s="21"/>
      <c r="L112" s="21"/>
      <c r="M112" s="21">
        <v>1600</v>
      </c>
      <c r="N112" s="8" t="str">
        <f>IF(L112&gt;0,L112*M112,"")</f>
        <v/>
      </c>
      <c r="O112" s="8"/>
    </row>
    <row r="113" spans="1:15">
      <c r="A113" s="3" t="s">
        <v>153</v>
      </c>
      <c r="B113" s="3" t="s">
        <v>537</v>
      </c>
      <c r="C113" s="6">
        <v>6.9000000000000006E-2</v>
      </c>
      <c r="D113" s="6">
        <f t="shared" si="1"/>
        <v>4.8662500000000018E-2</v>
      </c>
      <c r="E113" s="21"/>
      <c r="F113" s="21"/>
      <c r="G113" s="15"/>
      <c r="H113" s="15"/>
      <c r="I113" s="15"/>
      <c r="J113" s="21"/>
      <c r="K113" s="21"/>
      <c r="L113" s="21"/>
      <c r="M113" s="21"/>
      <c r="N113" s="8"/>
      <c r="O113" s="8"/>
    </row>
    <row r="114" spans="1:15">
      <c r="A114" s="3" t="s">
        <v>176</v>
      </c>
      <c r="B114" s="3" t="s">
        <v>560</v>
      </c>
      <c r="C114" s="6">
        <v>3.49E-2</v>
      </c>
      <c r="D114" s="6">
        <f t="shared" si="1"/>
        <v>1.4562500000000013E-2</v>
      </c>
      <c r="E114" s="6">
        <f>AVERAGE(D114:D115)</f>
        <v>1.4512500000000012E-2</v>
      </c>
      <c r="F114" s="8">
        <f>STDEV(D114:D115)/E114</f>
        <v>4.8723981477110569E-3</v>
      </c>
      <c r="G114" s="15"/>
      <c r="H114" s="15"/>
      <c r="I114" s="15"/>
      <c r="J114" s="6" t="str">
        <f>IF(AND(E114&lt;=E$360, E114&gt;=E$384)=TRUE, E114,"")</f>
        <v/>
      </c>
      <c r="K114" s="21"/>
      <c r="L114" s="21"/>
      <c r="M114" s="21">
        <v>6400</v>
      </c>
      <c r="N114" s="8" t="str">
        <f>IF(L114&gt;0,L114*M114,"")</f>
        <v/>
      </c>
      <c r="O114" s="8"/>
    </row>
    <row r="115" spans="1:15">
      <c r="A115" s="3" t="s">
        <v>177</v>
      </c>
      <c r="B115" s="3" t="s">
        <v>561</v>
      </c>
      <c r="C115" s="6">
        <v>3.4799999999999998E-2</v>
      </c>
      <c r="D115" s="6">
        <f t="shared" si="1"/>
        <v>1.446250000000001E-2</v>
      </c>
      <c r="E115" s="21"/>
      <c r="F115" s="21"/>
      <c r="G115" s="15"/>
      <c r="H115" s="15"/>
      <c r="I115" s="15"/>
      <c r="J115" s="21"/>
      <c r="K115" s="21"/>
      <c r="L115" s="21"/>
      <c r="M115" s="21"/>
      <c r="N115" s="8"/>
      <c r="O115" s="8"/>
    </row>
    <row r="116" spans="1:15">
      <c r="A116" s="3" t="s">
        <v>106</v>
      </c>
      <c r="B116" s="3" t="s">
        <v>491</v>
      </c>
      <c r="C116" s="6">
        <v>1.1632</v>
      </c>
      <c r="D116" s="6">
        <f t="shared" si="1"/>
        <v>1.1428625000000001</v>
      </c>
      <c r="E116" s="6">
        <f>AVERAGE(D116:D117)</f>
        <v>1.0948625000000001</v>
      </c>
      <c r="F116" s="8">
        <f>STDEV(D116:D117)/E116</f>
        <v>6.2000708759235634E-2</v>
      </c>
      <c r="G116" s="15"/>
      <c r="H116" s="15"/>
      <c r="I116" s="15"/>
      <c r="J116" s="6">
        <f>IF(AND(E116&lt;=E$360, E116&gt;=E$384)=TRUE, E116,"")</f>
        <v>1.0948625000000001</v>
      </c>
      <c r="K116" s="21">
        <v>0.39642952200293202</v>
      </c>
      <c r="L116" s="21">
        <f>10^K116/1000</f>
        <v>2.4913200430808661E-3</v>
      </c>
      <c r="M116" s="21">
        <v>100</v>
      </c>
      <c r="N116" s="8">
        <f>IF(L116&gt;0,L116*M116,"")</f>
        <v>0.2491320043080866</v>
      </c>
      <c r="O116" s="8">
        <f>AVERAGE(N116:N122)</f>
        <v>0.25667774933881854</v>
      </c>
    </row>
    <row r="117" spans="1:15">
      <c r="A117" s="3" t="s">
        <v>107</v>
      </c>
      <c r="B117" s="3" t="s">
        <v>492</v>
      </c>
      <c r="C117" s="6">
        <v>1.0671999999999999</v>
      </c>
      <c r="D117" s="6">
        <f t="shared" si="1"/>
        <v>1.0468625</v>
      </c>
      <c r="E117" s="21"/>
      <c r="F117" s="21"/>
      <c r="G117" s="15"/>
      <c r="H117" s="15"/>
      <c r="I117" s="15"/>
      <c r="J117" s="21"/>
      <c r="K117" s="21"/>
      <c r="L117" s="21"/>
      <c r="M117" s="21"/>
      <c r="N117" s="8"/>
      <c r="O117" s="8"/>
    </row>
    <row r="118" spans="1:15">
      <c r="A118" s="3" t="s">
        <v>130</v>
      </c>
      <c r="B118" s="3" t="s">
        <v>515</v>
      </c>
      <c r="C118" s="6">
        <v>0.30530000000000002</v>
      </c>
      <c r="D118" s="6">
        <f t="shared" si="1"/>
        <v>0.28496250000000001</v>
      </c>
      <c r="E118" s="6">
        <f>AVERAGE(D118:D119)</f>
        <v>0.28071250000000003</v>
      </c>
      <c r="F118" s="8">
        <f>STDEV(D118:D119)/E118</f>
        <v>2.1411257568101381E-2</v>
      </c>
      <c r="G118" s="15"/>
      <c r="H118" s="15"/>
      <c r="I118" s="15"/>
      <c r="J118" s="6">
        <f>IF(AND(E118&lt;=E$360, E118&gt;=E$384)=TRUE, E118,"")</f>
        <v>0.28071250000000003</v>
      </c>
      <c r="K118" s="21">
        <v>-0.180088559497603</v>
      </c>
      <c r="L118" s="21">
        <f>10^K118/1000</f>
        <v>6.605587359238762E-4</v>
      </c>
      <c r="M118" s="21">
        <v>400</v>
      </c>
      <c r="N118" s="8">
        <f>IF(L118&gt;0,L118*M118,"")</f>
        <v>0.2642234943695505</v>
      </c>
      <c r="O118" s="8"/>
    </row>
    <row r="119" spans="1:15">
      <c r="A119" s="3" t="s">
        <v>131</v>
      </c>
      <c r="B119" s="3" t="s">
        <v>516</v>
      </c>
      <c r="C119" s="6">
        <v>0.29680000000000001</v>
      </c>
      <c r="D119" s="6">
        <f t="shared" si="1"/>
        <v>0.2764625</v>
      </c>
      <c r="E119" s="21"/>
      <c r="F119" s="21"/>
      <c r="G119" s="15"/>
      <c r="H119" s="15"/>
      <c r="I119" s="15"/>
      <c r="J119" s="21"/>
      <c r="K119" s="21"/>
      <c r="L119" s="21"/>
      <c r="M119" s="21"/>
      <c r="N119" s="8"/>
      <c r="O119" s="8"/>
    </row>
    <row r="120" spans="1:15">
      <c r="A120" s="3" t="s">
        <v>154</v>
      </c>
      <c r="B120" s="3" t="s">
        <v>538</v>
      </c>
      <c r="C120" s="6">
        <v>9.0200000000000002E-2</v>
      </c>
      <c r="D120" s="6">
        <f t="shared" si="1"/>
        <v>6.9862500000000022E-2</v>
      </c>
      <c r="E120" s="6">
        <f>AVERAGE(D120:D121)</f>
        <v>7.6062500000000019E-2</v>
      </c>
      <c r="F120" s="8">
        <f>STDEV(D120:D121)/E120</f>
        <v>0.11527525504306568</v>
      </c>
      <c r="G120" s="15"/>
      <c r="H120" s="15"/>
      <c r="I120" s="15"/>
      <c r="J120" s="6" t="str">
        <f>IF(AND(E120&lt;=E$360, E120&gt;=E$384)=TRUE, E120,"")</f>
        <v/>
      </c>
      <c r="K120" s="21"/>
      <c r="L120" s="21"/>
      <c r="M120" s="21">
        <v>1600</v>
      </c>
      <c r="N120" s="8" t="str">
        <f>IF(L120&gt;0,L120*M120,"")</f>
        <v/>
      </c>
      <c r="O120" s="8"/>
    </row>
    <row r="121" spans="1:15">
      <c r="A121" s="3" t="s">
        <v>155</v>
      </c>
      <c r="B121" s="3" t="s">
        <v>539</v>
      </c>
      <c r="C121" s="6">
        <v>0.1026</v>
      </c>
      <c r="D121" s="6">
        <f t="shared" si="1"/>
        <v>8.2262500000000016E-2</v>
      </c>
      <c r="E121" s="21"/>
      <c r="F121" s="21"/>
      <c r="G121" s="15"/>
      <c r="H121" s="15"/>
      <c r="I121" s="15"/>
      <c r="J121" s="21"/>
      <c r="K121" s="21"/>
      <c r="L121" s="21"/>
      <c r="M121" s="21"/>
      <c r="N121" s="8"/>
      <c r="O121" s="8"/>
    </row>
    <row r="122" spans="1:15">
      <c r="A122" s="3" t="s">
        <v>178</v>
      </c>
      <c r="B122" s="3" t="s">
        <v>562</v>
      </c>
      <c r="C122" s="6">
        <v>4.5499999999999999E-2</v>
      </c>
      <c r="D122" s="6">
        <f t="shared" si="1"/>
        <v>2.5162500000000011E-2</v>
      </c>
      <c r="E122" s="6">
        <f>AVERAGE(D122:D123)</f>
        <v>2.5062500000000012E-2</v>
      </c>
      <c r="F122" s="8">
        <f>STDEV(D122:D123)/E122</f>
        <v>5.6427473810397432E-3</v>
      </c>
      <c r="G122" s="15"/>
      <c r="H122" s="15"/>
      <c r="I122" s="15"/>
      <c r="J122" s="6" t="str">
        <f>IF(AND(E122&lt;=E$360, E122&gt;=E$384)=TRUE, E122,"")</f>
        <v/>
      </c>
      <c r="K122" s="21"/>
      <c r="L122" s="21"/>
      <c r="M122" s="21">
        <v>6400</v>
      </c>
      <c r="N122" s="8" t="str">
        <f>IF(L122&gt;0,L122*M122,"")</f>
        <v/>
      </c>
      <c r="O122" s="8"/>
    </row>
    <row r="123" spans="1:15">
      <c r="A123" s="3" t="s">
        <v>179</v>
      </c>
      <c r="B123" s="3" t="s">
        <v>563</v>
      </c>
      <c r="C123" s="6">
        <v>4.53E-2</v>
      </c>
      <c r="D123" s="6">
        <f t="shared" si="1"/>
        <v>2.4962500000000012E-2</v>
      </c>
      <c r="E123" s="21"/>
      <c r="F123" s="21"/>
      <c r="G123" s="15"/>
      <c r="H123" s="15"/>
      <c r="I123" s="15"/>
      <c r="J123" s="21"/>
      <c r="K123" s="21"/>
      <c r="L123" s="21"/>
      <c r="M123" s="21"/>
      <c r="N123" s="8"/>
      <c r="O123" s="8"/>
    </row>
    <row r="124" spans="1:15">
      <c r="A124" s="3" t="s">
        <v>108</v>
      </c>
      <c r="B124" s="3" t="s">
        <v>493</v>
      </c>
      <c r="C124" s="6">
        <v>0.19</v>
      </c>
      <c r="D124" s="6">
        <f t="shared" si="1"/>
        <v>0.16966250000000002</v>
      </c>
      <c r="E124" s="6">
        <f>AVERAGE(D124:D125)</f>
        <v>0.16626250000000004</v>
      </c>
      <c r="F124" s="8">
        <f>STDEV(D124:D125)/E124</f>
        <v>2.8920087885533553E-2</v>
      </c>
      <c r="G124" s="15"/>
      <c r="H124" s="15"/>
      <c r="I124" s="15"/>
      <c r="J124" s="6">
        <f>IF(AND(E124&lt;=E$360, E124&gt;=E$384)=TRUE, E124,"")</f>
        <v>0.16626250000000004</v>
      </c>
      <c r="K124" s="21">
        <v>-0.48000609240460501</v>
      </c>
      <c r="L124" s="21">
        <f>10^K124/1000</f>
        <v>3.3112647631507619E-4</v>
      </c>
      <c r="M124" s="21">
        <v>100</v>
      </c>
      <c r="N124" s="8">
        <f>IF(L124&gt;0,L124*M124,"")</f>
        <v>3.3112647631507619E-2</v>
      </c>
      <c r="O124" s="8">
        <f>AVERAGE(N124:N130)</f>
        <v>3.3112647631507619E-2</v>
      </c>
    </row>
    <row r="125" spans="1:15">
      <c r="A125" s="3" t="s">
        <v>109</v>
      </c>
      <c r="B125" s="3" t="s">
        <v>494</v>
      </c>
      <c r="C125" s="6">
        <v>0.1832</v>
      </c>
      <c r="D125" s="6">
        <f t="shared" si="1"/>
        <v>0.16286250000000002</v>
      </c>
      <c r="E125" s="21"/>
      <c r="F125" s="21"/>
      <c r="G125" s="15"/>
      <c r="H125" s="15"/>
      <c r="I125" s="15"/>
      <c r="J125" s="21"/>
      <c r="K125" s="21"/>
      <c r="L125" s="21"/>
      <c r="M125" s="21"/>
      <c r="N125" s="8"/>
      <c r="O125" s="8"/>
    </row>
    <row r="126" spans="1:15">
      <c r="A126" s="3" t="s">
        <v>132</v>
      </c>
      <c r="B126" s="3" t="s">
        <v>517</v>
      </c>
      <c r="C126" s="6">
        <v>5.7599999999999998E-2</v>
      </c>
      <c r="D126" s="6">
        <f t="shared" si="1"/>
        <v>3.7262500000000011E-2</v>
      </c>
      <c r="E126" s="6">
        <f>AVERAGE(D126:D127)</f>
        <v>3.8762500000000012E-2</v>
      </c>
      <c r="F126" s="8">
        <f>STDEV(D126:D127)/E126</f>
        <v>5.4726097221790233E-2</v>
      </c>
      <c r="G126" s="15"/>
      <c r="H126" s="15"/>
      <c r="I126" s="15"/>
      <c r="J126" s="6" t="str">
        <f>IF(AND(E126&lt;=E$360, E126&gt;=E$384)=TRUE, E126,"")</f>
        <v/>
      </c>
      <c r="K126" s="21"/>
      <c r="L126" s="21"/>
      <c r="M126" s="21">
        <v>400</v>
      </c>
      <c r="N126" s="8" t="str">
        <f>IF(L126&gt;0,L126*M126,"")</f>
        <v/>
      </c>
      <c r="O126" s="8"/>
    </row>
    <row r="127" spans="1:15">
      <c r="A127" s="3" t="s">
        <v>133</v>
      </c>
      <c r="B127" s="3" t="s">
        <v>518</v>
      </c>
      <c r="C127" s="6">
        <v>6.0600000000000001E-2</v>
      </c>
      <c r="D127" s="6">
        <f t="shared" si="1"/>
        <v>4.0262500000000014E-2</v>
      </c>
      <c r="E127" s="21"/>
      <c r="F127" s="21"/>
      <c r="G127" s="15"/>
      <c r="H127" s="15"/>
      <c r="I127" s="15"/>
      <c r="J127" s="21"/>
      <c r="K127" s="21"/>
      <c r="L127" s="21"/>
      <c r="M127" s="21"/>
      <c r="N127" s="8"/>
      <c r="O127" s="8"/>
    </row>
    <row r="128" spans="1:15">
      <c r="A128" s="3" t="s">
        <v>156</v>
      </c>
      <c r="B128" s="3" t="s">
        <v>540</v>
      </c>
      <c r="C128" s="6">
        <v>3.3899999999999902E-2</v>
      </c>
      <c r="D128" s="6">
        <f t="shared" si="1"/>
        <v>1.3562499999999915E-2</v>
      </c>
      <c r="E128" s="6">
        <f>AVERAGE(D128:D129)</f>
        <v>1.5962499999999963E-2</v>
      </c>
      <c r="F128" s="8">
        <f>STDEV(D128:D129)/E128</f>
        <v>0.21263038682509031</v>
      </c>
      <c r="G128" s="15"/>
      <c r="H128" s="15"/>
      <c r="I128" s="15"/>
      <c r="J128" s="6" t="str">
        <f>IF(AND(E128&lt;=E$360, E128&gt;=E$384)=TRUE, E128,"")</f>
        <v/>
      </c>
      <c r="K128" s="21"/>
      <c r="L128" s="21"/>
      <c r="M128" s="21">
        <v>1600</v>
      </c>
      <c r="N128" s="8" t="str">
        <f>IF(L128&gt;0,L128*M128,"")</f>
        <v/>
      </c>
      <c r="O128" s="8"/>
    </row>
    <row r="129" spans="1:15">
      <c r="A129" s="3" t="s">
        <v>157</v>
      </c>
      <c r="B129" s="3" t="s">
        <v>541</v>
      </c>
      <c r="C129" s="6">
        <v>3.8699999999999998E-2</v>
      </c>
      <c r="D129" s="6">
        <f t="shared" si="1"/>
        <v>1.8362500000000011E-2</v>
      </c>
      <c r="E129" s="21"/>
      <c r="F129" s="21"/>
      <c r="G129" s="15"/>
      <c r="H129" s="15"/>
      <c r="I129" s="15"/>
      <c r="J129" s="21"/>
      <c r="K129" s="21"/>
      <c r="L129" s="21"/>
      <c r="M129" s="21"/>
      <c r="N129" s="8"/>
      <c r="O129" s="8"/>
    </row>
    <row r="130" spans="1:15">
      <c r="A130" s="3" t="s">
        <v>180</v>
      </c>
      <c r="B130" s="3" t="s">
        <v>564</v>
      </c>
      <c r="C130" s="6">
        <v>2.9899999999999999E-2</v>
      </c>
      <c r="D130" s="6">
        <f t="shared" si="1"/>
        <v>9.562500000000012E-3</v>
      </c>
      <c r="E130" s="6">
        <f>AVERAGE(D130:D131)</f>
        <v>1.1012500000000014E-2</v>
      </c>
      <c r="F130" s="8">
        <f>STDEV(D130:D131)/E130</f>
        <v>0.18620746110701364</v>
      </c>
      <c r="G130" s="15"/>
      <c r="H130" s="15"/>
      <c r="I130" s="15"/>
      <c r="J130" s="6" t="str">
        <f>IF(AND(E130&lt;=E$360, E130&gt;=E$384)=TRUE, E130,"")</f>
        <v/>
      </c>
      <c r="K130" s="21"/>
      <c r="L130" s="21"/>
      <c r="M130" s="21">
        <v>6400</v>
      </c>
      <c r="N130" s="8" t="str">
        <f>IF(L130&gt;0,L130*M130,"")</f>
        <v/>
      </c>
      <c r="O130" s="8"/>
    </row>
    <row r="131" spans="1:15">
      <c r="A131" s="3" t="s">
        <v>181</v>
      </c>
      <c r="B131" s="3" t="s">
        <v>565</v>
      </c>
      <c r="C131" s="6">
        <v>3.2800000000000003E-2</v>
      </c>
      <c r="D131" s="6">
        <f t="shared" si="1"/>
        <v>1.2462500000000015E-2</v>
      </c>
      <c r="E131" s="21"/>
      <c r="F131" s="21"/>
      <c r="G131" s="15"/>
      <c r="H131" s="15"/>
      <c r="I131" s="15"/>
      <c r="J131" s="21"/>
      <c r="K131" s="21"/>
      <c r="L131" s="21"/>
      <c r="M131" s="21"/>
      <c r="N131" s="8"/>
      <c r="O131" s="8"/>
    </row>
    <row r="132" spans="1:15">
      <c r="A132" s="3" t="s">
        <v>110</v>
      </c>
      <c r="B132" s="3" t="s">
        <v>495</v>
      </c>
      <c r="C132" s="6">
        <v>0.16750000000000001</v>
      </c>
      <c r="D132" s="6">
        <f t="shared" ref="D132:D195" si="2">C132-D$3</f>
        <v>0.14716250000000003</v>
      </c>
      <c r="E132" s="6">
        <f>AVERAGE(D132:D133)</f>
        <v>0.15301250000000002</v>
      </c>
      <c r="F132" s="8">
        <f>STDEV(D132:D133)/E132</f>
        <v>5.4068454145135836E-2</v>
      </c>
      <c r="G132" s="15"/>
      <c r="H132" s="15"/>
      <c r="I132" s="15"/>
      <c r="J132" s="6">
        <f>IF(AND(E132&lt;=E$360, E132&gt;=E$384)=TRUE, E132,"")</f>
        <v>0.15301250000000002</v>
      </c>
      <c r="K132" s="21">
        <v>-0.54374556709216304</v>
      </c>
      <c r="L132" s="21">
        <f>10^K132/1000</f>
        <v>2.8592651630628319E-4</v>
      </c>
      <c r="M132" s="21">
        <v>100</v>
      </c>
      <c r="N132" s="8">
        <f>IF(L132&gt;0,L132*M132,"")</f>
        <v>2.8592651630628321E-2</v>
      </c>
      <c r="O132" s="8">
        <f>AVERAGE(N132:N138)</f>
        <v>2.8592651630628321E-2</v>
      </c>
    </row>
    <row r="133" spans="1:15">
      <c r="A133" s="3" t="s">
        <v>111</v>
      </c>
      <c r="B133" s="3" t="s">
        <v>496</v>
      </c>
      <c r="C133" s="6">
        <v>0.1792</v>
      </c>
      <c r="D133" s="6">
        <f t="shared" si="2"/>
        <v>0.15886250000000002</v>
      </c>
      <c r="E133" s="21"/>
      <c r="F133" s="21"/>
      <c r="G133" s="15"/>
      <c r="H133" s="15"/>
      <c r="I133" s="15"/>
      <c r="J133" s="21"/>
      <c r="K133" s="21"/>
      <c r="L133" s="21"/>
      <c r="M133" s="21"/>
      <c r="N133" s="8"/>
      <c r="O133" s="8"/>
    </row>
    <row r="134" spans="1:15">
      <c r="A134" s="3" t="s">
        <v>134</v>
      </c>
      <c r="B134" s="3" t="s">
        <v>519</v>
      </c>
      <c r="C134" s="6">
        <v>5.6899999999999999E-2</v>
      </c>
      <c r="D134" s="6">
        <f t="shared" si="2"/>
        <v>3.6562500000000012E-2</v>
      </c>
      <c r="E134" s="6">
        <f>AVERAGE(D134:D135)</f>
        <v>4.2762500000000009E-2</v>
      </c>
      <c r="F134" s="8">
        <f>STDEV(D134:D135)/E134</f>
        <v>0.20504236391027691</v>
      </c>
      <c r="G134" s="15"/>
      <c r="H134" s="15"/>
      <c r="I134" s="15"/>
      <c r="J134" s="6" t="str">
        <f>IF(AND(E134&lt;=E$360, E134&gt;=E$384)=TRUE, E134,"")</f>
        <v/>
      </c>
      <c r="K134" s="21"/>
      <c r="L134" s="21"/>
      <c r="M134" s="21">
        <v>400</v>
      </c>
      <c r="N134" s="8" t="str">
        <f>IF(L134&gt;0,L134*M134,"")</f>
        <v/>
      </c>
      <c r="O134" s="8"/>
    </row>
    <row r="135" spans="1:15">
      <c r="A135" s="3" t="s">
        <v>135</v>
      </c>
      <c r="B135" s="3" t="s">
        <v>520</v>
      </c>
      <c r="C135" s="6">
        <v>6.93E-2</v>
      </c>
      <c r="D135" s="6">
        <f t="shared" si="2"/>
        <v>4.8962500000000013E-2</v>
      </c>
      <c r="E135" s="21"/>
      <c r="F135" s="21"/>
      <c r="G135" s="15"/>
      <c r="H135" s="15"/>
      <c r="I135" s="15"/>
      <c r="J135" s="21"/>
      <c r="K135" s="21"/>
      <c r="L135" s="21"/>
      <c r="M135" s="21"/>
      <c r="N135" s="8"/>
      <c r="O135" s="8"/>
    </row>
    <row r="136" spans="1:15">
      <c r="A136" s="3" t="s">
        <v>158</v>
      </c>
      <c r="B136" s="3" t="s">
        <v>542</v>
      </c>
      <c r="C136" s="6">
        <v>3.56E-2</v>
      </c>
      <c r="D136" s="6">
        <f t="shared" si="2"/>
        <v>1.5262500000000012E-2</v>
      </c>
      <c r="E136" s="6">
        <f>AVERAGE(D136:D137)</f>
        <v>1.3362499999999961E-2</v>
      </c>
      <c r="F136" s="8">
        <f>STDEV(D136:D137)/E136</f>
        <v>0.20108555798009059</v>
      </c>
      <c r="G136" s="15"/>
      <c r="H136" s="15"/>
      <c r="I136" s="15"/>
      <c r="J136" s="6" t="str">
        <f>IF(AND(E136&lt;=E$360, E136&gt;=E$384)=TRUE, E136,"")</f>
        <v/>
      </c>
      <c r="K136" s="21"/>
      <c r="L136" s="21"/>
      <c r="M136" s="21">
        <v>1600</v>
      </c>
      <c r="N136" s="8" t="str">
        <f>IF(L136&gt;0,L136*M136,"")</f>
        <v/>
      </c>
      <c r="O136" s="8"/>
    </row>
    <row r="137" spans="1:15">
      <c r="A137" s="3" t="s">
        <v>159</v>
      </c>
      <c r="B137" s="3" t="s">
        <v>543</v>
      </c>
      <c r="C137" s="6">
        <v>3.1799999999999898E-2</v>
      </c>
      <c r="D137" s="6">
        <f t="shared" si="2"/>
        <v>1.146249999999991E-2</v>
      </c>
      <c r="E137" s="21"/>
      <c r="F137" s="21"/>
      <c r="G137" s="15"/>
      <c r="H137" s="15"/>
      <c r="I137" s="15"/>
      <c r="J137" s="21"/>
      <c r="K137" s="21"/>
      <c r="L137" s="21"/>
      <c r="M137" s="21"/>
      <c r="N137" s="8"/>
      <c r="O137" s="8"/>
    </row>
    <row r="138" spans="1:15">
      <c r="A138" s="3" t="s">
        <v>182</v>
      </c>
      <c r="B138" s="3" t="s">
        <v>566</v>
      </c>
      <c r="C138" s="6">
        <v>2.9999999999999898E-2</v>
      </c>
      <c r="D138" s="6">
        <f t="shared" si="2"/>
        <v>9.6624999999999107E-3</v>
      </c>
      <c r="E138" s="6">
        <f>AVERAGE(D138:D139)</f>
        <v>7.0124999999999615E-3</v>
      </c>
      <c r="F138" s="8">
        <f>STDEV(D138:D139)/E138</f>
        <v>0.53442651554918352</v>
      </c>
      <c r="G138" s="15"/>
      <c r="H138" s="15"/>
      <c r="I138" s="15"/>
      <c r="J138" s="6" t="str">
        <f>IF(AND(E138&lt;=E$360, E138&gt;=E$384)=TRUE, E138,"")</f>
        <v/>
      </c>
      <c r="K138" s="21"/>
      <c r="L138" s="21"/>
      <c r="M138" s="21">
        <v>6400</v>
      </c>
      <c r="N138" s="8" t="str">
        <f>IF(L138&gt;0,L138*M138,"")</f>
        <v/>
      </c>
      <c r="O138" s="8"/>
    </row>
    <row r="139" spans="1:15">
      <c r="A139" s="3" t="s">
        <v>183</v>
      </c>
      <c r="B139" s="3" t="s">
        <v>567</v>
      </c>
      <c r="C139" s="6">
        <v>2.47E-2</v>
      </c>
      <c r="D139" s="6">
        <f t="shared" si="2"/>
        <v>4.3625000000000122E-3</v>
      </c>
      <c r="E139" s="21"/>
      <c r="F139" s="21"/>
      <c r="G139" s="15"/>
      <c r="H139" s="15"/>
      <c r="I139" s="15"/>
      <c r="J139" s="21"/>
      <c r="K139" s="21"/>
      <c r="L139" s="21"/>
      <c r="M139" s="21"/>
      <c r="N139" s="8"/>
      <c r="O139" s="8"/>
    </row>
    <row r="140" spans="1:15">
      <c r="A140" s="3" t="s">
        <v>112</v>
      </c>
      <c r="B140" s="3" t="s">
        <v>497</v>
      </c>
      <c r="C140" s="6">
        <v>0.18129999999999999</v>
      </c>
      <c r="D140" s="6">
        <f t="shared" si="2"/>
        <v>0.16096250000000001</v>
      </c>
      <c r="E140" s="6">
        <f>AVERAGE(D140:D141)</f>
        <v>0.16651250000000001</v>
      </c>
      <c r="F140" s="8">
        <f>STDEV(D140:D141)/E140</f>
        <v>4.7136913271800467E-2</v>
      </c>
      <c r="G140" s="15"/>
      <c r="H140" s="15"/>
      <c r="I140" s="15"/>
      <c r="J140" s="6">
        <f>IF(AND(E140&lt;=E$360, E140&gt;=E$384)=TRUE, E140,"")</f>
        <v>0.16651250000000001</v>
      </c>
      <c r="K140" s="21">
        <v>-0.47562008212337498</v>
      </c>
      <c r="L140" s="21">
        <f>10^K140/1000</f>
        <v>3.3448751949861016E-4</v>
      </c>
      <c r="M140" s="21">
        <v>100</v>
      </c>
      <c r="N140" s="8">
        <f>IF(L140&gt;0,L140*M140,"")</f>
        <v>3.3448751949861015E-2</v>
      </c>
      <c r="O140" s="8">
        <f>AVERAGE(N140:N146)</f>
        <v>3.3448751949861015E-2</v>
      </c>
    </row>
    <row r="141" spans="1:15">
      <c r="A141" s="3" t="s">
        <v>113</v>
      </c>
      <c r="B141" s="3" t="s">
        <v>498</v>
      </c>
      <c r="C141" s="6">
        <v>0.19239999999999999</v>
      </c>
      <c r="D141" s="6">
        <f t="shared" si="2"/>
        <v>0.17206250000000001</v>
      </c>
      <c r="E141" s="21"/>
      <c r="F141" s="21"/>
      <c r="G141" s="15"/>
      <c r="H141" s="15"/>
      <c r="I141" s="15"/>
      <c r="J141" s="21"/>
      <c r="K141" s="21"/>
      <c r="L141" s="21"/>
      <c r="M141" s="21"/>
      <c r="N141" s="8"/>
      <c r="O141" s="8"/>
    </row>
    <row r="142" spans="1:15">
      <c r="A142" s="3" t="s">
        <v>136</v>
      </c>
      <c r="B142" s="3" t="s">
        <v>521</v>
      </c>
      <c r="C142" s="6">
        <v>6.3799999999999996E-2</v>
      </c>
      <c r="D142" s="6">
        <f t="shared" si="2"/>
        <v>4.3462500000000008E-2</v>
      </c>
      <c r="E142" s="6">
        <f>AVERAGE(D142:D143)</f>
        <v>4.7512499999999958E-2</v>
      </c>
      <c r="F142" s="8">
        <f>STDEV(D142:D143)/E142</f>
        <v>0.12054859095208564</v>
      </c>
      <c r="G142" s="15"/>
      <c r="H142" s="15"/>
      <c r="I142" s="15"/>
      <c r="J142" s="6" t="str">
        <f>IF(AND(E142&lt;=E$360, E142&gt;=E$384)=TRUE, E142,"")</f>
        <v/>
      </c>
      <c r="K142" s="21"/>
      <c r="L142" s="21"/>
      <c r="M142" s="21">
        <v>400</v>
      </c>
      <c r="N142" s="8" t="str">
        <f>IF(L142&gt;0,L142*M142,"")</f>
        <v/>
      </c>
      <c r="O142" s="8"/>
    </row>
    <row r="143" spans="1:15">
      <c r="A143" s="3" t="s">
        <v>137</v>
      </c>
      <c r="B143" s="3" t="s">
        <v>522</v>
      </c>
      <c r="C143" s="6">
        <v>7.1899999999999895E-2</v>
      </c>
      <c r="D143" s="6">
        <f t="shared" si="2"/>
        <v>5.1562499999999907E-2</v>
      </c>
      <c r="E143" s="21"/>
      <c r="F143" s="21"/>
      <c r="G143" s="15"/>
      <c r="H143" s="15"/>
      <c r="I143" s="15"/>
      <c r="J143" s="21"/>
      <c r="K143" s="21"/>
      <c r="L143" s="21"/>
      <c r="M143" s="21"/>
      <c r="N143" s="8"/>
      <c r="O143" s="8"/>
    </row>
    <row r="144" spans="1:15">
      <c r="A144" s="3" t="s">
        <v>160</v>
      </c>
      <c r="B144" s="3" t="s">
        <v>544</v>
      </c>
      <c r="C144" s="6">
        <v>3.3499999999999898E-2</v>
      </c>
      <c r="D144" s="6">
        <f t="shared" si="2"/>
        <v>1.316249999999991E-2</v>
      </c>
      <c r="E144" s="6">
        <f>AVERAGE(D144:D145)</f>
        <v>1.4462499999999961E-2</v>
      </c>
      <c r="F144" s="8">
        <f>STDEV(D144:D145)/E144</f>
        <v>0.12712032021331726</v>
      </c>
      <c r="G144" s="15"/>
      <c r="H144" s="15"/>
      <c r="I144" s="15"/>
      <c r="J144" s="6" t="str">
        <f>IF(AND(E144&lt;=E$360, E144&gt;=E$384)=TRUE, E144,"")</f>
        <v/>
      </c>
      <c r="K144" s="21"/>
      <c r="L144" s="21"/>
      <c r="M144" s="21">
        <v>1600</v>
      </c>
      <c r="N144" s="8" t="str">
        <f>IF(L144&gt;0,L144*M144,"")</f>
        <v/>
      </c>
      <c r="O144" s="8"/>
    </row>
    <row r="145" spans="1:15">
      <c r="A145" s="3" t="s">
        <v>161</v>
      </c>
      <c r="B145" s="3" t="s">
        <v>545</v>
      </c>
      <c r="C145" s="6">
        <v>3.61E-2</v>
      </c>
      <c r="D145" s="6">
        <f t="shared" si="2"/>
        <v>1.5762500000000013E-2</v>
      </c>
      <c r="E145" s="21"/>
      <c r="F145" s="21"/>
      <c r="G145" s="15"/>
      <c r="H145" s="15"/>
      <c r="I145" s="15"/>
      <c r="J145" s="21"/>
      <c r="K145" s="21"/>
      <c r="L145" s="21"/>
      <c r="M145" s="21"/>
      <c r="N145" s="8"/>
      <c r="O145" s="8"/>
    </row>
    <row r="146" spans="1:15">
      <c r="A146" s="3" t="s">
        <v>184</v>
      </c>
      <c r="B146" s="3" t="s">
        <v>568</v>
      </c>
      <c r="C146" s="6">
        <v>2.5999999999999999E-2</v>
      </c>
      <c r="D146" s="6">
        <f t="shared" si="2"/>
        <v>5.6625000000000113E-3</v>
      </c>
      <c r="E146" s="6">
        <f>AVERAGE(D146:D147)</f>
        <v>6.112500000000012E-3</v>
      </c>
      <c r="F146" s="8">
        <f>STDEV(D146:D147)/E146</f>
        <v>0.10411388189249776</v>
      </c>
      <c r="G146" s="15"/>
      <c r="H146" s="15"/>
      <c r="I146" s="15"/>
      <c r="J146" s="6" t="str">
        <f>IF(AND(E146&lt;=E$360, E146&gt;=E$384)=TRUE, E146,"")</f>
        <v/>
      </c>
      <c r="K146" s="21"/>
      <c r="L146" s="21"/>
      <c r="M146" s="21">
        <v>6400</v>
      </c>
      <c r="N146" s="8" t="str">
        <f>IF(L146&gt;0,L146*M146,"")</f>
        <v/>
      </c>
      <c r="O146" s="8"/>
    </row>
    <row r="147" spans="1:15">
      <c r="A147" s="3" t="s">
        <v>185</v>
      </c>
      <c r="B147" s="3" t="s">
        <v>569</v>
      </c>
      <c r="C147" s="6">
        <v>2.69E-2</v>
      </c>
      <c r="D147" s="6">
        <f t="shared" si="2"/>
        <v>6.5625000000000128E-3</v>
      </c>
      <c r="E147" s="21"/>
      <c r="F147" s="21"/>
      <c r="G147" s="15"/>
      <c r="H147" s="15"/>
      <c r="I147" s="15"/>
      <c r="J147" s="21"/>
      <c r="K147" s="21"/>
      <c r="L147" s="21"/>
      <c r="M147" s="21"/>
      <c r="N147" s="8"/>
      <c r="O147" s="8"/>
    </row>
    <row r="148" spans="1:15">
      <c r="A148" s="3" t="s">
        <v>114</v>
      </c>
      <c r="B148" s="3" t="s">
        <v>499</v>
      </c>
      <c r="C148" s="6">
        <v>0.216</v>
      </c>
      <c r="D148" s="6">
        <f t="shared" si="2"/>
        <v>0.19566250000000002</v>
      </c>
      <c r="E148" s="6">
        <f>AVERAGE(D148:D149)</f>
        <v>0.20926250000000002</v>
      </c>
      <c r="F148" s="8">
        <f>STDEV(D148:D149)/E148</f>
        <v>9.1909943005909295E-2</v>
      </c>
      <c r="G148" s="15"/>
      <c r="H148" s="15"/>
      <c r="I148" s="15"/>
      <c r="J148" s="6">
        <f>IF(AND(E148&lt;=E$360, E148&gt;=E$384)=TRUE, E148,"")</f>
        <v>0.20926250000000002</v>
      </c>
      <c r="K148" s="21">
        <v>-0.33244079995251102</v>
      </c>
      <c r="L148" s="21">
        <f>10^K148/1000</f>
        <v>4.6511377296763707E-4</v>
      </c>
      <c r="M148" s="21">
        <v>100</v>
      </c>
      <c r="N148" s="8">
        <f>IF(L148&gt;0,L148*M148,"")</f>
        <v>4.651137729676371E-2</v>
      </c>
      <c r="O148" s="8">
        <f>AVERAGE(N148:N154)</f>
        <v>4.651137729676371E-2</v>
      </c>
    </row>
    <row r="149" spans="1:15">
      <c r="A149" s="3" t="s">
        <v>115</v>
      </c>
      <c r="B149" s="3" t="s">
        <v>500</v>
      </c>
      <c r="C149" s="6">
        <v>0.2432</v>
      </c>
      <c r="D149" s="6">
        <f t="shared" si="2"/>
        <v>0.22286250000000002</v>
      </c>
      <c r="E149" s="21"/>
      <c r="F149" s="21"/>
      <c r="G149" s="15"/>
      <c r="H149" s="15"/>
      <c r="I149" s="15"/>
      <c r="J149" s="21"/>
      <c r="K149" s="21"/>
      <c r="L149" s="21"/>
      <c r="M149" s="21"/>
      <c r="N149" s="8"/>
      <c r="O149" s="8"/>
    </row>
    <row r="150" spans="1:15">
      <c r="A150" s="3" t="s">
        <v>138</v>
      </c>
      <c r="B150" s="3" t="s">
        <v>523</v>
      </c>
      <c r="C150" s="6">
        <v>6.08E-2</v>
      </c>
      <c r="D150" s="6">
        <f t="shared" si="2"/>
        <v>4.0462500000000012E-2</v>
      </c>
      <c r="E150" s="6">
        <f>AVERAGE(D150:D151)</f>
        <v>4.7762500000000013E-2</v>
      </c>
      <c r="F150" s="8">
        <f>STDEV(D150:D151)/E150</f>
        <v>0.21614779388272307</v>
      </c>
      <c r="G150" s="15"/>
      <c r="H150" s="15"/>
      <c r="I150" s="15"/>
      <c r="J150" s="6" t="str">
        <f>IF(AND(E150&lt;=E$360, E150&gt;=E$384)=TRUE, E150,"")</f>
        <v/>
      </c>
      <c r="K150" s="21"/>
      <c r="L150" s="21"/>
      <c r="M150" s="21">
        <v>400</v>
      </c>
      <c r="N150" s="8" t="str">
        <f>IF(L150&gt;0,L150*M150,"")</f>
        <v/>
      </c>
      <c r="O150" s="8"/>
    </row>
    <row r="151" spans="1:15">
      <c r="A151" s="3" t="s">
        <v>139</v>
      </c>
      <c r="B151" s="3" t="s">
        <v>524</v>
      </c>
      <c r="C151" s="6">
        <v>7.5399999999999995E-2</v>
      </c>
      <c r="D151" s="6">
        <f t="shared" si="2"/>
        <v>5.5062500000000007E-2</v>
      </c>
      <c r="E151" s="21"/>
      <c r="F151" s="21"/>
      <c r="G151" s="15"/>
      <c r="H151" s="15"/>
      <c r="I151" s="15"/>
      <c r="J151" s="21"/>
      <c r="K151" s="21"/>
      <c r="L151" s="21"/>
      <c r="M151" s="21"/>
      <c r="N151" s="8"/>
      <c r="O151" s="8"/>
    </row>
    <row r="152" spans="1:15">
      <c r="A152" s="3" t="s">
        <v>162</v>
      </c>
      <c r="B152" s="3" t="s">
        <v>546</v>
      </c>
      <c r="C152" s="6">
        <v>4.2700000000000002E-2</v>
      </c>
      <c r="D152" s="6">
        <f t="shared" si="2"/>
        <v>2.2362500000000014E-2</v>
      </c>
      <c r="E152" s="6">
        <f>AVERAGE(D152:D153)</f>
        <v>2.1212500000000013E-2</v>
      </c>
      <c r="F152" s="8">
        <f>STDEV(D152:D153)/E152</f>
        <v>7.6669209038494321E-2</v>
      </c>
      <c r="G152" s="15"/>
      <c r="H152" s="15"/>
      <c r="I152" s="15"/>
      <c r="J152" s="6" t="str">
        <f>IF(AND(E152&lt;=E$360, E152&gt;=E$384)=TRUE, E152,"")</f>
        <v/>
      </c>
      <c r="K152" s="21"/>
      <c r="L152" s="21"/>
      <c r="M152" s="21">
        <v>1600</v>
      </c>
      <c r="N152" s="8" t="str">
        <f>IF(L152&gt;0,L152*M152,"")</f>
        <v/>
      </c>
      <c r="O152" s="8"/>
    </row>
    <row r="153" spans="1:15">
      <c r="A153" s="3" t="s">
        <v>163</v>
      </c>
      <c r="B153" s="3" t="s">
        <v>547</v>
      </c>
      <c r="C153" s="6">
        <v>4.0399999999999998E-2</v>
      </c>
      <c r="D153" s="6">
        <f t="shared" si="2"/>
        <v>2.0062500000000011E-2</v>
      </c>
      <c r="E153" s="21"/>
      <c r="F153" s="21"/>
      <c r="G153" s="15"/>
      <c r="H153" s="15"/>
      <c r="I153" s="15"/>
      <c r="J153" s="21"/>
      <c r="K153" s="21"/>
      <c r="L153" s="21"/>
      <c r="M153" s="21"/>
      <c r="N153" s="8"/>
      <c r="O153" s="8"/>
    </row>
    <row r="154" spans="1:15">
      <c r="A154" s="3" t="s">
        <v>186</v>
      </c>
      <c r="B154" s="3" t="s">
        <v>570</v>
      </c>
      <c r="C154" s="6">
        <v>2.28999999999999E-2</v>
      </c>
      <c r="D154" s="6">
        <f t="shared" si="2"/>
        <v>2.5624999999999121E-3</v>
      </c>
      <c r="E154" s="6">
        <f>AVERAGE(D154:D155)</f>
        <v>3.4624999999999621E-3</v>
      </c>
      <c r="F154" s="8">
        <f>STDEV(D154:D155)/E154</f>
        <v>0.36759341693454733</v>
      </c>
      <c r="G154" s="15"/>
      <c r="H154" s="15"/>
      <c r="I154" s="15"/>
      <c r="J154" s="6" t="str">
        <f>IF(AND(E154&lt;=E$360, E154&gt;=E$384)=TRUE, E154,"")</f>
        <v/>
      </c>
      <c r="K154" s="21"/>
      <c r="L154" s="21"/>
      <c r="M154" s="21">
        <v>6400</v>
      </c>
      <c r="N154" s="8" t="str">
        <f>IF(L154&gt;0,L154*M154,"")</f>
        <v/>
      </c>
      <c r="O154" s="8"/>
    </row>
    <row r="155" spans="1:15">
      <c r="A155" s="3" t="s">
        <v>187</v>
      </c>
      <c r="B155" s="3" t="s">
        <v>571</v>
      </c>
      <c r="C155" s="6">
        <v>2.47E-2</v>
      </c>
      <c r="D155" s="6">
        <f t="shared" si="2"/>
        <v>4.3625000000000122E-3</v>
      </c>
      <c r="E155" s="21"/>
      <c r="F155" s="21"/>
      <c r="G155" s="15"/>
      <c r="H155" s="15"/>
      <c r="I155" s="15"/>
      <c r="J155" s="21"/>
      <c r="K155" s="21"/>
      <c r="L155" s="21"/>
      <c r="M155" s="21"/>
      <c r="N155" s="8"/>
      <c r="O155" s="8"/>
    </row>
    <row r="156" spans="1:15">
      <c r="A156" s="3" t="s">
        <v>116</v>
      </c>
      <c r="B156" s="3" t="s">
        <v>501</v>
      </c>
      <c r="C156" s="6">
        <v>0.18909999999999999</v>
      </c>
      <c r="D156" s="6">
        <f t="shared" si="2"/>
        <v>0.16876250000000001</v>
      </c>
      <c r="E156" s="6">
        <f>AVERAGE(D156:D157)</f>
        <v>0.17286250000000003</v>
      </c>
      <c r="F156" s="8">
        <f>STDEV(D156:D157)/E156</f>
        <v>3.3542703627042869E-2</v>
      </c>
      <c r="G156" s="15"/>
      <c r="H156" s="15"/>
      <c r="I156" s="15"/>
      <c r="J156" s="6">
        <f>IF(AND(E156&lt;=E$360, E156&gt;=E$384)=TRUE, E156,"")</f>
        <v>0.17286250000000003</v>
      </c>
      <c r="K156" s="21">
        <v>-0.45056345323367403</v>
      </c>
      <c r="L156" s="21">
        <f>10^K156/1000</f>
        <v>3.5435335318104844E-4</v>
      </c>
      <c r="M156" s="21">
        <v>100</v>
      </c>
      <c r="N156" s="8">
        <f>IF(L156&gt;0,L156*M156,"")</f>
        <v>3.5435335318104846E-2</v>
      </c>
      <c r="O156" s="8">
        <f>AVERAGE(N156:N162)</f>
        <v>3.5435335318104846E-2</v>
      </c>
    </row>
    <row r="157" spans="1:15">
      <c r="A157" s="3" t="s">
        <v>117</v>
      </c>
      <c r="B157" s="3" t="s">
        <v>502</v>
      </c>
      <c r="C157" s="6">
        <v>0.1973</v>
      </c>
      <c r="D157" s="6">
        <f t="shared" si="2"/>
        <v>0.17696250000000002</v>
      </c>
      <c r="E157" s="21"/>
      <c r="F157" s="21"/>
      <c r="G157" s="15"/>
      <c r="H157" s="15"/>
      <c r="I157" s="15"/>
      <c r="J157" s="21"/>
      <c r="K157" s="21"/>
      <c r="L157" s="21"/>
      <c r="M157" s="21"/>
      <c r="N157" s="8"/>
      <c r="O157" s="8"/>
    </row>
    <row r="158" spans="1:15">
      <c r="A158" s="3" t="s">
        <v>140</v>
      </c>
      <c r="B158" s="3" t="s">
        <v>525</v>
      </c>
      <c r="C158" s="6">
        <v>7.46E-2</v>
      </c>
      <c r="D158" s="6">
        <f t="shared" si="2"/>
        <v>5.4262500000000012E-2</v>
      </c>
      <c r="E158" s="6">
        <f>AVERAGE(D158:D159)</f>
        <v>5.3562500000000013E-2</v>
      </c>
      <c r="F158" s="8">
        <f>STDEV(D158:D159)/E158</f>
        <v>1.8482137571270298E-2</v>
      </c>
      <c r="G158" s="15"/>
      <c r="H158" s="15"/>
      <c r="I158" s="15"/>
      <c r="J158" s="6" t="str">
        <f>IF(AND(E158&lt;=E$360, E158&gt;=E$384)=TRUE, E158,"")</f>
        <v/>
      </c>
      <c r="K158" s="21"/>
      <c r="L158" s="21"/>
      <c r="M158" s="21">
        <v>400</v>
      </c>
      <c r="N158" s="8" t="str">
        <f>IF(L158&gt;0,L158*M158,"")</f>
        <v/>
      </c>
      <c r="O158" s="8"/>
    </row>
    <row r="159" spans="1:15">
      <c r="A159" s="3" t="s">
        <v>141</v>
      </c>
      <c r="B159" s="3" t="s">
        <v>526</v>
      </c>
      <c r="C159" s="6">
        <v>7.3200000000000001E-2</v>
      </c>
      <c r="D159" s="6">
        <f t="shared" si="2"/>
        <v>5.2862500000000014E-2</v>
      </c>
      <c r="E159" s="21"/>
      <c r="F159" s="21"/>
      <c r="G159" s="15"/>
      <c r="H159" s="15"/>
      <c r="I159" s="15"/>
      <c r="J159" s="21"/>
      <c r="K159" s="21"/>
      <c r="L159" s="21"/>
      <c r="M159" s="21"/>
      <c r="N159" s="8"/>
      <c r="O159" s="8"/>
    </row>
    <row r="160" spans="1:15">
      <c r="A160" s="3" t="s">
        <v>164</v>
      </c>
      <c r="B160" s="3" t="s">
        <v>548</v>
      </c>
      <c r="C160" s="6">
        <v>4.0099999999999997E-2</v>
      </c>
      <c r="D160" s="6">
        <f t="shared" si="2"/>
        <v>1.9762500000000009E-2</v>
      </c>
      <c r="E160" s="6">
        <f>AVERAGE(D160:D161)</f>
        <v>1.796250000000001E-2</v>
      </c>
      <c r="F160" s="8">
        <f>STDEV(D160:D161)/E160</f>
        <v>0.14171659915220983</v>
      </c>
      <c r="G160" s="15"/>
      <c r="H160" s="15"/>
      <c r="I160" s="15"/>
      <c r="J160" s="6" t="str">
        <f>IF(AND(E160&lt;=E$360, E160&gt;=E$384)=TRUE, E160,"")</f>
        <v/>
      </c>
      <c r="K160" s="21"/>
      <c r="L160" s="21"/>
      <c r="M160" s="21">
        <v>1600</v>
      </c>
      <c r="N160" s="8" t="str">
        <f>IF(L160&gt;0,L160*M160,"")</f>
        <v/>
      </c>
      <c r="O160" s="8"/>
    </row>
    <row r="161" spans="1:15">
      <c r="A161" s="3" t="s">
        <v>165</v>
      </c>
      <c r="B161" s="3" t="s">
        <v>549</v>
      </c>
      <c r="C161" s="6">
        <v>3.6499999999999998E-2</v>
      </c>
      <c r="D161" s="6">
        <f t="shared" si="2"/>
        <v>1.616250000000001E-2</v>
      </c>
      <c r="E161" s="21"/>
      <c r="F161" s="21"/>
      <c r="G161" s="15"/>
      <c r="H161" s="15"/>
      <c r="I161" s="15"/>
      <c r="J161" s="21"/>
      <c r="K161" s="21"/>
      <c r="L161" s="21"/>
      <c r="M161" s="21"/>
      <c r="N161" s="8"/>
      <c r="O161" s="8"/>
    </row>
    <row r="162" spans="1:15">
      <c r="A162" s="3" t="s">
        <v>188</v>
      </c>
      <c r="B162" s="3" t="s">
        <v>572</v>
      </c>
      <c r="C162" s="6">
        <v>2.4099999999999899E-2</v>
      </c>
      <c r="D162" s="6">
        <f t="shared" si="2"/>
        <v>3.7624999999999117E-3</v>
      </c>
      <c r="E162" s="6">
        <f>AVERAGE(D162:D163)</f>
        <v>2.7624999999999629E-3</v>
      </c>
      <c r="F162" s="8">
        <f>STDEV(D162:D163)/E162</f>
        <v>0.51193251126625938</v>
      </c>
      <c r="G162" s="15"/>
      <c r="H162" s="15"/>
      <c r="I162" s="15"/>
      <c r="J162" s="6" t="str">
        <f>IF(AND(E162&lt;=E$360, E162&gt;=E$384)=TRUE, E162,"")</f>
        <v/>
      </c>
      <c r="K162" s="21"/>
      <c r="L162" s="21"/>
      <c r="M162" s="21">
        <v>6400</v>
      </c>
      <c r="N162" s="8" t="str">
        <f>IF(L162&gt;0,L162*M162,"")</f>
        <v/>
      </c>
      <c r="O162" s="8"/>
    </row>
    <row r="163" spans="1:15">
      <c r="A163" s="3" t="s">
        <v>189</v>
      </c>
      <c r="B163" s="3" t="s">
        <v>573</v>
      </c>
      <c r="C163" s="6">
        <v>2.2100000000000002E-2</v>
      </c>
      <c r="D163" s="6">
        <f t="shared" si="2"/>
        <v>1.7625000000000141E-3</v>
      </c>
      <c r="E163" s="21"/>
      <c r="F163" s="21"/>
      <c r="G163" s="15"/>
      <c r="H163" s="15"/>
      <c r="I163" s="15"/>
      <c r="J163" s="21"/>
      <c r="K163" s="21"/>
      <c r="L163" s="21"/>
      <c r="M163" s="21"/>
      <c r="N163" s="8"/>
      <c r="O163" s="8"/>
    </row>
    <row r="164" spans="1:15">
      <c r="A164" s="3" t="s">
        <v>194</v>
      </c>
      <c r="B164" s="3" t="s">
        <v>578</v>
      </c>
      <c r="C164" s="6">
        <v>0.16500000000000001</v>
      </c>
      <c r="D164" s="6">
        <f t="shared" si="2"/>
        <v>0.14466250000000003</v>
      </c>
      <c r="E164" s="6">
        <f>AVERAGE(D164:D165)</f>
        <v>0.15181250000000002</v>
      </c>
      <c r="F164" s="8">
        <f>STDEV(D164:D165)/E164</f>
        <v>6.6606023686900717E-2</v>
      </c>
      <c r="G164" s="15"/>
      <c r="H164" s="15"/>
      <c r="I164" s="15"/>
      <c r="J164" s="6">
        <f>IF(AND(E164&lt;=E$360, E164&gt;=E$384)=TRUE, E164,"")</f>
        <v>0.15181250000000002</v>
      </c>
      <c r="K164" s="21">
        <v>-0.54925933575792896</v>
      </c>
      <c r="L164" s="21">
        <f>10^K164/1000</f>
        <v>2.8231936221474323E-4</v>
      </c>
      <c r="M164" s="21">
        <v>100</v>
      </c>
      <c r="N164" s="8">
        <f>IF(L164&gt;0,L164*M164,"")</f>
        <v>2.8231936221474324E-2</v>
      </c>
      <c r="O164" s="8">
        <f>AVERAGE(N164:N170)</f>
        <v>2.8231936221474324E-2</v>
      </c>
    </row>
    <row r="165" spans="1:15">
      <c r="A165" s="3" t="s">
        <v>195</v>
      </c>
      <c r="B165" s="3" t="s">
        <v>579</v>
      </c>
      <c r="C165" s="6">
        <v>0.17929999999999999</v>
      </c>
      <c r="D165" s="6">
        <f t="shared" si="2"/>
        <v>0.15896250000000001</v>
      </c>
      <c r="E165" s="21"/>
      <c r="F165" s="21"/>
      <c r="G165" s="15"/>
      <c r="H165" s="15"/>
      <c r="I165" s="15"/>
      <c r="J165" s="21"/>
      <c r="K165" s="21"/>
      <c r="L165" s="21"/>
      <c r="M165" s="21"/>
      <c r="N165" s="8"/>
      <c r="O165" s="8"/>
    </row>
    <row r="166" spans="1:15">
      <c r="A166" s="3" t="s">
        <v>218</v>
      </c>
      <c r="B166" s="3" t="s">
        <v>602</v>
      </c>
      <c r="C166" s="6">
        <v>6.4399999999999999E-2</v>
      </c>
      <c r="D166" s="6">
        <f t="shared" si="2"/>
        <v>4.4062500000000011E-2</v>
      </c>
      <c r="E166" s="6">
        <f>AVERAGE(D166:D167)</f>
        <v>4.8512500000000014E-2</v>
      </c>
      <c r="F166" s="8">
        <f>STDEV(D166:D167)/E166</f>
        <v>0.12972430512878691</v>
      </c>
      <c r="G166" s="15"/>
      <c r="H166" s="15"/>
      <c r="I166" s="15"/>
      <c r="J166" s="6" t="str">
        <f>IF(AND(E166&lt;=E$360, E166&gt;=E$384)=TRUE, E166,"")</f>
        <v/>
      </c>
      <c r="K166" s="21"/>
      <c r="L166" s="21"/>
      <c r="M166" s="21">
        <v>400</v>
      </c>
      <c r="N166" s="8" t="str">
        <f>IF(L166&gt;0,L166*M166,"")</f>
        <v/>
      </c>
      <c r="O166" s="8"/>
    </row>
    <row r="167" spans="1:15">
      <c r="A167" s="3" t="s">
        <v>219</v>
      </c>
      <c r="B167" s="3" t="s">
        <v>603</v>
      </c>
      <c r="C167" s="6">
        <v>7.3300000000000004E-2</v>
      </c>
      <c r="D167" s="6">
        <f t="shared" si="2"/>
        <v>5.2962500000000017E-2</v>
      </c>
      <c r="E167" s="21"/>
      <c r="F167" s="21"/>
      <c r="G167" s="15"/>
      <c r="H167" s="15"/>
      <c r="I167" s="15"/>
      <c r="J167" s="21"/>
      <c r="K167" s="21"/>
      <c r="L167" s="21"/>
      <c r="M167" s="21"/>
      <c r="N167" s="8"/>
      <c r="O167" s="8"/>
    </row>
    <row r="168" spans="1:15">
      <c r="A168" s="3" t="s">
        <v>242</v>
      </c>
      <c r="B168" s="3" t="s">
        <v>626</v>
      </c>
      <c r="C168" s="6">
        <v>3.0800000000000001E-2</v>
      </c>
      <c r="D168" s="6">
        <f t="shared" si="2"/>
        <v>1.0462500000000013E-2</v>
      </c>
      <c r="E168" s="6">
        <f>AVERAGE(D168:D169)</f>
        <v>1.3962500000000013E-2</v>
      </c>
      <c r="F168" s="8">
        <f>STDEV(D168:D169)/E168</f>
        <v>0.3545029520720378</v>
      </c>
      <c r="G168" s="15"/>
      <c r="H168" s="15"/>
      <c r="I168" s="15"/>
      <c r="J168" s="6" t="str">
        <f>IF(AND(E168&lt;=E$360, E168&gt;=E$384)=TRUE, E168,"")</f>
        <v/>
      </c>
      <c r="K168" s="21"/>
      <c r="L168" s="21"/>
      <c r="M168" s="21">
        <v>1600</v>
      </c>
      <c r="N168" s="8" t="str">
        <f>IF(L168&gt;0,L168*M168,"")</f>
        <v/>
      </c>
      <c r="O168" s="8"/>
    </row>
    <row r="169" spans="1:15">
      <c r="A169" s="3" t="s">
        <v>243</v>
      </c>
      <c r="B169" s="3" t="s">
        <v>627</v>
      </c>
      <c r="C169" s="6">
        <v>3.78E-2</v>
      </c>
      <c r="D169" s="6">
        <f t="shared" si="2"/>
        <v>1.7462500000000013E-2</v>
      </c>
      <c r="E169" s="21"/>
      <c r="F169" s="21"/>
      <c r="G169" s="15"/>
      <c r="H169" s="15"/>
      <c r="I169" s="15"/>
      <c r="J169" s="21"/>
      <c r="K169" s="21"/>
      <c r="L169" s="21"/>
      <c r="M169" s="21"/>
      <c r="N169" s="8"/>
      <c r="O169" s="8"/>
    </row>
    <row r="170" spans="1:15">
      <c r="A170" s="3" t="s">
        <v>266</v>
      </c>
      <c r="B170" s="3" t="s">
        <v>650</v>
      </c>
      <c r="C170" s="6">
        <v>2.52E-2</v>
      </c>
      <c r="D170" s="6">
        <f t="shared" si="2"/>
        <v>4.8625000000000126E-3</v>
      </c>
      <c r="E170" s="6">
        <f>AVERAGE(D170:D171)</f>
        <v>4.2124999999999628E-3</v>
      </c>
      <c r="F170" s="8">
        <f>STDEV(D170:D171)/E170</f>
        <v>0.21821692950565943</v>
      </c>
      <c r="G170" s="15"/>
      <c r="H170" s="15"/>
      <c r="I170" s="15"/>
      <c r="J170" s="6" t="str">
        <f>IF(AND(E170&lt;=E$360, E170&gt;=E$384)=TRUE, E170,"")</f>
        <v/>
      </c>
      <c r="K170" s="21"/>
      <c r="L170" s="21"/>
      <c r="M170" s="21">
        <v>6400</v>
      </c>
      <c r="N170" s="8" t="str">
        <f>IF(L170&gt;0,L170*M170,"")</f>
        <v/>
      </c>
      <c r="O170" s="8"/>
    </row>
    <row r="171" spans="1:15">
      <c r="A171" s="3" t="s">
        <v>267</v>
      </c>
      <c r="B171" s="3" t="s">
        <v>651</v>
      </c>
      <c r="C171" s="6">
        <v>2.38999999999999E-2</v>
      </c>
      <c r="D171" s="6">
        <f t="shared" si="2"/>
        <v>3.562499999999913E-3</v>
      </c>
      <c r="E171" s="21"/>
      <c r="F171" s="21"/>
      <c r="G171" s="15"/>
      <c r="H171" s="15"/>
      <c r="I171" s="15"/>
      <c r="J171" s="21"/>
      <c r="K171" s="21"/>
      <c r="L171" s="21"/>
      <c r="M171" s="21"/>
      <c r="N171" s="8"/>
      <c r="O171" s="8"/>
    </row>
    <row r="172" spans="1:15">
      <c r="A172" s="3" t="s">
        <v>196</v>
      </c>
      <c r="B172" s="3" t="s">
        <v>580</v>
      </c>
      <c r="C172" s="6">
        <v>0.32800000000000001</v>
      </c>
      <c r="D172" s="6">
        <f t="shared" si="2"/>
        <v>0.30766250000000001</v>
      </c>
      <c r="E172" s="6">
        <f>AVERAGE(D172:D173)</f>
        <v>0.32776249999999951</v>
      </c>
      <c r="F172" s="8">
        <f>STDEV(D172:D173)/E172</f>
        <v>8.672649434788457E-2</v>
      </c>
      <c r="G172" s="15"/>
      <c r="H172" s="15"/>
      <c r="I172" s="15"/>
      <c r="J172" s="6">
        <f>IF(AND(E172&lt;=E$360, E172&gt;=E$384)=TRUE, E172,"")</f>
        <v>0.32776249999999951</v>
      </c>
      <c r="K172" s="21">
        <v>-0.109272244176713</v>
      </c>
      <c r="L172" s="21">
        <f>10^K172/1000</f>
        <v>7.7754897969604931E-4</v>
      </c>
      <c r="M172" s="21">
        <v>100</v>
      </c>
      <c r="N172" s="8">
        <f>IF(L172&gt;0,L172*M172,"")</f>
        <v>7.7754897969604927E-2</v>
      </c>
      <c r="O172" s="8">
        <f>AVERAGE(N172:N178)</f>
        <v>7.7754897969604927E-2</v>
      </c>
    </row>
    <row r="173" spans="1:15">
      <c r="A173" s="3" t="s">
        <v>197</v>
      </c>
      <c r="B173" s="3" t="s">
        <v>581</v>
      </c>
      <c r="C173" s="6">
        <v>0.36819999999999897</v>
      </c>
      <c r="D173" s="6">
        <f t="shared" si="2"/>
        <v>0.34786249999999896</v>
      </c>
      <c r="E173" s="21"/>
      <c r="F173" s="21"/>
      <c r="G173" s="15"/>
      <c r="H173" s="15"/>
      <c r="I173" s="15"/>
      <c r="J173" s="21"/>
      <c r="K173" s="21"/>
      <c r="L173" s="21"/>
      <c r="M173" s="21"/>
      <c r="N173" s="8"/>
      <c r="O173" s="8"/>
    </row>
    <row r="174" spans="1:15">
      <c r="A174" s="3" t="s">
        <v>220</v>
      </c>
      <c r="B174" s="3" t="s">
        <v>604</v>
      </c>
      <c r="C174" s="6">
        <v>0.119599999999999</v>
      </c>
      <c r="D174" s="6">
        <f t="shared" si="2"/>
        <v>9.9262499999999004E-2</v>
      </c>
      <c r="E174" s="6">
        <f>AVERAGE(D174:D175)</f>
        <v>9.416249999999951E-2</v>
      </c>
      <c r="F174" s="8">
        <f>STDEV(D174:D175)/E174</f>
        <v>7.6596194537125781E-2</v>
      </c>
      <c r="G174" s="15"/>
      <c r="H174" s="15"/>
      <c r="I174" s="15"/>
      <c r="J174" s="6">
        <f>IF(AND(E174&lt;=E$360, E174&gt;=E$384)=TRUE, E174,"")</f>
        <v>9.416249999999951E-2</v>
      </c>
      <c r="K174" s="21"/>
      <c r="L174" s="21"/>
      <c r="M174" s="21">
        <v>400</v>
      </c>
      <c r="N174" s="8" t="str">
        <f>IF(L174&gt;0,L174*M174,"")</f>
        <v/>
      </c>
      <c r="O174" s="8"/>
    </row>
    <row r="175" spans="1:15">
      <c r="A175" s="3" t="s">
        <v>221</v>
      </c>
      <c r="B175" s="3" t="s">
        <v>605</v>
      </c>
      <c r="C175" s="6">
        <v>0.1094</v>
      </c>
      <c r="D175" s="6">
        <f t="shared" si="2"/>
        <v>8.9062500000000017E-2</v>
      </c>
      <c r="E175" s="21"/>
      <c r="F175" s="21"/>
      <c r="G175" s="15"/>
      <c r="H175" s="15"/>
      <c r="I175" s="15"/>
      <c r="J175" s="21"/>
      <c r="K175" s="21"/>
      <c r="L175" s="21"/>
      <c r="M175" s="21"/>
      <c r="N175" s="8"/>
      <c r="O175" s="8"/>
    </row>
    <row r="176" spans="1:15">
      <c r="A176" s="3" t="s">
        <v>244</v>
      </c>
      <c r="B176" s="3" t="s">
        <v>628</v>
      </c>
      <c r="C176" s="6">
        <v>4.5400000000000003E-2</v>
      </c>
      <c r="D176" s="6">
        <f t="shared" si="2"/>
        <v>2.5062500000000015E-2</v>
      </c>
      <c r="E176" s="6">
        <f>AVERAGE(D176:D177)</f>
        <v>2.6712499999999965E-2</v>
      </c>
      <c r="F176" s="8">
        <f>STDEV(D176:D177)/E176</f>
        <v>8.7354323927582189E-2</v>
      </c>
      <c r="G176" s="15"/>
      <c r="H176" s="15"/>
      <c r="I176" s="15"/>
      <c r="J176" s="6" t="str">
        <f>IF(AND(E176&lt;=E$360, E176&gt;=E$384)=TRUE, E176,"")</f>
        <v/>
      </c>
      <c r="K176" s="21"/>
      <c r="L176" s="21"/>
      <c r="M176" s="21">
        <v>1600</v>
      </c>
      <c r="N176" s="8" t="str">
        <f>IF(L176&gt;0,L176*M176,"")</f>
        <v/>
      </c>
      <c r="O176" s="8"/>
    </row>
    <row r="177" spans="1:15">
      <c r="A177" s="3" t="s">
        <v>245</v>
      </c>
      <c r="B177" s="3" t="s">
        <v>629</v>
      </c>
      <c r="C177" s="6">
        <v>4.8699999999999903E-2</v>
      </c>
      <c r="D177" s="6">
        <f t="shared" si="2"/>
        <v>2.8362499999999916E-2</v>
      </c>
      <c r="E177" s="21"/>
      <c r="F177" s="21"/>
      <c r="G177" s="15"/>
      <c r="H177" s="15"/>
      <c r="I177" s="15"/>
      <c r="J177" s="21"/>
      <c r="K177" s="21"/>
      <c r="L177" s="21"/>
      <c r="M177" s="21"/>
      <c r="N177" s="8"/>
      <c r="O177" s="8"/>
    </row>
    <row r="178" spans="1:15">
      <c r="A178" s="3" t="s">
        <v>268</v>
      </c>
      <c r="B178" s="3" t="s">
        <v>652</v>
      </c>
      <c r="C178" s="6">
        <v>2.90999999999999E-2</v>
      </c>
      <c r="D178" s="6">
        <f t="shared" si="2"/>
        <v>8.7624999999999127E-3</v>
      </c>
      <c r="E178" s="6">
        <f>AVERAGE(D178:D179)</f>
        <v>2.4812499999999911E-2</v>
      </c>
      <c r="F178" s="8">
        <f>STDEV(D178:D179)/E178</f>
        <v>0.91478600205897265</v>
      </c>
      <c r="G178" s="15"/>
      <c r="H178" s="15"/>
      <c r="I178" s="15"/>
      <c r="J178" s="6" t="str">
        <f>IF(AND(E178&lt;=E$360, E178&gt;=E$384)=TRUE, E178,"")</f>
        <v/>
      </c>
      <c r="K178" s="21"/>
      <c r="L178" s="21"/>
      <c r="M178" s="21">
        <v>6400</v>
      </c>
      <c r="N178" s="8" t="str">
        <f>IF(L178&gt;0,L178*M178,"")</f>
        <v/>
      </c>
      <c r="O178" s="8"/>
    </row>
    <row r="179" spans="1:15">
      <c r="A179" s="3" t="s">
        <v>269</v>
      </c>
      <c r="B179" s="3" t="s">
        <v>653</v>
      </c>
      <c r="C179" s="6">
        <v>6.11999999999999E-2</v>
      </c>
      <c r="D179" s="6">
        <f t="shared" si="2"/>
        <v>4.0862499999999913E-2</v>
      </c>
      <c r="E179" s="21"/>
      <c r="F179" s="21"/>
      <c r="G179" s="15"/>
      <c r="H179" s="15"/>
      <c r="I179" s="15"/>
      <c r="J179" s="21"/>
      <c r="K179" s="21"/>
      <c r="L179" s="21"/>
      <c r="M179" s="21"/>
      <c r="N179" s="8"/>
      <c r="O179" s="8"/>
    </row>
    <row r="180" spans="1:15">
      <c r="A180" s="3" t="s">
        <v>198</v>
      </c>
      <c r="B180" s="3" t="s">
        <v>582</v>
      </c>
      <c r="C180" s="6">
        <v>0.41599999999999998</v>
      </c>
      <c r="D180" s="6">
        <f t="shared" si="2"/>
        <v>0.39566249999999997</v>
      </c>
      <c r="E180" s="6">
        <f>AVERAGE(D180:D181)</f>
        <v>0.39196249999999999</v>
      </c>
      <c r="F180" s="8">
        <f>STDEV(D180:D181)/E180</f>
        <v>1.334972141666722E-2</v>
      </c>
      <c r="G180" s="15"/>
      <c r="H180" s="15"/>
      <c r="I180" s="15"/>
      <c r="J180" s="6">
        <f>IF(AND(E180&lt;=E$360, E180&gt;=E$384)=TRUE, E180,"")</f>
        <v>0.39196249999999999</v>
      </c>
      <c r="K180" s="21">
        <v>-3.1979193973255798E-2</v>
      </c>
      <c r="L180" s="21">
        <f>10^K180/1000</f>
        <v>9.2901089243976496E-4</v>
      </c>
      <c r="M180" s="21">
        <v>100</v>
      </c>
      <c r="N180" s="8">
        <f>IF(L180&gt;0,L180*M180,"")</f>
        <v>9.2901089243976498E-2</v>
      </c>
      <c r="O180" s="8">
        <f>AVERAGE(N180:N186)</f>
        <v>7.0494319080525572E-2</v>
      </c>
    </row>
    <row r="181" spans="1:15">
      <c r="A181" s="3" t="s">
        <v>199</v>
      </c>
      <c r="B181" s="3" t="s">
        <v>583</v>
      </c>
      <c r="C181" s="6">
        <v>0.40860000000000002</v>
      </c>
      <c r="D181" s="6">
        <f t="shared" si="2"/>
        <v>0.38826250000000001</v>
      </c>
      <c r="E181" s="21"/>
      <c r="F181" s="21"/>
      <c r="G181" s="15"/>
      <c r="H181" s="15"/>
      <c r="I181" s="15"/>
      <c r="J181" s="21"/>
      <c r="K181" s="21"/>
      <c r="L181" s="21"/>
      <c r="M181" s="21"/>
      <c r="N181" s="8"/>
      <c r="O181" s="8"/>
    </row>
    <row r="182" spans="1:15">
      <c r="A182" s="3" t="s">
        <v>222</v>
      </c>
      <c r="B182" s="3" t="s">
        <v>606</v>
      </c>
      <c r="C182" s="6">
        <v>0.13649999999999901</v>
      </c>
      <c r="D182" s="6">
        <f t="shared" si="2"/>
        <v>0.11616249999999903</v>
      </c>
      <c r="E182" s="6">
        <f>AVERAGE(D182:D183)</f>
        <v>0.11411249999999952</v>
      </c>
      <c r="F182" s="8">
        <f>STDEV(D182:D183)/E182</f>
        <v>2.5405961685741395E-2</v>
      </c>
      <c r="G182" s="15"/>
      <c r="H182" s="15"/>
      <c r="I182" s="15"/>
      <c r="J182" s="6">
        <f>IF(AND(E182&lt;=E$360, E182&gt;=E$384)=TRUE, E182,"")</f>
        <v>0.11411249999999952</v>
      </c>
      <c r="K182" s="21">
        <v>-0.92002735022666404</v>
      </c>
      <c r="L182" s="21">
        <f>10^K182/1000</f>
        <v>1.202188722926866E-4</v>
      </c>
      <c r="M182" s="21">
        <v>400</v>
      </c>
      <c r="N182" s="8">
        <f>IF(L182&gt;0,L182*M182,"")</f>
        <v>4.8087548917074639E-2</v>
      </c>
      <c r="O182" s="8"/>
    </row>
    <row r="183" spans="1:15">
      <c r="A183" s="3" t="s">
        <v>223</v>
      </c>
      <c r="B183" s="3" t="s">
        <v>607</v>
      </c>
      <c r="C183" s="6">
        <v>0.13239999999999999</v>
      </c>
      <c r="D183" s="6">
        <f t="shared" si="2"/>
        <v>0.11206250000000001</v>
      </c>
      <c r="E183" s="21"/>
      <c r="F183" s="21"/>
      <c r="G183" s="15"/>
      <c r="H183" s="15"/>
      <c r="I183" s="15"/>
      <c r="J183" s="21"/>
      <c r="K183" s="21"/>
      <c r="L183" s="21"/>
      <c r="M183" s="21"/>
      <c r="N183" s="8"/>
      <c r="O183" s="8"/>
    </row>
    <row r="184" spans="1:15">
      <c r="A184" s="3" t="s">
        <v>246</v>
      </c>
      <c r="B184" s="3" t="s">
        <v>630</v>
      </c>
      <c r="C184" s="6">
        <v>5.8199999999999898E-2</v>
      </c>
      <c r="D184" s="6">
        <f t="shared" si="2"/>
        <v>3.786249999999991E-2</v>
      </c>
      <c r="E184" s="6">
        <f>AVERAGE(D184:D185)</f>
        <v>3.6062499999999963E-2</v>
      </c>
      <c r="F184" s="8">
        <f>STDEV(D184:D185)/E184</f>
        <v>7.0588129283091841E-2</v>
      </c>
      <c r="G184" s="15"/>
      <c r="H184" s="15"/>
      <c r="I184" s="15"/>
      <c r="J184" s="6" t="str">
        <f>IF(AND(E184&lt;=E$360, E184&gt;=E$384)=TRUE, E184,"")</f>
        <v/>
      </c>
      <c r="K184" s="21"/>
      <c r="L184" s="21"/>
      <c r="M184" s="21">
        <v>1600</v>
      </c>
      <c r="N184" s="8" t="str">
        <f>IF(L184&gt;0,L184*M184,"")</f>
        <v/>
      </c>
      <c r="O184" s="8"/>
    </row>
    <row r="185" spans="1:15">
      <c r="A185" s="3" t="s">
        <v>247</v>
      </c>
      <c r="B185" s="3" t="s">
        <v>631</v>
      </c>
      <c r="C185" s="6">
        <v>5.4600000000000003E-2</v>
      </c>
      <c r="D185" s="6">
        <f t="shared" si="2"/>
        <v>3.4262500000000015E-2</v>
      </c>
      <c r="E185" s="21"/>
      <c r="F185" s="21"/>
      <c r="G185" s="15"/>
      <c r="H185" s="15"/>
      <c r="I185" s="15"/>
      <c r="J185" s="21"/>
      <c r="K185" s="21"/>
      <c r="L185" s="21"/>
      <c r="M185" s="21"/>
      <c r="N185" s="8"/>
      <c r="O185" s="8"/>
    </row>
    <row r="186" spans="1:15">
      <c r="A186" s="3" t="s">
        <v>270</v>
      </c>
      <c r="B186" s="3" t="s">
        <v>654</v>
      </c>
      <c r="C186" s="6">
        <v>3.39E-2</v>
      </c>
      <c r="D186" s="6">
        <f t="shared" si="2"/>
        <v>1.3562500000000012E-2</v>
      </c>
      <c r="E186" s="6">
        <f>AVERAGE(D186:D187)</f>
        <v>1.1662499999999963E-2</v>
      </c>
      <c r="F186" s="8">
        <f>STDEV(D186:D187)/E186</f>
        <v>0.23039706482391928</v>
      </c>
      <c r="G186" s="15"/>
      <c r="H186" s="15"/>
      <c r="I186" s="15"/>
      <c r="J186" s="6" t="str">
        <f>IF(AND(E186&lt;=E$360, E186&gt;=E$384)=TRUE, E186,"")</f>
        <v/>
      </c>
      <c r="K186" s="21"/>
      <c r="L186" s="21"/>
      <c r="M186" s="21">
        <v>6400</v>
      </c>
      <c r="N186" s="8" t="str">
        <f>IF(L186&gt;0,L186*M186,"")</f>
        <v/>
      </c>
      <c r="O186" s="8"/>
    </row>
    <row r="187" spans="1:15">
      <c r="A187" s="3" t="s">
        <v>271</v>
      </c>
      <c r="B187" s="3" t="s">
        <v>655</v>
      </c>
      <c r="C187" s="6">
        <v>3.0099999999999901E-2</v>
      </c>
      <c r="D187" s="6">
        <f t="shared" si="2"/>
        <v>9.7624999999999136E-3</v>
      </c>
      <c r="E187" s="21"/>
      <c r="F187" s="21"/>
      <c r="G187" s="15"/>
      <c r="H187" s="15"/>
      <c r="I187" s="15"/>
      <c r="J187" s="21"/>
      <c r="K187" s="21"/>
      <c r="L187" s="21"/>
      <c r="M187" s="21"/>
      <c r="N187" s="8"/>
      <c r="O187" s="8"/>
    </row>
    <row r="188" spans="1:15">
      <c r="A188" s="3" t="s">
        <v>200</v>
      </c>
      <c r="B188" s="3" t="s">
        <v>584</v>
      </c>
      <c r="C188" s="6">
        <v>0.13389999999999999</v>
      </c>
      <c r="D188" s="6">
        <f t="shared" si="2"/>
        <v>0.11356250000000001</v>
      </c>
      <c r="E188" s="6">
        <f>AVERAGE(D188:D189)</f>
        <v>0.12186250000000001</v>
      </c>
      <c r="F188" s="8">
        <f>STDEV(D188:D189)/E188</f>
        <v>9.6321448909194293E-2</v>
      </c>
      <c r="G188" s="15"/>
      <c r="H188" s="15"/>
      <c r="I188" s="15"/>
      <c r="J188" s="6">
        <f>IF(AND(E188&lt;=E$360, E188&gt;=E$384)=TRUE, E188,"")</f>
        <v>0.12186250000000001</v>
      </c>
      <c r="K188" s="21">
        <v>-0.79460147049937002</v>
      </c>
      <c r="L188" s="21">
        <f>10^K188/1000</f>
        <v>1.6047172809916037E-4</v>
      </c>
      <c r="M188" s="21">
        <v>100</v>
      </c>
      <c r="N188" s="8">
        <f>IF(L188&gt;0,L188*M188,"")</f>
        <v>1.6047172809916035E-2</v>
      </c>
      <c r="O188" s="8">
        <f>AVERAGE(N188:N194)</f>
        <v>1.6047172809916035E-2</v>
      </c>
    </row>
    <row r="189" spans="1:15">
      <c r="A189" s="3" t="s">
        <v>201</v>
      </c>
      <c r="B189" s="3" t="s">
        <v>585</v>
      </c>
      <c r="C189" s="6">
        <v>0.15049999999999999</v>
      </c>
      <c r="D189" s="6">
        <f t="shared" si="2"/>
        <v>0.13016250000000001</v>
      </c>
      <c r="E189" s="21"/>
      <c r="F189" s="21"/>
      <c r="G189" s="15"/>
      <c r="H189" s="15"/>
      <c r="I189" s="15"/>
      <c r="J189" s="21"/>
      <c r="K189" s="21"/>
      <c r="L189" s="21"/>
      <c r="M189" s="21"/>
      <c r="N189" s="8"/>
      <c r="O189" s="8"/>
    </row>
    <row r="190" spans="1:15">
      <c r="A190" s="3" t="s">
        <v>224</v>
      </c>
      <c r="B190" s="3" t="s">
        <v>608</v>
      </c>
      <c r="C190" s="6">
        <v>6.4799999999999996E-2</v>
      </c>
      <c r="D190" s="6">
        <f t="shared" si="2"/>
        <v>4.4462500000000009E-2</v>
      </c>
      <c r="E190" s="6">
        <f>AVERAGE(D190:D191)</f>
        <v>4.1912500000000012E-2</v>
      </c>
      <c r="F190" s="8">
        <f>STDEV(D190:D191)/E190</f>
        <v>8.6042220913841616E-2</v>
      </c>
      <c r="G190" s="15"/>
      <c r="H190" s="15"/>
      <c r="I190" s="15"/>
      <c r="J190" s="6" t="str">
        <f>IF(AND(E190&lt;=E$360, E190&gt;=E$384)=TRUE, E190,"")</f>
        <v/>
      </c>
      <c r="K190" s="21"/>
      <c r="L190" s="21"/>
      <c r="M190" s="21">
        <v>400</v>
      </c>
      <c r="N190" s="8" t="str">
        <f>IF(L190&gt;0,L190*M190,"")</f>
        <v/>
      </c>
      <c r="O190" s="8"/>
    </row>
    <row r="191" spans="1:15">
      <c r="A191" s="3" t="s">
        <v>225</v>
      </c>
      <c r="B191" s="3" t="s">
        <v>609</v>
      </c>
      <c r="C191" s="6">
        <v>5.9700000000000003E-2</v>
      </c>
      <c r="D191" s="6">
        <f t="shared" si="2"/>
        <v>3.9362500000000016E-2</v>
      </c>
      <c r="E191" s="21"/>
      <c r="F191" s="21"/>
      <c r="G191" s="15"/>
      <c r="H191" s="15"/>
      <c r="I191" s="15"/>
      <c r="J191" s="21"/>
      <c r="K191" s="21"/>
      <c r="L191" s="21"/>
      <c r="M191" s="21"/>
      <c r="N191" s="8"/>
      <c r="O191" s="8"/>
    </row>
    <row r="192" spans="1:15">
      <c r="A192" s="3" t="s">
        <v>248</v>
      </c>
      <c r="B192" s="3" t="s">
        <v>632</v>
      </c>
      <c r="C192" s="6">
        <v>3.3500000000000002E-2</v>
      </c>
      <c r="D192" s="6">
        <f t="shared" si="2"/>
        <v>1.3162500000000014E-2</v>
      </c>
      <c r="E192" s="6">
        <f>AVERAGE(D192:D193)</f>
        <v>1.4312500000000013E-2</v>
      </c>
      <c r="F192" s="8">
        <f>STDEV(D192:D193)/E192</f>
        <v>0.11363113339591653</v>
      </c>
      <c r="G192" s="15"/>
      <c r="H192" s="15"/>
      <c r="I192" s="15"/>
      <c r="J192" s="6" t="str">
        <f>IF(AND(E192&lt;=E$360, E192&gt;=E$384)=TRUE, E192,"")</f>
        <v/>
      </c>
      <c r="K192" s="21"/>
      <c r="L192" s="21"/>
      <c r="M192" s="21">
        <v>1600</v>
      </c>
      <c r="N192" s="8" t="str">
        <f>IF(L192&gt;0,L192*M192,"")</f>
        <v/>
      </c>
      <c r="O192" s="8"/>
    </row>
    <row r="193" spans="1:15">
      <c r="A193" s="3" t="s">
        <v>249</v>
      </c>
      <c r="B193" s="3" t="s">
        <v>633</v>
      </c>
      <c r="C193" s="6">
        <v>3.5799999999999998E-2</v>
      </c>
      <c r="D193" s="6">
        <f t="shared" si="2"/>
        <v>1.5462500000000011E-2</v>
      </c>
      <c r="E193" s="21"/>
      <c r="F193" s="21"/>
      <c r="G193" s="15"/>
      <c r="H193" s="15"/>
      <c r="I193" s="15"/>
      <c r="J193" s="21"/>
      <c r="K193" s="21"/>
      <c r="L193" s="21"/>
      <c r="M193" s="21"/>
      <c r="N193" s="8"/>
      <c r="O193" s="8"/>
    </row>
    <row r="194" spans="1:15">
      <c r="A194" s="3" t="s">
        <v>272</v>
      </c>
      <c r="B194" s="3" t="s">
        <v>656</v>
      </c>
      <c r="C194" s="6">
        <v>2.90999999999999E-2</v>
      </c>
      <c r="D194" s="6">
        <f t="shared" si="2"/>
        <v>8.7624999999999127E-3</v>
      </c>
      <c r="E194" s="6">
        <f>AVERAGE(D194:D195)</f>
        <v>8.0124999999999624E-3</v>
      </c>
      <c r="F194" s="8">
        <f>STDEV(D194:D195)/E194</f>
        <v>0.13237568446549219</v>
      </c>
      <c r="G194" s="15"/>
      <c r="H194" s="15"/>
      <c r="I194" s="15"/>
      <c r="J194" s="6" t="str">
        <f>IF(AND(E194&lt;=E$360, E194&gt;=E$384)=TRUE, E194,"")</f>
        <v/>
      </c>
      <c r="K194" s="21"/>
      <c r="L194" s="21"/>
      <c r="M194" s="21">
        <v>6400</v>
      </c>
      <c r="N194" s="8" t="str">
        <f>IF(L194&gt;0,L194*M194,"")</f>
        <v/>
      </c>
      <c r="O194" s="8"/>
    </row>
    <row r="195" spans="1:15">
      <c r="A195" s="3" t="s">
        <v>273</v>
      </c>
      <c r="B195" s="3" t="s">
        <v>657</v>
      </c>
      <c r="C195" s="6">
        <v>2.76E-2</v>
      </c>
      <c r="D195" s="6">
        <f t="shared" si="2"/>
        <v>7.262500000000012E-3</v>
      </c>
      <c r="E195" s="21"/>
      <c r="F195" s="21"/>
      <c r="G195" s="15"/>
      <c r="H195" s="15"/>
      <c r="I195" s="15"/>
      <c r="J195" s="21"/>
      <c r="K195" s="21"/>
      <c r="L195" s="21"/>
      <c r="M195" s="21"/>
      <c r="N195" s="8"/>
      <c r="O195" s="8"/>
    </row>
    <row r="196" spans="1:15">
      <c r="A196" s="3" t="s">
        <v>202</v>
      </c>
      <c r="B196" s="3" t="s">
        <v>586</v>
      </c>
      <c r="C196" s="6">
        <v>0.91569999999999996</v>
      </c>
      <c r="D196" s="6">
        <f t="shared" ref="D196:D259" si="3">C196-D$3</f>
        <v>0.89536249999999995</v>
      </c>
      <c r="E196" s="6">
        <f>AVERAGE(D196:D197)</f>
        <v>0.87226249999999994</v>
      </c>
      <c r="F196" s="8">
        <f>STDEV(D196:D197)/E196</f>
        <v>3.7452410588347466E-2</v>
      </c>
      <c r="G196" s="15"/>
      <c r="H196" s="15"/>
      <c r="I196" s="15"/>
      <c r="J196" s="6">
        <f>IF(AND(E196&lt;=E$360, E196&gt;=E$384)=TRUE, E196,"")</f>
        <v>0.87226249999999994</v>
      </c>
      <c r="K196" s="21">
        <v>0.29744527699779499</v>
      </c>
      <c r="L196" s="21">
        <f>10^K196/1000</f>
        <v>1.9835597039001515E-3</v>
      </c>
      <c r="M196" s="21">
        <v>100</v>
      </c>
      <c r="N196" s="8">
        <f>IF(L196&gt;0,L196*M196,"")</f>
        <v>0.19835597039001515</v>
      </c>
      <c r="O196" s="8">
        <f>AVERAGE(N196:N202)</f>
        <v>0.21453351554930861</v>
      </c>
    </row>
    <row r="197" spans="1:15">
      <c r="A197" s="3" t="s">
        <v>203</v>
      </c>
      <c r="B197" s="3" t="s">
        <v>587</v>
      </c>
      <c r="C197" s="6">
        <v>0.86950000000000005</v>
      </c>
      <c r="D197" s="6">
        <f t="shared" si="3"/>
        <v>0.84916250000000004</v>
      </c>
      <c r="E197" s="21"/>
      <c r="F197" s="21"/>
      <c r="G197" s="15"/>
      <c r="H197" s="15"/>
      <c r="I197" s="15"/>
      <c r="J197" s="21"/>
      <c r="K197" s="21"/>
      <c r="L197" s="21"/>
      <c r="M197" s="21"/>
      <c r="N197" s="8"/>
      <c r="O197" s="8"/>
    </row>
    <row r="198" spans="1:15">
      <c r="A198" s="3" t="s">
        <v>226</v>
      </c>
      <c r="B198" s="3" t="s">
        <v>610</v>
      </c>
      <c r="C198" s="6">
        <v>0.27279999999999999</v>
      </c>
      <c r="D198" s="6">
        <f t="shared" si="3"/>
        <v>0.25246249999999998</v>
      </c>
      <c r="E198" s="6">
        <f>AVERAGE(D198:D199)</f>
        <v>0.24856250000000002</v>
      </c>
      <c r="F198" s="8">
        <f>STDEV(D198:D199)/E198</f>
        <v>2.2189320163962915E-2</v>
      </c>
      <c r="G198" s="15"/>
      <c r="H198" s="15"/>
      <c r="I198" s="15"/>
      <c r="J198" s="6">
        <f>IF(AND(E198&lt;=E$360, E198&gt;=E$384)=TRUE, E198,"")</f>
        <v>0.24856250000000002</v>
      </c>
      <c r="K198" s="21">
        <v>-0.238991575439018</v>
      </c>
      <c r="L198" s="21">
        <f>10^K198/1000</f>
        <v>5.7677765177150515E-4</v>
      </c>
      <c r="M198" s="21">
        <v>400</v>
      </c>
      <c r="N198" s="8">
        <f>IF(L198&gt;0,L198*M198,"")</f>
        <v>0.23071106070860206</v>
      </c>
      <c r="O198" s="8"/>
    </row>
    <row r="199" spans="1:15">
      <c r="A199" s="3" t="s">
        <v>227</v>
      </c>
      <c r="B199" s="3" t="s">
        <v>611</v>
      </c>
      <c r="C199" s="6">
        <v>0.26500000000000001</v>
      </c>
      <c r="D199" s="6">
        <f t="shared" si="3"/>
        <v>0.24466250000000003</v>
      </c>
      <c r="E199" s="21"/>
      <c r="F199" s="21"/>
      <c r="G199" s="15"/>
      <c r="H199" s="15"/>
      <c r="I199" s="15"/>
      <c r="J199" s="21"/>
      <c r="K199" s="21"/>
      <c r="L199" s="21"/>
      <c r="M199" s="21"/>
      <c r="N199" s="8"/>
      <c r="O199" s="8"/>
    </row>
    <row r="200" spans="1:15">
      <c r="A200" s="3" t="s">
        <v>250</v>
      </c>
      <c r="B200" s="3" t="s">
        <v>634</v>
      </c>
      <c r="C200" s="6">
        <v>8.4799999999999903E-2</v>
      </c>
      <c r="D200" s="6">
        <f t="shared" si="3"/>
        <v>6.4462499999999923E-2</v>
      </c>
      <c r="E200" s="6">
        <f>AVERAGE(D200:D201)</f>
        <v>6.7262499999999961E-2</v>
      </c>
      <c r="F200" s="8">
        <f>STDEV(D200:D201)/E200</f>
        <v>5.8870811739746863E-2</v>
      </c>
      <c r="G200" s="15"/>
      <c r="H200" s="15"/>
      <c r="I200" s="15"/>
      <c r="J200" s="6" t="str">
        <f>IF(AND(E200&lt;=E$360, E200&gt;=E$384)=TRUE, E200,"")</f>
        <v/>
      </c>
      <c r="K200" s="21"/>
      <c r="L200" s="21"/>
      <c r="M200" s="21">
        <v>1600</v>
      </c>
      <c r="N200" s="8" t="str">
        <f>IF(L200&gt;0,L200*M200,"")</f>
        <v/>
      </c>
      <c r="O200" s="8"/>
    </row>
    <row r="201" spans="1:15">
      <c r="A201" s="3" t="s">
        <v>251</v>
      </c>
      <c r="B201" s="3" t="s">
        <v>635</v>
      </c>
      <c r="C201" s="6">
        <v>9.0399999999999994E-2</v>
      </c>
      <c r="D201" s="6">
        <f t="shared" si="3"/>
        <v>7.00625E-2</v>
      </c>
      <c r="E201" s="21"/>
      <c r="F201" s="21"/>
      <c r="G201" s="15"/>
      <c r="H201" s="15"/>
      <c r="I201" s="15"/>
      <c r="J201" s="21"/>
      <c r="K201" s="21"/>
      <c r="L201" s="21"/>
      <c r="M201" s="21"/>
      <c r="N201" s="8"/>
      <c r="O201" s="8"/>
    </row>
    <row r="202" spans="1:15">
      <c r="A202" s="3" t="s">
        <v>274</v>
      </c>
      <c r="B202" s="3" t="s">
        <v>658</v>
      </c>
      <c r="C202" s="6">
        <v>4.22999999999999E-2</v>
      </c>
      <c r="D202" s="6">
        <f t="shared" si="3"/>
        <v>2.1962499999999913E-2</v>
      </c>
      <c r="E202" s="6">
        <f>AVERAGE(D202:D203)</f>
        <v>2.5362499999999913E-2</v>
      </c>
      <c r="F202" s="8">
        <f>STDEV(D202:D203)/E202</f>
        <v>0.18958407538959252</v>
      </c>
      <c r="G202" s="15"/>
      <c r="H202" s="15"/>
      <c r="I202" s="15"/>
      <c r="J202" s="6" t="str">
        <f>IF(AND(E202&lt;=E$360, E202&gt;=E$384)=TRUE, E202,"")</f>
        <v/>
      </c>
      <c r="K202" s="21"/>
      <c r="L202" s="21"/>
      <c r="M202" s="21">
        <v>6400</v>
      </c>
      <c r="N202" s="8" t="str">
        <f>IF(L202&gt;0,L202*M202,"")</f>
        <v/>
      </c>
      <c r="O202" s="8"/>
    </row>
    <row r="203" spans="1:15">
      <c r="A203" s="3" t="s">
        <v>275</v>
      </c>
      <c r="B203" s="3" t="s">
        <v>659</v>
      </c>
      <c r="C203" s="6">
        <v>4.9099999999999901E-2</v>
      </c>
      <c r="D203" s="6">
        <f t="shared" si="3"/>
        <v>2.8762499999999913E-2</v>
      </c>
      <c r="E203" s="21"/>
      <c r="F203" s="21"/>
      <c r="G203" s="15"/>
      <c r="H203" s="15"/>
      <c r="I203" s="15"/>
      <c r="J203" s="21"/>
      <c r="K203" s="21"/>
      <c r="L203" s="21"/>
      <c r="M203" s="21"/>
      <c r="N203" s="8"/>
      <c r="O203" s="8"/>
    </row>
    <row r="204" spans="1:15">
      <c r="A204" s="3" t="s">
        <v>204</v>
      </c>
      <c r="B204" s="3" t="s">
        <v>588</v>
      </c>
      <c r="C204" s="6">
        <v>0.19789999999999999</v>
      </c>
      <c r="D204" s="6">
        <f t="shared" si="3"/>
        <v>0.17756250000000001</v>
      </c>
      <c r="E204" s="6">
        <f>AVERAGE(D204:D205)</f>
        <v>0.18466250000000001</v>
      </c>
      <c r="F204" s="8">
        <f>STDEV(D204:D205)/E204</f>
        <v>5.4374419781217022E-2</v>
      </c>
      <c r="G204" s="15"/>
      <c r="H204" s="15"/>
      <c r="I204" s="15"/>
      <c r="J204" s="6">
        <f>IF(AND(E204&lt;=E$360, E204&gt;=E$384)=TRUE, E204,"")</f>
        <v>0.18466250000000001</v>
      </c>
      <c r="K204" s="21">
        <v>-0.40592173932591102</v>
      </c>
      <c r="L204" s="21">
        <f>10^K204/1000</f>
        <v>3.9271569712338292E-4</v>
      </c>
      <c r="M204" s="21">
        <v>100</v>
      </c>
      <c r="N204" s="8">
        <f>IF(L204&gt;0,L204*M204,"")</f>
        <v>3.9271569712338292E-2</v>
      </c>
      <c r="O204" s="8">
        <f>AVERAGE(N204:N210)</f>
        <v>3.9271569712338292E-2</v>
      </c>
    </row>
    <row r="205" spans="1:15">
      <c r="A205" s="3" t="s">
        <v>205</v>
      </c>
      <c r="B205" s="3" t="s">
        <v>589</v>
      </c>
      <c r="C205" s="6">
        <v>0.21210000000000001</v>
      </c>
      <c r="D205" s="6">
        <f t="shared" si="3"/>
        <v>0.19176250000000003</v>
      </c>
      <c r="E205" s="21"/>
      <c r="F205" s="21"/>
      <c r="G205" s="15"/>
      <c r="H205" s="15"/>
      <c r="I205" s="15"/>
      <c r="J205" s="21"/>
      <c r="K205" s="21"/>
      <c r="L205" s="21"/>
      <c r="M205" s="21"/>
      <c r="N205" s="8"/>
      <c r="O205" s="8"/>
    </row>
    <row r="206" spans="1:15">
      <c r="A206" s="3" t="s">
        <v>228</v>
      </c>
      <c r="B206" s="3" t="s">
        <v>612</v>
      </c>
      <c r="C206" s="6">
        <v>7.9000000000000001E-2</v>
      </c>
      <c r="D206" s="6">
        <f t="shared" si="3"/>
        <v>5.8662500000000013E-2</v>
      </c>
      <c r="E206" s="6">
        <f>AVERAGE(D206:D207)</f>
        <v>6.2112500000000015E-2</v>
      </c>
      <c r="F206" s="8">
        <f>STDEV(D206:D207)/E206</f>
        <v>7.8551608616416732E-2</v>
      </c>
      <c r="G206" s="15"/>
      <c r="H206" s="15"/>
      <c r="I206" s="15"/>
      <c r="J206" s="6" t="str">
        <f>IF(AND(E206&lt;=E$360, E206&gt;=E$384)=TRUE, E206,"")</f>
        <v/>
      </c>
      <c r="K206" s="21"/>
      <c r="L206" s="21"/>
      <c r="M206" s="21">
        <v>400</v>
      </c>
      <c r="N206" s="8" t="str">
        <f>IF(L206&gt;0,L206*M206,"")</f>
        <v/>
      </c>
      <c r="O206" s="8"/>
    </row>
    <row r="207" spans="1:15">
      <c r="A207" s="3" t="s">
        <v>229</v>
      </c>
      <c r="B207" s="3" t="s">
        <v>613</v>
      </c>
      <c r="C207" s="6">
        <v>8.5900000000000004E-2</v>
      </c>
      <c r="D207" s="6">
        <f t="shared" si="3"/>
        <v>6.5562500000000024E-2</v>
      </c>
      <c r="E207" s="21"/>
      <c r="F207" s="21"/>
      <c r="G207" s="15"/>
      <c r="H207" s="15"/>
      <c r="I207" s="15"/>
      <c r="J207" s="21"/>
      <c r="K207" s="21"/>
      <c r="L207" s="21"/>
      <c r="M207" s="21"/>
      <c r="N207" s="8"/>
      <c r="O207" s="8"/>
    </row>
    <row r="208" spans="1:15">
      <c r="A208" s="3" t="s">
        <v>252</v>
      </c>
      <c r="B208" s="3" t="s">
        <v>636</v>
      </c>
      <c r="C208" s="6">
        <v>3.73E-2</v>
      </c>
      <c r="D208" s="6">
        <f t="shared" si="3"/>
        <v>1.6962500000000012E-2</v>
      </c>
      <c r="E208" s="6">
        <f>AVERAGE(D208:D209)</f>
        <v>1.6712499999999963E-2</v>
      </c>
      <c r="F208" s="8">
        <f>STDEV(D208:D209)/E208</f>
        <v>2.1155027111045239E-2</v>
      </c>
      <c r="G208" s="15"/>
      <c r="H208" s="15"/>
      <c r="I208" s="15"/>
      <c r="J208" s="6" t="str">
        <f>IF(AND(E208&lt;=E$360, E208&gt;=E$384)=TRUE, E208,"")</f>
        <v/>
      </c>
      <c r="K208" s="21"/>
      <c r="L208" s="21"/>
      <c r="M208" s="21">
        <v>1600</v>
      </c>
      <c r="N208" s="8" t="str">
        <f>IF(L208&gt;0,L208*M208,"")</f>
        <v/>
      </c>
      <c r="O208" s="8"/>
    </row>
    <row r="209" spans="1:15">
      <c r="A209" s="3" t="s">
        <v>253</v>
      </c>
      <c r="B209" s="3" t="s">
        <v>637</v>
      </c>
      <c r="C209" s="6">
        <v>3.6799999999999902E-2</v>
      </c>
      <c r="D209" s="6">
        <f t="shared" si="3"/>
        <v>1.6462499999999915E-2</v>
      </c>
      <c r="E209" s="21"/>
      <c r="F209" s="21"/>
      <c r="G209" s="15"/>
      <c r="H209" s="15"/>
      <c r="I209" s="15"/>
      <c r="J209" s="21"/>
      <c r="K209" s="21"/>
      <c r="L209" s="21"/>
      <c r="M209" s="21"/>
      <c r="N209" s="8"/>
      <c r="O209" s="8"/>
    </row>
    <row r="210" spans="1:15">
      <c r="A210" s="3" t="s">
        <v>276</v>
      </c>
      <c r="B210" s="3" t="s">
        <v>660</v>
      </c>
      <c r="C210" s="6">
        <v>2.7799999999999998E-2</v>
      </c>
      <c r="D210" s="6">
        <f t="shared" si="3"/>
        <v>7.4625000000000108E-3</v>
      </c>
      <c r="E210" s="6">
        <f>AVERAGE(D210:D211)</f>
        <v>6.5125000000000113E-3</v>
      </c>
      <c r="F210" s="8">
        <f>STDEV(D210:D211)/E210</f>
        <v>0.20629602829242796</v>
      </c>
      <c r="G210" s="15"/>
      <c r="H210" s="15"/>
      <c r="I210" s="15"/>
      <c r="J210" s="6" t="str">
        <f>IF(AND(E210&lt;=E$360, E210&gt;=E$384)=TRUE, E210,"")</f>
        <v/>
      </c>
      <c r="K210" s="21"/>
      <c r="L210" s="21"/>
      <c r="M210" s="21">
        <v>6400</v>
      </c>
      <c r="N210" s="8" t="str">
        <f>IF(L210&gt;0,L210*M210,"")</f>
        <v/>
      </c>
      <c r="O210" s="8"/>
    </row>
    <row r="211" spans="1:15">
      <c r="A211" s="3" t="s">
        <v>277</v>
      </c>
      <c r="B211" s="3" t="s">
        <v>661</v>
      </c>
      <c r="C211" s="6">
        <v>2.5899999999999999E-2</v>
      </c>
      <c r="D211" s="6">
        <f t="shared" si="3"/>
        <v>5.5625000000000119E-3</v>
      </c>
      <c r="E211" s="21"/>
      <c r="F211" s="21"/>
      <c r="G211" s="15"/>
      <c r="H211" s="15"/>
      <c r="I211" s="15"/>
      <c r="J211" s="21"/>
      <c r="K211" s="21"/>
      <c r="L211" s="21"/>
      <c r="M211" s="21"/>
      <c r="N211" s="8"/>
      <c r="O211" s="8"/>
    </row>
    <row r="212" spans="1:15">
      <c r="A212" s="3" t="s">
        <v>206</v>
      </c>
      <c r="B212" s="3" t="s">
        <v>590</v>
      </c>
      <c r="C212" s="6">
        <v>0.16420000000000001</v>
      </c>
      <c r="D212" s="6">
        <f t="shared" si="3"/>
        <v>0.14386250000000003</v>
      </c>
      <c r="E212" s="6">
        <f>AVERAGE(D212:D213)</f>
        <v>0.14326249999999952</v>
      </c>
      <c r="F212" s="8">
        <f>STDEV(D212:D213)/E212</f>
        <v>5.9228907594420805E-3</v>
      </c>
      <c r="G212" s="15"/>
      <c r="H212" s="15"/>
      <c r="I212" s="15"/>
      <c r="J212" s="6">
        <f>IF(AND(E212&lt;=E$360, E212&gt;=E$384)=TRUE, E212,"")</f>
        <v>0.14326249999999952</v>
      </c>
      <c r="K212" s="21">
        <v>-0.60408747397641804</v>
      </c>
      <c r="L212" s="21">
        <f>10^K212/1000</f>
        <v>2.4883560723957469E-4</v>
      </c>
      <c r="M212" s="21">
        <v>100</v>
      </c>
      <c r="N212" s="8">
        <f>IF(L212&gt;0,L212*M212,"")</f>
        <v>2.4883560723957469E-2</v>
      </c>
      <c r="O212" s="8">
        <f>AVERAGE(N212:N218)</f>
        <v>2.4883560723957469E-2</v>
      </c>
    </row>
    <row r="213" spans="1:15">
      <c r="A213" s="3" t="s">
        <v>207</v>
      </c>
      <c r="B213" s="3" t="s">
        <v>591</v>
      </c>
      <c r="C213" s="6">
        <v>0.16299999999999901</v>
      </c>
      <c r="D213" s="6">
        <f t="shared" si="3"/>
        <v>0.14266249999999903</v>
      </c>
      <c r="E213" s="21"/>
      <c r="F213" s="21"/>
      <c r="G213" s="15"/>
      <c r="H213" s="15"/>
      <c r="I213" s="15"/>
      <c r="J213" s="21"/>
      <c r="K213" s="21"/>
      <c r="L213" s="21"/>
      <c r="M213" s="21"/>
      <c r="N213" s="8"/>
      <c r="O213" s="8"/>
    </row>
    <row r="214" spans="1:15">
      <c r="A214" s="3" t="s">
        <v>230</v>
      </c>
      <c r="B214" s="3" t="s">
        <v>614</v>
      </c>
      <c r="C214" s="6">
        <v>6.1800000000000001E-2</v>
      </c>
      <c r="D214" s="6">
        <f t="shared" si="3"/>
        <v>4.1462500000000013E-2</v>
      </c>
      <c r="E214" s="6">
        <f>AVERAGE(D214:D215)</f>
        <v>4.5212500000000017E-2</v>
      </c>
      <c r="F214" s="8">
        <f>STDEV(D214:D215)/E214</f>
        <v>0.11729722662757212</v>
      </c>
      <c r="G214" s="15"/>
      <c r="H214" s="15"/>
      <c r="I214" s="15"/>
      <c r="J214" s="6" t="str">
        <f>IF(AND(E214&lt;=E$360, E214&gt;=E$384)=TRUE, E214,"")</f>
        <v/>
      </c>
      <c r="K214" s="21"/>
      <c r="L214" s="21"/>
      <c r="M214" s="21">
        <v>400</v>
      </c>
      <c r="N214" s="8" t="str">
        <f>IF(L214&gt;0,L214*M214,"")</f>
        <v/>
      </c>
      <c r="O214" s="8"/>
    </row>
    <row r="215" spans="1:15">
      <c r="A215" s="3" t="s">
        <v>231</v>
      </c>
      <c r="B215" s="3" t="s">
        <v>615</v>
      </c>
      <c r="C215" s="6">
        <v>6.93E-2</v>
      </c>
      <c r="D215" s="6">
        <f t="shared" si="3"/>
        <v>4.8962500000000013E-2</v>
      </c>
      <c r="E215" s="21"/>
      <c r="F215" s="21"/>
      <c r="G215" s="15"/>
      <c r="H215" s="15"/>
      <c r="I215" s="15"/>
      <c r="J215" s="21"/>
      <c r="K215" s="21"/>
      <c r="L215" s="21"/>
      <c r="M215" s="21"/>
      <c r="N215" s="8"/>
      <c r="O215" s="8"/>
    </row>
    <row r="216" spans="1:15">
      <c r="A216" s="3" t="s">
        <v>254</v>
      </c>
      <c r="B216" s="3" t="s">
        <v>638</v>
      </c>
      <c r="C216" s="6">
        <v>3.27E-2</v>
      </c>
      <c r="D216" s="6">
        <f t="shared" si="3"/>
        <v>1.2362500000000012E-2</v>
      </c>
      <c r="E216" s="6">
        <f>AVERAGE(D216:D217)</f>
        <v>1.1262500000000012E-2</v>
      </c>
      <c r="F216" s="8">
        <f>STDEV(D216:D217)/E216</f>
        <v>0.13812518700203358</v>
      </c>
      <c r="G216" s="15"/>
      <c r="H216" s="15"/>
      <c r="I216" s="15"/>
      <c r="J216" s="6" t="str">
        <f>IF(AND(E216&lt;=E$360, E216&gt;=E$384)=TRUE, E216,"")</f>
        <v/>
      </c>
      <c r="K216" s="21"/>
      <c r="L216" s="21"/>
      <c r="M216" s="21">
        <v>1600</v>
      </c>
      <c r="N216" s="8" t="str">
        <f>IF(L216&gt;0,L216*M216,"")</f>
        <v/>
      </c>
      <c r="O216" s="8"/>
    </row>
    <row r="217" spans="1:15">
      <c r="A217" s="3" t="s">
        <v>255</v>
      </c>
      <c r="B217" s="3" t="s">
        <v>639</v>
      </c>
      <c r="C217" s="6">
        <v>3.0499999999999999E-2</v>
      </c>
      <c r="D217" s="6">
        <f t="shared" si="3"/>
        <v>1.0162500000000012E-2</v>
      </c>
      <c r="E217" s="21"/>
      <c r="F217" s="21"/>
      <c r="G217" s="15"/>
      <c r="H217" s="15"/>
      <c r="I217" s="15"/>
      <c r="J217" s="21"/>
      <c r="K217" s="21"/>
      <c r="L217" s="21"/>
      <c r="M217" s="21"/>
      <c r="N217" s="8"/>
      <c r="O217" s="8"/>
    </row>
    <row r="218" spans="1:15">
      <c r="A218" s="3" t="s">
        <v>278</v>
      </c>
      <c r="B218" s="3" t="s">
        <v>662</v>
      </c>
      <c r="C218" s="6">
        <v>2.61999999999999E-2</v>
      </c>
      <c r="D218" s="6">
        <f t="shared" si="3"/>
        <v>5.8624999999999129E-3</v>
      </c>
      <c r="E218" s="6">
        <f>AVERAGE(D218:D219)</f>
        <v>4.8624999999999623E-3</v>
      </c>
      <c r="F218" s="8">
        <f>STDEV(D218:D219)/E218</f>
        <v>0.29084083544946754</v>
      </c>
      <c r="G218" s="15"/>
      <c r="H218" s="15"/>
      <c r="I218" s="15"/>
      <c r="J218" s="6" t="str">
        <f>IF(AND(E218&lt;=E$360, E218&gt;=E$384)=TRUE, E218,"")</f>
        <v/>
      </c>
      <c r="K218" s="21"/>
      <c r="L218" s="21"/>
      <c r="M218" s="21">
        <v>6400</v>
      </c>
      <c r="N218" s="8" t="str">
        <f>IF(L218&gt;0,L218*M218,"")</f>
        <v/>
      </c>
      <c r="O218" s="8"/>
    </row>
    <row r="219" spans="1:15">
      <c r="A219" s="3" t="s">
        <v>279</v>
      </c>
      <c r="B219" s="3" t="s">
        <v>663</v>
      </c>
      <c r="C219" s="6">
        <v>2.4199999999999999E-2</v>
      </c>
      <c r="D219" s="6">
        <f t="shared" si="3"/>
        <v>3.8625000000000118E-3</v>
      </c>
      <c r="E219" s="21"/>
      <c r="F219" s="21"/>
      <c r="G219" s="15"/>
      <c r="H219" s="15"/>
      <c r="I219" s="15"/>
      <c r="J219" s="21"/>
      <c r="K219" s="21"/>
      <c r="L219" s="21"/>
      <c r="M219" s="21"/>
      <c r="N219" s="8"/>
      <c r="O219" s="8"/>
    </row>
    <row r="220" spans="1:15">
      <c r="A220" s="3" t="s">
        <v>208</v>
      </c>
      <c r="B220" s="3" t="s">
        <v>592</v>
      </c>
      <c r="C220" s="6">
        <v>0.13450000000000001</v>
      </c>
      <c r="D220" s="6">
        <f t="shared" si="3"/>
        <v>0.11416250000000003</v>
      </c>
      <c r="E220" s="6">
        <f>AVERAGE(D220:D221)</f>
        <v>0.13101250000000003</v>
      </c>
      <c r="F220" s="8">
        <f>STDEV(D220:D221)/E220</f>
        <v>0.18188721325054055</v>
      </c>
      <c r="G220" s="15"/>
      <c r="H220" s="15"/>
      <c r="I220" s="15"/>
      <c r="J220" s="6">
        <f>IF(AND(E220&lt;=E$360, E220&gt;=E$384)=TRUE, E220,"")</f>
        <v>0.13101250000000003</v>
      </c>
      <c r="K220" s="21">
        <v>-0.69769108077821496</v>
      </c>
      <c r="L220" s="21">
        <f>10^K220/1000</f>
        <v>2.0058983411829837E-4</v>
      </c>
      <c r="M220" s="21">
        <v>100</v>
      </c>
      <c r="N220" s="8">
        <f>IF(L220&gt;0,L220*M220,"")</f>
        <v>2.0058983411829837E-2</v>
      </c>
      <c r="O220" s="8">
        <f>AVERAGE(N220:N226)</f>
        <v>2.0058983411829837E-2</v>
      </c>
    </row>
    <row r="221" spans="1:15">
      <c r="A221" s="3" t="s">
        <v>209</v>
      </c>
      <c r="B221" s="3" t="s">
        <v>593</v>
      </c>
      <c r="C221" s="6">
        <v>0.16819999999999999</v>
      </c>
      <c r="D221" s="6">
        <f t="shared" si="3"/>
        <v>0.14786250000000001</v>
      </c>
      <c r="E221" s="21"/>
      <c r="F221" s="21"/>
      <c r="G221" s="15"/>
      <c r="H221" s="15"/>
      <c r="I221" s="15"/>
      <c r="J221" s="21"/>
      <c r="K221" s="21"/>
      <c r="L221" s="21"/>
      <c r="M221" s="21"/>
      <c r="N221" s="8"/>
      <c r="O221" s="8"/>
    </row>
    <row r="222" spans="1:15">
      <c r="A222" s="3" t="s">
        <v>232</v>
      </c>
      <c r="B222" s="3" t="s">
        <v>616</v>
      </c>
      <c r="C222" s="6">
        <v>6.3899999999999998E-2</v>
      </c>
      <c r="D222" s="6">
        <f t="shared" si="3"/>
        <v>4.3562500000000011E-2</v>
      </c>
      <c r="E222" s="6">
        <f>AVERAGE(D222:D223)</f>
        <v>4.5362499999999958E-2</v>
      </c>
      <c r="F222" s="8">
        <f>STDEV(D222:D223)/E222</f>
        <v>5.6116492968233657E-2</v>
      </c>
      <c r="G222" s="15"/>
      <c r="H222" s="15"/>
      <c r="I222" s="15"/>
      <c r="J222" s="6" t="str">
        <f>IF(AND(E222&lt;=E$360, E222&gt;=E$384)=TRUE, E222,"")</f>
        <v/>
      </c>
      <c r="K222" s="21"/>
      <c r="L222" s="21"/>
      <c r="M222" s="21">
        <v>400</v>
      </c>
      <c r="N222" s="8" t="str">
        <f>IF(L222&gt;0,L222*M222,"")</f>
        <v/>
      </c>
      <c r="O222" s="8"/>
    </row>
    <row r="223" spans="1:15">
      <c r="A223" s="3" t="s">
        <v>233</v>
      </c>
      <c r="B223" s="3" t="s">
        <v>617</v>
      </c>
      <c r="C223" s="6">
        <v>6.7499999999999893E-2</v>
      </c>
      <c r="D223" s="6">
        <f t="shared" si="3"/>
        <v>4.7162499999999906E-2</v>
      </c>
      <c r="E223" s="21"/>
      <c r="F223" s="21"/>
      <c r="G223" s="15"/>
      <c r="H223" s="15"/>
      <c r="I223" s="15"/>
      <c r="J223" s="21"/>
      <c r="K223" s="21"/>
      <c r="L223" s="21"/>
      <c r="M223" s="21"/>
      <c r="N223" s="8"/>
      <c r="O223" s="8"/>
    </row>
    <row r="224" spans="1:15">
      <c r="A224" s="3" t="s">
        <v>256</v>
      </c>
      <c r="B224" s="3" t="s">
        <v>640</v>
      </c>
      <c r="C224" s="6">
        <v>3.3099999999999997E-2</v>
      </c>
      <c r="D224" s="6">
        <f t="shared" si="3"/>
        <v>1.276250000000001E-2</v>
      </c>
      <c r="E224" s="6">
        <f>AVERAGE(D224:D225)</f>
        <v>1.336250000000001E-2</v>
      </c>
      <c r="F224" s="8">
        <f>STDEV(D224:D225)/E224</f>
        <v>6.3500702520026653E-2</v>
      </c>
      <c r="G224" s="15"/>
      <c r="H224" s="15"/>
      <c r="I224" s="15"/>
      <c r="J224" s="6" t="str">
        <f>IF(AND(E224&lt;=E$360, E224&gt;=E$384)=TRUE, E224,"")</f>
        <v/>
      </c>
      <c r="K224" s="21"/>
      <c r="L224" s="21"/>
      <c r="M224" s="21">
        <v>1600</v>
      </c>
      <c r="N224" s="8" t="str">
        <f>IF(L224&gt;0,L224*M224,"")</f>
        <v/>
      </c>
      <c r="O224" s="8"/>
    </row>
    <row r="225" spans="1:15">
      <c r="A225" s="3" t="s">
        <v>257</v>
      </c>
      <c r="B225" s="3" t="s">
        <v>641</v>
      </c>
      <c r="C225" s="6">
        <v>3.4299999999999997E-2</v>
      </c>
      <c r="D225" s="6">
        <f t="shared" si="3"/>
        <v>1.396250000000001E-2</v>
      </c>
      <c r="E225" s="21"/>
      <c r="F225" s="21"/>
      <c r="G225" s="15"/>
      <c r="H225" s="15"/>
      <c r="I225" s="15"/>
      <c r="J225" s="21"/>
      <c r="K225" s="21"/>
      <c r="L225" s="21"/>
      <c r="M225" s="21"/>
      <c r="N225" s="8"/>
      <c r="O225" s="8"/>
    </row>
    <row r="226" spans="1:15">
      <c r="A226" s="3" t="s">
        <v>280</v>
      </c>
      <c r="B226" s="3" t="s">
        <v>664</v>
      </c>
      <c r="C226" s="6">
        <v>2.69E-2</v>
      </c>
      <c r="D226" s="6">
        <f t="shared" si="3"/>
        <v>6.5625000000000128E-3</v>
      </c>
      <c r="E226" s="6">
        <f>AVERAGE(D226:D227)</f>
        <v>5.3125000000000134E-3</v>
      </c>
      <c r="F226" s="8">
        <f>STDEV(D226:D227)/E226</f>
        <v>0.33275613232308021</v>
      </c>
      <c r="G226" s="15"/>
      <c r="H226" s="15"/>
      <c r="I226" s="15"/>
      <c r="J226" s="6" t="str">
        <f>IF(AND(E226&lt;=E$360, E226&gt;=E$384)=TRUE, E226,"")</f>
        <v/>
      </c>
      <c r="K226" s="21"/>
      <c r="L226" s="21"/>
      <c r="M226" s="21">
        <v>6400</v>
      </c>
      <c r="N226" s="8" t="str">
        <f>IF(L226&gt;0,L226*M226,"")</f>
        <v/>
      </c>
      <c r="O226" s="8"/>
    </row>
    <row r="227" spans="1:15">
      <c r="A227" s="3" t="s">
        <v>281</v>
      </c>
      <c r="B227" s="3" t="s">
        <v>665</v>
      </c>
      <c r="C227" s="6">
        <v>2.4400000000000002E-2</v>
      </c>
      <c r="D227" s="6">
        <f t="shared" si="3"/>
        <v>4.062500000000014E-3</v>
      </c>
      <c r="E227" s="21"/>
      <c r="F227" s="21"/>
      <c r="G227" s="15"/>
      <c r="H227" s="15"/>
      <c r="I227" s="15"/>
      <c r="J227" s="21"/>
      <c r="K227" s="21"/>
      <c r="L227" s="21"/>
      <c r="M227" s="21"/>
      <c r="N227" s="8"/>
      <c r="O227" s="8"/>
    </row>
    <row r="228" spans="1:15">
      <c r="A228" s="3" t="s">
        <v>210</v>
      </c>
      <c r="B228" s="3" t="s">
        <v>594</v>
      </c>
      <c r="C228" s="6">
        <v>0.2165</v>
      </c>
      <c r="D228" s="6">
        <f t="shared" si="3"/>
        <v>0.19616250000000002</v>
      </c>
      <c r="E228" s="6">
        <f>AVERAGE(D228:D229)</f>
        <v>0.20946250000000002</v>
      </c>
      <c r="F228" s="8">
        <f>STDEV(D228:D229)/E228</f>
        <v>8.97966957310362E-2</v>
      </c>
      <c r="G228" s="15"/>
      <c r="H228" s="15"/>
      <c r="I228" s="15"/>
      <c r="J228" s="6">
        <f>IF(AND(E228&lt;=E$360, E228&gt;=E$384)=TRUE, E228,"")</f>
        <v>0.20946250000000002</v>
      </c>
      <c r="K228" s="21">
        <v>-0.33244079995251102</v>
      </c>
      <c r="L228" s="21">
        <f>10^K228/1000</f>
        <v>4.6511377296763707E-4</v>
      </c>
      <c r="M228" s="21">
        <v>100</v>
      </c>
      <c r="N228" s="8">
        <f>IF(L228&gt;0,L228*M228,"")</f>
        <v>4.651137729676371E-2</v>
      </c>
      <c r="O228" s="8">
        <f>AVERAGE(N228:N234)</f>
        <v>4.651137729676371E-2</v>
      </c>
    </row>
    <row r="229" spans="1:15">
      <c r="A229" s="3" t="s">
        <v>211</v>
      </c>
      <c r="B229" s="3" t="s">
        <v>595</v>
      </c>
      <c r="C229" s="6">
        <v>0.24310000000000001</v>
      </c>
      <c r="D229" s="6">
        <f t="shared" si="3"/>
        <v>0.22276250000000003</v>
      </c>
      <c r="E229" s="21"/>
      <c r="F229" s="21"/>
      <c r="G229" s="15"/>
      <c r="H229" s="15"/>
      <c r="I229" s="15"/>
      <c r="J229" s="21"/>
      <c r="K229" s="21"/>
      <c r="L229" s="21"/>
      <c r="M229" s="21"/>
      <c r="N229" s="8"/>
      <c r="O229" s="8"/>
    </row>
    <row r="230" spans="1:15">
      <c r="A230" s="3" t="s">
        <v>234</v>
      </c>
      <c r="B230" s="3" t="s">
        <v>618</v>
      </c>
      <c r="C230" s="6">
        <v>8.2199999999999995E-2</v>
      </c>
      <c r="D230" s="6">
        <f t="shared" si="3"/>
        <v>6.1862500000000008E-2</v>
      </c>
      <c r="E230" s="6">
        <f>AVERAGE(D230:D231)</f>
        <v>6.3012499999999957E-2</v>
      </c>
      <c r="F230" s="8">
        <f>STDEV(D230:D231)/E230</f>
        <v>2.5809888462273108E-2</v>
      </c>
      <c r="G230" s="15"/>
      <c r="H230" s="15"/>
      <c r="I230" s="15"/>
      <c r="J230" s="6" t="str">
        <f>IF(AND(E230&lt;=E$360, E230&gt;=E$384)=TRUE, E230,"")</f>
        <v/>
      </c>
      <c r="K230" s="21"/>
      <c r="L230" s="21"/>
      <c r="M230" s="21">
        <v>400</v>
      </c>
      <c r="N230" s="8" t="str">
        <f>IF(L230&gt;0,L230*M230,"")</f>
        <v/>
      </c>
      <c r="O230" s="8"/>
    </row>
    <row r="231" spans="1:15">
      <c r="A231" s="3" t="s">
        <v>235</v>
      </c>
      <c r="B231" s="3" t="s">
        <v>619</v>
      </c>
      <c r="C231" s="6">
        <v>8.4499999999999895E-2</v>
      </c>
      <c r="D231" s="6">
        <f t="shared" si="3"/>
        <v>6.41624999999999E-2</v>
      </c>
      <c r="E231" s="21"/>
      <c r="F231" s="21"/>
      <c r="G231" s="15"/>
      <c r="H231" s="15"/>
      <c r="I231" s="15"/>
      <c r="J231" s="21"/>
      <c r="K231" s="21"/>
      <c r="L231" s="21"/>
      <c r="M231" s="21"/>
      <c r="N231" s="8"/>
      <c r="O231" s="8"/>
    </row>
    <row r="232" spans="1:15">
      <c r="A232" s="3" t="s">
        <v>258</v>
      </c>
      <c r="B232" s="3" t="s">
        <v>642</v>
      </c>
      <c r="C232" s="6">
        <v>4.0099999999999997E-2</v>
      </c>
      <c r="D232" s="6">
        <f t="shared" si="3"/>
        <v>1.9762500000000009E-2</v>
      </c>
      <c r="E232" s="6">
        <f>AVERAGE(D232:D233)</f>
        <v>1.9962500000000011E-2</v>
      </c>
      <c r="F232" s="8">
        <f>STDEV(D232:D233)/E232</f>
        <v>1.4168701939868356E-2</v>
      </c>
      <c r="G232" s="15"/>
      <c r="H232" s="15"/>
      <c r="I232" s="15"/>
      <c r="J232" s="6" t="str">
        <f>IF(AND(E232&lt;=E$360, E232&gt;=E$384)=TRUE, E232,"")</f>
        <v/>
      </c>
      <c r="K232" s="21"/>
      <c r="L232" s="21"/>
      <c r="M232" s="21">
        <v>1600</v>
      </c>
      <c r="N232" s="8" t="str">
        <f>IF(L232&gt;0,L232*M232,"")</f>
        <v/>
      </c>
      <c r="O232" s="8"/>
    </row>
    <row r="233" spans="1:15">
      <c r="A233" s="3" t="s">
        <v>259</v>
      </c>
      <c r="B233" s="3" t="s">
        <v>643</v>
      </c>
      <c r="C233" s="6">
        <v>4.0500000000000001E-2</v>
      </c>
      <c r="D233" s="6">
        <f t="shared" si="3"/>
        <v>2.0162500000000014E-2</v>
      </c>
      <c r="E233" s="21"/>
      <c r="F233" s="21"/>
      <c r="G233" s="15"/>
      <c r="H233" s="15"/>
      <c r="I233" s="15"/>
      <c r="J233" s="21"/>
      <c r="K233" s="21"/>
      <c r="L233" s="21"/>
      <c r="M233" s="21"/>
      <c r="N233" s="8"/>
      <c r="O233" s="8"/>
    </row>
    <row r="234" spans="1:15">
      <c r="A234" s="3" t="s">
        <v>282</v>
      </c>
      <c r="B234" s="3" t="s">
        <v>666</v>
      </c>
      <c r="C234" s="6">
        <v>2.47E-2</v>
      </c>
      <c r="D234" s="6">
        <f t="shared" si="3"/>
        <v>4.3625000000000122E-3</v>
      </c>
      <c r="E234" s="6">
        <f>AVERAGE(D234:D235)</f>
        <v>4.3624999999999619E-3</v>
      </c>
      <c r="F234" s="8">
        <f>STDEV(D234:D235)/E234</f>
        <v>1.6308266941916142E-14</v>
      </c>
      <c r="G234" s="15"/>
      <c r="H234" s="15"/>
      <c r="I234" s="15"/>
      <c r="J234" s="6" t="str">
        <f>IF(AND(E234&lt;=E$360, E234&gt;=E$384)=TRUE, E234,"")</f>
        <v/>
      </c>
      <c r="K234" s="21"/>
      <c r="L234" s="21"/>
      <c r="M234" s="21">
        <v>6400</v>
      </c>
      <c r="N234" s="8" t="str">
        <f>IF(L234&gt;0,L234*M234,"")</f>
        <v/>
      </c>
      <c r="O234" s="8"/>
    </row>
    <row r="235" spans="1:15">
      <c r="A235" s="3" t="s">
        <v>283</v>
      </c>
      <c r="B235" s="3" t="s">
        <v>667</v>
      </c>
      <c r="C235" s="6">
        <v>2.4699999999999899E-2</v>
      </c>
      <c r="D235" s="6">
        <f t="shared" si="3"/>
        <v>4.3624999999999116E-3</v>
      </c>
      <c r="E235" s="21"/>
      <c r="F235" s="21"/>
      <c r="G235" s="15"/>
      <c r="H235" s="15"/>
      <c r="I235" s="15"/>
      <c r="J235" s="21"/>
      <c r="K235" s="21"/>
      <c r="L235" s="21"/>
      <c r="M235" s="21"/>
      <c r="N235" s="8"/>
      <c r="O235" s="8"/>
    </row>
    <row r="236" spans="1:15">
      <c r="A236" s="3" t="s">
        <v>212</v>
      </c>
      <c r="B236" s="3" t="s">
        <v>596</v>
      </c>
      <c r="C236" s="6">
        <v>0.18729999999999999</v>
      </c>
      <c r="D236" s="6">
        <f t="shared" si="3"/>
        <v>0.16696250000000001</v>
      </c>
      <c r="E236" s="6">
        <f>AVERAGE(D236:D237)</f>
        <v>0.16196250000000001</v>
      </c>
      <c r="F236" s="8">
        <f>STDEV(D236:D237)/E236</f>
        <v>4.3658672914195951E-2</v>
      </c>
      <c r="G236" s="15"/>
      <c r="H236" s="15"/>
      <c r="I236" s="15"/>
      <c r="J236" s="6">
        <f>IF(AND(E236&lt;=E$360, E236&gt;=E$384)=TRUE, E236,"")</f>
        <v>0.16196250000000001</v>
      </c>
      <c r="K236" s="21">
        <v>-0.49821810070087502</v>
      </c>
      <c r="L236" s="21">
        <f>10^K236/1000</f>
        <v>3.1752790595704458E-4</v>
      </c>
      <c r="M236" s="21">
        <v>100</v>
      </c>
      <c r="N236" s="8">
        <f>IF(L236&gt;0,L236*M236,"")</f>
        <v>3.1752790595704461E-2</v>
      </c>
      <c r="O236" s="8">
        <f>AVERAGE(N236:N242)</f>
        <v>3.1752790595704461E-2</v>
      </c>
    </row>
    <row r="237" spans="1:15">
      <c r="A237" s="3" t="s">
        <v>213</v>
      </c>
      <c r="B237" s="3" t="s">
        <v>597</v>
      </c>
      <c r="C237" s="6">
        <v>0.17730000000000001</v>
      </c>
      <c r="D237" s="6">
        <f t="shared" si="3"/>
        <v>0.15696250000000003</v>
      </c>
      <c r="E237" s="21"/>
      <c r="F237" s="21"/>
      <c r="G237" s="15"/>
      <c r="H237" s="15"/>
      <c r="I237" s="15"/>
      <c r="J237" s="21"/>
      <c r="K237" s="21"/>
      <c r="L237" s="21"/>
      <c r="M237" s="21"/>
      <c r="N237" s="8"/>
      <c r="O237" s="8"/>
    </row>
    <row r="238" spans="1:15">
      <c r="A238" s="3" t="s">
        <v>236</v>
      </c>
      <c r="B238" s="3" t="s">
        <v>620</v>
      </c>
      <c r="C238" s="6">
        <v>7.5200000000000003E-2</v>
      </c>
      <c r="D238" s="6">
        <f t="shared" si="3"/>
        <v>5.4862500000000015E-2</v>
      </c>
      <c r="E238" s="6">
        <f>AVERAGE(D238:D239)</f>
        <v>5.3012500000000011E-2</v>
      </c>
      <c r="F238" s="8">
        <f>STDEV(D238:D239)/E238</f>
        <v>4.9352418587884583E-2</v>
      </c>
      <c r="G238" s="15"/>
      <c r="H238" s="15"/>
      <c r="I238" s="15"/>
      <c r="J238" s="6" t="str">
        <f>IF(AND(E238&lt;=E$360, E238&gt;=E$384)=TRUE, E238,"")</f>
        <v/>
      </c>
      <c r="K238" s="21"/>
      <c r="L238" s="21"/>
      <c r="M238" s="21">
        <v>400</v>
      </c>
      <c r="N238" s="8" t="str">
        <f>IF(L238&gt;0,L238*M238,"")</f>
        <v/>
      </c>
      <c r="O238" s="8"/>
    </row>
    <row r="239" spans="1:15">
      <c r="A239" s="3" t="s">
        <v>237</v>
      </c>
      <c r="B239" s="3" t="s">
        <v>621</v>
      </c>
      <c r="C239" s="6">
        <v>7.1499999999999994E-2</v>
      </c>
      <c r="D239" s="6">
        <f t="shared" si="3"/>
        <v>5.1162500000000007E-2</v>
      </c>
      <c r="E239" s="21"/>
      <c r="F239" s="21"/>
      <c r="G239" s="15"/>
      <c r="H239" s="15"/>
      <c r="I239" s="15"/>
      <c r="J239" s="21"/>
      <c r="K239" s="21"/>
      <c r="L239" s="21"/>
      <c r="M239" s="21"/>
      <c r="N239" s="8"/>
      <c r="O239" s="8"/>
    </row>
    <row r="240" spans="1:15">
      <c r="A240" s="3" t="s">
        <v>260</v>
      </c>
      <c r="B240" s="3" t="s">
        <v>644</v>
      </c>
      <c r="C240" s="6">
        <v>3.5499999999999997E-2</v>
      </c>
      <c r="D240" s="6">
        <f t="shared" si="3"/>
        <v>1.5162500000000009E-2</v>
      </c>
      <c r="E240" s="6">
        <f>AVERAGE(D240:D241)</f>
        <v>1.421250000000001E-2</v>
      </c>
      <c r="F240" s="8">
        <f>STDEV(D240:D241)/E240</f>
        <v>9.4529666438307028E-2</v>
      </c>
      <c r="G240" s="15"/>
      <c r="H240" s="15"/>
      <c r="I240" s="15"/>
      <c r="J240" s="6" t="str">
        <f>IF(AND(E240&lt;=E$360, E240&gt;=E$384)=TRUE, E240,"")</f>
        <v/>
      </c>
      <c r="K240" s="21"/>
      <c r="L240" s="21"/>
      <c r="M240" s="21">
        <v>1600</v>
      </c>
      <c r="N240" s="8" t="str">
        <f>IF(L240&gt;0,L240*M240,"")</f>
        <v/>
      </c>
      <c r="O240" s="8"/>
    </row>
    <row r="241" spans="1:15">
      <c r="A241" s="3" t="s">
        <v>261</v>
      </c>
      <c r="B241" s="3" t="s">
        <v>645</v>
      </c>
      <c r="C241" s="6">
        <v>3.3599999999999998E-2</v>
      </c>
      <c r="D241" s="6">
        <f t="shared" si="3"/>
        <v>1.326250000000001E-2</v>
      </c>
      <c r="E241" s="21"/>
      <c r="F241" s="21"/>
      <c r="G241" s="15"/>
      <c r="H241" s="15"/>
      <c r="I241" s="15"/>
      <c r="J241" s="21"/>
      <c r="K241" s="21"/>
      <c r="L241" s="21"/>
      <c r="M241" s="21"/>
      <c r="N241" s="8"/>
      <c r="O241" s="8"/>
    </row>
    <row r="242" spans="1:15">
      <c r="A242" s="3" t="s">
        <v>284</v>
      </c>
      <c r="B242" s="3" t="s">
        <v>668</v>
      </c>
      <c r="C242" s="6">
        <v>2.0199999999999999E-2</v>
      </c>
      <c r="D242" s="6">
        <f t="shared" si="3"/>
        <v>-1.3749999999998833E-4</v>
      </c>
      <c r="E242" s="6">
        <f>AVERAGE(D242:D243)</f>
        <v>6.1250000000001234E-4</v>
      </c>
      <c r="F242" s="8">
        <f>STDEV(D242:D243)/E242</f>
        <v>1.7316900763751852</v>
      </c>
      <c r="G242" s="15"/>
      <c r="H242" s="15"/>
      <c r="I242" s="15"/>
      <c r="J242" s="6" t="str">
        <f>IF(AND(E242&lt;=E$360, E242&gt;=E$384)=TRUE, E242,"")</f>
        <v/>
      </c>
      <c r="K242" s="21"/>
      <c r="L242" s="21"/>
      <c r="M242" s="21">
        <v>6400</v>
      </c>
      <c r="N242" s="8" t="str">
        <f>IF(L242&gt;0,L242*M242,"")</f>
        <v/>
      </c>
      <c r="O242" s="8"/>
    </row>
    <row r="243" spans="1:15">
      <c r="A243" s="3" t="s">
        <v>285</v>
      </c>
      <c r="B243" s="3" t="s">
        <v>669</v>
      </c>
      <c r="C243" s="6">
        <v>2.1700000000000001E-2</v>
      </c>
      <c r="D243" s="6">
        <f t="shared" si="3"/>
        <v>1.362500000000013E-3</v>
      </c>
      <c r="E243" s="21"/>
      <c r="F243" s="21"/>
      <c r="G243" s="15"/>
      <c r="H243" s="15"/>
      <c r="I243" s="15"/>
      <c r="J243" s="21"/>
      <c r="K243" s="21"/>
      <c r="L243" s="21"/>
      <c r="M243" s="21"/>
      <c r="N243" s="8"/>
      <c r="O243" s="8"/>
    </row>
    <row r="244" spans="1:15">
      <c r="A244" s="3" t="s">
        <v>290</v>
      </c>
      <c r="B244" s="3" t="s">
        <v>674</v>
      </c>
      <c r="C244" s="6">
        <v>0.18729999999999999</v>
      </c>
      <c r="D244" s="6">
        <f t="shared" si="3"/>
        <v>0.16696250000000001</v>
      </c>
      <c r="E244" s="6">
        <f>AVERAGE(D244:D245)</f>
        <v>0.16241250000000002</v>
      </c>
      <c r="F244" s="8">
        <f>STDEV(D244:D245)/E244</f>
        <v>3.9619313222797388E-2</v>
      </c>
      <c r="G244" s="15"/>
      <c r="H244" s="15"/>
      <c r="I244" s="15"/>
      <c r="J244" s="6">
        <f>IF(AND(E244&lt;=E$360, E244&gt;=E$384)=TRUE, E244,"")</f>
        <v>0.16241250000000002</v>
      </c>
      <c r="K244" s="21">
        <v>-0.49821810070087502</v>
      </c>
      <c r="L244" s="21">
        <f>10^K244/1000</f>
        <v>3.1752790595704458E-4</v>
      </c>
      <c r="M244" s="21">
        <v>100</v>
      </c>
      <c r="N244" s="8">
        <f>IF(L244&gt;0,L244*M244,"")</f>
        <v>3.1752790595704461E-2</v>
      </c>
      <c r="O244" s="8">
        <f>AVERAGE(N244:N250)</f>
        <v>3.1752790595704461E-2</v>
      </c>
    </row>
    <row r="245" spans="1:15">
      <c r="A245" s="3" t="s">
        <v>291</v>
      </c>
      <c r="B245" s="3" t="s">
        <v>675</v>
      </c>
      <c r="C245" s="6">
        <v>0.1782</v>
      </c>
      <c r="D245" s="6">
        <f t="shared" si="3"/>
        <v>0.15786250000000002</v>
      </c>
      <c r="E245" s="21"/>
      <c r="F245" s="21"/>
      <c r="G245" s="15"/>
      <c r="H245" s="15"/>
      <c r="I245" s="15"/>
      <c r="J245" s="21"/>
      <c r="K245" s="21"/>
      <c r="L245" s="21"/>
      <c r="M245" s="21"/>
      <c r="N245" s="8"/>
      <c r="O245" s="8"/>
    </row>
    <row r="246" spans="1:15">
      <c r="A246" s="3" t="s">
        <v>314</v>
      </c>
      <c r="B246" s="3" t="s">
        <v>698</v>
      </c>
      <c r="C246" s="6">
        <v>6.0900000000000003E-2</v>
      </c>
      <c r="D246" s="6">
        <f t="shared" si="3"/>
        <v>4.0562500000000015E-2</v>
      </c>
      <c r="E246" s="6">
        <f>AVERAGE(D246:D247)</f>
        <v>4.1162499999999963E-2</v>
      </c>
      <c r="F246" s="8">
        <f>STDEV(D246:D247)/E246</f>
        <v>2.0614105980535292E-2</v>
      </c>
      <c r="G246" s="15"/>
      <c r="H246" s="15"/>
      <c r="I246" s="15"/>
      <c r="J246" s="6" t="str">
        <f>IF(AND(E246&lt;=E$360, E246&gt;=E$384)=TRUE, E246,"")</f>
        <v/>
      </c>
      <c r="K246" s="21"/>
      <c r="L246" s="21"/>
      <c r="M246" s="21">
        <v>400</v>
      </c>
      <c r="N246" s="8" t="str">
        <f>IF(L246&gt;0,L246*M246,"")</f>
        <v/>
      </c>
      <c r="O246" s="8"/>
    </row>
    <row r="247" spans="1:15">
      <c r="A247" s="3" t="s">
        <v>315</v>
      </c>
      <c r="B247" s="3" t="s">
        <v>699</v>
      </c>
      <c r="C247" s="6">
        <v>6.2099999999999898E-2</v>
      </c>
      <c r="D247" s="6">
        <f t="shared" si="3"/>
        <v>4.1762499999999911E-2</v>
      </c>
      <c r="E247" s="21"/>
      <c r="F247" s="21"/>
      <c r="G247" s="15"/>
      <c r="H247" s="15"/>
      <c r="I247" s="15"/>
      <c r="J247" s="21"/>
      <c r="K247" s="21"/>
      <c r="L247" s="21"/>
      <c r="M247" s="21"/>
      <c r="N247" s="8"/>
      <c r="O247" s="8"/>
    </row>
    <row r="248" spans="1:15">
      <c r="A248" s="3" t="s">
        <v>338</v>
      </c>
      <c r="B248" s="3" t="s">
        <v>722</v>
      </c>
      <c r="C248" s="6">
        <v>3.3399999999999999E-2</v>
      </c>
      <c r="D248" s="6">
        <f t="shared" si="3"/>
        <v>1.3062500000000012E-2</v>
      </c>
      <c r="E248" s="6">
        <f>AVERAGE(D248:D249)</f>
        <v>1.1812500000000012E-2</v>
      </c>
      <c r="F248" s="8">
        <f>STDEV(D248:D249)/E248</f>
        <v>0.14965222882254953</v>
      </c>
      <c r="G248" s="15"/>
      <c r="H248" s="15"/>
      <c r="I248" s="15"/>
      <c r="J248" s="6" t="str">
        <f>IF(AND(E248&lt;=E$360, E248&gt;=E$384)=TRUE, E248,"")</f>
        <v/>
      </c>
      <c r="K248" s="21"/>
      <c r="L248" s="21"/>
      <c r="M248" s="21">
        <v>1600</v>
      </c>
      <c r="N248" s="8" t="str">
        <f>IF(L248&gt;0,L248*M248,"")</f>
        <v/>
      </c>
      <c r="O248" s="8"/>
    </row>
    <row r="249" spans="1:15">
      <c r="A249" s="3" t="s">
        <v>339</v>
      </c>
      <c r="B249" s="3" t="s">
        <v>723</v>
      </c>
      <c r="C249" s="6">
        <v>3.09E-2</v>
      </c>
      <c r="D249" s="6">
        <f t="shared" si="3"/>
        <v>1.0562500000000013E-2</v>
      </c>
      <c r="E249" s="21"/>
      <c r="F249" s="21"/>
      <c r="G249" s="15"/>
      <c r="H249" s="15"/>
      <c r="I249" s="15"/>
      <c r="J249" s="21"/>
      <c r="K249" s="21"/>
      <c r="L249" s="21"/>
      <c r="M249" s="21"/>
      <c r="N249" s="8"/>
      <c r="O249" s="8"/>
    </row>
    <row r="250" spans="1:15">
      <c r="A250" s="3" t="s">
        <v>362</v>
      </c>
      <c r="B250" s="3" t="s">
        <v>746</v>
      </c>
      <c r="C250" s="6">
        <v>1.9400000000000001E-2</v>
      </c>
      <c r="D250" s="6">
        <f t="shared" si="3"/>
        <v>-9.3749999999998695E-4</v>
      </c>
      <c r="E250" s="6">
        <f>AVERAGE(D250:D251)</f>
        <v>-1.787499999999987E-3</v>
      </c>
      <c r="F250" s="8">
        <f>STDEV(D250:D251)/E250</f>
        <v>-0.67249316252707114</v>
      </c>
      <c r="G250" s="15"/>
      <c r="H250" s="15"/>
      <c r="I250" s="15"/>
      <c r="J250" s="6" t="str">
        <f>IF(AND(E250&lt;=E$360, E250&gt;=E$384)=TRUE, E250,"")</f>
        <v/>
      </c>
      <c r="K250" s="21"/>
      <c r="L250" s="21"/>
      <c r="M250" s="21">
        <v>6400</v>
      </c>
      <c r="N250" s="8" t="str">
        <f>IF(L250&gt;0,L250*M250,"")</f>
        <v/>
      </c>
      <c r="O250" s="8"/>
    </row>
    <row r="251" spans="1:15">
      <c r="A251" s="3" t="s">
        <v>363</v>
      </c>
      <c r="B251" s="3" t="s">
        <v>747</v>
      </c>
      <c r="C251" s="6">
        <v>1.77E-2</v>
      </c>
      <c r="D251" s="6">
        <f t="shared" si="3"/>
        <v>-2.6374999999999871E-3</v>
      </c>
      <c r="E251" s="21"/>
      <c r="F251" s="21"/>
      <c r="G251" s="15"/>
      <c r="H251" s="15"/>
      <c r="I251" s="15"/>
      <c r="J251" s="21"/>
      <c r="K251" s="21"/>
      <c r="L251" s="21"/>
      <c r="M251" s="21"/>
      <c r="N251" s="8"/>
      <c r="O251" s="8"/>
    </row>
    <row r="252" spans="1:15">
      <c r="A252" s="3" t="s">
        <v>292</v>
      </c>
      <c r="B252" s="3" t="s">
        <v>676</v>
      </c>
      <c r="C252" s="6">
        <v>0.100399999999999</v>
      </c>
      <c r="D252" s="6">
        <f t="shared" si="3"/>
        <v>8.0062499999999009E-2</v>
      </c>
      <c r="E252" s="6">
        <f>AVERAGE(D252:D253)</f>
        <v>7.841249999999951E-2</v>
      </c>
      <c r="F252" s="8">
        <f>STDEV(D252:D253)/E252</f>
        <v>2.9758678500429306E-2</v>
      </c>
      <c r="G252" s="15"/>
      <c r="H252" s="15"/>
      <c r="I252" s="15"/>
      <c r="J252" s="6" t="str">
        <f>IF(AND(E252&lt;=E$360, E252&gt;=E$384)=TRUE, E252,"")</f>
        <v/>
      </c>
      <c r="K252" s="21"/>
      <c r="L252" s="21"/>
      <c r="M252" s="21">
        <v>100</v>
      </c>
      <c r="N252" s="8" t="str">
        <f>IF(L252&gt;0,L252*M252,"")</f>
        <v/>
      </c>
      <c r="O252" s="8" t="e">
        <f>AVERAGE(N252:N258)</f>
        <v>#DIV/0!</v>
      </c>
    </row>
    <row r="253" spans="1:15">
      <c r="A253" s="3" t="s">
        <v>293</v>
      </c>
      <c r="B253" s="3" t="s">
        <v>677</v>
      </c>
      <c r="C253" s="6">
        <v>9.7100000000000006E-2</v>
      </c>
      <c r="D253" s="6">
        <f t="shared" si="3"/>
        <v>7.6762500000000011E-2</v>
      </c>
      <c r="E253" s="21"/>
      <c r="F253" s="21"/>
      <c r="G253" s="15"/>
      <c r="H253" s="15"/>
      <c r="I253" s="15"/>
      <c r="J253" s="21"/>
      <c r="K253" s="21"/>
      <c r="L253" s="21"/>
      <c r="M253" s="21"/>
      <c r="N253" s="8"/>
      <c r="O253" s="8"/>
    </row>
    <row r="254" spans="1:15">
      <c r="A254" s="3" t="s">
        <v>316</v>
      </c>
      <c r="B254" s="3" t="s">
        <v>700</v>
      </c>
      <c r="C254" s="6">
        <v>3.7699999999999997E-2</v>
      </c>
      <c r="D254" s="6">
        <f t="shared" si="3"/>
        <v>1.736250000000001E-2</v>
      </c>
      <c r="E254" s="6">
        <f>AVERAGE(D254:D255)</f>
        <v>1.8362500000000011E-2</v>
      </c>
      <c r="F254" s="8">
        <f>STDEV(D254:D255)/E254</f>
        <v>7.7016395500236645E-2</v>
      </c>
      <c r="G254" s="15"/>
      <c r="H254" s="15"/>
      <c r="I254" s="15"/>
      <c r="J254" s="6" t="str">
        <f>IF(AND(E254&lt;=E$360, E254&gt;=E$384)=TRUE, E254,"")</f>
        <v/>
      </c>
      <c r="K254" s="21"/>
      <c r="L254" s="21"/>
      <c r="M254" s="21">
        <v>400</v>
      </c>
      <c r="N254" s="8" t="str">
        <f>IF(L254&gt;0,L254*M254,"")</f>
        <v/>
      </c>
      <c r="O254" s="8"/>
    </row>
    <row r="255" spans="1:15">
      <c r="A255" s="3" t="s">
        <v>317</v>
      </c>
      <c r="B255" s="3" t="s">
        <v>701</v>
      </c>
      <c r="C255" s="6">
        <v>3.9699999999999999E-2</v>
      </c>
      <c r="D255" s="6">
        <f t="shared" si="3"/>
        <v>1.9362500000000012E-2</v>
      </c>
      <c r="E255" s="21"/>
      <c r="F255" s="21"/>
      <c r="G255" s="15"/>
      <c r="H255" s="15"/>
      <c r="I255" s="15"/>
      <c r="J255" s="21"/>
      <c r="K255" s="21"/>
      <c r="L255" s="21"/>
      <c r="M255" s="21"/>
      <c r="N255" s="8"/>
      <c r="O255" s="8"/>
    </row>
    <row r="256" spans="1:15">
      <c r="A256" s="3" t="s">
        <v>340</v>
      </c>
      <c r="B256" s="3" t="s">
        <v>724</v>
      </c>
      <c r="C256" s="6">
        <v>2.8199999999999999E-2</v>
      </c>
      <c r="D256" s="6">
        <f t="shared" si="3"/>
        <v>7.8625000000000118E-3</v>
      </c>
      <c r="E256" s="6">
        <f>AVERAGE(D256:D257)</f>
        <v>5.2125000000000123E-3</v>
      </c>
      <c r="F256" s="8">
        <f>STDEV(D256:D257)/E256</f>
        <v>0.7189766791920752</v>
      </c>
      <c r="G256" s="15"/>
      <c r="H256" s="15"/>
      <c r="I256" s="15"/>
      <c r="J256" s="6" t="str">
        <f>IF(AND(E256&lt;=E$360, E256&gt;=E$384)=TRUE, E256,"")</f>
        <v/>
      </c>
      <c r="K256" s="21"/>
      <c r="L256" s="21"/>
      <c r="M256" s="21">
        <v>1600</v>
      </c>
      <c r="N256" s="8" t="str">
        <f>IF(L256&gt;0,L256*M256,"")</f>
        <v/>
      </c>
      <c r="O256" s="8"/>
    </row>
    <row r="257" spans="1:15">
      <c r="A257" s="3" t="s">
        <v>341</v>
      </c>
      <c r="B257" s="3" t="s">
        <v>725</v>
      </c>
      <c r="C257" s="6">
        <v>2.29E-2</v>
      </c>
      <c r="D257" s="6">
        <f t="shared" si="3"/>
        <v>2.5625000000000127E-3</v>
      </c>
      <c r="E257" s="21"/>
      <c r="F257" s="21"/>
      <c r="G257" s="15"/>
      <c r="H257" s="15"/>
      <c r="I257" s="15"/>
      <c r="J257" s="21"/>
      <c r="K257" s="21"/>
      <c r="L257" s="21"/>
      <c r="M257" s="21"/>
      <c r="N257" s="8"/>
      <c r="O257" s="8"/>
    </row>
    <row r="258" spans="1:15">
      <c r="A258" s="3" t="s">
        <v>364</v>
      </c>
      <c r="B258" s="3" t="s">
        <v>748</v>
      </c>
      <c r="C258" s="6">
        <v>1.44E-2</v>
      </c>
      <c r="D258" s="6">
        <f t="shared" si="3"/>
        <v>-5.9374999999999879E-3</v>
      </c>
      <c r="E258" s="6">
        <f>AVERAGE(D258:D259)</f>
        <v>-3.2875000000000369E-3</v>
      </c>
      <c r="F258" s="8">
        <f>STDEV(D258:D259)/E258</f>
        <v>-1.1399744305060351</v>
      </c>
      <c r="G258" s="15"/>
      <c r="H258" s="15"/>
      <c r="I258" s="15"/>
      <c r="J258" s="6" t="str">
        <f>IF(AND(E258&lt;=E$360, E258&gt;=E$384)=TRUE, E258,"")</f>
        <v/>
      </c>
      <c r="K258" s="21"/>
      <c r="L258" s="21"/>
      <c r="M258" s="21">
        <v>6400</v>
      </c>
      <c r="N258" s="8" t="str">
        <f>IF(L258&gt;0,L258*M258,"")</f>
        <v/>
      </c>
      <c r="O258" s="8"/>
    </row>
    <row r="259" spans="1:15">
      <c r="A259" s="3" t="s">
        <v>365</v>
      </c>
      <c r="B259" s="3" t="s">
        <v>749</v>
      </c>
      <c r="C259" s="6">
        <v>1.9699999999999902E-2</v>
      </c>
      <c r="D259" s="6">
        <f t="shared" si="3"/>
        <v>-6.3750000000008591E-4</v>
      </c>
      <c r="E259" s="21"/>
      <c r="F259" s="21"/>
      <c r="G259" s="15"/>
      <c r="H259" s="15"/>
      <c r="I259" s="15"/>
      <c r="J259" s="21"/>
      <c r="K259" s="21"/>
      <c r="L259" s="21"/>
      <c r="M259" s="21"/>
      <c r="N259" s="8"/>
      <c r="O259" s="8"/>
    </row>
    <row r="260" spans="1:15">
      <c r="A260" s="3" t="s">
        <v>294</v>
      </c>
      <c r="B260" s="3" t="s">
        <v>678</v>
      </c>
      <c r="C260" s="6">
        <v>0.16830000000000001</v>
      </c>
      <c r="D260" s="6">
        <f t="shared" ref="D260:D323" si="4">C260-D$3</f>
        <v>0.14796250000000002</v>
      </c>
      <c r="E260" s="6">
        <f>AVERAGE(D260:D261)</f>
        <v>0.15601250000000003</v>
      </c>
      <c r="F260" s="8">
        <f>STDEV(D260:D261)/E260</f>
        <v>7.2971198955874797E-2</v>
      </c>
      <c r="G260" s="15"/>
      <c r="H260" s="15"/>
      <c r="I260" s="15"/>
      <c r="J260" s="6">
        <f>IF(AND(E260&lt;=E$360, E260&gt;=E$384)=TRUE, E260,"")</f>
        <v>0.15601250000000003</v>
      </c>
      <c r="K260" s="21">
        <v>-0.52778898201475299</v>
      </c>
      <c r="L260" s="21">
        <f>10^K260/1000</f>
        <v>2.9662723121942782E-4</v>
      </c>
      <c r="M260" s="21">
        <v>100</v>
      </c>
      <c r="N260" s="8">
        <f>IF(L260&gt;0,L260*M260,"")</f>
        <v>2.9662723121942781E-2</v>
      </c>
      <c r="O260" s="8">
        <f>AVERAGE(N260:N266)</f>
        <v>2.9662723121942781E-2</v>
      </c>
    </row>
    <row r="261" spans="1:15">
      <c r="A261" s="3" t="s">
        <v>295</v>
      </c>
      <c r="B261" s="3" t="s">
        <v>679</v>
      </c>
      <c r="C261" s="6">
        <v>0.18440000000000001</v>
      </c>
      <c r="D261" s="6">
        <f t="shared" si="4"/>
        <v>0.16406250000000003</v>
      </c>
      <c r="E261" s="21"/>
      <c r="F261" s="21"/>
      <c r="G261" s="15"/>
      <c r="H261" s="15"/>
      <c r="I261" s="15"/>
      <c r="J261" s="21"/>
      <c r="K261" s="21"/>
      <c r="L261" s="21"/>
      <c r="M261" s="21"/>
      <c r="N261" s="8"/>
      <c r="O261" s="8"/>
    </row>
    <row r="262" spans="1:15">
      <c r="A262" s="3" t="s">
        <v>318</v>
      </c>
      <c r="B262" s="3" t="s">
        <v>702</v>
      </c>
      <c r="C262" s="6">
        <v>5.3099999999999897E-2</v>
      </c>
      <c r="D262" s="6">
        <f t="shared" si="4"/>
        <v>3.276249999999991E-2</v>
      </c>
      <c r="E262" s="6">
        <f>AVERAGE(D262:D263)</f>
        <v>3.7262499999999907E-2</v>
      </c>
      <c r="F262" s="8">
        <f>STDEV(D262:D263)/E262</f>
        <v>0.17078728025975154</v>
      </c>
      <c r="G262" s="15"/>
      <c r="H262" s="15"/>
      <c r="I262" s="15"/>
      <c r="J262" s="6" t="str">
        <f>IF(AND(E262&lt;=E$360, E262&gt;=E$384)=TRUE, E262,"")</f>
        <v/>
      </c>
      <c r="K262" s="21"/>
      <c r="L262" s="21"/>
      <c r="M262" s="21">
        <v>400</v>
      </c>
      <c r="N262" s="8" t="str">
        <f>IF(L262&gt;0,L262*M262,"")</f>
        <v/>
      </c>
      <c r="O262" s="8"/>
    </row>
    <row r="263" spans="1:15">
      <c r="A263" s="3" t="s">
        <v>319</v>
      </c>
      <c r="B263" s="3" t="s">
        <v>703</v>
      </c>
      <c r="C263" s="6">
        <v>6.2099999999999898E-2</v>
      </c>
      <c r="D263" s="6">
        <f t="shared" si="4"/>
        <v>4.1762499999999911E-2</v>
      </c>
      <c r="E263" s="21"/>
      <c r="F263" s="21"/>
      <c r="G263" s="15"/>
      <c r="H263" s="15"/>
      <c r="I263" s="15"/>
      <c r="J263" s="21"/>
      <c r="K263" s="21"/>
      <c r="L263" s="21"/>
      <c r="M263" s="21"/>
      <c r="N263" s="8"/>
      <c r="O263" s="8"/>
    </row>
    <row r="264" spans="1:15">
      <c r="A264" s="3" t="s">
        <v>342</v>
      </c>
      <c r="B264" s="3" t="s">
        <v>726</v>
      </c>
      <c r="C264" s="6">
        <v>3.5699999999999898E-2</v>
      </c>
      <c r="D264" s="6">
        <f t="shared" si="4"/>
        <v>1.5362499999999911E-2</v>
      </c>
      <c r="E264" s="6">
        <f>AVERAGE(D264:D265)</f>
        <v>1.5062499999999913E-2</v>
      </c>
      <c r="F264" s="8">
        <f>STDEV(D264:D265)/E264</f>
        <v>2.8166909126103132E-2</v>
      </c>
      <c r="G264" s="15"/>
      <c r="H264" s="15"/>
      <c r="I264" s="15"/>
      <c r="J264" s="6" t="str">
        <f>IF(AND(E264&lt;=E$360, E264&gt;=E$384)=TRUE, E264,"")</f>
        <v/>
      </c>
      <c r="K264" s="21"/>
      <c r="L264" s="21"/>
      <c r="M264" s="21">
        <v>1600</v>
      </c>
      <c r="N264" s="8" t="str">
        <f>IF(L264&gt;0,L264*M264,"")</f>
        <v/>
      </c>
      <c r="O264" s="8"/>
    </row>
    <row r="265" spans="1:15">
      <c r="A265" s="3" t="s">
        <v>343</v>
      </c>
      <c r="B265" s="3" t="s">
        <v>727</v>
      </c>
      <c r="C265" s="6">
        <v>3.5099999999999902E-2</v>
      </c>
      <c r="D265" s="6">
        <f t="shared" si="4"/>
        <v>1.4762499999999915E-2</v>
      </c>
      <c r="E265" s="21"/>
      <c r="F265" s="21"/>
      <c r="G265" s="15"/>
      <c r="H265" s="15"/>
      <c r="I265" s="15"/>
      <c r="J265" s="21"/>
      <c r="K265" s="21"/>
      <c r="L265" s="21"/>
      <c r="M265" s="21"/>
      <c r="N265" s="8"/>
      <c r="O265" s="8"/>
    </row>
    <row r="266" spans="1:15">
      <c r="A266" s="3" t="s">
        <v>366</v>
      </c>
      <c r="B266" s="3" t="s">
        <v>750</v>
      </c>
      <c r="C266" s="6">
        <v>1.9199999999999901E-2</v>
      </c>
      <c r="D266" s="6">
        <f t="shared" si="4"/>
        <v>-1.1375000000000864E-3</v>
      </c>
      <c r="E266" s="6">
        <f>AVERAGE(D266:D267)</f>
        <v>-8.7500000000037201E-5</v>
      </c>
      <c r="F266" s="8">
        <f>STDEV(D266:D267)/E266</f>
        <v>-16.970562748470723</v>
      </c>
      <c r="G266" s="15"/>
      <c r="H266" s="15"/>
      <c r="I266" s="15"/>
      <c r="J266" s="6" t="str">
        <f>IF(AND(E266&lt;=E$360, E266&gt;=E$384)=TRUE, E266,"")</f>
        <v/>
      </c>
      <c r="K266" s="21"/>
      <c r="L266" s="21"/>
      <c r="M266" s="21">
        <v>6400</v>
      </c>
      <c r="N266" s="8" t="str">
        <f>IF(L266&gt;0,L266*M266,"")</f>
        <v/>
      </c>
      <c r="O266" s="8"/>
    </row>
    <row r="267" spans="1:15">
      <c r="A267" s="3" t="s">
        <v>367</v>
      </c>
      <c r="B267" s="3" t="s">
        <v>751</v>
      </c>
      <c r="C267" s="6">
        <v>2.1299999999999999E-2</v>
      </c>
      <c r="D267" s="6">
        <f t="shared" si="4"/>
        <v>9.6250000000001196E-4</v>
      </c>
      <c r="E267" s="21"/>
      <c r="F267" s="21"/>
      <c r="G267" s="15"/>
      <c r="H267" s="15"/>
      <c r="I267" s="15"/>
      <c r="J267" s="21"/>
      <c r="K267" s="21"/>
      <c r="L267" s="21"/>
      <c r="M267" s="21"/>
      <c r="N267" s="8"/>
      <c r="O267" s="8"/>
    </row>
    <row r="268" spans="1:15">
      <c r="A268" s="3" t="s">
        <v>296</v>
      </c>
      <c r="B268" s="3" t="s">
        <v>680</v>
      </c>
      <c r="C268" s="6">
        <v>1.0851</v>
      </c>
      <c r="D268" s="6">
        <f t="shared" si="4"/>
        <v>1.0647625000000001</v>
      </c>
      <c r="E268" s="6">
        <f>AVERAGE(D268:D269)</f>
        <v>1.0321125</v>
      </c>
      <c r="F268" s="8">
        <f>STDEV(D268:D269)/E268</f>
        <v>4.4737441714427034E-2</v>
      </c>
      <c r="G268" s="15"/>
      <c r="H268" s="15"/>
      <c r="I268" s="15"/>
      <c r="J268" s="6">
        <f>IF(AND(E268&lt;=E$360, E268&gt;=E$384)=TRUE, E268,"")</f>
        <v>1.0321125</v>
      </c>
      <c r="K268" s="21">
        <v>0.37004874585224401</v>
      </c>
      <c r="L268" s="21">
        <f>10^K268/1000</f>
        <v>2.3444919497815752E-3</v>
      </c>
      <c r="M268" s="21">
        <v>100</v>
      </c>
      <c r="N268" s="8">
        <f>IF(L268&gt;0,L268*M268,"")</f>
        <v>0.23444919497815753</v>
      </c>
      <c r="O268" s="8">
        <f>AVERAGE(N268:N274)</f>
        <v>0.23365205725161611</v>
      </c>
    </row>
    <row r="269" spans="1:15">
      <c r="A269" s="3" t="s">
        <v>297</v>
      </c>
      <c r="B269" s="3" t="s">
        <v>681</v>
      </c>
      <c r="C269" s="6">
        <v>1.0198</v>
      </c>
      <c r="D269" s="6">
        <f t="shared" si="4"/>
        <v>0.99946250000000003</v>
      </c>
      <c r="E269" s="21"/>
      <c r="F269" s="21"/>
      <c r="G269" s="15"/>
      <c r="H269" s="15"/>
      <c r="I269" s="15"/>
      <c r="J269" s="21"/>
      <c r="K269" s="21"/>
      <c r="L269" s="21"/>
      <c r="M269" s="21"/>
      <c r="N269" s="8"/>
      <c r="O269" s="8"/>
    </row>
    <row r="270" spans="1:15">
      <c r="A270" s="3" t="s">
        <v>320</v>
      </c>
      <c r="B270" s="3" t="s">
        <v>704</v>
      </c>
      <c r="C270" s="6">
        <v>0.27460000000000001</v>
      </c>
      <c r="D270" s="6">
        <f t="shared" si="4"/>
        <v>0.2542625</v>
      </c>
      <c r="E270" s="6">
        <f>AVERAGE(D270:D271)</f>
        <v>0.25131249999999999</v>
      </c>
      <c r="F270" s="8">
        <f>STDEV(D270:D271)/E270</f>
        <v>1.6600567058943038E-2</v>
      </c>
      <c r="G270" s="15"/>
      <c r="H270" s="15"/>
      <c r="I270" s="15"/>
      <c r="J270" s="6">
        <f>IF(AND(E270&lt;=E$360, E270&gt;=E$384)=TRUE, E270,"")</f>
        <v>0.25131249999999999</v>
      </c>
      <c r="K270" s="21">
        <v>-0.23497457362427901</v>
      </c>
      <c r="L270" s="21">
        <f>10^K270/1000</f>
        <v>5.8213729881268677E-4</v>
      </c>
      <c r="M270" s="21">
        <v>400</v>
      </c>
      <c r="N270" s="8">
        <f>IF(L270&gt;0,L270*M270,"")</f>
        <v>0.2328549195250747</v>
      </c>
      <c r="O270" s="8"/>
    </row>
    <row r="271" spans="1:15">
      <c r="A271" s="3" t="s">
        <v>321</v>
      </c>
      <c r="B271" s="3" t="s">
        <v>705</v>
      </c>
      <c r="C271" s="6">
        <v>0.26869999999999999</v>
      </c>
      <c r="D271" s="6">
        <f t="shared" si="4"/>
        <v>0.24836250000000001</v>
      </c>
      <c r="E271" s="21"/>
      <c r="F271" s="21"/>
      <c r="G271" s="15"/>
      <c r="H271" s="15"/>
      <c r="I271" s="15"/>
      <c r="J271" s="21"/>
      <c r="K271" s="21"/>
      <c r="L271" s="21"/>
      <c r="M271" s="21"/>
      <c r="N271" s="8"/>
      <c r="O271" s="8"/>
    </row>
    <row r="272" spans="1:15">
      <c r="A272" s="3" t="s">
        <v>344</v>
      </c>
      <c r="B272" s="3" t="s">
        <v>728</v>
      </c>
      <c r="C272" s="6">
        <v>9.4299999999999995E-2</v>
      </c>
      <c r="D272" s="6">
        <f t="shared" si="4"/>
        <v>7.3962500000000014E-2</v>
      </c>
      <c r="E272" s="6">
        <f>AVERAGE(D272:D273)</f>
        <v>6.9912500000000016E-2</v>
      </c>
      <c r="F272" s="8">
        <f>STDEV(D272:D273)/E272</f>
        <v>8.1924762061305653E-2</v>
      </c>
      <c r="G272" s="15"/>
      <c r="H272" s="15"/>
      <c r="I272" s="15"/>
      <c r="J272" s="6" t="str">
        <f>IF(AND(E272&lt;=E$360, E272&gt;=E$384)=TRUE, E272,"")</f>
        <v/>
      </c>
      <c r="K272" s="21"/>
      <c r="L272" s="21"/>
      <c r="M272" s="21">
        <v>1600</v>
      </c>
      <c r="N272" s="8" t="str">
        <f>IF(L272&gt;0,L272*M272,"")</f>
        <v/>
      </c>
      <c r="O272" s="8"/>
    </row>
    <row r="273" spans="1:15">
      <c r="A273" s="3" t="s">
        <v>345</v>
      </c>
      <c r="B273" s="3" t="s">
        <v>729</v>
      </c>
      <c r="C273" s="6">
        <v>8.6199999999999999E-2</v>
      </c>
      <c r="D273" s="6">
        <f t="shared" si="4"/>
        <v>6.5862500000000018E-2</v>
      </c>
      <c r="E273" s="21"/>
      <c r="F273" s="21"/>
      <c r="G273" s="15"/>
      <c r="H273" s="15"/>
      <c r="I273" s="15"/>
      <c r="J273" s="21"/>
      <c r="K273" s="21"/>
      <c r="L273" s="21"/>
      <c r="M273" s="21"/>
      <c r="N273" s="8"/>
      <c r="O273" s="8"/>
    </row>
    <row r="274" spans="1:15">
      <c r="A274" s="3" t="s">
        <v>368</v>
      </c>
      <c r="B274" s="3" t="s">
        <v>752</v>
      </c>
      <c r="C274" s="6">
        <v>3.27E-2</v>
      </c>
      <c r="D274" s="6">
        <f t="shared" si="4"/>
        <v>1.2362500000000012E-2</v>
      </c>
      <c r="E274" s="6">
        <f>AVERAGE(D274:D275)</f>
        <v>1.4662500000000012E-2</v>
      </c>
      <c r="F274" s="8">
        <f>STDEV(D274:D275)/E274</f>
        <v>0.2218374215487206</v>
      </c>
      <c r="G274" s="15"/>
      <c r="H274" s="15"/>
      <c r="I274" s="15"/>
      <c r="J274" s="6" t="str">
        <f>IF(AND(E274&lt;=E$360, E274&gt;=E$384)=TRUE, E274,"")</f>
        <v/>
      </c>
      <c r="K274" s="21"/>
      <c r="L274" s="21"/>
      <c r="M274" s="21">
        <v>6400</v>
      </c>
      <c r="N274" s="8" t="str">
        <f>IF(L274&gt;0,L274*M274,"")</f>
        <v/>
      </c>
      <c r="O274" s="8"/>
    </row>
    <row r="275" spans="1:15">
      <c r="A275" s="3" t="s">
        <v>369</v>
      </c>
      <c r="B275" s="3" t="s">
        <v>753</v>
      </c>
      <c r="C275" s="6">
        <v>3.73E-2</v>
      </c>
      <c r="D275" s="6">
        <f t="shared" si="4"/>
        <v>1.6962500000000012E-2</v>
      </c>
      <c r="E275" s="21"/>
      <c r="F275" s="21"/>
      <c r="G275" s="15"/>
      <c r="H275" s="15"/>
      <c r="I275" s="15"/>
      <c r="J275" s="21"/>
      <c r="K275" s="21"/>
      <c r="L275" s="21"/>
      <c r="M275" s="21"/>
      <c r="N275" s="8"/>
      <c r="O275" s="8"/>
    </row>
    <row r="276" spans="1:15">
      <c r="A276" s="3" t="s">
        <v>298</v>
      </c>
      <c r="B276" s="3" t="s">
        <v>682</v>
      </c>
      <c r="C276" s="6">
        <v>1.1826999999999901</v>
      </c>
      <c r="D276" s="6">
        <f t="shared" si="4"/>
        <v>1.1623624999999902</v>
      </c>
      <c r="E276" s="6">
        <f>AVERAGE(D276:D277)</f>
        <v>1.2103124999999952</v>
      </c>
      <c r="F276" s="8">
        <f>STDEV(D276:D277)/E276</f>
        <v>5.6028125228647266E-2</v>
      </c>
      <c r="G276" s="15"/>
      <c r="H276" s="15"/>
      <c r="I276" s="15"/>
      <c r="J276" s="6">
        <f>IF(AND(E276&lt;=E$360, E276&gt;=E$384)=TRUE, E276,"")</f>
        <v>1.2103124999999952</v>
      </c>
      <c r="K276" s="21">
        <v>0.44220175160050701</v>
      </c>
      <c r="L276" s="21">
        <f>10^K276/1000</f>
        <v>2.768227327392046E-3</v>
      </c>
      <c r="M276" s="21">
        <v>100</v>
      </c>
      <c r="N276" s="8">
        <f>IF(L276&gt;0,L276*M276,"")</f>
        <v>0.2768227327392046</v>
      </c>
      <c r="O276" s="8">
        <f>AVERAGE(N276:N282)</f>
        <v>0.28707546943971429</v>
      </c>
    </row>
    <row r="277" spans="1:15">
      <c r="A277" s="3" t="s">
        <v>299</v>
      </c>
      <c r="B277" s="3" t="s">
        <v>683</v>
      </c>
      <c r="C277" s="6">
        <v>1.2786</v>
      </c>
      <c r="D277" s="6">
        <f t="shared" si="4"/>
        <v>1.2582625000000001</v>
      </c>
      <c r="E277" s="21"/>
      <c r="F277" s="21"/>
      <c r="G277" s="15"/>
      <c r="H277" s="15"/>
      <c r="I277" s="15"/>
      <c r="J277" s="21"/>
      <c r="K277" s="21"/>
      <c r="L277" s="21"/>
      <c r="M277" s="21"/>
      <c r="N277" s="8"/>
      <c r="O277" s="8"/>
    </row>
    <row r="278" spans="1:15">
      <c r="A278" s="3" t="s">
        <v>322</v>
      </c>
      <c r="B278" s="3" t="s">
        <v>706</v>
      </c>
      <c r="C278" s="6">
        <v>0.33739999999999998</v>
      </c>
      <c r="D278" s="6">
        <f t="shared" si="4"/>
        <v>0.31706249999999997</v>
      </c>
      <c r="E278" s="6">
        <f>AVERAGE(D278:D279)</f>
        <v>0.31361249999999996</v>
      </c>
      <c r="F278" s="8">
        <f>STDEV(D278:D279)/E278</f>
        <v>1.5557532911434179E-2</v>
      </c>
      <c r="G278" s="15"/>
      <c r="H278" s="15"/>
      <c r="I278" s="15"/>
      <c r="J278" s="6">
        <f>IF(AND(E278&lt;=E$360, E278&gt;=E$384)=TRUE, E278,"")</f>
        <v>0.31361249999999996</v>
      </c>
      <c r="K278" s="21">
        <v>-0.12882388067668299</v>
      </c>
      <c r="L278" s="21">
        <f>10^K278/1000</f>
        <v>7.4332051535055987E-4</v>
      </c>
      <c r="M278" s="21">
        <v>400</v>
      </c>
      <c r="N278" s="8">
        <f>IF(L278&gt;0,L278*M278,"")</f>
        <v>0.29732820614022393</v>
      </c>
      <c r="O278" s="8"/>
    </row>
    <row r="279" spans="1:15">
      <c r="A279" s="3" t="s">
        <v>323</v>
      </c>
      <c r="B279" s="3" t="s">
        <v>707</v>
      </c>
      <c r="C279" s="6">
        <v>0.33050000000000002</v>
      </c>
      <c r="D279" s="6">
        <f t="shared" si="4"/>
        <v>0.31016250000000001</v>
      </c>
      <c r="E279" s="21"/>
      <c r="F279" s="21"/>
      <c r="G279" s="15"/>
      <c r="H279" s="15"/>
      <c r="I279" s="15"/>
      <c r="J279" s="21"/>
      <c r="K279" s="21"/>
      <c r="L279" s="21"/>
      <c r="M279" s="21"/>
      <c r="N279" s="8"/>
      <c r="O279" s="8"/>
    </row>
    <row r="280" spans="1:15">
      <c r="A280" s="3" t="s">
        <v>346</v>
      </c>
      <c r="B280" s="3" t="s">
        <v>730</v>
      </c>
      <c r="C280" s="6">
        <v>0.103699999999999</v>
      </c>
      <c r="D280" s="6">
        <f t="shared" si="4"/>
        <v>8.3362499999999007E-2</v>
      </c>
      <c r="E280" s="6">
        <f>AVERAGE(D280:D281)</f>
        <v>8.5262499999999006E-2</v>
      </c>
      <c r="F280" s="8">
        <f>STDEV(D280:D281)/E280</f>
        <v>3.1514508353718343E-2</v>
      </c>
      <c r="G280" s="15"/>
      <c r="H280" s="15"/>
      <c r="I280" s="15"/>
      <c r="J280" s="6" t="str">
        <f>IF(AND(E280&lt;=E$360, E280&gt;=E$384)=TRUE, E280,"")</f>
        <v/>
      </c>
      <c r="K280" s="21"/>
      <c r="L280" s="21"/>
      <c r="M280" s="21">
        <v>1600</v>
      </c>
      <c r="N280" s="8" t="str">
        <f>IF(L280&gt;0,L280*M280,"")</f>
        <v/>
      </c>
      <c r="O280" s="8"/>
    </row>
    <row r="281" spans="1:15">
      <c r="A281" s="3" t="s">
        <v>347</v>
      </c>
      <c r="B281" s="3" t="s">
        <v>731</v>
      </c>
      <c r="C281" s="6">
        <v>0.107499999999999</v>
      </c>
      <c r="D281" s="6">
        <f t="shared" si="4"/>
        <v>8.7162499999999005E-2</v>
      </c>
      <c r="E281" s="21"/>
      <c r="F281" s="21"/>
      <c r="G281" s="15"/>
      <c r="H281" s="15"/>
      <c r="I281" s="15"/>
      <c r="J281" s="21"/>
      <c r="K281" s="21"/>
      <c r="L281" s="21"/>
      <c r="M281" s="21"/>
      <c r="N281" s="8"/>
      <c r="O281" s="8"/>
    </row>
    <row r="282" spans="1:15">
      <c r="A282" s="3" t="s">
        <v>370</v>
      </c>
      <c r="B282" s="3" t="s">
        <v>754</v>
      </c>
      <c r="C282" s="6">
        <v>4.0300000000000002E-2</v>
      </c>
      <c r="D282" s="6">
        <f t="shared" si="4"/>
        <v>1.9962500000000015E-2</v>
      </c>
      <c r="E282" s="6">
        <f>AVERAGE(D282:D283)</f>
        <v>1.9962499999999963E-2</v>
      </c>
      <c r="F282" s="8">
        <f>STDEV(D282:D283)/E282</f>
        <v>3.6868169818811319E-15</v>
      </c>
      <c r="G282" s="15"/>
      <c r="H282" s="15"/>
      <c r="I282" s="15"/>
      <c r="J282" s="6" t="str">
        <f>IF(AND(E282&lt;=E$360, E282&gt;=E$384)=TRUE, E282,"")</f>
        <v/>
      </c>
      <c r="K282" s="21"/>
      <c r="L282" s="21"/>
      <c r="M282" s="21">
        <v>6400</v>
      </c>
      <c r="N282" s="8" t="str">
        <f>IF(L282&gt;0,L282*M282,"")</f>
        <v/>
      </c>
      <c r="O282" s="8"/>
    </row>
    <row r="283" spans="1:15">
      <c r="A283" s="3" t="s">
        <v>371</v>
      </c>
      <c r="B283" s="3" t="s">
        <v>755</v>
      </c>
      <c r="C283" s="6">
        <v>4.0299999999999898E-2</v>
      </c>
      <c r="D283" s="6">
        <f t="shared" si="4"/>
        <v>1.9962499999999911E-2</v>
      </c>
      <c r="E283" s="21"/>
      <c r="F283" s="21"/>
      <c r="G283" s="15"/>
      <c r="H283" s="15"/>
      <c r="I283" s="15"/>
      <c r="J283" s="21"/>
      <c r="K283" s="21"/>
      <c r="L283" s="21"/>
      <c r="M283" s="21"/>
      <c r="N283" s="8"/>
      <c r="O283" s="8"/>
    </row>
    <row r="284" spans="1:15">
      <c r="A284" s="3" t="s">
        <v>300</v>
      </c>
      <c r="B284" s="3" t="s">
        <v>684</v>
      </c>
      <c r="C284" s="6">
        <v>0.9405</v>
      </c>
      <c r="D284" s="6">
        <f t="shared" si="4"/>
        <v>0.92016249999999999</v>
      </c>
      <c r="E284" s="6">
        <f>AVERAGE(D284:D285)</f>
        <v>0.90566250000000004</v>
      </c>
      <c r="F284" s="8">
        <f>STDEV(D284:D285)/E284</f>
        <v>2.2642095321833349E-2</v>
      </c>
      <c r="G284" s="15"/>
      <c r="H284" s="15"/>
      <c r="I284" s="15"/>
      <c r="J284" s="6">
        <f>IF(AND(E284&lt;=E$360, E284&gt;=E$384)=TRUE, E284,"")</f>
        <v>0.90566250000000004</v>
      </c>
      <c r="K284" s="21">
        <v>0.31366858947114801</v>
      </c>
      <c r="L284" s="21">
        <f>10^K284/1000</f>
        <v>2.0590580444627572E-3</v>
      </c>
      <c r="M284" s="21">
        <v>100</v>
      </c>
      <c r="N284" s="8">
        <f>IF(L284&gt;0,L284*M284,"")</f>
        <v>0.20590580444627571</v>
      </c>
      <c r="O284" s="8">
        <f>AVERAGE(N284:N290)</f>
        <v>0.21069739878039007</v>
      </c>
    </row>
    <row r="285" spans="1:15">
      <c r="A285" s="3" t="s">
        <v>301</v>
      </c>
      <c r="B285" s="3" t="s">
        <v>685</v>
      </c>
      <c r="C285" s="6">
        <v>0.91149999999999998</v>
      </c>
      <c r="D285" s="6">
        <f t="shared" si="4"/>
        <v>0.89116249999999997</v>
      </c>
      <c r="E285" s="21"/>
      <c r="F285" s="21"/>
      <c r="G285" s="15"/>
      <c r="H285" s="15"/>
      <c r="I285" s="15"/>
      <c r="J285" s="21"/>
      <c r="K285" s="21"/>
      <c r="L285" s="21"/>
      <c r="M285" s="21"/>
      <c r="N285" s="8"/>
      <c r="O285" s="8"/>
    </row>
    <row r="286" spans="1:15">
      <c r="A286" s="3" t="s">
        <v>324</v>
      </c>
      <c r="B286" s="3" t="s">
        <v>708</v>
      </c>
      <c r="C286" s="6">
        <v>0.246199999999999</v>
      </c>
      <c r="D286" s="6">
        <f t="shared" si="4"/>
        <v>0.22586249999999902</v>
      </c>
      <c r="E286" s="6">
        <f>AVERAGE(D286:D287)</f>
        <v>0.23471249999999955</v>
      </c>
      <c r="F286" s="8">
        <f>STDEV(D286:D287)/E286</f>
        <v>5.3323917673761032E-2</v>
      </c>
      <c r="G286" s="15"/>
      <c r="H286" s="15"/>
      <c r="I286" s="15"/>
      <c r="J286" s="6">
        <f>IF(AND(E286&lt;=E$360, E286&gt;=E$384)=TRUE, E286,"")</f>
        <v>0.23471249999999955</v>
      </c>
      <c r="K286" s="21">
        <v>-0.26863489943778002</v>
      </c>
      <c r="L286" s="21">
        <f>10^K286/1000</f>
        <v>5.3872248278626111E-4</v>
      </c>
      <c r="M286" s="21">
        <v>400</v>
      </c>
      <c r="N286" s="8">
        <f>IF(L286&gt;0,L286*M286,"")</f>
        <v>0.21548899311450445</v>
      </c>
      <c r="O286" s="8"/>
    </row>
    <row r="287" spans="1:15">
      <c r="A287" s="3" t="s">
        <v>325</v>
      </c>
      <c r="B287" s="3" t="s">
        <v>709</v>
      </c>
      <c r="C287" s="6">
        <v>0.26390000000000002</v>
      </c>
      <c r="D287" s="6">
        <f t="shared" si="4"/>
        <v>0.24356250000000004</v>
      </c>
      <c r="E287" s="21"/>
      <c r="F287" s="21"/>
      <c r="G287" s="15"/>
      <c r="H287" s="15"/>
      <c r="I287" s="15"/>
      <c r="J287" s="21"/>
      <c r="K287" s="21"/>
      <c r="L287" s="21"/>
      <c r="M287" s="21"/>
      <c r="N287" s="8"/>
      <c r="O287" s="8"/>
    </row>
    <row r="288" spans="1:15">
      <c r="A288" s="3" t="s">
        <v>348</v>
      </c>
      <c r="B288" s="3" t="s">
        <v>732</v>
      </c>
      <c r="C288" s="6">
        <v>8.6499999999999994E-2</v>
      </c>
      <c r="D288" s="6">
        <f t="shared" si="4"/>
        <v>6.6162500000000013E-2</v>
      </c>
      <c r="E288" s="6">
        <f>AVERAGE(D288:D289)</f>
        <v>6.5912500000000013E-2</v>
      </c>
      <c r="F288" s="8">
        <f>STDEV(D288:D289)/E288</f>
        <v>5.3639808927483257E-3</v>
      </c>
      <c r="G288" s="15"/>
      <c r="H288" s="15"/>
      <c r="I288" s="15"/>
      <c r="J288" s="6" t="str">
        <f>IF(AND(E288&lt;=E$360, E288&gt;=E$384)=TRUE, E288,"")</f>
        <v/>
      </c>
      <c r="K288" s="21"/>
      <c r="L288" s="21"/>
      <c r="M288" s="21">
        <v>1600</v>
      </c>
      <c r="N288" s="8" t="str">
        <f>IF(L288&gt;0,L288*M288,"")</f>
        <v/>
      </c>
      <c r="O288" s="8"/>
    </row>
    <row r="289" spans="1:15">
      <c r="A289" s="3" t="s">
        <v>349</v>
      </c>
      <c r="B289" s="3" t="s">
        <v>733</v>
      </c>
      <c r="C289" s="6">
        <v>8.5999999999999993E-2</v>
      </c>
      <c r="D289" s="6">
        <f t="shared" si="4"/>
        <v>6.5662500000000013E-2</v>
      </c>
      <c r="E289" s="21"/>
      <c r="F289" s="21"/>
      <c r="G289" s="15"/>
      <c r="H289" s="15"/>
      <c r="I289" s="15"/>
      <c r="J289" s="21"/>
      <c r="K289" s="21"/>
      <c r="L289" s="21"/>
      <c r="M289" s="21"/>
      <c r="N289" s="8"/>
      <c r="O289" s="8"/>
    </row>
    <row r="290" spans="1:15">
      <c r="A290" s="3" t="s">
        <v>372</v>
      </c>
      <c r="B290" s="3" t="s">
        <v>756</v>
      </c>
      <c r="C290" s="6">
        <v>3.0599999999999999E-2</v>
      </c>
      <c r="D290" s="6">
        <f t="shared" si="4"/>
        <v>1.0262500000000011E-2</v>
      </c>
      <c r="E290" s="6">
        <f>AVERAGE(D290:D291)</f>
        <v>1.3012500000000012E-2</v>
      </c>
      <c r="F290" s="8">
        <f>STDEV(D290:D291)/E290</f>
        <v>0.29887318321045264</v>
      </c>
      <c r="G290" s="15"/>
      <c r="H290" s="15"/>
      <c r="I290" s="15"/>
      <c r="J290" s="6" t="str">
        <f>IF(AND(E290&lt;=E$360, E290&gt;=E$384)=TRUE, E290,"")</f>
        <v/>
      </c>
      <c r="K290" s="21"/>
      <c r="L290" s="21"/>
      <c r="M290" s="21">
        <v>6400</v>
      </c>
      <c r="N290" s="8" t="str">
        <f>IF(L290&gt;0,L290*M290,"")</f>
        <v/>
      </c>
      <c r="O290" s="8"/>
    </row>
    <row r="291" spans="1:15">
      <c r="A291" s="3" t="s">
        <v>373</v>
      </c>
      <c r="B291" s="3" t="s">
        <v>757</v>
      </c>
      <c r="C291" s="6">
        <v>3.61E-2</v>
      </c>
      <c r="D291" s="6">
        <f t="shared" si="4"/>
        <v>1.5762500000000013E-2</v>
      </c>
      <c r="E291" s="21"/>
      <c r="F291" s="21"/>
      <c r="G291" s="15"/>
      <c r="H291" s="15"/>
      <c r="I291" s="15"/>
      <c r="J291" s="21"/>
      <c r="K291" s="21"/>
      <c r="L291" s="21"/>
      <c r="M291" s="21"/>
      <c r="N291" s="8"/>
      <c r="O291" s="8"/>
    </row>
    <row r="292" spans="1:15">
      <c r="A292" s="3" t="s">
        <v>302</v>
      </c>
      <c r="B292" s="3" t="s">
        <v>686</v>
      </c>
      <c r="C292" s="6">
        <v>1.1646000000000001</v>
      </c>
      <c r="D292" s="6">
        <f t="shared" si="4"/>
        <v>1.1442625000000002</v>
      </c>
      <c r="E292" s="6">
        <f>AVERAGE(D292:D293)</f>
        <v>1.1510625000000001</v>
      </c>
      <c r="F292" s="8">
        <f>STDEV(D292:D293)/E292</f>
        <v>8.3545873696145335E-3</v>
      </c>
      <c r="G292" s="15"/>
      <c r="H292" s="15"/>
      <c r="I292" s="15"/>
      <c r="J292" s="6">
        <f>IF(AND(E292&lt;=E$360, E292&gt;=E$384)=TRUE, E292,"")</f>
        <v>1.1510625000000001</v>
      </c>
      <c r="K292" s="21">
        <v>0.41906483458425398</v>
      </c>
      <c r="L292" s="21">
        <f>10^K292/1000</f>
        <v>2.6246103347284271E-3</v>
      </c>
      <c r="M292" s="21">
        <v>100</v>
      </c>
      <c r="N292" s="8">
        <f>IF(L292&gt;0,L292*M292,"")</f>
        <v>0.26246103347284272</v>
      </c>
      <c r="O292" s="8">
        <f>AVERAGE(N292:N298)</f>
        <v>0.28087840155194976</v>
      </c>
    </row>
    <row r="293" spans="1:15">
      <c r="A293" s="3" t="s">
        <v>303</v>
      </c>
      <c r="B293" s="3" t="s">
        <v>687</v>
      </c>
      <c r="C293" s="6">
        <v>1.1781999999999999</v>
      </c>
      <c r="D293" s="6">
        <f t="shared" si="4"/>
        <v>1.1578625</v>
      </c>
      <c r="E293" s="21"/>
      <c r="F293" s="21"/>
      <c r="G293" s="15"/>
      <c r="H293" s="15"/>
      <c r="I293" s="15"/>
      <c r="J293" s="21"/>
      <c r="K293" s="21"/>
      <c r="L293" s="21"/>
      <c r="M293" s="21"/>
      <c r="N293" s="8"/>
      <c r="O293" s="8"/>
    </row>
    <row r="294" spans="1:15">
      <c r="A294" s="3" t="s">
        <v>326</v>
      </c>
      <c r="B294" s="3" t="s">
        <v>710</v>
      </c>
      <c r="C294" s="6">
        <v>0.3251</v>
      </c>
      <c r="D294" s="6">
        <f t="shared" si="4"/>
        <v>0.30476249999999999</v>
      </c>
      <c r="E294" s="6">
        <f>AVERAGE(D294:D295)</f>
        <v>0.31601250000000003</v>
      </c>
      <c r="F294" s="8">
        <f>STDEV(D294:D295)/E294</f>
        <v>5.0345801437276481E-2</v>
      </c>
      <c r="G294" s="15"/>
      <c r="H294" s="15"/>
      <c r="I294" s="15"/>
      <c r="J294" s="6">
        <f>IF(AND(E294&lt;=E$360, E294&gt;=E$384)=TRUE, E294,"")</f>
        <v>0.31601250000000003</v>
      </c>
      <c r="K294" s="21">
        <v>-0.125959412940402</v>
      </c>
      <c r="L294" s="21">
        <f>10^K294/1000</f>
        <v>7.4823942407764186E-4</v>
      </c>
      <c r="M294" s="21">
        <v>400</v>
      </c>
      <c r="N294" s="8">
        <f>IF(L294&gt;0,L294*M294,"")</f>
        <v>0.29929576963105675</v>
      </c>
      <c r="O294" s="8"/>
    </row>
    <row r="295" spans="1:15">
      <c r="A295" s="3" t="s">
        <v>327</v>
      </c>
      <c r="B295" s="3" t="s">
        <v>711</v>
      </c>
      <c r="C295" s="6">
        <v>0.34760000000000002</v>
      </c>
      <c r="D295" s="6">
        <f t="shared" si="4"/>
        <v>0.32726250000000001</v>
      </c>
      <c r="E295" s="21"/>
      <c r="F295" s="21"/>
      <c r="G295" s="15"/>
      <c r="H295" s="15"/>
      <c r="I295" s="15"/>
      <c r="J295" s="21"/>
      <c r="K295" s="21"/>
      <c r="L295" s="21"/>
      <c r="M295" s="21"/>
      <c r="N295" s="8"/>
      <c r="O295" s="8"/>
    </row>
    <row r="296" spans="1:15">
      <c r="A296" s="3" t="s">
        <v>350</v>
      </c>
      <c r="B296" s="3" t="s">
        <v>734</v>
      </c>
      <c r="C296" s="6">
        <v>0.10579999999999901</v>
      </c>
      <c r="D296" s="6">
        <f t="shared" si="4"/>
        <v>8.5462499999999025E-2</v>
      </c>
      <c r="E296" s="6">
        <f>AVERAGE(D296:D297)</f>
        <v>8.1812499999999524E-2</v>
      </c>
      <c r="F296" s="8">
        <f>STDEV(D296:D297)/E296</f>
        <v>6.309401989501752E-2</v>
      </c>
      <c r="G296" s="15"/>
      <c r="H296" s="15"/>
      <c r="I296" s="15"/>
      <c r="J296" s="6" t="str">
        <f>IF(AND(E296&lt;=E$360, E296&gt;=E$384)=TRUE, E296,"")</f>
        <v/>
      </c>
      <c r="K296" s="21"/>
      <c r="L296" s="21"/>
      <c r="M296" s="21">
        <v>1600</v>
      </c>
      <c r="N296" s="8" t="str">
        <f>IF(L296&gt;0,L296*M296,"")</f>
        <v/>
      </c>
      <c r="O296" s="8"/>
    </row>
    <row r="297" spans="1:15">
      <c r="A297" s="3" t="s">
        <v>351</v>
      </c>
      <c r="B297" s="3" t="s">
        <v>735</v>
      </c>
      <c r="C297" s="6">
        <v>9.8500000000000004E-2</v>
      </c>
      <c r="D297" s="6">
        <f t="shared" si="4"/>
        <v>7.8162500000000024E-2</v>
      </c>
      <c r="E297" s="21"/>
      <c r="F297" s="21"/>
      <c r="G297" s="15"/>
      <c r="H297" s="15"/>
      <c r="I297" s="15"/>
      <c r="J297" s="21"/>
      <c r="K297" s="21"/>
      <c r="L297" s="21"/>
      <c r="M297" s="21"/>
      <c r="N297" s="8"/>
      <c r="O297" s="8"/>
    </row>
    <row r="298" spans="1:15">
      <c r="A298" s="3" t="s">
        <v>374</v>
      </c>
      <c r="B298" s="3" t="s">
        <v>758</v>
      </c>
      <c r="C298" s="6">
        <v>4.0800000000000003E-2</v>
      </c>
      <c r="D298" s="6">
        <f t="shared" si="4"/>
        <v>2.0462500000000015E-2</v>
      </c>
      <c r="E298" s="6">
        <f>AVERAGE(D298:D299)</f>
        <v>2.1062500000000015E-2</v>
      </c>
      <c r="F298" s="8">
        <f>STDEV(D298:D299)/E298</f>
        <v>4.0286202370272105E-2</v>
      </c>
      <c r="G298" s="15"/>
      <c r="H298" s="15"/>
      <c r="I298" s="15"/>
      <c r="J298" s="6" t="str">
        <f>IF(AND(E298&lt;=E$360, E298&gt;=E$384)=TRUE, E298,"")</f>
        <v/>
      </c>
      <c r="K298" s="21"/>
      <c r="L298" s="21"/>
      <c r="M298" s="21">
        <v>6400</v>
      </c>
      <c r="N298" s="8" t="str">
        <f>IF(L298&gt;0,L298*M298,"")</f>
        <v/>
      </c>
      <c r="O298" s="8"/>
    </row>
    <row r="299" spans="1:15">
      <c r="A299" s="3" t="s">
        <v>375</v>
      </c>
      <c r="B299" s="3" t="s">
        <v>759</v>
      </c>
      <c r="C299" s="6">
        <v>4.2000000000000003E-2</v>
      </c>
      <c r="D299" s="6">
        <f t="shared" si="4"/>
        <v>2.1662500000000015E-2</v>
      </c>
      <c r="E299" s="21"/>
      <c r="F299" s="21"/>
      <c r="G299" s="15"/>
      <c r="H299" s="15"/>
      <c r="I299" s="15"/>
      <c r="J299" s="21"/>
      <c r="K299" s="21"/>
      <c r="L299" s="21"/>
      <c r="M299" s="21"/>
      <c r="N299" s="8"/>
      <c r="O299" s="8"/>
    </row>
    <row r="300" spans="1:15">
      <c r="A300" s="3" t="s">
        <v>304</v>
      </c>
      <c r="B300" s="3" t="s">
        <v>688</v>
      </c>
      <c r="C300" s="6">
        <v>0.1283</v>
      </c>
      <c r="D300" s="6">
        <f t="shared" si="4"/>
        <v>0.10796250000000002</v>
      </c>
      <c r="E300" s="6">
        <f>AVERAGE(D300:D301)</f>
        <v>0.11161250000000002</v>
      </c>
      <c r="F300" s="8">
        <f>STDEV(D300:D301)/E300</f>
        <v>4.6248220429269099E-2</v>
      </c>
      <c r="G300" s="15"/>
      <c r="H300" s="15"/>
      <c r="I300" s="15"/>
      <c r="J300" s="6">
        <f>IF(AND(E300&lt;=E$360, E300&gt;=E$384)=TRUE, E300,"")</f>
        <v>0.11161250000000002</v>
      </c>
      <c r="K300" s="21">
        <v>-0.96206342734368799</v>
      </c>
      <c r="L300" s="21">
        <f>10^K300/1000</f>
        <v>1.0912809466585084E-4</v>
      </c>
      <c r="M300" s="21">
        <v>100</v>
      </c>
      <c r="N300" s="8">
        <f>IF(L300&gt;0,L300*M300,"")</f>
        <v>1.0912809466585084E-2</v>
      </c>
      <c r="O300" s="8">
        <f>AVERAGE(N300:N306)</f>
        <v>1.0912809466585084E-2</v>
      </c>
    </row>
    <row r="301" spans="1:15">
      <c r="A301" s="3" t="s">
        <v>305</v>
      </c>
      <c r="B301" s="3" t="s">
        <v>689</v>
      </c>
      <c r="C301" s="6">
        <v>0.1356</v>
      </c>
      <c r="D301" s="6">
        <f t="shared" si="4"/>
        <v>0.11526250000000002</v>
      </c>
      <c r="E301" s="21"/>
      <c r="F301" s="21"/>
      <c r="G301" s="15"/>
      <c r="H301" s="15"/>
      <c r="I301" s="15"/>
      <c r="J301" s="21"/>
      <c r="K301" s="21"/>
      <c r="L301" s="21"/>
      <c r="M301" s="21"/>
      <c r="N301" s="8"/>
      <c r="O301" s="8"/>
    </row>
    <row r="302" spans="1:15">
      <c r="A302" s="3" t="s">
        <v>328</v>
      </c>
      <c r="B302" s="3" t="s">
        <v>712</v>
      </c>
      <c r="C302" s="6">
        <v>5.9200000000000003E-2</v>
      </c>
      <c r="D302" s="6">
        <f t="shared" si="4"/>
        <v>3.8862500000000015E-2</v>
      </c>
      <c r="E302" s="6">
        <f>AVERAGE(D302:D303)</f>
        <v>3.6862500000000013E-2</v>
      </c>
      <c r="F302" s="8">
        <f>STDEV(D302:D303)/E302</f>
        <v>7.6729118338316485E-2</v>
      </c>
      <c r="G302" s="15"/>
      <c r="H302" s="15"/>
      <c r="I302" s="15"/>
      <c r="J302" s="6" t="str">
        <f>IF(AND(E302&lt;=E$360, E302&gt;=E$384)=TRUE, E302,"")</f>
        <v/>
      </c>
      <c r="K302" s="21"/>
      <c r="L302" s="21"/>
      <c r="M302" s="21">
        <v>400</v>
      </c>
      <c r="N302" s="8" t="str">
        <f>IF(L302&gt;0,L302*M302,"")</f>
        <v/>
      </c>
      <c r="O302" s="8"/>
    </row>
    <row r="303" spans="1:15">
      <c r="A303" s="3" t="s">
        <v>329</v>
      </c>
      <c r="B303" s="3" t="s">
        <v>713</v>
      </c>
      <c r="C303" s="6">
        <v>5.5199999999999999E-2</v>
      </c>
      <c r="D303" s="6">
        <f t="shared" si="4"/>
        <v>3.4862500000000012E-2</v>
      </c>
      <c r="E303" s="21"/>
      <c r="F303" s="21"/>
      <c r="G303" s="15"/>
      <c r="H303" s="15"/>
      <c r="I303" s="15"/>
      <c r="J303" s="21"/>
      <c r="K303" s="21"/>
      <c r="L303" s="21"/>
      <c r="M303" s="21"/>
      <c r="N303" s="8"/>
      <c r="O303" s="8"/>
    </row>
    <row r="304" spans="1:15">
      <c r="A304" s="3" t="s">
        <v>352</v>
      </c>
      <c r="B304" s="3" t="s">
        <v>736</v>
      </c>
      <c r="C304" s="6">
        <v>3.2399999999999901E-2</v>
      </c>
      <c r="D304" s="6">
        <f t="shared" si="4"/>
        <v>1.2062499999999914E-2</v>
      </c>
      <c r="E304" s="6">
        <f>AVERAGE(D304:D305)</f>
        <v>1.0062499999999964E-2</v>
      </c>
      <c r="F304" s="8">
        <f>STDEV(D304:D305)/E304</f>
        <v>0.28108592544060912</v>
      </c>
      <c r="G304" s="15"/>
      <c r="H304" s="15"/>
      <c r="I304" s="15"/>
      <c r="J304" s="6" t="str">
        <f>IF(AND(E304&lt;=E$360, E304&gt;=E$384)=TRUE, E304,"")</f>
        <v/>
      </c>
      <c r="K304" s="21"/>
      <c r="L304" s="21"/>
      <c r="M304" s="21">
        <v>1600</v>
      </c>
      <c r="N304" s="8" t="str">
        <f>IF(L304&gt;0,L304*M304,"")</f>
        <v/>
      </c>
      <c r="O304" s="8"/>
    </row>
    <row r="305" spans="1:15">
      <c r="A305" s="3" t="s">
        <v>353</v>
      </c>
      <c r="B305" s="3" t="s">
        <v>737</v>
      </c>
      <c r="C305" s="6">
        <v>2.8400000000000002E-2</v>
      </c>
      <c r="D305" s="6">
        <f t="shared" si="4"/>
        <v>8.0625000000000141E-3</v>
      </c>
      <c r="E305" s="21"/>
      <c r="F305" s="21"/>
      <c r="G305" s="15"/>
      <c r="H305" s="15"/>
      <c r="I305" s="15"/>
      <c r="J305" s="21"/>
      <c r="K305" s="21"/>
      <c r="L305" s="21"/>
      <c r="M305" s="21"/>
      <c r="N305" s="8"/>
      <c r="O305" s="8"/>
    </row>
    <row r="306" spans="1:15">
      <c r="A306" s="3" t="s">
        <v>376</v>
      </c>
      <c r="B306" s="3" t="s">
        <v>760</v>
      </c>
      <c r="C306" s="6">
        <v>1.99999999999999E-2</v>
      </c>
      <c r="D306" s="6">
        <f t="shared" si="4"/>
        <v>-3.3750000000008773E-4</v>
      </c>
      <c r="E306" s="6">
        <f>AVERAGE(D306:D307)</f>
        <v>-3.7500000000037503E-5</v>
      </c>
      <c r="F306" s="8">
        <f>STDEV(D306:D307)/E306</f>
        <v>-11.313708498975341</v>
      </c>
      <c r="G306" s="15"/>
      <c r="H306" s="15"/>
      <c r="I306" s="15"/>
      <c r="J306" s="6" t="str">
        <f>IF(AND(E306&lt;=E$360, E306&gt;=E$384)=TRUE, E306,"")</f>
        <v/>
      </c>
      <c r="K306" s="21"/>
      <c r="L306" s="21"/>
      <c r="M306" s="21">
        <v>6400</v>
      </c>
      <c r="N306" s="8" t="str">
        <f>IF(L306&gt;0,L306*M306,"")</f>
        <v/>
      </c>
      <c r="O306" s="8"/>
    </row>
    <row r="307" spans="1:15">
      <c r="A307" s="3" t="s">
        <v>377</v>
      </c>
      <c r="B307" s="3" t="s">
        <v>761</v>
      </c>
      <c r="C307" s="6">
        <v>2.06E-2</v>
      </c>
      <c r="D307" s="6">
        <f t="shared" si="4"/>
        <v>2.6250000000001272E-4</v>
      </c>
      <c r="E307" s="21"/>
      <c r="F307" s="21"/>
      <c r="G307" s="15"/>
      <c r="H307" s="15"/>
      <c r="I307" s="15"/>
      <c r="J307" s="21"/>
      <c r="K307" s="21"/>
      <c r="L307" s="21"/>
      <c r="M307" s="21"/>
      <c r="N307" s="8"/>
      <c r="O307" s="8"/>
    </row>
    <row r="308" spans="1:15">
      <c r="A308" s="3" t="s">
        <v>306</v>
      </c>
      <c r="B308" s="3" t="s">
        <v>690</v>
      </c>
      <c r="C308" s="6">
        <v>0.75929999999999997</v>
      </c>
      <c r="D308" s="6">
        <f t="shared" si="4"/>
        <v>0.73896249999999997</v>
      </c>
      <c r="E308" s="6">
        <f>AVERAGE(D308:D309)</f>
        <v>0.74406249999999996</v>
      </c>
      <c r="F308" s="8">
        <f>STDEV(D308:D309)/E308</f>
        <v>9.6933915740986497E-3</v>
      </c>
      <c r="G308" s="15"/>
      <c r="H308" s="15"/>
      <c r="I308" s="15"/>
      <c r="J308" s="6">
        <f>IF(AND(E308&lt;=E$360, E308&gt;=E$384)=TRUE, E308,"")</f>
        <v>0.74406249999999996</v>
      </c>
      <c r="K308" s="21">
        <v>0.23129237393881599</v>
      </c>
      <c r="L308" s="21">
        <f>10^K308/1000</f>
        <v>1.703304814333713E-3</v>
      </c>
      <c r="M308" s="21">
        <v>100</v>
      </c>
      <c r="N308" s="8">
        <f>IF(L308&gt;0,L308*M308,"")</f>
        <v>0.17033048143337129</v>
      </c>
      <c r="O308" s="8">
        <f>AVERAGE(N308:N314)</f>
        <v>0.1805100790960073</v>
      </c>
    </row>
    <row r="309" spans="1:15">
      <c r="A309" s="3" t="s">
        <v>307</v>
      </c>
      <c r="B309" s="3" t="s">
        <v>691</v>
      </c>
      <c r="C309" s="6">
        <v>0.76949999999999996</v>
      </c>
      <c r="D309" s="6">
        <f t="shared" si="4"/>
        <v>0.74916249999999995</v>
      </c>
      <c r="E309" s="21"/>
      <c r="F309" s="21"/>
      <c r="G309" s="15"/>
      <c r="H309" s="15"/>
      <c r="I309" s="15"/>
      <c r="J309" s="21"/>
      <c r="K309" s="21"/>
      <c r="L309" s="21"/>
      <c r="M309" s="21"/>
      <c r="N309" s="8"/>
      <c r="O309" s="8"/>
    </row>
    <row r="310" spans="1:15">
      <c r="A310" s="3" t="s">
        <v>330</v>
      </c>
      <c r="B310" s="3" t="s">
        <v>714</v>
      </c>
      <c r="C310" s="6">
        <v>0.2606</v>
      </c>
      <c r="D310" s="6">
        <f t="shared" si="4"/>
        <v>0.24026250000000002</v>
      </c>
      <c r="E310" s="6">
        <f>AVERAGE(D310:D311)</f>
        <v>0.21331250000000002</v>
      </c>
      <c r="F310" s="8">
        <f>STDEV(D310:D311)/E310</f>
        <v>0.17867239616035091</v>
      </c>
      <c r="G310" s="15"/>
      <c r="H310" s="15"/>
      <c r="I310" s="15"/>
      <c r="J310" s="6">
        <f>IF(AND(E310&lt;=E$360, E310&gt;=E$384)=TRUE, E310,"")</f>
        <v>0.21331250000000002</v>
      </c>
      <c r="K310" s="21">
        <v>-0.32173280875972199</v>
      </c>
      <c r="L310" s="21">
        <f>10^K310/1000</f>
        <v>4.7672419189660829E-4</v>
      </c>
      <c r="M310" s="21">
        <v>400</v>
      </c>
      <c r="N310" s="8">
        <f>IF(L310&gt;0,L310*M310,"")</f>
        <v>0.19068967675864332</v>
      </c>
      <c r="O310" s="8"/>
    </row>
    <row r="311" spans="1:15">
      <c r="A311" s="3" t="s">
        <v>331</v>
      </c>
      <c r="B311" s="3" t="s">
        <v>715</v>
      </c>
      <c r="C311" s="6">
        <v>0.20669999999999999</v>
      </c>
      <c r="D311" s="6">
        <f t="shared" si="4"/>
        <v>0.18636250000000001</v>
      </c>
      <c r="E311" s="21"/>
      <c r="F311" s="21"/>
      <c r="G311" s="15"/>
      <c r="H311" s="15"/>
      <c r="I311" s="15"/>
      <c r="J311" s="21"/>
      <c r="K311" s="21"/>
      <c r="L311" s="21"/>
      <c r="M311" s="21"/>
      <c r="N311" s="8"/>
      <c r="O311" s="8"/>
    </row>
    <row r="312" spans="1:15">
      <c r="A312" s="3" t="s">
        <v>354</v>
      </c>
      <c r="B312" s="3" t="s">
        <v>738</v>
      </c>
      <c r="C312" s="6">
        <v>7.5999999999999998E-2</v>
      </c>
      <c r="D312" s="6">
        <f t="shared" si="4"/>
        <v>5.5662500000000011E-2</v>
      </c>
      <c r="E312" s="6">
        <f>AVERAGE(D312:D313)</f>
        <v>5.7212500000000013E-2</v>
      </c>
      <c r="F312" s="8">
        <f>STDEV(D312:D313)/E312</f>
        <v>3.8313847877269838E-2</v>
      </c>
      <c r="G312" s="15"/>
      <c r="H312" s="15"/>
      <c r="I312" s="15"/>
      <c r="J312" s="6" t="str">
        <f>IF(AND(E312&lt;=E$360, E312&gt;=E$384)=TRUE, E312,"")</f>
        <v/>
      </c>
      <c r="K312" s="21"/>
      <c r="L312" s="21"/>
      <c r="M312" s="21">
        <v>1600</v>
      </c>
      <c r="N312" s="8" t="str">
        <f>IF(L312&gt;0,L312*M312,"")</f>
        <v/>
      </c>
      <c r="O312" s="8"/>
    </row>
    <row r="313" spans="1:15">
      <c r="A313" s="3" t="s">
        <v>355</v>
      </c>
      <c r="B313" s="3" t="s">
        <v>739</v>
      </c>
      <c r="C313" s="6">
        <v>7.9100000000000004E-2</v>
      </c>
      <c r="D313" s="6">
        <f t="shared" si="4"/>
        <v>5.8762500000000016E-2</v>
      </c>
      <c r="E313" s="21"/>
      <c r="F313" s="21"/>
      <c r="G313" s="15"/>
      <c r="H313" s="15"/>
      <c r="I313" s="15"/>
      <c r="J313" s="21"/>
      <c r="K313" s="21"/>
      <c r="L313" s="21"/>
      <c r="M313" s="21"/>
      <c r="N313" s="8"/>
      <c r="O313" s="8"/>
    </row>
    <row r="314" spans="1:15">
      <c r="A314" s="3" t="s">
        <v>378</v>
      </c>
      <c r="B314" s="3" t="s">
        <v>762</v>
      </c>
      <c r="C314" s="6">
        <v>3.2299999999999898E-2</v>
      </c>
      <c r="D314" s="6">
        <f t="shared" si="4"/>
        <v>1.1962499999999911E-2</v>
      </c>
      <c r="E314" s="6">
        <f>AVERAGE(D314:D315)</f>
        <v>1.1562499999999913E-2</v>
      </c>
      <c r="F314" s="8">
        <f>STDEV(D314:D315)/E314</f>
        <v>4.8924144860474708E-2</v>
      </c>
      <c r="G314" s="15"/>
      <c r="H314" s="15"/>
      <c r="I314" s="15"/>
      <c r="J314" s="6" t="str">
        <f>IF(AND(E314&lt;=E$360, E314&gt;=E$384)=TRUE, E314,"")</f>
        <v/>
      </c>
      <c r="K314" s="21"/>
      <c r="L314" s="21"/>
      <c r="M314" s="21">
        <v>6400</v>
      </c>
      <c r="N314" s="8" t="str">
        <f>IF(L314&gt;0,L314*M314,"")</f>
        <v/>
      </c>
      <c r="O314" s="8"/>
    </row>
    <row r="315" spans="1:15">
      <c r="A315" s="3" t="s">
        <v>379</v>
      </c>
      <c r="B315" s="3" t="s">
        <v>763</v>
      </c>
      <c r="C315" s="6">
        <v>3.1499999999999903E-2</v>
      </c>
      <c r="D315" s="6">
        <f t="shared" si="4"/>
        <v>1.1162499999999916E-2</v>
      </c>
      <c r="E315" s="21"/>
      <c r="F315" s="21"/>
      <c r="G315" s="15"/>
      <c r="H315" s="15"/>
      <c r="I315" s="15"/>
      <c r="J315" s="21"/>
      <c r="K315" s="21"/>
      <c r="L315" s="21"/>
      <c r="M315" s="21"/>
      <c r="N315" s="8"/>
      <c r="O315" s="8"/>
    </row>
    <row r="316" spans="1:15">
      <c r="A316" s="3" t="s">
        <v>308</v>
      </c>
      <c r="B316" s="3" t="s">
        <v>692</v>
      </c>
      <c r="C316" s="6">
        <v>1.3503000000000001</v>
      </c>
      <c r="D316" s="6">
        <f t="shared" si="4"/>
        <v>1.3299625000000002</v>
      </c>
      <c r="E316" s="6">
        <f>AVERAGE(D316:D317)</f>
        <v>1.2326125000000001</v>
      </c>
      <c r="F316" s="8">
        <f>STDEV(D316:D317)/E316</f>
        <v>0.11169259625147469</v>
      </c>
      <c r="G316" s="15"/>
      <c r="H316" s="15"/>
      <c r="I316" s="15"/>
      <c r="J316" s="6">
        <f>IF(AND(E316&lt;=E$360, E316&gt;=E$384)=TRUE, E316,"")</f>
        <v>1.2326125000000001</v>
      </c>
      <c r="K316" s="21">
        <v>0.45104595190109598</v>
      </c>
      <c r="L316" s="21">
        <f>10^K316/1000</f>
        <v>2.8251788860883605E-3</v>
      </c>
      <c r="M316" s="21">
        <v>100</v>
      </c>
      <c r="N316" s="8">
        <f>IF(L316&gt;0,L316*M316,"")</f>
        <v>0.28251788860883603</v>
      </c>
      <c r="O316" s="8">
        <f>AVERAGE(N316:N322)</f>
        <v>0.30256539605437605</v>
      </c>
    </row>
    <row r="317" spans="1:15">
      <c r="A317" s="3" t="s">
        <v>309</v>
      </c>
      <c r="B317" s="3" t="s">
        <v>693</v>
      </c>
      <c r="C317" s="6">
        <v>1.1556</v>
      </c>
      <c r="D317" s="6">
        <f t="shared" si="4"/>
        <v>1.1352625000000001</v>
      </c>
      <c r="E317" s="21"/>
      <c r="F317" s="21"/>
      <c r="G317" s="15"/>
      <c r="H317" s="15"/>
      <c r="I317" s="15"/>
      <c r="J317" s="21"/>
      <c r="K317" s="21"/>
      <c r="L317" s="21"/>
      <c r="M317" s="21"/>
      <c r="N317" s="8"/>
      <c r="O317" s="8"/>
    </row>
    <row r="318" spans="1:15">
      <c r="A318" s="3" t="s">
        <v>332</v>
      </c>
      <c r="B318" s="3" t="s">
        <v>716</v>
      </c>
      <c r="C318" s="6">
        <v>0.37859999999999999</v>
      </c>
      <c r="D318" s="6">
        <f t="shared" si="4"/>
        <v>0.35826249999999998</v>
      </c>
      <c r="E318" s="6">
        <f>AVERAGE(D318:D319)</f>
        <v>0.34016249999999998</v>
      </c>
      <c r="F318" s="8">
        <f>STDEV(D318:D319)/E318</f>
        <v>7.5250109812084021E-2</v>
      </c>
      <c r="G318" s="15"/>
      <c r="H318" s="15"/>
      <c r="I318" s="15"/>
      <c r="J318" s="6">
        <f>IF(AND(E318&lt;=E$360, E318&gt;=E$384)=TRUE, E318,"")</f>
        <v>0.34016249999999998</v>
      </c>
      <c r="K318" s="21">
        <v>-9.3378257516372007E-2</v>
      </c>
      <c r="L318" s="21">
        <f>10^K318/1000</f>
        <v>8.0653225874979004E-4</v>
      </c>
      <c r="M318" s="21">
        <v>400</v>
      </c>
      <c r="N318" s="8">
        <f>IF(L318&gt;0,L318*M318,"")</f>
        <v>0.322612903499916</v>
      </c>
      <c r="O318" s="8"/>
    </row>
    <row r="319" spans="1:15">
      <c r="A319" s="3" t="s">
        <v>333</v>
      </c>
      <c r="B319" s="3" t="s">
        <v>717</v>
      </c>
      <c r="C319" s="6">
        <v>0.34239999999999998</v>
      </c>
      <c r="D319" s="6">
        <f t="shared" si="4"/>
        <v>0.32206249999999997</v>
      </c>
      <c r="E319" s="21"/>
      <c r="F319" s="21"/>
      <c r="G319" s="15"/>
      <c r="H319" s="15"/>
      <c r="I319" s="15"/>
      <c r="J319" s="21"/>
      <c r="K319" s="21"/>
      <c r="L319" s="21"/>
      <c r="M319" s="21"/>
      <c r="N319" s="8"/>
      <c r="O319" s="8"/>
    </row>
    <row r="320" spans="1:15">
      <c r="A320" s="3" t="s">
        <v>356</v>
      </c>
      <c r="B320" s="3" t="s">
        <v>740</v>
      </c>
      <c r="C320" s="6">
        <v>0.10149999999999899</v>
      </c>
      <c r="D320" s="6">
        <f t="shared" si="4"/>
        <v>8.1162499999998999E-2</v>
      </c>
      <c r="E320" s="6">
        <f>AVERAGE(D320:D321)</f>
        <v>8.2362499999999506E-2</v>
      </c>
      <c r="F320" s="8">
        <f>STDEV(D320:D321)/E320</f>
        <v>2.0604720289554592E-2</v>
      </c>
      <c r="G320" s="15"/>
      <c r="H320" s="15"/>
      <c r="I320" s="15"/>
      <c r="J320" s="6" t="str">
        <f>IF(AND(E320&lt;=E$360, E320&gt;=E$384)=TRUE, E320,"")</f>
        <v/>
      </c>
      <c r="K320" s="21"/>
      <c r="L320" s="21"/>
      <c r="M320" s="21">
        <v>1600</v>
      </c>
      <c r="N320" s="8" t="str">
        <f>IF(L320&gt;0,L320*M320,"")</f>
        <v/>
      </c>
      <c r="O320" s="8"/>
    </row>
    <row r="321" spans="1:15">
      <c r="A321" s="3" t="s">
        <v>357</v>
      </c>
      <c r="B321" s="3" t="s">
        <v>741</v>
      </c>
      <c r="C321" s="6">
        <v>0.10390000000000001</v>
      </c>
      <c r="D321" s="6">
        <f t="shared" si="4"/>
        <v>8.3562500000000012E-2</v>
      </c>
      <c r="E321" s="21"/>
      <c r="F321" s="21"/>
      <c r="G321" s="15"/>
      <c r="H321" s="15"/>
      <c r="I321" s="15"/>
      <c r="J321" s="21"/>
      <c r="K321" s="21"/>
      <c r="L321" s="21"/>
      <c r="M321" s="21"/>
      <c r="N321" s="8"/>
      <c r="O321" s="8"/>
    </row>
    <row r="322" spans="1:15">
      <c r="A322" s="3" t="s">
        <v>380</v>
      </c>
      <c r="B322" s="3" t="s">
        <v>764</v>
      </c>
      <c r="C322" s="6">
        <v>4.1799999999999997E-2</v>
      </c>
      <c r="D322" s="6">
        <f t="shared" si="4"/>
        <v>2.1462500000000009E-2</v>
      </c>
      <c r="E322" s="6">
        <f>AVERAGE(D322:D323)</f>
        <v>2.2762500000000012E-2</v>
      </c>
      <c r="F322" s="8">
        <f>STDEV(D322:D323)/E322</f>
        <v>8.076782563800225E-2</v>
      </c>
      <c r="G322" s="15"/>
      <c r="H322" s="15"/>
      <c r="I322" s="15"/>
      <c r="J322" s="6" t="str">
        <f>IF(AND(E322&lt;=E$360, E322&gt;=E$384)=TRUE, E322,"")</f>
        <v/>
      </c>
      <c r="K322" s="21"/>
      <c r="L322" s="21"/>
      <c r="M322" s="21">
        <v>6400</v>
      </c>
      <c r="N322" s="8" t="str">
        <f>IF(L322&gt;0,L322*M322,"")</f>
        <v/>
      </c>
      <c r="O322" s="8"/>
    </row>
    <row r="323" spans="1:15">
      <c r="A323" s="3" t="s">
        <v>381</v>
      </c>
      <c r="B323" s="3" t="s">
        <v>765</v>
      </c>
      <c r="C323" s="6">
        <v>4.4400000000000002E-2</v>
      </c>
      <c r="D323" s="6">
        <f t="shared" si="4"/>
        <v>2.4062500000000014E-2</v>
      </c>
      <c r="E323" s="21"/>
      <c r="F323" s="21"/>
      <c r="G323" s="15"/>
      <c r="H323" s="15"/>
      <c r="I323" s="15"/>
      <c r="J323" s="21"/>
      <c r="K323" s="21"/>
      <c r="L323" s="21"/>
      <c r="M323" s="21"/>
      <c r="N323" s="8"/>
      <c r="O323" s="8"/>
    </row>
    <row r="324" spans="1:15">
      <c r="A324" s="3" t="s">
        <v>312</v>
      </c>
      <c r="B324" s="3" t="s">
        <v>696</v>
      </c>
      <c r="C324" s="6">
        <v>1.6899999999999998E-2</v>
      </c>
      <c r="D324" s="6"/>
      <c r="E324" s="21"/>
      <c r="F324" s="8"/>
      <c r="G324" s="15"/>
      <c r="H324" s="15"/>
      <c r="I324" s="15"/>
      <c r="J324" s="6" t="str">
        <f>IF(AND(E324&lt;=E$360, E324&gt;=E$384)=TRUE, E324,"")</f>
        <v/>
      </c>
      <c r="K324" s="21"/>
      <c r="L324" s="21"/>
      <c r="M324" s="21"/>
      <c r="N324" s="8" t="str">
        <f>IF(K324&gt;0,K324*M324,"")</f>
        <v/>
      </c>
      <c r="O324" s="8"/>
    </row>
    <row r="325" spans="1:15">
      <c r="A325" s="3" t="s">
        <v>313</v>
      </c>
      <c r="B325" s="3" t="s">
        <v>697</v>
      </c>
      <c r="C325" s="6">
        <v>2.0199999999999999E-2</v>
      </c>
      <c r="D325" s="6"/>
      <c r="E325" s="21"/>
      <c r="F325" s="21"/>
      <c r="G325" s="15"/>
      <c r="H325" s="15"/>
      <c r="I325" s="15"/>
      <c r="J325" s="21"/>
      <c r="K325" s="21"/>
      <c r="L325" s="21"/>
      <c r="M325" s="21"/>
      <c r="N325" s="8"/>
      <c r="O325" s="8"/>
    </row>
    <row r="326" spans="1:15">
      <c r="A326" s="3" t="s">
        <v>336</v>
      </c>
      <c r="B326" s="3" t="s">
        <v>720</v>
      </c>
      <c r="C326" s="6">
        <v>1.6899999999999998E-2</v>
      </c>
      <c r="D326" s="6"/>
      <c r="E326" s="21"/>
      <c r="F326" s="8"/>
      <c r="G326" s="15"/>
      <c r="H326" s="15"/>
      <c r="I326" s="15"/>
      <c r="J326" s="6" t="str">
        <f>IF(AND(E326&lt;=E$360, E326&gt;=E$384)=TRUE, E326,"")</f>
        <v/>
      </c>
      <c r="K326" s="21"/>
      <c r="L326" s="21"/>
      <c r="M326" s="21"/>
      <c r="N326" s="8"/>
      <c r="O326" s="8"/>
    </row>
    <row r="327" spans="1:15">
      <c r="A327" s="3" t="s">
        <v>337</v>
      </c>
      <c r="B327" s="3" t="s">
        <v>721</v>
      </c>
      <c r="C327" s="6">
        <v>2.0400000000000001E-2</v>
      </c>
      <c r="D327" s="6"/>
      <c r="E327" s="21"/>
      <c r="F327" s="21"/>
      <c r="G327" s="15"/>
      <c r="H327" s="15"/>
      <c r="I327" s="15"/>
      <c r="J327" s="21"/>
      <c r="K327" s="21"/>
      <c r="L327" s="21"/>
      <c r="M327" s="21"/>
      <c r="N327" s="8"/>
      <c r="O327" s="8"/>
    </row>
    <row r="328" spans="1:15">
      <c r="A328" s="3" t="s">
        <v>360</v>
      </c>
      <c r="B328" s="3" t="s">
        <v>744</v>
      </c>
      <c r="C328" s="6">
        <v>1.9799999999999901E-2</v>
      </c>
      <c r="D328" s="6"/>
      <c r="E328" s="21"/>
      <c r="F328" s="8"/>
      <c r="G328" s="15"/>
      <c r="H328" s="15"/>
      <c r="I328" s="15"/>
      <c r="J328" s="6" t="str">
        <f>IF(AND(E328&lt;=E$360, E328&gt;=E$384)=TRUE, E328,"")</f>
        <v/>
      </c>
      <c r="K328" s="21"/>
      <c r="L328" s="21"/>
      <c r="M328" s="21"/>
      <c r="N328" s="8"/>
      <c r="O328" s="8"/>
    </row>
    <row r="329" spans="1:15">
      <c r="A329" s="3" t="s">
        <v>361</v>
      </c>
      <c r="B329" s="3" t="s">
        <v>745</v>
      </c>
      <c r="C329" s="6">
        <v>1.7399999999999999E-2</v>
      </c>
      <c r="D329" s="6"/>
      <c r="E329" s="21"/>
      <c r="F329" s="21"/>
      <c r="G329" s="15"/>
      <c r="H329" s="15"/>
      <c r="I329" s="15"/>
      <c r="J329" s="21"/>
      <c r="K329" s="21"/>
      <c r="L329" s="21"/>
      <c r="M329" s="21"/>
      <c r="N329" s="8"/>
      <c r="O329" s="8"/>
    </row>
    <row r="330" spans="1:15">
      <c r="A330" s="3" t="s">
        <v>384</v>
      </c>
      <c r="B330" s="3" t="s">
        <v>768</v>
      </c>
      <c r="C330" s="6">
        <v>1.7899999999999999E-2</v>
      </c>
      <c r="D330" s="6"/>
      <c r="E330" s="21"/>
      <c r="F330" s="8"/>
      <c r="G330" s="15"/>
      <c r="H330" s="15"/>
      <c r="I330" s="15"/>
      <c r="J330" s="6" t="str">
        <f>IF(AND(E330&lt;=E$360, E330&gt;=E$384)=TRUE, E330,"")</f>
        <v/>
      </c>
      <c r="K330" s="21"/>
      <c r="L330" s="21"/>
      <c r="M330" s="21"/>
      <c r="N330" s="8"/>
      <c r="O330" s="8"/>
    </row>
    <row r="331" spans="1:15">
      <c r="A331" s="3" t="s">
        <v>385</v>
      </c>
      <c r="B331" s="3" t="s">
        <v>769</v>
      </c>
      <c r="C331" s="6">
        <v>3.32E-2</v>
      </c>
      <c r="D331" s="6"/>
      <c r="E331" s="21"/>
      <c r="F331" s="21"/>
      <c r="G331" s="15"/>
      <c r="H331" s="15"/>
      <c r="I331" s="15"/>
      <c r="J331" s="21"/>
      <c r="K331" s="21"/>
      <c r="L331" s="21"/>
      <c r="M331" s="21"/>
      <c r="N331" s="8"/>
      <c r="O331" s="8"/>
    </row>
    <row r="332" spans="1:15">
      <c r="A332" s="3" t="s">
        <v>214</v>
      </c>
      <c r="B332" s="3" t="s">
        <v>598</v>
      </c>
      <c r="C332" s="6">
        <v>3.2957000000000001</v>
      </c>
      <c r="D332" s="6">
        <f t="shared" ref="D332:D363" si="5">C332-D$3</f>
        <v>3.2753625</v>
      </c>
      <c r="E332" s="6">
        <f>AVERAGE(D332:D333)</f>
        <v>3.2599624999999999</v>
      </c>
      <c r="F332" s="8">
        <f>STDEV(D332:D333)/E332</f>
        <v>6.6807176035140825E-3</v>
      </c>
      <c r="G332" s="15"/>
      <c r="H332" s="15"/>
      <c r="I332" s="15"/>
      <c r="J332" s="6" t="str">
        <f>IF(AND(E332&lt;=E$360, E332&gt;=E$384)=TRUE, E332,"")</f>
        <v/>
      </c>
      <c r="K332" s="21"/>
      <c r="L332" s="21"/>
      <c r="M332" s="21">
        <v>100</v>
      </c>
      <c r="N332" s="8" t="str">
        <f>IF(L332&gt;0,L332*M332,"")</f>
        <v/>
      </c>
      <c r="O332" s="8">
        <f>AVERAGE(N332:N338)</f>
        <v>11.970992425233984</v>
      </c>
    </row>
    <row r="333" spans="1:15">
      <c r="A333" s="3" t="s">
        <v>215</v>
      </c>
      <c r="B333" s="3" t="s">
        <v>599</v>
      </c>
      <c r="C333" s="6">
        <v>3.2648999999999999</v>
      </c>
      <c r="D333" s="6">
        <f t="shared" si="5"/>
        <v>3.2445624999999998</v>
      </c>
      <c r="E333" s="21"/>
      <c r="F333" s="21"/>
      <c r="G333" s="15"/>
      <c r="H333" s="15"/>
      <c r="I333" s="15"/>
      <c r="J333" s="21"/>
      <c r="K333" s="21"/>
      <c r="L333" s="21"/>
      <c r="M333" s="21"/>
      <c r="N333" s="8"/>
      <c r="O333" s="8"/>
    </row>
    <row r="334" spans="1:15">
      <c r="A334" s="3" t="s">
        <v>238</v>
      </c>
      <c r="B334" s="3" t="s">
        <v>622</v>
      </c>
      <c r="C334" s="6">
        <v>3.3363</v>
      </c>
      <c r="D334" s="6">
        <f t="shared" si="5"/>
        <v>3.3159624999999999</v>
      </c>
      <c r="E334" s="6">
        <f>AVERAGE(D334:D335)</f>
        <v>3.3184124999999947</v>
      </c>
      <c r="F334" s="8">
        <f>STDEV(D334:D335)/E334</f>
        <v>1.0441207136867268E-3</v>
      </c>
      <c r="G334" s="15"/>
      <c r="H334" s="15"/>
      <c r="I334" s="15"/>
      <c r="J334" s="6" t="str">
        <f>IF(AND(E334&lt;=E$360, E334&gt;=E$384)=TRUE, E334,"")</f>
        <v/>
      </c>
      <c r="K334" s="21"/>
      <c r="L334" s="21"/>
      <c r="M334" s="21">
        <v>400</v>
      </c>
      <c r="N334" s="8" t="str">
        <f>IF(L334&gt;0,L334*M334,"")</f>
        <v/>
      </c>
      <c r="O334" s="8"/>
    </row>
    <row r="335" spans="1:15">
      <c r="A335" s="3" t="s">
        <v>239</v>
      </c>
      <c r="B335" s="3" t="s">
        <v>623</v>
      </c>
      <c r="C335" s="6">
        <v>3.34119999999999</v>
      </c>
      <c r="D335" s="6">
        <f t="shared" si="5"/>
        <v>3.3208624999999898</v>
      </c>
      <c r="E335" s="21"/>
      <c r="F335" s="21"/>
      <c r="G335" s="15"/>
      <c r="H335" s="15"/>
      <c r="I335" s="15"/>
      <c r="J335" s="21"/>
      <c r="K335" s="21"/>
      <c r="L335" s="21"/>
      <c r="M335" s="21"/>
      <c r="N335" s="8"/>
      <c r="O335" s="8"/>
    </row>
    <row r="336" spans="1:15">
      <c r="A336" s="3" t="s">
        <v>262</v>
      </c>
      <c r="B336" s="3" t="s">
        <v>646</v>
      </c>
      <c r="C336" s="6">
        <v>2.4986000000000002</v>
      </c>
      <c r="D336" s="6">
        <f t="shared" si="5"/>
        <v>2.4782625</v>
      </c>
      <c r="E336" s="6">
        <f>AVERAGE(D336:D337)</f>
        <v>2.3670624999999998</v>
      </c>
      <c r="F336" s="8">
        <f>STDEV(D336:D337)/E336</f>
        <v>6.643700710728527E-2</v>
      </c>
      <c r="G336" s="15"/>
      <c r="H336" s="15"/>
      <c r="I336" s="15"/>
      <c r="J336" s="6">
        <f>IF(AND(E336&lt;=E$360, E336&gt;=E$384)=TRUE, E336,"")</f>
        <v>2.3670624999999998</v>
      </c>
      <c r="K336" s="21">
        <v>0.85127364645069203</v>
      </c>
      <c r="L336" s="21">
        <f>10^K336/1000</f>
        <v>7.1002500971390466E-3</v>
      </c>
      <c r="M336" s="21">
        <v>1600</v>
      </c>
      <c r="N336" s="8">
        <f>IF(L336&gt;0,L336*M336,"")</f>
        <v>11.360400155422475</v>
      </c>
      <c r="O336" s="8"/>
    </row>
    <row r="337" spans="1:15">
      <c r="A337" s="3" t="s">
        <v>263</v>
      </c>
      <c r="B337" s="3" t="s">
        <v>647</v>
      </c>
      <c r="C337" s="6">
        <v>2.2761999999999998</v>
      </c>
      <c r="D337" s="6">
        <f t="shared" si="5"/>
        <v>2.2558624999999997</v>
      </c>
      <c r="E337" s="21"/>
      <c r="F337" s="21"/>
      <c r="G337" s="15"/>
      <c r="H337" s="15"/>
      <c r="I337" s="15"/>
      <c r="J337" s="21"/>
      <c r="K337" s="21"/>
      <c r="L337" s="21"/>
      <c r="M337" s="21"/>
      <c r="N337" s="8"/>
      <c r="O337" s="8"/>
    </row>
    <row r="338" spans="1:15">
      <c r="A338" s="3" t="s">
        <v>286</v>
      </c>
      <c r="B338" s="3" t="s">
        <v>670</v>
      </c>
      <c r="C338" s="6">
        <v>0.88549999999999995</v>
      </c>
      <c r="D338" s="6">
        <f t="shared" si="5"/>
        <v>0.86516249999999995</v>
      </c>
      <c r="E338" s="6">
        <f>AVERAGE(D338:D339)</f>
        <v>0.86351249999999991</v>
      </c>
      <c r="F338" s="8">
        <f>STDEV(D338:D339)/E338</f>
        <v>2.7022797908722637E-3</v>
      </c>
      <c r="G338" s="15"/>
      <c r="H338" s="15"/>
      <c r="I338" s="15"/>
      <c r="J338" s="6">
        <f>IF(AND(E338&lt;=E$360, E338&gt;=E$384)=TRUE, E338,"")</f>
        <v>0.86351249999999991</v>
      </c>
      <c r="K338" s="21">
        <v>0.29355537149498101</v>
      </c>
      <c r="L338" s="21">
        <f>10^K338/1000</f>
        <v>1.9658726086008585E-3</v>
      </c>
      <c r="M338" s="21">
        <v>6400</v>
      </c>
      <c r="N338" s="8">
        <f>IF(L338&gt;0,L338*M338,"")</f>
        <v>12.581584695045494</v>
      </c>
      <c r="O338" s="8"/>
    </row>
    <row r="339" spans="1:15">
      <c r="A339" s="3" t="s">
        <v>287</v>
      </c>
      <c r="B339" s="3" t="s">
        <v>671</v>
      </c>
      <c r="C339" s="6">
        <v>0.88219999999999998</v>
      </c>
      <c r="D339" s="6">
        <f t="shared" si="5"/>
        <v>0.86186249999999998</v>
      </c>
      <c r="E339" s="21"/>
      <c r="F339" s="21"/>
      <c r="G339" s="15"/>
      <c r="H339" s="15"/>
      <c r="I339" s="15"/>
      <c r="J339" s="21"/>
      <c r="K339" s="21"/>
      <c r="L339" s="21"/>
      <c r="M339" s="21"/>
      <c r="N339" s="8"/>
      <c r="O339" s="8"/>
    </row>
    <row r="340" spans="1:15">
      <c r="A340" s="3" t="s">
        <v>310</v>
      </c>
      <c r="B340" s="3" t="s">
        <v>694</v>
      </c>
      <c r="C340" s="6">
        <v>2.4722</v>
      </c>
      <c r="D340" s="6">
        <f t="shared" si="5"/>
        <v>2.4518624999999998</v>
      </c>
      <c r="E340" s="6">
        <f>AVERAGE(D340:D341)</f>
        <v>2.3649624999999999</v>
      </c>
      <c r="F340" s="8">
        <f>STDEV(D340:D341)/E340</f>
        <v>5.1964950213892157E-2</v>
      </c>
      <c r="G340" s="15"/>
      <c r="H340" s="15"/>
      <c r="I340" s="15"/>
      <c r="J340" s="6">
        <f>IF(AND(E340&lt;=E$360, E340&gt;=E$384)=TRUE, E340,"")</f>
        <v>2.3649624999999999</v>
      </c>
      <c r="K340" s="21">
        <v>0.85051225715485801</v>
      </c>
      <c r="L340" s="21">
        <f>10^K340/1000</f>
        <v>7.0878131020450331E-3</v>
      </c>
      <c r="M340" s="21">
        <v>100</v>
      </c>
      <c r="N340" s="8">
        <f>IF(L340&gt;0,L340*M340,"")</f>
        <v>0.7087813102045033</v>
      </c>
      <c r="O340" s="8">
        <f>AVERAGE(N340:N346)</f>
        <v>0.71403989903088183</v>
      </c>
    </row>
    <row r="341" spans="1:15">
      <c r="A341" s="3" t="s">
        <v>311</v>
      </c>
      <c r="B341" s="3" t="s">
        <v>695</v>
      </c>
      <c r="C341" s="6">
        <v>2.2984</v>
      </c>
      <c r="D341" s="6">
        <f t="shared" si="5"/>
        <v>2.2780624999999999</v>
      </c>
      <c r="E341" s="21"/>
      <c r="F341" s="21"/>
      <c r="G341" s="15"/>
      <c r="H341" s="15"/>
      <c r="I341" s="15"/>
      <c r="J341" s="21"/>
      <c r="K341" s="21"/>
      <c r="L341" s="21"/>
      <c r="M341" s="21"/>
      <c r="N341" s="8"/>
      <c r="O341" s="8"/>
    </row>
    <row r="342" spans="1:15">
      <c r="A342" s="3" t="s">
        <v>334</v>
      </c>
      <c r="B342" s="3" t="s">
        <v>718</v>
      </c>
      <c r="C342" s="6">
        <v>0.81899999999999995</v>
      </c>
      <c r="D342" s="6">
        <f t="shared" si="5"/>
        <v>0.79866249999999994</v>
      </c>
      <c r="E342" s="6">
        <f>AVERAGE(D342:D343)</f>
        <v>0.72111250000000005</v>
      </c>
      <c r="F342" s="8">
        <f>STDEV(D342:D343)/E342</f>
        <v>0.15208758933180611</v>
      </c>
      <c r="G342" s="15"/>
      <c r="H342" s="15"/>
      <c r="I342" s="15"/>
      <c r="J342" s="6">
        <f>IF(AND(E342&lt;=E$360, E342&gt;=E$384)=TRUE, E342,"")</f>
        <v>0.72111250000000005</v>
      </c>
      <c r="K342" s="21">
        <v>0.218377325450581</v>
      </c>
      <c r="L342" s="21">
        <f>10^K342/1000</f>
        <v>1.6533976858930243E-3</v>
      </c>
      <c r="M342" s="21">
        <v>400</v>
      </c>
      <c r="N342" s="8">
        <f>IF(L342&gt;0,L342*M342,"")</f>
        <v>0.66135907435720975</v>
      </c>
      <c r="O342" s="8"/>
    </row>
    <row r="343" spans="1:15">
      <c r="A343" s="3" t="s">
        <v>335</v>
      </c>
      <c r="B343" s="3" t="s">
        <v>719</v>
      </c>
      <c r="C343" s="6">
        <v>0.66390000000000005</v>
      </c>
      <c r="D343" s="6">
        <f t="shared" si="5"/>
        <v>0.64356250000000004</v>
      </c>
      <c r="E343" s="21"/>
      <c r="F343" s="21"/>
      <c r="G343" s="15"/>
      <c r="H343" s="15"/>
      <c r="I343" s="15"/>
      <c r="J343" s="21"/>
      <c r="K343" s="21"/>
      <c r="L343" s="21"/>
      <c r="M343" s="21"/>
      <c r="N343" s="8"/>
      <c r="O343" s="8"/>
    </row>
    <row r="344" spans="1:15">
      <c r="A344" s="3" t="s">
        <v>358</v>
      </c>
      <c r="B344" s="3" t="s">
        <v>742</v>
      </c>
      <c r="C344" s="6">
        <v>0.23699999999999999</v>
      </c>
      <c r="D344" s="6">
        <f t="shared" si="5"/>
        <v>0.21666250000000001</v>
      </c>
      <c r="E344" s="6">
        <f>AVERAGE(D344:D345)</f>
        <v>0.21481250000000002</v>
      </c>
      <c r="F344" s="8">
        <f>STDEV(D344:D345)/E344</f>
        <v>1.2179435975048995E-2</v>
      </c>
      <c r="G344" s="15"/>
      <c r="H344" s="15"/>
      <c r="I344" s="15"/>
      <c r="J344" s="6">
        <f>IF(AND(E344&lt;=E$360, E344&gt;=E$384)=TRUE, E344,"")</f>
        <v>0.21481250000000002</v>
      </c>
      <c r="K344" s="21">
        <v>-0.31651432036946597</v>
      </c>
      <c r="L344" s="21">
        <f>10^K344/1000</f>
        <v>4.8248707033183267E-4</v>
      </c>
      <c r="M344" s="21">
        <v>1600</v>
      </c>
      <c r="N344" s="8">
        <f>IF(L344&gt;0,L344*M344,"")</f>
        <v>0.77197931253093233</v>
      </c>
      <c r="O344" s="8"/>
    </row>
    <row r="345" spans="1:15">
      <c r="A345" s="3" t="s">
        <v>359</v>
      </c>
      <c r="B345" s="3" t="s">
        <v>743</v>
      </c>
      <c r="C345" s="6">
        <v>0.23330000000000001</v>
      </c>
      <c r="D345" s="6">
        <f t="shared" si="5"/>
        <v>0.21296250000000003</v>
      </c>
      <c r="E345" s="21"/>
      <c r="F345" s="21"/>
      <c r="G345" s="15"/>
      <c r="H345" s="15"/>
      <c r="I345" s="15"/>
      <c r="J345" s="21"/>
      <c r="K345" s="21"/>
      <c r="L345" s="21"/>
      <c r="M345" s="21"/>
      <c r="N345" s="8"/>
      <c r="O345" s="8"/>
    </row>
    <row r="346" spans="1:15">
      <c r="A346" s="3" t="s">
        <v>382</v>
      </c>
      <c r="B346" s="3" t="s">
        <v>766</v>
      </c>
      <c r="C346" s="6">
        <v>7.7899999999999997E-2</v>
      </c>
      <c r="D346" s="6">
        <f t="shared" si="5"/>
        <v>5.7562500000000009E-2</v>
      </c>
      <c r="E346" s="6">
        <f>AVERAGE(D346:D347)</f>
        <v>5.5812500000000008E-2</v>
      </c>
      <c r="F346" s="8">
        <f>STDEV(D346:D347)/E346</f>
        <v>4.4342642493221375E-2</v>
      </c>
      <c r="G346" s="15"/>
      <c r="H346" s="15"/>
      <c r="I346" s="15"/>
      <c r="J346" s="6" t="str">
        <f>IF(AND(E346&lt;=E$360, E346&gt;=E$384)=TRUE, E346,"")</f>
        <v/>
      </c>
      <c r="K346" s="21"/>
      <c r="L346" s="21"/>
      <c r="M346" s="21">
        <v>6400</v>
      </c>
      <c r="N346" s="8" t="str">
        <f>IF(L346&gt;0,L346*M346,"")</f>
        <v/>
      </c>
      <c r="O346" s="8"/>
    </row>
    <row r="347" spans="1:15">
      <c r="A347" s="3" t="s">
        <v>383</v>
      </c>
      <c r="B347" s="3" t="s">
        <v>767</v>
      </c>
      <c r="C347" s="6">
        <v>7.4399999999999994E-2</v>
      </c>
      <c r="D347" s="6">
        <f t="shared" si="5"/>
        <v>5.4062500000000006E-2</v>
      </c>
      <c r="E347" s="21"/>
      <c r="F347" s="21"/>
      <c r="G347" s="15"/>
      <c r="H347" s="15"/>
      <c r="I347" s="15"/>
      <c r="J347" s="21"/>
      <c r="K347" s="21"/>
      <c r="L347" s="21"/>
      <c r="M347" s="21"/>
      <c r="N347" s="8"/>
      <c r="O347" s="8"/>
    </row>
    <row r="348" spans="1:15">
      <c r="A348" s="3" t="s">
        <v>216</v>
      </c>
      <c r="B348" s="3" t="s">
        <v>600</v>
      </c>
      <c r="C348" s="6">
        <v>5.3699999999999998E-2</v>
      </c>
      <c r="D348" s="6">
        <f t="shared" si="5"/>
        <v>3.336250000000001E-2</v>
      </c>
      <c r="E348" s="6">
        <f>AVERAGE(D348:D349)</f>
        <v>3.891250000000001E-2</v>
      </c>
      <c r="F348" s="8">
        <f>STDEV(D348:D349)/E348</f>
        <v>0.2017060140358673</v>
      </c>
      <c r="G348" s="15"/>
      <c r="H348" s="15"/>
      <c r="I348" s="15"/>
      <c r="J348" s="6" t="str">
        <f>IF(AND(E348&lt;=E$360, E348&gt;=E$384)=TRUE, E348,"")</f>
        <v/>
      </c>
      <c r="K348" s="21"/>
      <c r="L348" s="21"/>
      <c r="M348" s="21"/>
      <c r="N348" s="8" t="str">
        <f>IF(L348&gt;0,L348*M348,"")</f>
        <v/>
      </c>
      <c r="O348" s="8"/>
    </row>
    <row r="349" spans="1:15">
      <c r="A349" s="3" t="s">
        <v>217</v>
      </c>
      <c r="B349" s="3" t="s">
        <v>601</v>
      </c>
      <c r="C349" s="6">
        <v>6.4799999999999996E-2</v>
      </c>
      <c r="D349" s="6">
        <f t="shared" si="5"/>
        <v>4.4462500000000009E-2</v>
      </c>
      <c r="E349" s="21"/>
      <c r="F349" s="21"/>
      <c r="G349" s="15"/>
      <c r="H349" s="15"/>
      <c r="I349" s="15"/>
      <c r="J349" s="21"/>
      <c r="K349" s="21"/>
      <c r="L349" s="21"/>
      <c r="M349" s="21"/>
      <c r="N349" s="8"/>
      <c r="O349" s="8"/>
    </row>
    <row r="350" spans="1:15">
      <c r="A350" s="3" t="s">
        <v>240</v>
      </c>
      <c r="B350" s="3" t="s">
        <v>624</v>
      </c>
      <c r="C350" s="6">
        <v>3.0200000000000001E-2</v>
      </c>
      <c r="D350" s="6">
        <f t="shared" si="5"/>
        <v>9.8625000000000136E-3</v>
      </c>
      <c r="E350" s="6">
        <f>AVERAGE(D350:D351)</f>
        <v>9.1624999999999623E-3</v>
      </c>
      <c r="F350" s="8">
        <f>STDEV(D350:D351)/E350</f>
        <v>0.10804360094529256</v>
      </c>
      <c r="G350" s="15"/>
      <c r="H350" s="15"/>
      <c r="I350" s="15"/>
      <c r="J350" s="6" t="str">
        <f>IF(AND(E350&lt;=E$360, E350&gt;=E$384)=TRUE, E350,"")</f>
        <v/>
      </c>
      <c r="K350" s="21"/>
      <c r="L350" s="21"/>
      <c r="M350" s="21"/>
      <c r="N350" s="8" t="str">
        <f>IF(L350&gt;0,L350*M350,"")</f>
        <v/>
      </c>
      <c r="O350" s="8"/>
    </row>
    <row r="351" spans="1:15">
      <c r="A351" s="3" t="s">
        <v>241</v>
      </c>
      <c r="B351" s="3" t="s">
        <v>625</v>
      </c>
      <c r="C351" s="6">
        <v>2.8799999999999899E-2</v>
      </c>
      <c r="D351" s="6">
        <f t="shared" si="5"/>
        <v>8.4624999999999111E-3</v>
      </c>
      <c r="E351" s="21"/>
      <c r="F351" s="21"/>
      <c r="G351" s="15"/>
      <c r="H351" s="15"/>
      <c r="I351" s="15"/>
      <c r="J351" s="21"/>
      <c r="K351" s="21"/>
      <c r="L351" s="21"/>
      <c r="M351" s="21"/>
      <c r="N351" s="8"/>
      <c r="O351" s="8"/>
    </row>
    <row r="352" spans="1:15">
      <c r="A352" s="3" t="s">
        <v>264</v>
      </c>
      <c r="B352" s="3" t="s">
        <v>648</v>
      </c>
      <c r="C352" s="6">
        <v>1.7500000000000002E-2</v>
      </c>
      <c r="D352" s="6">
        <f t="shared" si="5"/>
        <v>-2.8374999999999859E-3</v>
      </c>
      <c r="E352" s="6">
        <f>AVERAGE(D352:D353)</f>
        <v>-6.3749999999998704E-4</v>
      </c>
      <c r="F352" s="8">
        <f>STDEV(D352:D353)/E352</f>
        <v>-4.880423274071954</v>
      </c>
      <c r="G352" s="15"/>
      <c r="H352" s="15"/>
      <c r="I352" s="15"/>
      <c r="J352" s="6" t="str">
        <f>IF(AND(E352&lt;=E$360, E352&gt;=E$384)=TRUE, E352,"")</f>
        <v/>
      </c>
      <c r="K352" s="21"/>
      <c r="L352" s="21"/>
      <c r="M352" s="21"/>
      <c r="N352" s="8"/>
      <c r="O352" s="8"/>
    </row>
    <row r="353" spans="1:15">
      <c r="A353" s="3" t="s">
        <v>265</v>
      </c>
      <c r="B353" s="3" t="s">
        <v>649</v>
      </c>
      <c r="C353" s="6">
        <v>2.1899999999999999E-2</v>
      </c>
      <c r="D353" s="6">
        <f t="shared" si="5"/>
        <v>1.5625000000000118E-3</v>
      </c>
      <c r="E353" s="21"/>
      <c r="F353" s="21"/>
      <c r="G353" s="15"/>
      <c r="H353" s="15"/>
      <c r="I353" s="15"/>
      <c r="J353" s="21"/>
      <c r="K353" s="21"/>
      <c r="L353" s="21"/>
      <c r="M353" s="21"/>
      <c r="N353" s="8"/>
      <c r="O353" s="8"/>
    </row>
    <row r="354" spans="1:15">
      <c r="A354" s="3" t="s">
        <v>288</v>
      </c>
      <c r="B354" s="3" t="s">
        <v>672</v>
      </c>
      <c r="C354" s="6">
        <v>1.98999999999999E-2</v>
      </c>
      <c r="D354" s="6">
        <f t="shared" si="5"/>
        <v>-4.3750000000008712E-4</v>
      </c>
      <c r="E354" s="6">
        <f>AVERAGE(D354:D355)</f>
        <v>1.1624999999999622E-3</v>
      </c>
      <c r="F354" s="8">
        <f>STDEV(D354:D355)/E354</f>
        <v>1.9464444729437378</v>
      </c>
      <c r="G354" s="15"/>
      <c r="H354" s="15"/>
      <c r="I354" s="15"/>
      <c r="J354" s="6" t="str">
        <f>IF(AND(E354&lt;=E$360, E354&gt;=E$384)=TRUE, E354,"")</f>
        <v/>
      </c>
      <c r="K354" s="21"/>
      <c r="L354" s="21"/>
      <c r="M354" s="21"/>
      <c r="N354" s="8"/>
      <c r="O354" s="8"/>
    </row>
    <row r="355" spans="1:15">
      <c r="A355" s="3" t="s">
        <v>289</v>
      </c>
      <c r="B355" s="3" t="s">
        <v>673</v>
      </c>
      <c r="C355" s="6">
        <v>2.3099999999999999E-2</v>
      </c>
      <c r="D355" s="6">
        <f t="shared" si="5"/>
        <v>2.7625000000000115E-3</v>
      </c>
      <c r="E355" s="21"/>
      <c r="F355" s="21"/>
      <c r="G355" s="15"/>
      <c r="H355" s="15"/>
      <c r="I355" s="15"/>
      <c r="J355" s="21"/>
      <c r="K355" s="21"/>
      <c r="L355" s="21"/>
      <c r="M355" s="21"/>
      <c r="N355" s="8"/>
      <c r="O355" s="8"/>
    </row>
    <row r="356" spans="1:15">
      <c r="A356" s="3" t="s">
        <v>22</v>
      </c>
      <c r="B356" s="3" t="s">
        <v>407</v>
      </c>
      <c r="C356" s="6">
        <v>3.3487</v>
      </c>
      <c r="D356" s="6">
        <f t="shared" si="5"/>
        <v>3.3283624999999999</v>
      </c>
      <c r="E356" s="6">
        <f>AVERAGE(D356:D359)</f>
        <v>3.3274625000000002</v>
      </c>
      <c r="F356" s="8">
        <f>STDEV(D356:D359)/E356</f>
        <v>6.1971737386986919E-3</v>
      </c>
      <c r="G356" s="9">
        <v>2.5000000000000001E-2</v>
      </c>
      <c r="H356" s="10">
        <v>25</v>
      </c>
      <c r="I356" s="13">
        <f>LOG(H356,10)</f>
        <v>1.3979400086720375</v>
      </c>
      <c r="J356" s="6" t="str">
        <f>IF(AND(E356&lt;=E$360, E356&gt;=E$384)=TRUE, E356,"")</f>
        <v/>
      </c>
      <c r="K356" s="21"/>
      <c r="L356" s="21"/>
      <c r="M356" s="21"/>
      <c r="N356" s="8"/>
      <c r="O356" s="8"/>
    </row>
    <row r="357" spans="1:15">
      <c r="A357" s="3" t="s">
        <v>23</v>
      </c>
      <c r="B357" s="3" t="s">
        <v>408</v>
      </c>
      <c r="C357" s="6">
        <v>3.3201999999999998</v>
      </c>
      <c r="D357" s="6">
        <f t="shared" si="5"/>
        <v>3.2998624999999997</v>
      </c>
      <c r="E357" s="21"/>
      <c r="F357" s="21"/>
      <c r="G357" s="21"/>
      <c r="H357" s="21"/>
      <c r="I357" s="14"/>
      <c r="J357" s="21"/>
      <c r="K357" s="21"/>
      <c r="L357" s="21"/>
      <c r="M357" s="21"/>
      <c r="N357" s="8"/>
      <c r="O357" s="8"/>
    </row>
    <row r="358" spans="1:15">
      <c r="A358" s="3" t="s">
        <v>24</v>
      </c>
      <c r="B358" s="3" t="s">
        <v>409</v>
      </c>
      <c r="C358" s="6">
        <v>3.3523000000000001</v>
      </c>
      <c r="D358" s="6">
        <f t="shared" si="5"/>
        <v>3.3319624999999999</v>
      </c>
      <c r="E358" s="6"/>
      <c r="F358" s="8"/>
      <c r="G358" s="21"/>
      <c r="H358" s="21"/>
      <c r="I358" s="14"/>
      <c r="J358" s="6" t="str">
        <f>IF(AND(E358&lt;=E$360, E358&gt;=E$384)=TRUE, E358,"")</f>
        <v/>
      </c>
      <c r="K358" s="21"/>
      <c r="L358" s="21"/>
      <c r="M358" s="21"/>
      <c r="N358" s="8"/>
      <c r="O358" s="8"/>
    </row>
    <row r="359" spans="1:15">
      <c r="A359" s="3" t="s">
        <v>25</v>
      </c>
      <c r="B359" s="3" t="s">
        <v>410</v>
      </c>
      <c r="C359" s="6">
        <v>3.37</v>
      </c>
      <c r="D359" s="6">
        <f t="shared" si="5"/>
        <v>3.3496625</v>
      </c>
      <c r="E359" s="21"/>
      <c r="F359" s="21"/>
      <c r="G359" s="21"/>
      <c r="H359" s="21"/>
      <c r="I359" s="14"/>
      <c r="J359" s="21"/>
      <c r="K359" s="21"/>
      <c r="L359" s="21"/>
      <c r="M359" s="21"/>
      <c r="N359" s="8"/>
      <c r="O359" s="8"/>
    </row>
    <row r="360" spans="1:15">
      <c r="A360" s="3" t="s">
        <v>46</v>
      </c>
      <c r="B360" s="3" t="s">
        <v>431</v>
      </c>
      <c r="C360" s="6">
        <v>3.0247999999999999</v>
      </c>
      <c r="D360" s="6">
        <f t="shared" si="5"/>
        <v>3.0044624999999998</v>
      </c>
      <c r="E360" s="7">
        <f>AVERAGE(D360:D363)</f>
        <v>2.887262499999995</v>
      </c>
      <c r="F360" s="8">
        <f>STDEV(D360:D363)/E360</f>
        <v>6.0462018483517968E-2</v>
      </c>
      <c r="G360" s="10">
        <v>1.2500000000000001E-2</v>
      </c>
      <c r="H360" s="10">
        <f>H356/2</f>
        <v>12.5</v>
      </c>
      <c r="I360" s="13">
        <f t="shared" ref="I360" si="6">LOG(H360,10)</f>
        <v>1.0969100130080565</v>
      </c>
      <c r="J360" s="6"/>
      <c r="K360" s="21"/>
      <c r="L360" s="21"/>
      <c r="M360" s="21"/>
      <c r="N360" s="8"/>
      <c r="O360" s="8"/>
    </row>
    <row r="361" spans="1:15">
      <c r="A361" s="3" t="s">
        <v>47</v>
      </c>
      <c r="B361" s="3" t="s">
        <v>432</v>
      </c>
      <c r="C361" s="6">
        <v>2.6976</v>
      </c>
      <c r="D361" s="6">
        <f t="shared" si="5"/>
        <v>2.6772624999999999</v>
      </c>
      <c r="E361" s="11"/>
      <c r="F361" s="21"/>
      <c r="G361" s="21"/>
      <c r="H361" s="21"/>
      <c r="I361" s="14"/>
      <c r="J361" s="14"/>
      <c r="K361" s="21"/>
      <c r="L361" s="21"/>
      <c r="M361" s="21"/>
      <c r="N361" s="8"/>
      <c r="O361" s="8"/>
    </row>
    <row r="362" spans="1:15">
      <c r="A362" s="3" t="s">
        <v>48</v>
      </c>
      <c r="B362" s="3" t="s">
        <v>433</v>
      </c>
      <c r="C362" s="6">
        <v>2.83299999999999</v>
      </c>
      <c r="D362" s="6">
        <f t="shared" si="5"/>
        <v>2.8126624999999899</v>
      </c>
      <c r="E362" s="7"/>
      <c r="F362" s="8"/>
      <c r="G362" s="21"/>
      <c r="H362" s="21"/>
      <c r="I362" s="14"/>
      <c r="J362" s="14"/>
      <c r="K362" s="21"/>
      <c r="L362" s="21"/>
      <c r="M362" s="21"/>
      <c r="N362" s="8"/>
      <c r="O362" s="8"/>
    </row>
    <row r="363" spans="1:15">
      <c r="A363" s="3" t="s">
        <v>49</v>
      </c>
      <c r="B363" s="3" t="s">
        <v>434</v>
      </c>
      <c r="C363" s="6">
        <v>3.07499999999999</v>
      </c>
      <c r="D363" s="6">
        <f t="shared" si="5"/>
        <v>3.0546624999999898</v>
      </c>
      <c r="E363" s="11"/>
      <c r="F363" s="21"/>
      <c r="G363" s="21"/>
      <c r="H363" s="21"/>
      <c r="I363" s="14"/>
      <c r="J363" s="14"/>
      <c r="K363" s="21"/>
      <c r="L363" s="21"/>
      <c r="M363" s="21"/>
      <c r="N363" s="8"/>
      <c r="O363" s="8"/>
    </row>
    <row r="364" spans="1:15">
      <c r="A364" s="3" t="s">
        <v>70</v>
      </c>
      <c r="B364" s="3" t="s">
        <v>455</v>
      </c>
      <c r="C364" s="6">
        <v>2.3466999999999998</v>
      </c>
      <c r="D364" s="6">
        <f t="shared" ref="D364:D387" si="7">C364-D$3</f>
        <v>2.3263624999999997</v>
      </c>
      <c r="E364" s="7">
        <f>AVERAGE(D364:D367)</f>
        <v>2.2676124999999998</v>
      </c>
      <c r="F364" s="8">
        <f>STDEV(D364:D367)/E364</f>
        <v>4.5721518263931886E-2</v>
      </c>
      <c r="G364" s="10">
        <v>6.2500000000000003E-3</v>
      </c>
      <c r="H364" s="10">
        <f>H360/2</f>
        <v>6.25</v>
      </c>
      <c r="I364" s="13">
        <f>LOG(H364,10)</f>
        <v>0.79588001734407521</v>
      </c>
      <c r="J364" s="13"/>
      <c r="K364" s="21"/>
      <c r="L364" s="21"/>
      <c r="M364" s="21"/>
      <c r="N364" s="8"/>
      <c r="O364" s="8"/>
    </row>
    <row r="365" spans="1:15">
      <c r="A365" s="3" t="s">
        <v>71</v>
      </c>
      <c r="B365" s="3" t="s">
        <v>456</v>
      </c>
      <c r="C365" s="6">
        <v>2.2336</v>
      </c>
      <c r="D365" s="6">
        <f t="shared" si="7"/>
        <v>2.2132624999999999</v>
      </c>
      <c r="E365" s="11"/>
      <c r="F365" s="21"/>
      <c r="G365" s="21"/>
      <c r="H365" s="21"/>
      <c r="I365" s="14"/>
      <c r="J365" s="14"/>
      <c r="K365" s="21"/>
      <c r="L365" s="21"/>
      <c r="M365" s="21"/>
      <c r="N365" s="8"/>
      <c r="O365" s="8"/>
    </row>
    <row r="366" spans="1:15">
      <c r="A366" s="3" t="s">
        <v>72</v>
      </c>
      <c r="B366" s="3" t="s">
        <v>457</v>
      </c>
      <c r="C366" s="6">
        <v>2.3994</v>
      </c>
      <c r="D366" s="6">
        <f t="shared" si="7"/>
        <v>2.3790624999999999</v>
      </c>
      <c r="E366" s="7"/>
      <c r="F366" s="21"/>
      <c r="G366" s="21"/>
      <c r="H366" s="21"/>
      <c r="I366" s="14"/>
      <c r="J366" s="14"/>
      <c r="K366" s="21"/>
      <c r="L366" s="21"/>
      <c r="M366" s="21"/>
      <c r="N366" s="8"/>
      <c r="O366" s="8"/>
    </row>
    <row r="367" spans="1:15">
      <c r="A367" s="3" t="s">
        <v>73</v>
      </c>
      <c r="B367" s="3" t="s">
        <v>458</v>
      </c>
      <c r="C367" s="6">
        <v>2.1720999999999999</v>
      </c>
      <c r="D367" s="6">
        <f t="shared" si="7"/>
        <v>2.1517624999999998</v>
      </c>
      <c r="E367" s="11"/>
      <c r="F367" s="21"/>
      <c r="G367" s="21"/>
      <c r="H367" s="21"/>
      <c r="I367" s="14"/>
      <c r="J367" s="14"/>
      <c r="K367" s="21"/>
      <c r="L367" s="21"/>
      <c r="M367" s="21"/>
      <c r="N367" s="8"/>
      <c r="O367" s="8"/>
    </row>
    <row r="368" spans="1:15">
      <c r="A368" s="3" t="s">
        <v>94</v>
      </c>
      <c r="B368" s="3" t="s">
        <v>479</v>
      </c>
      <c r="C368" s="6">
        <v>1.3996999999999999</v>
      </c>
      <c r="D368" s="6">
        <f t="shared" si="7"/>
        <v>1.3793625</v>
      </c>
      <c r="E368" s="7">
        <f>AVERAGE(D368:D371)</f>
        <v>1.2899125</v>
      </c>
      <c r="F368" s="8">
        <f>STDEV(D368:D371)/E368</f>
        <v>6.5675205258315231E-2</v>
      </c>
      <c r="G368" s="10">
        <v>3.1250000000000002E-3</v>
      </c>
      <c r="H368" s="10">
        <f>H364/2</f>
        <v>3.125</v>
      </c>
      <c r="I368" s="13">
        <f>LOG(H368,10)</f>
        <v>0.49485002168009395</v>
      </c>
      <c r="J368" s="13"/>
      <c r="K368" s="21"/>
      <c r="L368" s="21"/>
      <c r="M368" s="21"/>
      <c r="N368" s="8"/>
      <c r="O368" s="8"/>
    </row>
    <row r="369" spans="1:15">
      <c r="A369" s="3" t="s">
        <v>95</v>
      </c>
      <c r="B369" s="3" t="s">
        <v>480</v>
      </c>
      <c r="C369" s="6">
        <v>1.1984999999999999</v>
      </c>
      <c r="D369" s="6">
        <f t="shared" si="7"/>
        <v>1.1781625</v>
      </c>
      <c r="E369" s="11"/>
      <c r="F369" s="21"/>
      <c r="G369" s="21"/>
      <c r="H369" s="21"/>
      <c r="I369" s="21"/>
      <c r="J369" s="21"/>
      <c r="K369" s="21"/>
      <c r="L369" s="21"/>
      <c r="M369" s="21"/>
      <c r="N369" s="8"/>
      <c r="O369" s="8"/>
    </row>
    <row r="370" spans="1:15">
      <c r="A370" s="3" t="s">
        <v>96</v>
      </c>
      <c r="B370" s="3" t="s">
        <v>481</v>
      </c>
      <c r="C370" s="6">
        <v>1.3015000000000001</v>
      </c>
      <c r="D370" s="6">
        <f t="shared" si="7"/>
        <v>1.2811625000000002</v>
      </c>
      <c r="E370" s="7"/>
      <c r="F370" s="21"/>
      <c r="G370" s="21"/>
      <c r="H370" s="21"/>
      <c r="I370" s="21"/>
      <c r="J370" s="21"/>
      <c r="K370" s="21"/>
      <c r="L370" s="21"/>
      <c r="M370" s="21"/>
      <c r="N370" s="8"/>
      <c r="O370" s="8"/>
    </row>
    <row r="371" spans="1:15">
      <c r="A371" s="3" t="s">
        <v>97</v>
      </c>
      <c r="B371" s="3" t="s">
        <v>482</v>
      </c>
      <c r="C371" s="6">
        <v>1.3412999999999999</v>
      </c>
      <c r="D371" s="6">
        <f t="shared" si="7"/>
        <v>1.3209625</v>
      </c>
      <c r="E371" s="11"/>
      <c r="F371" s="21"/>
      <c r="G371" s="21"/>
      <c r="H371" s="21"/>
      <c r="I371" s="21"/>
      <c r="J371" s="21"/>
      <c r="K371" s="21"/>
      <c r="L371" s="21"/>
      <c r="M371" s="21"/>
      <c r="N371" s="8"/>
      <c r="O371" s="8"/>
    </row>
    <row r="372" spans="1:15">
      <c r="A372" s="3" t="s">
        <v>118</v>
      </c>
      <c r="B372" s="3" t="s">
        <v>503</v>
      </c>
      <c r="C372" s="6">
        <v>0.72339999999999904</v>
      </c>
      <c r="D372" s="6">
        <f t="shared" si="7"/>
        <v>0.70306249999999904</v>
      </c>
      <c r="E372" s="7">
        <f>AVERAGE(D372:D375)</f>
        <v>0.69586249999999983</v>
      </c>
      <c r="F372" s="8">
        <f>STDEV(D372:D375)/E372</f>
        <v>6.6621588392816761E-2</v>
      </c>
      <c r="G372" s="10">
        <v>1.5625000000000001E-3</v>
      </c>
      <c r="H372" s="10">
        <f>H368/2</f>
        <v>1.5625</v>
      </c>
      <c r="I372" s="13">
        <f>LOG(H372,10)</f>
        <v>0.19382002601611281</v>
      </c>
      <c r="J372" s="13"/>
      <c r="K372" s="21"/>
      <c r="L372" s="21"/>
      <c r="M372" s="21"/>
      <c r="N372" s="8"/>
      <c r="O372" s="8"/>
    </row>
    <row r="373" spans="1:15">
      <c r="A373" s="3" t="s">
        <v>119</v>
      </c>
      <c r="B373" s="3" t="s">
        <v>504</v>
      </c>
      <c r="C373" s="6">
        <v>0.64959999999999996</v>
      </c>
      <c r="D373" s="6">
        <f t="shared" si="7"/>
        <v>0.62926249999999995</v>
      </c>
      <c r="E373" s="11"/>
      <c r="F373" s="21"/>
      <c r="G373" s="21"/>
      <c r="H373" s="21"/>
      <c r="I373" s="14"/>
      <c r="J373" s="14"/>
      <c r="K373" s="21"/>
      <c r="L373" s="21"/>
      <c r="M373" s="21"/>
      <c r="N373" s="8"/>
      <c r="O373" s="8"/>
    </row>
    <row r="374" spans="1:15">
      <c r="A374" s="3" t="s">
        <v>120</v>
      </c>
      <c r="B374" s="3" t="s">
        <v>505</v>
      </c>
      <c r="C374" s="6">
        <v>0.73599999999999999</v>
      </c>
      <c r="D374" s="6">
        <f t="shared" si="7"/>
        <v>0.71566249999999998</v>
      </c>
      <c r="E374" s="7"/>
      <c r="F374" s="21"/>
      <c r="G374" s="21"/>
      <c r="H374" s="21"/>
      <c r="I374" s="14"/>
      <c r="J374" s="14"/>
      <c r="K374" s="21"/>
      <c r="L374" s="21"/>
      <c r="M374" s="21"/>
      <c r="N374" s="8"/>
      <c r="O374" s="8"/>
    </row>
    <row r="375" spans="1:15">
      <c r="A375" s="3" t="s">
        <v>121</v>
      </c>
      <c r="B375" s="3" t="s">
        <v>506</v>
      </c>
      <c r="C375" s="6">
        <v>0.75580000000000003</v>
      </c>
      <c r="D375" s="6">
        <f t="shared" si="7"/>
        <v>0.73546250000000002</v>
      </c>
      <c r="E375" s="11"/>
      <c r="F375" s="21"/>
      <c r="G375" s="21"/>
      <c r="H375" s="21"/>
      <c r="I375" s="14"/>
      <c r="J375" s="14"/>
      <c r="K375" s="21"/>
      <c r="L375" s="21"/>
      <c r="M375" s="21"/>
      <c r="N375" s="8"/>
      <c r="O375" s="8"/>
    </row>
    <row r="376" spans="1:15">
      <c r="A376" s="3" t="s">
        <v>142</v>
      </c>
      <c r="B376" s="3" t="s">
        <v>527</v>
      </c>
      <c r="C376" s="6">
        <v>0.36</v>
      </c>
      <c r="D376" s="6">
        <f t="shared" si="7"/>
        <v>0.33966249999999998</v>
      </c>
      <c r="E376" s="7">
        <f>AVERAGE(D376:D379)</f>
        <v>0.36888749999999998</v>
      </c>
      <c r="F376" s="8">
        <f>STDEV(D376:D379)/E376</f>
        <v>0.10237253595685435</v>
      </c>
      <c r="G376" s="10">
        <v>7.7999999999999999E-4</v>
      </c>
      <c r="H376" s="10">
        <f>H372/2</f>
        <v>0.78125</v>
      </c>
      <c r="I376" s="13">
        <f>LOG(H376,10)</f>
        <v>-0.10720996964786834</v>
      </c>
      <c r="J376" s="13"/>
      <c r="K376" s="21"/>
      <c r="L376" s="21"/>
      <c r="M376" s="21"/>
      <c r="N376" s="8"/>
      <c r="O376" s="8"/>
    </row>
    <row r="377" spans="1:15">
      <c r="A377" s="3" t="s">
        <v>143</v>
      </c>
      <c r="B377" s="3" t="s">
        <v>528</v>
      </c>
      <c r="C377" s="6">
        <v>0.35349999999999998</v>
      </c>
      <c r="D377" s="6">
        <f t="shared" si="7"/>
        <v>0.33316249999999997</v>
      </c>
      <c r="E377" s="11"/>
      <c r="F377" s="21"/>
      <c r="G377" s="21"/>
      <c r="H377" s="21"/>
      <c r="I377" s="14"/>
      <c r="J377" s="14"/>
      <c r="K377" s="21"/>
      <c r="L377" s="21"/>
      <c r="M377" s="21"/>
      <c r="N377" s="8"/>
      <c r="O377" s="8"/>
    </row>
    <row r="378" spans="1:15">
      <c r="A378" s="3" t="s">
        <v>144</v>
      </c>
      <c r="B378" s="3" t="s">
        <v>529</v>
      </c>
      <c r="C378" s="6">
        <v>0.4173</v>
      </c>
      <c r="D378" s="6">
        <f t="shared" si="7"/>
        <v>0.3969625</v>
      </c>
      <c r="E378" s="11"/>
      <c r="F378" s="21"/>
      <c r="G378" s="21"/>
      <c r="H378" s="21"/>
      <c r="I378" s="14"/>
      <c r="J378" s="14"/>
      <c r="K378" s="21"/>
      <c r="L378" s="21"/>
      <c r="M378" s="21"/>
      <c r="N378" s="8"/>
      <c r="O378" s="8"/>
    </row>
    <row r="379" spans="1:15">
      <c r="A379" s="3" t="s">
        <v>145</v>
      </c>
      <c r="B379" s="3" t="s">
        <v>530</v>
      </c>
      <c r="C379" s="6">
        <v>0.42609999999999998</v>
      </c>
      <c r="D379" s="6">
        <f t="shared" si="7"/>
        <v>0.40576249999999997</v>
      </c>
      <c r="E379" s="11"/>
      <c r="F379" s="21"/>
      <c r="G379" s="21"/>
      <c r="H379" s="21"/>
      <c r="I379" s="14"/>
      <c r="J379" s="14"/>
      <c r="K379" s="21"/>
      <c r="L379" s="21"/>
      <c r="M379" s="21"/>
      <c r="N379" s="8"/>
      <c r="O379" s="8"/>
    </row>
    <row r="380" spans="1:15">
      <c r="A380" s="3" t="s">
        <v>166</v>
      </c>
      <c r="B380" s="3" t="s">
        <v>550</v>
      </c>
      <c r="C380" s="6">
        <v>0.20349999999999999</v>
      </c>
      <c r="D380" s="6">
        <f t="shared" si="7"/>
        <v>0.18316250000000001</v>
      </c>
      <c r="E380" s="7">
        <f>AVERAGE(D380:D383)</f>
        <v>0.19411249999999999</v>
      </c>
      <c r="F380" s="8">
        <f>STDEV(D380:D383)/E380</f>
        <v>0.12639687186723214</v>
      </c>
      <c r="G380" s="10">
        <v>3.8999999999999999E-4</v>
      </c>
      <c r="H380" s="10">
        <f>H376/2</f>
        <v>0.390625</v>
      </c>
      <c r="I380" s="13">
        <f>LOG(H380,10)</f>
        <v>-0.40823996531184953</v>
      </c>
      <c r="J380" s="13"/>
      <c r="K380" s="21"/>
      <c r="L380" s="21"/>
      <c r="M380" s="21"/>
      <c r="N380" s="8"/>
      <c r="O380" s="8"/>
    </row>
    <row r="381" spans="1:15">
      <c r="A381" s="3" t="s">
        <v>167</v>
      </c>
      <c r="B381" s="3" t="s">
        <v>551</v>
      </c>
      <c r="C381" s="6">
        <v>0.1852</v>
      </c>
      <c r="D381" s="6">
        <f t="shared" si="7"/>
        <v>0.16486250000000002</v>
      </c>
      <c r="E381" s="11"/>
      <c r="F381" s="21"/>
      <c r="G381" s="21"/>
      <c r="H381" s="21"/>
      <c r="I381" s="14"/>
      <c r="J381" s="14"/>
      <c r="K381" s="21"/>
      <c r="L381" s="21"/>
      <c r="M381" s="21"/>
      <c r="N381" s="8"/>
      <c r="O381" s="8"/>
    </row>
    <row r="382" spans="1:15">
      <c r="A382" s="3" t="s">
        <v>168</v>
      </c>
      <c r="B382" s="3" t="s">
        <v>552</v>
      </c>
      <c r="C382" s="6">
        <v>0.23119999999999999</v>
      </c>
      <c r="D382" s="6">
        <f t="shared" si="7"/>
        <v>0.21086250000000001</v>
      </c>
      <c r="E382" s="7"/>
      <c r="F382" s="21"/>
      <c r="G382" s="21"/>
      <c r="H382" s="21"/>
      <c r="I382" s="14"/>
      <c r="J382" s="14"/>
      <c r="K382" s="21"/>
      <c r="L382" s="21"/>
      <c r="M382" s="21"/>
      <c r="N382" s="8"/>
      <c r="O382" s="8"/>
    </row>
    <row r="383" spans="1:15">
      <c r="A383" s="3" t="s">
        <v>169</v>
      </c>
      <c r="B383" s="3" t="s">
        <v>553</v>
      </c>
      <c r="C383" s="6">
        <v>0.2379</v>
      </c>
      <c r="D383" s="6">
        <f t="shared" si="7"/>
        <v>0.21756250000000002</v>
      </c>
      <c r="E383" s="11"/>
      <c r="F383" s="21"/>
      <c r="G383" s="21"/>
      <c r="H383" s="21"/>
      <c r="I383" s="14"/>
      <c r="J383" s="14"/>
      <c r="K383" s="21"/>
      <c r="L383" s="21"/>
      <c r="M383" s="21"/>
      <c r="N383" s="8"/>
      <c r="O383" s="8"/>
    </row>
    <row r="384" spans="1:15">
      <c r="A384" s="3" t="s">
        <v>190</v>
      </c>
      <c r="B384" s="3" t="s">
        <v>574</v>
      </c>
      <c r="C384" s="6">
        <v>0.1014</v>
      </c>
      <c r="D384" s="6">
        <f t="shared" si="7"/>
        <v>8.106250000000001E-2</v>
      </c>
      <c r="E384" s="7">
        <f>AVERAGE(D384:D387)</f>
        <v>9.148749999999975E-2</v>
      </c>
      <c r="F384" s="8">
        <f>STDEV(D384:D387)/E384</f>
        <v>8.9235076782932299E-2</v>
      </c>
      <c r="G384" s="10">
        <v>1.95E-4</v>
      </c>
      <c r="H384" s="10">
        <f>H380/2</f>
        <v>0.1953125</v>
      </c>
      <c r="I384" s="13">
        <f>LOG(H384,10)</f>
        <v>-0.70926996097583062</v>
      </c>
      <c r="J384" s="13"/>
      <c r="K384" s="21"/>
      <c r="L384" s="21"/>
      <c r="M384" s="21"/>
      <c r="N384" s="8"/>
      <c r="O384" s="8"/>
    </row>
    <row r="385" spans="1:15">
      <c r="A385" s="3" t="s">
        <v>191</v>
      </c>
      <c r="B385" s="3" t="s">
        <v>575</v>
      </c>
      <c r="C385" s="6">
        <v>0.11609999999999999</v>
      </c>
      <c r="D385" s="6">
        <f t="shared" si="7"/>
        <v>9.57625E-2</v>
      </c>
      <c r="E385" s="21"/>
      <c r="F385" s="21"/>
      <c r="G385" s="21"/>
      <c r="H385" s="21"/>
      <c r="I385" s="14"/>
      <c r="J385" s="14"/>
      <c r="K385" s="21"/>
      <c r="L385" s="21"/>
      <c r="M385" s="21"/>
      <c r="N385" s="8"/>
      <c r="O385" s="8"/>
    </row>
    <row r="386" spans="1:15">
      <c r="A386" s="3" t="s">
        <v>192</v>
      </c>
      <c r="B386" s="3" t="s">
        <v>576</v>
      </c>
      <c r="C386" s="6">
        <v>0.10969999999999901</v>
      </c>
      <c r="D386" s="6">
        <f t="shared" si="7"/>
        <v>8.9362499999999012E-2</v>
      </c>
      <c r="E386" s="21"/>
      <c r="F386" s="21"/>
      <c r="G386" s="21"/>
      <c r="H386" s="21"/>
      <c r="I386" s="14"/>
      <c r="J386" s="14"/>
      <c r="K386" s="21"/>
      <c r="L386" s="21"/>
      <c r="M386" s="21"/>
      <c r="N386" s="8"/>
      <c r="O386" s="8"/>
    </row>
    <row r="387" spans="1:15">
      <c r="A387" s="3" t="s">
        <v>193</v>
      </c>
      <c r="B387" s="3" t="s">
        <v>577</v>
      </c>
      <c r="C387" s="6">
        <v>0.1201</v>
      </c>
      <c r="D387" s="6">
        <f t="shared" si="7"/>
        <v>9.9762500000000004E-2</v>
      </c>
      <c r="E387" s="21"/>
      <c r="F387" s="21"/>
      <c r="G387" s="21"/>
      <c r="H387" s="21"/>
      <c r="I387" s="14"/>
      <c r="J387" s="14"/>
      <c r="K387" s="21"/>
      <c r="L387" s="21"/>
      <c r="M387" s="21"/>
      <c r="N387" s="8"/>
      <c r="O387" s="8"/>
    </row>
    <row r="388" spans="1:15">
      <c r="A388"/>
      <c r="B388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8"/>
      <c r="O388" s="8"/>
    </row>
    <row r="389" spans="1:15">
      <c r="B389"/>
      <c r="E389" s="12" t="s">
        <v>816</v>
      </c>
      <c r="F389" s="21"/>
      <c r="G389" s="21"/>
      <c r="H389" s="21"/>
      <c r="I389" s="21"/>
      <c r="J389" s="21"/>
      <c r="K389" s="21"/>
      <c r="L389" s="21"/>
      <c r="M389" s="21"/>
      <c r="N389" s="8"/>
      <c r="O389" s="8"/>
    </row>
    <row r="390" spans="1:15">
      <c r="E390" s="21"/>
      <c r="F390" s="21"/>
      <c r="G390" s="21"/>
      <c r="H390" s="21"/>
      <c r="I390" s="21"/>
      <c r="J390" s="21"/>
      <c r="K390" s="21"/>
      <c r="L390" s="21"/>
      <c r="M390" s="21"/>
      <c r="N390" s="8"/>
      <c r="O390" s="8"/>
    </row>
    <row r="391" spans="1:15">
      <c r="E391" s="21"/>
      <c r="F391" s="21"/>
      <c r="G391" s="21"/>
      <c r="H391" s="21"/>
      <c r="I391" s="21"/>
      <c r="J391" s="21"/>
      <c r="K391" s="21"/>
      <c r="L391" s="21"/>
      <c r="M391" s="21"/>
      <c r="N391" s="8"/>
      <c r="O391" s="8"/>
    </row>
    <row r="392" spans="1:15">
      <c r="E392" s="21"/>
      <c r="F392" s="21"/>
      <c r="G392" s="21"/>
      <c r="H392" s="21"/>
      <c r="I392" s="21"/>
      <c r="J392" s="21"/>
      <c r="K392" s="21"/>
      <c r="L392" s="21"/>
      <c r="M392" s="21"/>
      <c r="N392" s="8"/>
      <c r="O392" s="8"/>
    </row>
    <row r="393" spans="1:15">
      <c r="E393" s="21"/>
      <c r="F393" s="21"/>
      <c r="G393" s="21"/>
      <c r="H393" s="21"/>
      <c r="I393" s="21"/>
      <c r="J393" s="21"/>
      <c r="K393" s="21"/>
      <c r="L393" s="21"/>
      <c r="M393" s="21"/>
      <c r="N393" s="8"/>
      <c r="O393" s="8"/>
    </row>
    <row r="394" spans="1:15"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8"/>
      <c r="O394" s="8"/>
    </row>
    <row r="395" spans="1:15"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8"/>
      <c r="O395" s="8"/>
    </row>
    <row r="396" spans="1:15"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8"/>
      <c r="O396" s="8"/>
    </row>
    <row r="397" spans="1:15"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8"/>
      <c r="O397" s="8"/>
    </row>
    <row r="398" spans="1:15"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</row>
    <row r="399" spans="1:15"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</row>
    <row r="400" spans="1:15"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</row>
    <row r="401" spans="4:4">
      <c r="D401" s="21"/>
    </row>
  </sheetData>
  <sortState xmlns:xlrd2="http://schemas.microsoft.com/office/spreadsheetml/2017/richdata2" ref="A4:C387">
    <sortCondition ref="B4:B387"/>
  </sortState>
  <mergeCells count="2">
    <mergeCell ref="A2:C2"/>
    <mergeCell ref="G1:I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F906-0D8F-4686-9CF0-D961541D6493}">
  <dimension ref="A1:O401"/>
  <sheetViews>
    <sheetView workbookViewId="0">
      <selection activeCell="D2" sqref="A2:D2"/>
    </sheetView>
  </sheetViews>
  <sheetFormatPr defaultRowHeight="15"/>
  <cols>
    <col min="1" max="1" width="4.85546875" style="3" customWidth="1"/>
    <col min="2" max="2" width="14.42578125" style="3" bestFit="1" customWidth="1"/>
    <col min="3" max="3" width="7" bestFit="1" customWidth="1"/>
    <col min="4" max="4" width="13.42578125" customWidth="1"/>
    <col min="5" max="6" width="11.140625" style="4" customWidth="1"/>
    <col min="7" max="9" width="12.42578125" style="4" customWidth="1"/>
    <col min="10" max="10" width="15.42578125" style="4" customWidth="1"/>
    <col min="11" max="11" width="20.42578125" style="4" customWidth="1"/>
    <col min="12" max="12" width="13.140625" style="4" customWidth="1"/>
    <col min="13" max="13" width="12.42578125" style="4" customWidth="1"/>
    <col min="14" max="14" width="15" style="4" customWidth="1"/>
    <col min="15" max="15" width="15" customWidth="1"/>
  </cols>
  <sheetData>
    <row r="1" spans="1:15">
      <c r="E1" s="21"/>
      <c r="F1" s="21"/>
      <c r="G1" s="25" t="s">
        <v>798</v>
      </c>
      <c r="H1" s="25"/>
      <c r="I1" s="25"/>
      <c r="J1" s="21"/>
      <c r="K1" s="21"/>
      <c r="L1" s="21"/>
      <c r="M1" s="21"/>
      <c r="N1" s="21"/>
    </row>
    <row r="2" spans="1:15" ht="75">
      <c r="A2" s="24" t="s">
        <v>799</v>
      </c>
      <c r="B2" s="24"/>
      <c r="C2" s="24"/>
      <c r="D2" s="20" t="s">
        <v>800</v>
      </c>
      <c r="E2" s="20" t="s">
        <v>801</v>
      </c>
      <c r="F2" s="20" t="s">
        <v>802</v>
      </c>
      <c r="G2" s="20" t="s">
        <v>803</v>
      </c>
      <c r="H2" s="20" t="s">
        <v>804</v>
      </c>
      <c r="I2" s="20" t="s">
        <v>805</v>
      </c>
      <c r="J2" s="20" t="s">
        <v>806</v>
      </c>
      <c r="K2" s="20" t="s">
        <v>807</v>
      </c>
      <c r="L2" s="20" t="s">
        <v>808</v>
      </c>
      <c r="M2" s="20" t="s">
        <v>809</v>
      </c>
      <c r="N2" s="20" t="s">
        <v>810</v>
      </c>
      <c r="O2" s="20" t="s">
        <v>811</v>
      </c>
    </row>
    <row r="3" spans="1:15">
      <c r="D3" s="7">
        <f>AVERAGE(C324:C331)</f>
        <v>1.4962499999999962E-2</v>
      </c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5">
      <c r="A4" s="21" t="s">
        <v>2</v>
      </c>
      <c r="B4" s="21" t="s">
        <v>387</v>
      </c>
      <c r="C4">
        <v>0.35089999999999999</v>
      </c>
      <c r="D4" s="6">
        <f t="shared" ref="D4:D67" si="0">C4-D$3</f>
        <v>0.3359375</v>
      </c>
      <c r="E4" s="6">
        <f>AVERAGE(D4:D5)</f>
        <v>0.33788750000000001</v>
      </c>
      <c r="F4" s="8">
        <f>STDEV(D4:D5)/E4</f>
        <v>8.1616409208021771E-3</v>
      </c>
      <c r="G4" s="15"/>
      <c r="H4" s="15"/>
      <c r="I4" s="15"/>
      <c r="J4" s="6">
        <f>IF(AND(E4&lt;=E$364, E4&gt;=E$384)=TRUE, E4,"")</f>
        <v>0.33788750000000001</v>
      </c>
      <c r="K4" s="21">
        <v>-7.4506731609234697E-2</v>
      </c>
      <c r="L4" s="21">
        <f>10^K4/1000</f>
        <v>8.4235133480469696E-4</v>
      </c>
      <c r="M4" s="21">
        <v>100</v>
      </c>
      <c r="N4" s="8">
        <f>IF(L4&gt;0,L4*M4,"")</f>
        <v>8.4235133480469696E-2</v>
      </c>
      <c r="O4" s="8">
        <f>AVERAGE(N4:N10)</f>
        <v>8.4235133480469696E-2</v>
      </c>
    </row>
    <row r="5" spans="1:15">
      <c r="A5" s="21" t="s">
        <v>3</v>
      </c>
      <c r="B5" s="21" t="s">
        <v>388</v>
      </c>
      <c r="C5">
        <v>0.3548</v>
      </c>
      <c r="D5" s="6">
        <f t="shared" si="0"/>
        <v>0.33983750000000001</v>
      </c>
      <c r="E5" s="21"/>
      <c r="F5" s="21"/>
      <c r="G5" s="15"/>
      <c r="H5" s="15"/>
      <c r="I5" s="15"/>
      <c r="J5" s="21"/>
      <c r="K5" s="21"/>
      <c r="L5" s="21"/>
      <c r="M5" s="21"/>
      <c r="N5" s="8"/>
      <c r="O5" s="8"/>
    </row>
    <row r="6" spans="1:15">
      <c r="A6" s="21" t="s">
        <v>26</v>
      </c>
      <c r="B6" s="21" t="s">
        <v>411</v>
      </c>
      <c r="C6">
        <v>9.6000000000000002E-2</v>
      </c>
      <c r="D6" s="6">
        <f t="shared" si="0"/>
        <v>8.103750000000004E-2</v>
      </c>
      <c r="E6" s="6">
        <f>AVERAGE(D6:D7)</f>
        <v>8.5887499999999534E-2</v>
      </c>
      <c r="F6" s="8">
        <f>STDEV(D6:D7)/E6</f>
        <v>7.985953459477621E-2</v>
      </c>
      <c r="G6" s="15"/>
      <c r="H6" s="15"/>
      <c r="I6" s="15"/>
      <c r="J6" s="6" t="str">
        <f>IF(AND(E6&lt;=E$364, E6&gt;=E$384)=TRUE, E6,"")</f>
        <v/>
      </c>
      <c r="K6" s="21"/>
      <c r="L6" s="21"/>
      <c r="M6" s="21">
        <v>400</v>
      </c>
      <c r="N6" s="8" t="str">
        <f>IF(L6&gt;0,L6*M6,"")</f>
        <v/>
      </c>
      <c r="O6" s="8"/>
    </row>
    <row r="7" spans="1:15">
      <c r="A7" s="21" t="s">
        <v>27</v>
      </c>
      <c r="B7" s="21" t="s">
        <v>412</v>
      </c>
      <c r="C7">
        <v>0.105699999999999</v>
      </c>
      <c r="D7" s="6">
        <f t="shared" si="0"/>
        <v>9.0737499999999041E-2</v>
      </c>
      <c r="E7" s="21"/>
      <c r="F7" s="21"/>
      <c r="G7" s="15"/>
      <c r="H7" s="15"/>
      <c r="I7" s="15"/>
      <c r="J7" s="21"/>
      <c r="K7" s="21"/>
      <c r="L7" s="21"/>
      <c r="M7" s="21"/>
      <c r="N7" s="8"/>
      <c r="O7" s="8"/>
    </row>
    <row r="8" spans="1:15">
      <c r="A8" s="21" t="s">
        <v>50</v>
      </c>
      <c r="B8" s="21" t="s">
        <v>435</v>
      </c>
      <c r="C8">
        <v>4.7500000000000001E-2</v>
      </c>
      <c r="D8" s="6">
        <f t="shared" si="0"/>
        <v>3.2537500000000039E-2</v>
      </c>
      <c r="E8" s="6">
        <f>AVERAGE(D8:D9)</f>
        <v>3.2587499999999991E-2</v>
      </c>
      <c r="F8" s="8">
        <f>STDEV(D8:D9)/E8</f>
        <v>2.1698712119243022E-3</v>
      </c>
      <c r="G8" s="15"/>
      <c r="H8" s="15"/>
      <c r="I8" s="15"/>
      <c r="J8" s="6" t="str">
        <f>IF(AND(E8&lt;=E$364, E8&gt;=E$384)=TRUE, E8,"")</f>
        <v/>
      </c>
      <c r="K8" s="21"/>
      <c r="L8" s="21"/>
      <c r="M8" s="21">
        <v>1600</v>
      </c>
      <c r="N8" s="8" t="str">
        <f>IF(L8&gt;0,L8*M8,"")</f>
        <v/>
      </c>
      <c r="O8" s="8"/>
    </row>
    <row r="9" spans="1:15">
      <c r="A9" s="21" t="s">
        <v>51</v>
      </c>
      <c r="B9" s="21" t="s">
        <v>436</v>
      </c>
      <c r="C9">
        <v>4.7599999999999899E-2</v>
      </c>
      <c r="D9" s="6">
        <f t="shared" si="0"/>
        <v>3.2637499999999937E-2</v>
      </c>
      <c r="E9" s="21"/>
      <c r="F9" s="21"/>
      <c r="G9" s="15"/>
      <c r="H9" s="15"/>
      <c r="I9" s="15"/>
      <c r="J9" s="21"/>
      <c r="K9" s="21"/>
      <c r="L9" s="21"/>
      <c r="M9" s="21"/>
      <c r="N9" s="8"/>
      <c r="O9" s="8"/>
    </row>
    <row r="10" spans="1:15">
      <c r="A10" s="21" t="s">
        <v>74</v>
      </c>
      <c r="B10" s="21" t="s">
        <v>459</v>
      </c>
      <c r="C10">
        <v>3.3999999999999898E-2</v>
      </c>
      <c r="D10" s="6">
        <f t="shared" si="0"/>
        <v>1.9037499999999936E-2</v>
      </c>
      <c r="E10" s="6">
        <f>AVERAGE(D10:D11)</f>
        <v>1.5637499999999936E-2</v>
      </c>
      <c r="F10" s="8">
        <f>STDEV(D10:D11)/E10</f>
        <v>0.30748688166705351</v>
      </c>
      <c r="G10" s="15"/>
      <c r="H10" s="15"/>
      <c r="I10" s="15"/>
      <c r="J10" s="6" t="str">
        <f>IF(AND(E10&lt;=E$364, E10&gt;=E$384)=TRUE, E10,"")</f>
        <v/>
      </c>
      <c r="K10" s="21"/>
      <c r="L10" s="21"/>
      <c r="M10" s="21">
        <v>6400</v>
      </c>
      <c r="N10" s="8" t="str">
        <f>IF(L10&gt;0,L10*M10,"")</f>
        <v/>
      </c>
      <c r="O10" s="8"/>
    </row>
    <row r="11" spans="1:15">
      <c r="A11" s="21" t="s">
        <v>75</v>
      </c>
      <c r="B11" s="21" t="s">
        <v>460</v>
      </c>
      <c r="C11">
        <v>2.7199999999999901E-2</v>
      </c>
      <c r="D11" s="6">
        <f t="shared" si="0"/>
        <v>1.2237499999999939E-2</v>
      </c>
      <c r="E11" s="21"/>
      <c r="F11" s="21"/>
      <c r="G11" s="15"/>
      <c r="H11" s="15"/>
      <c r="I11" s="15"/>
      <c r="J11" s="21"/>
      <c r="K11" s="21"/>
      <c r="L11" s="21"/>
      <c r="M11" s="21"/>
      <c r="N11" s="8"/>
      <c r="O11" s="8"/>
    </row>
    <row r="12" spans="1:15">
      <c r="A12" s="21" t="s">
        <v>5</v>
      </c>
      <c r="B12" s="21" t="s">
        <v>390</v>
      </c>
      <c r="C12">
        <v>0.17430000000000001</v>
      </c>
      <c r="D12" s="6">
        <f t="shared" si="0"/>
        <v>0.15933750000000005</v>
      </c>
      <c r="E12" s="6">
        <f>AVERAGE(D12:D13)</f>
        <v>0.16423750000000004</v>
      </c>
      <c r="F12" s="8">
        <f>STDEV(D12:D13)/E12</f>
        <v>4.2192839367551055E-2</v>
      </c>
      <c r="G12" s="15"/>
      <c r="H12" s="15"/>
      <c r="I12" s="15"/>
      <c r="J12" s="6">
        <f>IF(AND(E12&lt;=E$364, E12&gt;=E$384)=TRUE, E12,"")</f>
        <v>0.16423750000000004</v>
      </c>
      <c r="K12" s="21">
        <v>-0.42460811204933802</v>
      </c>
      <c r="L12" s="21">
        <f>10^K12/1000</f>
        <v>3.7617669624011329E-4</v>
      </c>
      <c r="M12" s="21">
        <v>100</v>
      </c>
      <c r="N12" s="8">
        <f>IF(L12&gt;0,L12*M12,"")</f>
        <v>3.7617669624011328E-2</v>
      </c>
      <c r="O12" s="8">
        <f>AVERAGE(N12:N18)</f>
        <v>3.7617669624011328E-2</v>
      </c>
    </row>
    <row r="13" spans="1:15">
      <c r="A13" s="21" t="s">
        <v>4</v>
      </c>
      <c r="B13" s="21" t="s">
        <v>389</v>
      </c>
      <c r="C13">
        <v>0.18410000000000001</v>
      </c>
      <c r="D13" s="6">
        <f t="shared" si="0"/>
        <v>0.16913750000000005</v>
      </c>
      <c r="E13" s="21"/>
      <c r="F13" s="21"/>
      <c r="G13" s="15"/>
      <c r="H13" s="15"/>
      <c r="I13" s="15"/>
      <c r="J13" s="21"/>
      <c r="K13" s="21"/>
      <c r="L13" s="21"/>
      <c r="M13" s="21"/>
      <c r="N13" s="8"/>
      <c r="O13" s="8"/>
    </row>
    <row r="14" spans="1:15">
      <c r="A14" s="21" t="s">
        <v>29</v>
      </c>
      <c r="B14" s="21" t="s">
        <v>414</v>
      </c>
      <c r="C14">
        <v>5.8299999999999998E-2</v>
      </c>
      <c r="D14" s="6">
        <f t="shared" si="0"/>
        <v>4.3337500000000036E-2</v>
      </c>
      <c r="E14" s="6">
        <f>AVERAGE(D14:D15)</f>
        <v>3.9387500000000034E-2</v>
      </c>
      <c r="F14" s="8">
        <f>STDEV(D14:D15)/E14</f>
        <v>0.1418252890225</v>
      </c>
      <c r="G14" s="15"/>
      <c r="H14" s="15"/>
      <c r="I14" s="15"/>
      <c r="J14" s="6" t="str">
        <f>IF(AND(E14&lt;=E$364, E14&gt;=E$384)=TRUE, E14,"")</f>
        <v/>
      </c>
      <c r="K14" s="21"/>
      <c r="L14" s="21"/>
      <c r="M14" s="21">
        <v>400</v>
      </c>
      <c r="N14" s="8" t="str">
        <f>IF(L14&gt;0,L14*M14,"")</f>
        <v/>
      </c>
      <c r="O14" s="8"/>
    </row>
    <row r="15" spans="1:15">
      <c r="A15" s="21" t="s">
        <v>28</v>
      </c>
      <c r="B15" s="21" t="s">
        <v>413</v>
      </c>
      <c r="C15">
        <v>5.04E-2</v>
      </c>
      <c r="D15" s="6">
        <f t="shared" si="0"/>
        <v>3.5437500000000038E-2</v>
      </c>
      <c r="E15" s="21"/>
      <c r="F15" s="21"/>
      <c r="G15" s="15"/>
      <c r="H15" s="15"/>
      <c r="I15" s="15"/>
      <c r="J15" s="21"/>
      <c r="K15" s="21"/>
      <c r="L15" s="21"/>
      <c r="M15" s="21"/>
      <c r="N15" s="8"/>
      <c r="O15" s="8"/>
    </row>
    <row r="16" spans="1:15">
      <c r="A16" s="21" t="s">
        <v>53</v>
      </c>
      <c r="B16" s="21" t="s">
        <v>438</v>
      </c>
      <c r="C16">
        <v>3.5999999999999997E-2</v>
      </c>
      <c r="D16" s="6">
        <f t="shared" si="0"/>
        <v>2.1037500000000035E-2</v>
      </c>
      <c r="E16" s="6">
        <f>AVERAGE(D16:D17)</f>
        <v>2.0037499999999986E-2</v>
      </c>
      <c r="F16" s="8">
        <f>STDEV(D16:D17)/E16</f>
        <v>7.0578343724175457E-2</v>
      </c>
      <c r="G16" s="15"/>
      <c r="H16" s="15"/>
      <c r="I16" s="15"/>
      <c r="J16" s="6" t="str">
        <f>IF(AND(E16&lt;=E$364, E16&gt;=E$384)=TRUE, E16,"")</f>
        <v/>
      </c>
      <c r="K16" s="21"/>
      <c r="L16" s="21"/>
      <c r="M16" s="21">
        <v>1600</v>
      </c>
      <c r="N16" s="8" t="str">
        <f>IF(L16&gt;0,L16*M16,"")</f>
        <v/>
      </c>
      <c r="O16" s="8"/>
    </row>
    <row r="17" spans="1:15">
      <c r="A17" s="21" t="s">
        <v>52</v>
      </c>
      <c r="B17" s="21" t="s">
        <v>437</v>
      </c>
      <c r="C17">
        <v>3.3999999999999898E-2</v>
      </c>
      <c r="D17" s="6">
        <f t="shared" si="0"/>
        <v>1.9037499999999936E-2</v>
      </c>
      <c r="E17" s="21"/>
      <c r="F17" s="21"/>
      <c r="G17" s="15"/>
      <c r="H17" s="15"/>
      <c r="I17" s="15"/>
      <c r="J17" s="21"/>
      <c r="K17" s="21"/>
      <c r="L17" s="21"/>
      <c r="M17" s="21"/>
      <c r="N17" s="8"/>
      <c r="O17" s="8"/>
    </row>
    <row r="18" spans="1:15">
      <c r="A18" s="21" t="s">
        <v>77</v>
      </c>
      <c r="B18" s="21" t="s">
        <v>462</v>
      </c>
      <c r="C18">
        <v>2.23E-2</v>
      </c>
      <c r="D18" s="6">
        <f t="shared" si="0"/>
        <v>7.3375000000000384E-3</v>
      </c>
      <c r="E18" s="6">
        <f>AVERAGE(D18:D19)</f>
        <v>7.2874999999999884E-3</v>
      </c>
      <c r="F18" s="8">
        <f>STDEV(D18:D19)/E18</f>
        <v>9.7030090042848141E-3</v>
      </c>
      <c r="G18" s="15"/>
      <c r="H18" s="15"/>
      <c r="I18" s="15"/>
      <c r="J18" s="6" t="str">
        <f>IF(AND(E18&lt;=E$364, E18&gt;=E$384)=TRUE, E18,"")</f>
        <v/>
      </c>
      <c r="K18" s="21"/>
      <c r="L18" s="21"/>
      <c r="M18" s="21">
        <v>6400</v>
      </c>
      <c r="N18" s="8" t="str">
        <f>IF(L18&gt;0,L18*M18,"")</f>
        <v/>
      </c>
      <c r="O18" s="8"/>
    </row>
    <row r="19" spans="1:15">
      <c r="A19" s="21" t="s">
        <v>76</v>
      </c>
      <c r="B19" s="21" t="s">
        <v>461</v>
      </c>
      <c r="C19">
        <v>2.21999999999999E-2</v>
      </c>
      <c r="D19" s="6">
        <f t="shared" si="0"/>
        <v>7.2374999999999384E-3</v>
      </c>
      <c r="E19" s="21"/>
      <c r="F19" s="21"/>
      <c r="G19" s="15"/>
      <c r="H19" s="15"/>
      <c r="I19" s="15"/>
      <c r="J19" s="21"/>
      <c r="K19" s="21"/>
      <c r="L19" s="21"/>
      <c r="M19" s="21"/>
      <c r="N19" s="8"/>
      <c r="O19" s="8"/>
    </row>
    <row r="20" spans="1:15">
      <c r="A20" s="21" t="s">
        <v>6</v>
      </c>
      <c r="B20" s="21" t="s">
        <v>391</v>
      </c>
      <c r="C20">
        <v>0.47559999999999902</v>
      </c>
      <c r="D20" s="6">
        <f t="shared" si="0"/>
        <v>0.46063749999999903</v>
      </c>
      <c r="E20" s="6">
        <f>AVERAGE(D20:D21)</f>
        <v>0.41883749999999953</v>
      </c>
      <c r="F20" s="8">
        <f>STDEV(D20:D21)/E20</f>
        <v>0.14113857261394869</v>
      </c>
      <c r="G20" s="15"/>
      <c r="H20" s="15"/>
      <c r="I20" s="15"/>
      <c r="J20" s="6">
        <f>IF(AND(E20&lt;=E$364, E20&gt;=E$384)=TRUE, E20,"")</f>
        <v>0.41883749999999953</v>
      </c>
      <c r="K20" s="21">
        <v>1.6858240327396499E-2</v>
      </c>
      <c r="L20" s="21">
        <f>10^K20/1000</f>
        <v>1.0395807770243381E-3</v>
      </c>
      <c r="M20" s="21">
        <v>100</v>
      </c>
      <c r="N20" s="8">
        <f>IF(L20&gt;0,L20*M20,"")</f>
        <v>0.10395807770243382</v>
      </c>
      <c r="O20" s="8">
        <f>AVERAGE(N20:N26)</f>
        <v>0.10921254392906507</v>
      </c>
    </row>
    <row r="21" spans="1:15">
      <c r="A21" s="21" t="s">
        <v>7</v>
      </c>
      <c r="B21" s="21" t="s">
        <v>392</v>
      </c>
      <c r="C21">
        <v>0.39200000000000002</v>
      </c>
      <c r="D21" s="6">
        <f t="shared" si="0"/>
        <v>0.37703750000000003</v>
      </c>
      <c r="E21" s="21"/>
      <c r="F21" s="21"/>
      <c r="G21" s="15"/>
      <c r="H21" s="15"/>
      <c r="I21" s="15"/>
      <c r="J21" s="21"/>
      <c r="K21" s="21"/>
      <c r="L21" s="21"/>
      <c r="M21" s="21"/>
      <c r="N21" s="8"/>
      <c r="O21" s="8"/>
    </row>
    <row r="22" spans="1:15">
      <c r="A22" s="21" t="s">
        <v>30</v>
      </c>
      <c r="B22" s="21" t="s">
        <v>415</v>
      </c>
      <c r="C22">
        <v>0.1439</v>
      </c>
      <c r="D22" s="6">
        <f t="shared" si="0"/>
        <v>0.12893750000000004</v>
      </c>
      <c r="E22" s="6">
        <f>AVERAGE(D22:D23)</f>
        <v>0.13608750000000003</v>
      </c>
      <c r="F22" s="8">
        <f>STDEV(D22:D23)/E22</f>
        <v>7.4302393467200384E-2</v>
      </c>
      <c r="G22" s="15"/>
      <c r="H22" s="15"/>
      <c r="I22" s="15"/>
      <c r="J22" s="6">
        <f>IF(AND(E22&lt;=E$364, E22&gt;=E$384)=TRUE, E22,"")</f>
        <v>0.13608750000000003</v>
      </c>
      <c r="K22" s="21">
        <v>-0.54337965200345195</v>
      </c>
      <c r="L22" s="21">
        <f>10^K22/1000</f>
        <v>2.8616752538924083E-4</v>
      </c>
      <c r="M22" s="21">
        <v>400</v>
      </c>
      <c r="N22" s="8">
        <f>IF(L22&gt;0,L22*M22,"")</f>
        <v>0.11446701015569634</v>
      </c>
      <c r="O22" s="8"/>
    </row>
    <row r="23" spans="1:15">
      <c r="A23" s="21" t="s">
        <v>31</v>
      </c>
      <c r="B23" s="21" t="s">
        <v>416</v>
      </c>
      <c r="C23">
        <v>0.15820000000000001</v>
      </c>
      <c r="D23" s="6">
        <f t="shared" si="0"/>
        <v>0.14323750000000005</v>
      </c>
      <c r="E23" s="21"/>
      <c r="F23" s="21"/>
      <c r="G23" s="15"/>
      <c r="H23" s="15"/>
      <c r="I23" s="15"/>
      <c r="J23" s="21"/>
      <c r="K23" s="21"/>
      <c r="L23" s="21"/>
      <c r="M23" s="21"/>
      <c r="N23" s="8"/>
      <c r="O23" s="8"/>
    </row>
    <row r="24" spans="1:15">
      <c r="A24" s="21" t="s">
        <v>54</v>
      </c>
      <c r="B24" s="21" t="s">
        <v>439</v>
      </c>
      <c r="C24">
        <v>5.6099999999999997E-2</v>
      </c>
      <c r="D24" s="6">
        <f t="shared" si="0"/>
        <v>4.1137500000000035E-2</v>
      </c>
      <c r="E24" s="6">
        <f>AVERAGE(D24:D25)</f>
        <v>3.9337500000000039E-2</v>
      </c>
      <c r="F24" s="8">
        <f>STDEV(D24:D25)/E24</f>
        <v>6.4711392749197794E-2</v>
      </c>
      <c r="G24" s="15"/>
      <c r="H24" s="15"/>
      <c r="I24" s="15"/>
      <c r="J24" s="6" t="str">
        <f>IF(AND(E24&lt;=E$364, E24&gt;=E$384)=TRUE, E24,"")</f>
        <v/>
      </c>
      <c r="K24" s="21"/>
      <c r="L24" s="21"/>
      <c r="M24" s="21">
        <v>1600</v>
      </c>
      <c r="N24" s="8" t="str">
        <f>IF(L24&gt;0,L24*M24,"")</f>
        <v/>
      </c>
      <c r="O24" s="8"/>
    </row>
    <row r="25" spans="1:15">
      <c r="A25" s="21" t="s">
        <v>55</v>
      </c>
      <c r="B25" s="21" t="s">
        <v>440</v>
      </c>
      <c r="C25">
        <v>5.2499999999999998E-2</v>
      </c>
      <c r="D25" s="6">
        <f t="shared" si="0"/>
        <v>3.7537500000000036E-2</v>
      </c>
      <c r="E25" s="21"/>
      <c r="F25" s="21"/>
      <c r="G25" s="15"/>
      <c r="H25" s="15"/>
      <c r="I25" s="15"/>
      <c r="J25" s="21"/>
      <c r="K25" s="21"/>
      <c r="L25" s="21"/>
      <c r="M25" s="21"/>
      <c r="N25" s="8"/>
      <c r="O25" s="8"/>
    </row>
    <row r="26" spans="1:15">
      <c r="A26" s="21" t="s">
        <v>78</v>
      </c>
      <c r="B26" s="21" t="s">
        <v>463</v>
      </c>
      <c r="C26">
        <v>2.76E-2</v>
      </c>
      <c r="D26" s="6">
        <f t="shared" si="0"/>
        <v>1.2637500000000038E-2</v>
      </c>
      <c r="E26" s="6">
        <f>AVERAGE(D26:D27)</f>
        <v>1.1787500000000038E-2</v>
      </c>
      <c r="F26" s="8">
        <f>STDEV(D26:D27)/E26</f>
        <v>0.10197934490071067</v>
      </c>
      <c r="G26" s="15"/>
      <c r="H26" s="15"/>
      <c r="I26" s="15"/>
      <c r="J26" s="6" t="str">
        <f>IF(AND(E26&lt;=E$364, E26&gt;=E$384)=TRUE, E26,"")</f>
        <v/>
      </c>
      <c r="K26" s="21"/>
      <c r="L26" s="21"/>
      <c r="M26" s="21">
        <v>6400</v>
      </c>
      <c r="N26" s="8" t="str">
        <f>IF(L26&gt;0,L26*M26,"")</f>
        <v/>
      </c>
      <c r="O26" s="8"/>
    </row>
    <row r="27" spans="1:15">
      <c r="A27" s="21" t="s">
        <v>79</v>
      </c>
      <c r="B27" s="21" t="s">
        <v>464</v>
      </c>
      <c r="C27">
        <v>2.5899999999999999E-2</v>
      </c>
      <c r="D27" s="6">
        <f t="shared" si="0"/>
        <v>1.0937500000000037E-2</v>
      </c>
      <c r="E27" s="21"/>
      <c r="F27" s="21"/>
      <c r="G27" s="15"/>
      <c r="H27" s="15"/>
      <c r="I27" s="15"/>
      <c r="J27" s="21"/>
      <c r="K27" s="21"/>
      <c r="L27" s="21"/>
      <c r="M27" s="21"/>
      <c r="N27" s="8"/>
      <c r="O27" s="8"/>
    </row>
    <row r="28" spans="1:15">
      <c r="A28" s="21" t="s">
        <v>8</v>
      </c>
      <c r="B28" s="21" t="s">
        <v>393</v>
      </c>
      <c r="C28">
        <v>0.1845</v>
      </c>
      <c r="D28" s="6">
        <f t="shared" si="0"/>
        <v>0.16953750000000004</v>
      </c>
      <c r="E28" s="6">
        <f>AVERAGE(D28:D29)</f>
        <v>0.13338750000000005</v>
      </c>
      <c r="F28" s="8">
        <f>STDEV(D28:D29)/E28</f>
        <v>0.38327294746349805</v>
      </c>
      <c r="G28" s="15"/>
      <c r="H28" s="15"/>
      <c r="I28" s="15"/>
      <c r="J28" s="6">
        <f>IF(AND(E28&lt;=E$364, E28&gt;=E$384)=TRUE, E28,"")</f>
        <v>0.13338750000000005</v>
      </c>
      <c r="K28" s="21">
        <v>-0.55918867483689005</v>
      </c>
      <c r="L28" s="21">
        <f>10^K28/1000</f>
        <v>2.759378811619318E-4</v>
      </c>
      <c r="M28" s="21">
        <v>100</v>
      </c>
      <c r="N28" s="8">
        <f>IF(L28&gt;0,L28*M28,"")</f>
        <v>2.7593788116193181E-2</v>
      </c>
      <c r="O28" s="8">
        <f>AVERAGE(N28:N34)</f>
        <v>2.7593788116193181E-2</v>
      </c>
    </row>
    <row r="29" spans="1:15">
      <c r="A29" s="21" t="s">
        <v>9</v>
      </c>
      <c r="B29" s="21" t="s">
        <v>394</v>
      </c>
      <c r="C29">
        <v>0.11219999999999999</v>
      </c>
      <c r="D29" s="6">
        <f t="shared" si="0"/>
        <v>9.7237500000000032E-2</v>
      </c>
      <c r="E29" s="21"/>
      <c r="F29" s="21"/>
      <c r="G29" s="15"/>
      <c r="H29" s="15"/>
      <c r="I29" s="15"/>
      <c r="J29" s="21"/>
      <c r="K29" s="21"/>
      <c r="L29" s="21"/>
      <c r="M29" s="21"/>
      <c r="N29" s="8"/>
      <c r="O29" s="8"/>
    </row>
    <row r="30" spans="1:15">
      <c r="A30" s="21" t="s">
        <v>32</v>
      </c>
      <c r="B30" s="21" t="s">
        <v>417</v>
      </c>
      <c r="C30">
        <v>4.5999999999999999E-2</v>
      </c>
      <c r="D30" s="6">
        <f t="shared" si="0"/>
        <v>3.1037500000000037E-2</v>
      </c>
      <c r="E30" s="6">
        <f>AVERAGE(D30:D31)</f>
        <v>3.7337500000000037E-2</v>
      </c>
      <c r="F30" s="8">
        <f>STDEV(D30:D31)/E30</f>
        <v>0.23862190674122505</v>
      </c>
      <c r="G30" s="15"/>
      <c r="H30" s="15"/>
      <c r="I30" s="15"/>
      <c r="J30" s="6" t="str">
        <f>IF(AND(E30&lt;=E$364, E30&gt;=E$384)=TRUE, E30,"")</f>
        <v/>
      </c>
      <c r="K30" s="21"/>
      <c r="L30" s="21"/>
      <c r="M30" s="21">
        <v>400</v>
      </c>
      <c r="N30" s="8" t="str">
        <f>IF(L30&gt;0,L30*M30,"")</f>
        <v/>
      </c>
      <c r="O30" s="8"/>
    </row>
    <row r="31" spans="1:15">
      <c r="A31" s="21" t="s">
        <v>33</v>
      </c>
      <c r="B31" s="21" t="s">
        <v>418</v>
      </c>
      <c r="C31">
        <v>5.8599999999999999E-2</v>
      </c>
      <c r="D31" s="6">
        <f t="shared" si="0"/>
        <v>4.3637500000000037E-2</v>
      </c>
      <c r="E31" s="21"/>
      <c r="F31" s="21"/>
      <c r="G31" s="15"/>
      <c r="H31" s="15"/>
      <c r="I31" s="15"/>
      <c r="J31" s="21"/>
      <c r="K31" s="21"/>
      <c r="L31" s="21"/>
      <c r="M31" s="21"/>
      <c r="N31" s="8"/>
      <c r="O31" s="8"/>
    </row>
    <row r="32" spans="1:15">
      <c r="A32" s="21" t="s">
        <v>56</v>
      </c>
      <c r="B32" s="21" t="s">
        <v>441</v>
      </c>
      <c r="C32">
        <v>2.7599999999999899E-2</v>
      </c>
      <c r="D32" s="6">
        <f t="shared" si="0"/>
        <v>1.2637499999999937E-2</v>
      </c>
      <c r="E32" s="6">
        <f>AVERAGE(D32:D33)</f>
        <v>1.3287499999999938E-2</v>
      </c>
      <c r="F32" s="8">
        <f>STDEV(D32:D33)/E32</f>
        <v>6.9180719890311784E-2</v>
      </c>
      <c r="G32" s="15"/>
      <c r="H32" s="15"/>
      <c r="I32" s="15"/>
      <c r="J32" s="6" t="str">
        <f>IF(AND(E32&lt;=E$364, E32&gt;=E$384)=TRUE, E32,"")</f>
        <v/>
      </c>
      <c r="K32" s="21"/>
      <c r="L32" s="21"/>
      <c r="M32" s="21">
        <v>1600</v>
      </c>
      <c r="N32" s="8" t="str">
        <f>IF(L32&gt;0,L32*M32,"")</f>
        <v/>
      </c>
      <c r="O32" s="8"/>
    </row>
    <row r="33" spans="1:15">
      <c r="A33" s="21" t="s">
        <v>57</v>
      </c>
      <c r="B33" s="21" t="s">
        <v>442</v>
      </c>
      <c r="C33">
        <v>2.8899999999999901E-2</v>
      </c>
      <c r="D33" s="6">
        <f t="shared" si="0"/>
        <v>1.393749999999994E-2</v>
      </c>
      <c r="E33" s="21"/>
      <c r="F33" s="21"/>
      <c r="G33" s="15"/>
      <c r="H33" s="15"/>
      <c r="I33" s="15"/>
      <c r="J33" s="21"/>
      <c r="K33" s="21"/>
      <c r="L33" s="21"/>
      <c r="M33" s="21"/>
      <c r="N33" s="8"/>
      <c r="O33" s="8"/>
    </row>
    <row r="34" spans="1:15">
      <c r="A34" s="21" t="s">
        <v>80</v>
      </c>
      <c r="B34" s="21" t="s">
        <v>465</v>
      </c>
      <c r="C34">
        <v>1.72E-2</v>
      </c>
      <c r="D34" s="6">
        <f t="shared" si="0"/>
        <v>2.2375000000000381E-3</v>
      </c>
      <c r="E34" s="6">
        <f>AVERAGE(D34:D35)</f>
        <v>4.6375000000000374E-3</v>
      </c>
      <c r="F34" s="8">
        <f>STDEV(D34:D35)/E34</f>
        <v>0.73188410775102974</v>
      </c>
      <c r="G34" s="15"/>
      <c r="H34" s="15"/>
      <c r="I34" s="15"/>
      <c r="J34" s="6" t="str">
        <f>IF(AND(E34&lt;=E$364, E34&gt;=E$384)=TRUE, E34,"")</f>
        <v/>
      </c>
      <c r="K34" s="21"/>
      <c r="L34" s="21"/>
      <c r="M34" s="21">
        <v>6400</v>
      </c>
      <c r="N34" s="8" t="str">
        <f>IF(L34&gt;0,L34*M34,"")</f>
        <v/>
      </c>
      <c r="O34" s="8"/>
    </row>
    <row r="35" spans="1:15">
      <c r="A35" s="21" t="s">
        <v>81</v>
      </c>
      <c r="B35" s="21" t="s">
        <v>466</v>
      </c>
      <c r="C35">
        <v>2.1999999999999999E-2</v>
      </c>
      <c r="D35" s="6">
        <f t="shared" si="0"/>
        <v>7.0375000000000368E-3</v>
      </c>
      <c r="E35" s="21"/>
      <c r="F35" s="21"/>
      <c r="G35" s="15"/>
      <c r="H35" s="15"/>
      <c r="I35" s="15"/>
      <c r="J35" s="21"/>
      <c r="K35" s="21"/>
      <c r="L35" s="21"/>
      <c r="M35" s="21"/>
      <c r="N35" s="8"/>
      <c r="O35" s="8"/>
    </row>
    <row r="36" spans="1:15">
      <c r="A36" s="21" t="s">
        <v>10</v>
      </c>
      <c r="B36" s="21" t="s">
        <v>395</v>
      </c>
      <c r="C36">
        <v>0.55279999999999996</v>
      </c>
      <c r="D36" s="6">
        <f t="shared" si="0"/>
        <v>0.53783749999999997</v>
      </c>
      <c r="E36" s="6">
        <f>AVERAGE(D36:D37)</f>
        <v>0.51948749999999999</v>
      </c>
      <c r="F36" s="8">
        <f>STDEV(D36:D37)/E36</f>
        <v>4.995465505819921E-2</v>
      </c>
      <c r="G36" s="15"/>
      <c r="H36" s="15"/>
      <c r="I36" s="15"/>
      <c r="J36" s="6">
        <f>IF(AND(E36&lt;=E$364, E36&gt;=E$384)=TRUE, E36,"")</f>
        <v>0.51948749999999999</v>
      </c>
      <c r="K36" s="21">
        <v>0.106884609037533</v>
      </c>
      <c r="L36" s="21">
        <f>10^K36/1000</f>
        <v>1.2790414208856838E-3</v>
      </c>
      <c r="M36" s="21">
        <v>100</v>
      </c>
      <c r="N36" s="8">
        <f>IF(L36&gt;0,L36*M36,"")</f>
        <v>0.12790414208856837</v>
      </c>
      <c r="O36" s="8">
        <f>AVERAGE(N36:N42)</f>
        <v>0.12387207085263932</v>
      </c>
    </row>
    <row r="37" spans="1:15">
      <c r="A37" s="21" t="s">
        <v>11</v>
      </c>
      <c r="B37" s="21" t="s">
        <v>396</v>
      </c>
      <c r="C37">
        <v>0.5161</v>
      </c>
      <c r="D37" s="6">
        <f t="shared" si="0"/>
        <v>0.50113750000000001</v>
      </c>
      <c r="E37" s="21"/>
      <c r="F37" s="21"/>
      <c r="G37" s="15"/>
      <c r="H37" s="15"/>
      <c r="I37" s="15"/>
      <c r="J37" s="21"/>
      <c r="K37" s="21"/>
      <c r="L37" s="21"/>
      <c r="M37" s="21"/>
      <c r="N37" s="8"/>
      <c r="O37" s="8"/>
    </row>
    <row r="38" spans="1:15">
      <c r="A38" s="21" t="s">
        <v>34</v>
      </c>
      <c r="B38" s="21" t="s">
        <v>419</v>
      </c>
      <c r="C38">
        <v>0.14829999999999999</v>
      </c>
      <c r="D38" s="6">
        <f t="shared" si="0"/>
        <v>0.13333750000000003</v>
      </c>
      <c r="E38" s="6">
        <f>AVERAGE(D38:D39)</f>
        <v>0.14028750000000004</v>
      </c>
      <c r="F38" s="8">
        <f>STDEV(D38:D39)/E38</f>
        <v>7.0061725089498525E-2</v>
      </c>
      <c r="G38" s="15"/>
      <c r="H38" s="15"/>
      <c r="I38" s="15"/>
      <c r="J38" s="6">
        <f>IF(AND(E38&lt;=E$364, E38&gt;=E$384)=TRUE, E38,"")</f>
        <v>0.14028750000000004</v>
      </c>
      <c r="K38" s="21">
        <v>-0.52345819236159497</v>
      </c>
      <c r="L38" s="21">
        <f>10^K38/1000</f>
        <v>2.9959999904177563E-4</v>
      </c>
      <c r="M38" s="21">
        <v>400</v>
      </c>
      <c r="N38" s="8">
        <f>IF(L38&gt;0,L38*M38,"")</f>
        <v>0.11983999961671025</v>
      </c>
      <c r="O38" s="8"/>
    </row>
    <row r="39" spans="1:15">
      <c r="A39" s="21" t="s">
        <v>35</v>
      </c>
      <c r="B39" s="21" t="s">
        <v>420</v>
      </c>
      <c r="C39">
        <v>0.16220000000000001</v>
      </c>
      <c r="D39" s="6">
        <f t="shared" si="0"/>
        <v>0.14723750000000005</v>
      </c>
      <c r="E39" s="21"/>
      <c r="F39" s="21"/>
      <c r="G39" s="15"/>
      <c r="H39" s="15"/>
      <c r="I39" s="15"/>
      <c r="J39" s="21"/>
      <c r="K39" s="21"/>
      <c r="L39" s="21"/>
      <c r="M39" s="21"/>
      <c r="N39" s="8"/>
      <c r="O39" s="8"/>
    </row>
    <row r="40" spans="1:15">
      <c r="A40" s="21" t="s">
        <v>58</v>
      </c>
      <c r="B40" s="21" t="s">
        <v>443</v>
      </c>
      <c r="C40">
        <v>4.7699999999999999E-2</v>
      </c>
      <c r="D40" s="6">
        <f t="shared" si="0"/>
        <v>3.2737500000000037E-2</v>
      </c>
      <c r="E40" s="6">
        <f>AVERAGE(D40:D41)</f>
        <v>3.7337500000000037E-2</v>
      </c>
      <c r="F40" s="8">
        <f>STDEV(D40:D41)/E40</f>
        <v>0.17423186841422733</v>
      </c>
      <c r="G40" s="15"/>
      <c r="H40" s="15"/>
      <c r="I40" s="15"/>
      <c r="J40" s="6" t="str">
        <f>IF(AND(E40&lt;=E$364, E40&gt;=E$384)=TRUE, E40,"")</f>
        <v/>
      </c>
      <c r="K40" s="21"/>
      <c r="L40" s="21"/>
      <c r="M40" s="21">
        <v>1600</v>
      </c>
      <c r="N40" s="8" t="str">
        <f>IF(L40&gt;0,L40*M40,"")</f>
        <v/>
      </c>
      <c r="O40" s="8"/>
    </row>
    <row r="41" spans="1:15">
      <c r="A41" s="21" t="s">
        <v>59</v>
      </c>
      <c r="B41" s="21" t="s">
        <v>444</v>
      </c>
      <c r="C41">
        <v>5.6899999999999999E-2</v>
      </c>
      <c r="D41" s="6">
        <f t="shared" si="0"/>
        <v>4.1937500000000037E-2</v>
      </c>
      <c r="E41" s="21"/>
      <c r="F41" s="21"/>
      <c r="G41" s="15"/>
      <c r="H41" s="15"/>
      <c r="I41" s="15"/>
      <c r="J41" s="21"/>
      <c r="K41" s="21"/>
      <c r="L41" s="21"/>
      <c r="M41" s="21"/>
      <c r="N41" s="8"/>
      <c r="O41" s="8"/>
    </row>
    <row r="42" spans="1:15">
      <c r="A42" s="21" t="s">
        <v>82</v>
      </c>
      <c r="B42" s="21" t="s">
        <v>467</v>
      </c>
      <c r="C42">
        <v>2.7299999999999901E-2</v>
      </c>
      <c r="D42" s="6">
        <f t="shared" si="0"/>
        <v>1.2337499999999939E-2</v>
      </c>
      <c r="E42" s="6">
        <f>AVERAGE(D42:D43)</f>
        <v>1.1887499999999988E-2</v>
      </c>
      <c r="F42" s="8">
        <f>STDEV(D42:D43)/E42</f>
        <v>5.3534898260174407E-2</v>
      </c>
      <c r="G42" s="15"/>
      <c r="H42" s="15"/>
      <c r="I42" s="15"/>
      <c r="J42" s="6" t="str">
        <f>IF(AND(E42&lt;=E$364, E42&gt;=E$384)=TRUE, E42,"")</f>
        <v/>
      </c>
      <c r="K42" s="21"/>
      <c r="L42" s="21"/>
      <c r="M42" s="21">
        <v>6400</v>
      </c>
      <c r="N42" s="8" t="str">
        <f>IF(L42&gt;0,L42*M42,"")</f>
        <v/>
      </c>
      <c r="O42" s="8"/>
    </row>
    <row r="43" spans="1:15">
      <c r="A43" s="21" t="s">
        <v>83</v>
      </c>
      <c r="B43" s="21" t="s">
        <v>468</v>
      </c>
      <c r="C43">
        <v>2.64E-2</v>
      </c>
      <c r="D43" s="6">
        <f t="shared" si="0"/>
        <v>1.1437500000000038E-2</v>
      </c>
      <c r="E43" s="21"/>
      <c r="F43" s="21"/>
      <c r="G43" s="15"/>
      <c r="H43" s="15"/>
      <c r="I43" s="15"/>
      <c r="J43" s="21"/>
      <c r="K43" s="21"/>
      <c r="L43" s="21"/>
      <c r="M43" s="21"/>
      <c r="N43" s="8"/>
      <c r="O43" s="8"/>
    </row>
    <row r="44" spans="1:15">
      <c r="A44" s="21" t="s">
        <v>12</v>
      </c>
      <c r="B44" s="21" t="s">
        <v>397</v>
      </c>
      <c r="C44">
        <v>0.13719999999999999</v>
      </c>
      <c r="D44" s="6">
        <f t="shared" si="0"/>
        <v>0.12223750000000003</v>
      </c>
      <c r="E44" s="6">
        <f>AVERAGE(D44:D45)</f>
        <v>9.5687500000000036E-2</v>
      </c>
      <c r="F44" s="8">
        <f>STDEV(D44:D45)/E44</f>
        <v>0.39239576831880457</v>
      </c>
      <c r="G44" s="15"/>
      <c r="H44" s="15"/>
      <c r="I44" s="15"/>
      <c r="J44" s="6">
        <f>IF(AND(E44&lt;=E$364, E44&gt;=E$384)=TRUE, E44,"")</f>
        <v>9.5687500000000036E-2</v>
      </c>
      <c r="K44" s="21">
        <v>-0.87816715077493002</v>
      </c>
      <c r="L44" s="21">
        <f>10^K44/1000</f>
        <v>1.3238319221803047E-4</v>
      </c>
      <c r="M44" s="21">
        <v>100</v>
      </c>
      <c r="N44" s="8">
        <f>IF(L44&gt;0,L44*M44,"")</f>
        <v>1.3238319221803047E-2</v>
      </c>
      <c r="O44" s="8">
        <f>AVERAGE(N44:N50)</f>
        <v>1.3238319221803047E-2</v>
      </c>
    </row>
    <row r="45" spans="1:15">
      <c r="A45" s="21" t="s">
        <v>13</v>
      </c>
      <c r="B45" s="21" t="s">
        <v>398</v>
      </c>
      <c r="C45">
        <v>8.4099999999999994E-2</v>
      </c>
      <c r="D45" s="6">
        <f t="shared" si="0"/>
        <v>6.9137500000000032E-2</v>
      </c>
      <c r="E45" s="21"/>
      <c r="F45" s="21"/>
      <c r="G45" s="15"/>
      <c r="H45" s="15"/>
      <c r="I45" s="15"/>
      <c r="J45" s="21"/>
      <c r="K45" s="21"/>
      <c r="L45" s="21"/>
      <c r="M45" s="21"/>
      <c r="N45" s="8"/>
      <c r="O45" s="8"/>
    </row>
    <row r="46" spans="1:15">
      <c r="A46" s="21" t="s">
        <v>36</v>
      </c>
      <c r="B46" s="21" t="s">
        <v>421</v>
      </c>
      <c r="C46">
        <v>5.0499999999999899E-2</v>
      </c>
      <c r="D46" s="6">
        <f t="shared" si="0"/>
        <v>3.5537499999999937E-2</v>
      </c>
      <c r="E46" s="6">
        <f>AVERAGE(D46:D47)</f>
        <v>3.5237499999999991E-2</v>
      </c>
      <c r="F46" s="8">
        <f>STDEV(D46:D47)/E46</f>
        <v>1.2040129654823905E-2</v>
      </c>
      <c r="G46" s="15"/>
      <c r="H46" s="15"/>
      <c r="I46" s="15"/>
      <c r="J46" s="6" t="str">
        <f>IF(AND(E46&lt;=E$364, E46&gt;=E$384)=TRUE, E46,"")</f>
        <v/>
      </c>
      <c r="K46" s="21"/>
      <c r="L46" s="21"/>
      <c r="M46" s="21">
        <v>400</v>
      </c>
      <c r="N46" s="8" t="str">
        <f>IF(L46&gt;0,L46*M46,"")</f>
        <v/>
      </c>
      <c r="O46" s="8"/>
    </row>
    <row r="47" spans="1:15">
      <c r="A47" s="21" t="s">
        <v>37</v>
      </c>
      <c r="B47" s="21" t="s">
        <v>422</v>
      </c>
      <c r="C47">
        <v>4.99E-2</v>
      </c>
      <c r="D47" s="6">
        <f t="shared" si="0"/>
        <v>3.4937500000000038E-2</v>
      </c>
      <c r="E47" s="21"/>
      <c r="F47" s="21"/>
      <c r="G47" s="15"/>
      <c r="H47" s="15"/>
      <c r="I47" s="15"/>
      <c r="J47" s="21"/>
      <c r="K47" s="21"/>
      <c r="L47" s="21"/>
      <c r="M47" s="21"/>
      <c r="N47" s="8"/>
      <c r="O47" s="8"/>
    </row>
    <row r="48" spans="1:15">
      <c r="A48" s="21" t="s">
        <v>60</v>
      </c>
      <c r="B48" s="21" t="s">
        <v>445</v>
      </c>
      <c r="C48">
        <v>2.3099999999999999E-2</v>
      </c>
      <c r="D48" s="6">
        <f t="shared" si="0"/>
        <v>8.1375000000000371E-3</v>
      </c>
      <c r="E48" s="6">
        <f>AVERAGE(D48:D49)</f>
        <v>9.8875000000000369E-3</v>
      </c>
      <c r="F48" s="8">
        <f>STDEV(D48:D49)/E48</f>
        <v>0.25030328537576807</v>
      </c>
      <c r="G48" s="15"/>
      <c r="H48" s="15"/>
      <c r="I48" s="15"/>
      <c r="J48" s="6" t="str">
        <f>IF(AND(E48&lt;=E$364, E48&gt;=E$384)=TRUE, E48,"")</f>
        <v/>
      </c>
      <c r="K48" s="21"/>
      <c r="L48" s="21"/>
      <c r="M48" s="21">
        <v>1600</v>
      </c>
      <c r="N48" s="8" t="str">
        <f>IF(L48&gt;0,L48*M48,"")</f>
        <v/>
      </c>
      <c r="O48" s="8"/>
    </row>
    <row r="49" spans="1:15">
      <c r="A49" s="21" t="s">
        <v>61</v>
      </c>
      <c r="B49" s="21" t="s">
        <v>446</v>
      </c>
      <c r="C49">
        <v>2.6599999999999999E-2</v>
      </c>
      <c r="D49" s="6">
        <f t="shared" si="0"/>
        <v>1.1637500000000037E-2</v>
      </c>
      <c r="E49" s="21"/>
      <c r="F49" s="21"/>
      <c r="G49" s="15"/>
      <c r="H49" s="15"/>
      <c r="I49" s="15"/>
      <c r="J49" s="21"/>
      <c r="K49" s="21"/>
      <c r="L49" s="21"/>
      <c r="M49" s="21"/>
      <c r="N49" s="8"/>
      <c r="O49" s="8"/>
    </row>
    <row r="50" spans="1:15">
      <c r="A50" s="21" t="s">
        <v>84</v>
      </c>
      <c r="B50" s="21" t="s">
        <v>469</v>
      </c>
      <c r="C50">
        <v>2.1999999999999999E-2</v>
      </c>
      <c r="D50" s="6">
        <f t="shared" si="0"/>
        <v>7.0375000000000368E-3</v>
      </c>
      <c r="E50" s="6">
        <f>AVERAGE(D50:D51)</f>
        <v>7.4875000000000375E-3</v>
      </c>
      <c r="F50" s="8">
        <f>STDEV(D50:D51)/E50</f>
        <v>8.4994471194376045E-2</v>
      </c>
      <c r="G50" s="15"/>
      <c r="H50" s="15"/>
      <c r="I50" s="15"/>
      <c r="J50" s="6" t="str">
        <f>IF(AND(E50&lt;=E$364, E50&gt;=E$384)=TRUE, E50,"")</f>
        <v/>
      </c>
      <c r="K50" s="21"/>
      <c r="L50" s="21"/>
      <c r="M50" s="21">
        <v>6400</v>
      </c>
      <c r="N50" s="8" t="str">
        <f>IF(L50&gt;0,L50*M50,"")</f>
        <v/>
      </c>
      <c r="O50" s="8"/>
    </row>
    <row r="51" spans="1:15">
      <c r="A51" s="21" t="s">
        <v>85</v>
      </c>
      <c r="B51" s="21" t="s">
        <v>470</v>
      </c>
      <c r="C51">
        <v>2.29E-2</v>
      </c>
      <c r="D51" s="6">
        <f t="shared" si="0"/>
        <v>7.9375000000000383E-3</v>
      </c>
      <c r="E51" s="21"/>
      <c r="F51" s="21"/>
      <c r="G51" s="15"/>
      <c r="H51" s="15"/>
      <c r="I51" s="15"/>
      <c r="J51" s="21"/>
      <c r="K51" s="21"/>
      <c r="L51" s="21"/>
      <c r="M51" s="21"/>
      <c r="N51" s="8"/>
      <c r="O51" s="8"/>
    </row>
    <row r="52" spans="1:15">
      <c r="A52" s="21" t="s">
        <v>14</v>
      </c>
      <c r="B52" s="21" t="s">
        <v>399</v>
      </c>
      <c r="C52">
        <v>1.0297000000000001</v>
      </c>
      <c r="D52" s="6">
        <f t="shared" si="0"/>
        <v>1.0147375000000001</v>
      </c>
      <c r="E52" s="6">
        <f>AVERAGE(D52:D53)</f>
        <v>0.94653750000000003</v>
      </c>
      <c r="F52" s="8">
        <f>STDEV(D52:D53)/E52</f>
        <v>0.10189703519812489</v>
      </c>
      <c r="G52" s="15"/>
      <c r="H52" s="15"/>
      <c r="I52" s="15"/>
      <c r="J52" s="6">
        <f>IF(AND(E52&lt;=E$364, E52&gt;=E$384)=TRUE, E52,"")</f>
        <v>0.94653750000000003</v>
      </c>
      <c r="K52" s="21">
        <v>0.37212381900070801</v>
      </c>
      <c r="L52" s="21">
        <f>10^K52/1000</f>
        <v>2.3557208130845298E-3</v>
      </c>
      <c r="M52" s="21">
        <v>100</v>
      </c>
      <c r="N52" s="8">
        <f>IF(L52&gt;0,L52*M52,"")</f>
        <v>0.23557208130845297</v>
      </c>
      <c r="O52" s="8">
        <f>AVERAGE(N52:N58)</f>
        <v>0.25759814212310544</v>
      </c>
    </row>
    <row r="53" spans="1:15">
      <c r="A53" s="21" t="s">
        <v>15</v>
      </c>
      <c r="B53" s="21" t="s">
        <v>400</v>
      </c>
      <c r="C53">
        <v>0.89329999999999998</v>
      </c>
      <c r="D53" s="6">
        <f t="shared" si="0"/>
        <v>0.87833749999999999</v>
      </c>
      <c r="E53" s="21"/>
      <c r="F53" s="21"/>
      <c r="G53" s="15"/>
      <c r="H53" s="15"/>
      <c r="I53" s="15"/>
      <c r="J53" s="21"/>
      <c r="K53" s="21"/>
      <c r="L53" s="21"/>
      <c r="M53" s="21"/>
      <c r="N53" s="8"/>
      <c r="O53" s="8"/>
    </row>
    <row r="54" spans="1:15">
      <c r="A54" s="21" t="s">
        <v>38</v>
      </c>
      <c r="B54" s="21" t="s">
        <v>423</v>
      </c>
      <c r="C54">
        <v>0.28899999999999998</v>
      </c>
      <c r="D54" s="6">
        <f t="shared" si="0"/>
        <v>0.27403750000000004</v>
      </c>
      <c r="E54" s="6">
        <f>AVERAGE(D54:D55)</f>
        <v>0.28058750000000005</v>
      </c>
      <c r="F54" s="8">
        <f>STDEV(D54:D55)/E54</f>
        <v>3.3013227009555918E-2</v>
      </c>
      <c r="G54" s="15"/>
      <c r="H54" s="15"/>
      <c r="I54" s="15"/>
      <c r="J54" s="6">
        <f>IF(AND(E54&lt;=E$364, E54&gt;=E$384)=TRUE, E54,"")</f>
        <v>0.28058750000000005</v>
      </c>
      <c r="K54" s="21">
        <v>-0.155485232167762</v>
      </c>
      <c r="L54" s="21">
        <f>10^K54/1000</f>
        <v>6.9906050734439484E-4</v>
      </c>
      <c r="M54" s="21">
        <v>400</v>
      </c>
      <c r="N54" s="8">
        <f>IF(L54&gt;0,L54*M54,"")</f>
        <v>0.27962420293775792</v>
      </c>
      <c r="O54" s="8"/>
    </row>
    <row r="55" spans="1:15">
      <c r="A55" s="21" t="s">
        <v>39</v>
      </c>
      <c r="B55" s="21" t="s">
        <v>424</v>
      </c>
      <c r="C55">
        <v>0.30209999999999998</v>
      </c>
      <c r="D55" s="6">
        <f t="shared" si="0"/>
        <v>0.28713750000000005</v>
      </c>
      <c r="E55" s="21"/>
      <c r="F55" s="21"/>
      <c r="G55" s="15"/>
      <c r="H55" s="15"/>
      <c r="I55" s="15"/>
      <c r="J55" s="21"/>
      <c r="K55" s="21"/>
      <c r="L55" s="21"/>
      <c r="M55" s="21"/>
      <c r="N55" s="8"/>
      <c r="O55" s="8"/>
    </row>
    <row r="56" spans="1:15">
      <c r="A56" s="21" t="s">
        <v>62</v>
      </c>
      <c r="B56" s="21" t="s">
        <v>447</v>
      </c>
      <c r="C56">
        <v>8.9599999999999902E-2</v>
      </c>
      <c r="D56" s="6">
        <f t="shared" si="0"/>
        <v>7.463749999999994E-2</v>
      </c>
      <c r="E56" s="6">
        <f>AVERAGE(D56:D57)</f>
        <v>7.9287499999999941E-2</v>
      </c>
      <c r="F56" s="8">
        <f>STDEV(D56:D57)/E56</f>
        <v>8.2939846319216762E-2</v>
      </c>
      <c r="G56" s="15"/>
      <c r="H56" s="15"/>
      <c r="I56" s="15"/>
      <c r="J56" s="6" t="str">
        <f>IF(AND(E56&lt;=E$364, E56&gt;=E$384)=TRUE, E56,"")</f>
        <v/>
      </c>
      <c r="K56" s="21"/>
      <c r="L56" s="21"/>
      <c r="M56" s="21">
        <v>1600</v>
      </c>
      <c r="N56" s="8" t="str">
        <f>IF(L56&gt;0,L56*M56,"")</f>
        <v/>
      </c>
      <c r="O56" s="8"/>
    </row>
    <row r="57" spans="1:15">
      <c r="A57" s="21" t="s">
        <v>63</v>
      </c>
      <c r="B57" s="21" t="s">
        <v>448</v>
      </c>
      <c r="C57">
        <v>9.8899999999999905E-2</v>
      </c>
      <c r="D57" s="6">
        <f t="shared" si="0"/>
        <v>8.3937499999999943E-2</v>
      </c>
      <c r="E57" s="21"/>
      <c r="F57" s="21"/>
      <c r="G57" s="15"/>
      <c r="H57" s="15"/>
      <c r="I57" s="15"/>
      <c r="J57" s="21"/>
      <c r="K57" s="21"/>
      <c r="L57" s="21"/>
      <c r="M57" s="21"/>
      <c r="N57" s="8"/>
      <c r="O57" s="8"/>
    </row>
    <row r="58" spans="1:15">
      <c r="A58" s="21" t="s">
        <v>86</v>
      </c>
      <c r="B58" s="21" t="s">
        <v>471</v>
      </c>
      <c r="C58">
        <v>3.7899999999999899E-2</v>
      </c>
      <c r="D58" s="6">
        <f t="shared" si="0"/>
        <v>2.2937499999999937E-2</v>
      </c>
      <c r="E58" s="6">
        <f>AVERAGE(D58:D59)</f>
        <v>2.3087499999999987E-2</v>
      </c>
      <c r="F58" s="8">
        <f>STDEV(D58:D59)/E58</f>
        <v>9.1881769076787977E-3</v>
      </c>
      <c r="G58" s="15"/>
      <c r="H58" s="15"/>
      <c r="I58" s="15"/>
      <c r="J58" s="6" t="str">
        <f>IF(AND(E58&lt;=E$364, E58&gt;=E$384)=TRUE, E58,"")</f>
        <v/>
      </c>
      <c r="K58" s="21"/>
      <c r="L58" s="21"/>
      <c r="M58" s="21">
        <v>6400</v>
      </c>
      <c r="N58" s="8" t="str">
        <f>IF(L58&gt;0,L58*M58,"")</f>
        <v/>
      </c>
      <c r="O58" s="8"/>
    </row>
    <row r="59" spans="1:15">
      <c r="A59" s="21" t="s">
        <v>87</v>
      </c>
      <c r="B59" s="21" t="s">
        <v>472</v>
      </c>
      <c r="C59">
        <v>3.8199999999999998E-2</v>
      </c>
      <c r="D59" s="6">
        <f t="shared" si="0"/>
        <v>2.3237500000000036E-2</v>
      </c>
      <c r="E59" s="21"/>
      <c r="F59" s="21"/>
      <c r="G59" s="15"/>
      <c r="H59" s="15"/>
      <c r="I59" s="15"/>
      <c r="J59" s="21"/>
      <c r="K59" s="21"/>
      <c r="L59" s="21"/>
      <c r="M59" s="21"/>
      <c r="N59" s="8"/>
      <c r="O59" s="8"/>
    </row>
    <row r="60" spans="1:15">
      <c r="A60" s="21" t="s">
        <v>16</v>
      </c>
      <c r="B60" s="21" t="s">
        <v>401</v>
      </c>
      <c r="C60">
        <v>0.1062</v>
      </c>
      <c r="D60" s="6">
        <f t="shared" si="0"/>
        <v>9.1237500000000041E-2</v>
      </c>
      <c r="E60" s="6">
        <f>AVERAGE(D60:D61)</f>
        <v>8.2037500000000041E-2</v>
      </c>
      <c r="F60" s="8">
        <f>STDEV(D60:D61)/E60</f>
        <v>0.15859533474121507</v>
      </c>
      <c r="G60" s="15"/>
      <c r="H60" s="15"/>
      <c r="I60" s="15"/>
      <c r="J60" s="6" t="str">
        <f>IF(AND(E60&lt;=E$364, E60&gt;=E$384)=TRUE, E60,"")</f>
        <v/>
      </c>
      <c r="K60" s="21"/>
      <c r="L60" s="21"/>
      <c r="M60" s="21">
        <v>100</v>
      </c>
      <c r="N60" s="8" t="str">
        <f>IF(L60&gt;0,L60*M60,"")</f>
        <v/>
      </c>
      <c r="O60" s="8" t="e">
        <f>AVERAGE(N60:N66)</f>
        <v>#DIV/0!</v>
      </c>
    </row>
    <row r="61" spans="1:15">
      <c r="A61" s="21" t="s">
        <v>17</v>
      </c>
      <c r="B61" s="21" t="s">
        <v>402</v>
      </c>
      <c r="C61">
        <v>8.7800000000000003E-2</v>
      </c>
      <c r="D61" s="6">
        <f t="shared" si="0"/>
        <v>7.2837500000000041E-2</v>
      </c>
      <c r="E61" s="21"/>
      <c r="F61" s="21"/>
      <c r="G61" s="15"/>
      <c r="H61" s="15"/>
      <c r="I61" s="15"/>
      <c r="J61" s="21"/>
      <c r="K61" s="21"/>
      <c r="L61" s="21"/>
      <c r="M61" s="21"/>
      <c r="N61" s="8"/>
      <c r="O61" s="8"/>
    </row>
    <row r="62" spans="1:15">
      <c r="A62" s="21" t="s">
        <v>40</v>
      </c>
      <c r="B62" s="21" t="s">
        <v>425</v>
      </c>
      <c r="C62">
        <v>3.0399999999999899E-2</v>
      </c>
      <c r="D62" s="6">
        <f t="shared" si="0"/>
        <v>1.5437499999999937E-2</v>
      </c>
      <c r="E62" s="6">
        <f>AVERAGE(D62:D63)</f>
        <v>1.8187499999999988E-2</v>
      </c>
      <c r="F62" s="8">
        <f>STDEV(D62:D63)/E62</f>
        <v>0.2138329785031525</v>
      </c>
      <c r="G62" s="15"/>
      <c r="H62" s="15"/>
      <c r="I62" s="15"/>
      <c r="J62" s="6" t="str">
        <f>IF(AND(E62&lt;=E$364, E62&gt;=E$384)=TRUE, E62,"")</f>
        <v/>
      </c>
      <c r="K62" s="21"/>
      <c r="L62" s="21"/>
      <c r="M62" s="21">
        <v>400</v>
      </c>
      <c r="N62" s="8" t="str">
        <f>IF(L62&gt;0,L62*M62,"")</f>
        <v/>
      </c>
      <c r="O62" s="8"/>
    </row>
    <row r="63" spans="1:15">
      <c r="A63" s="21" t="s">
        <v>41</v>
      </c>
      <c r="B63" s="21" t="s">
        <v>426</v>
      </c>
      <c r="C63">
        <v>3.5900000000000001E-2</v>
      </c>
      <c r="D63" s="6">
        <f t="shared" si="0"/>
        <v>2.0937500000000039E-2</v>
      </c>
      <c r="E63" s="21"/>
      <c r="F63" s="21"/>
      <c r="G63" s="15"/>
      <c r="H63" s="15"/>
      <c r="I63" s="15"/>
      <c r="J63" s="21"/>
      <c r="K63" s="21"/>
      <c r="L63" s="21"/>
      <c r="M63" s="21"/>
      <c r="N63" s="8"/>
      <c r="O63" s="8"/>
    </row>
    <row r="64" spans="1:15">
      <c r="A64" s="21" t="s">
        <v>64</v>
      </c>
      <c r="B64" s="21" t="s">
        <v>449</v>
      </c>
      <c r="C64">
        <v>2.7E-2</v>
      </c>
      <c r="D64" s="6">
        <f t="shared" si="0"/>
        <v>1.2037500000000038E-2</v>
      </c>
      <c r="E64" s="6">
        <f>AVERAGE(D64:D65)</f>
        <v>1.2937499999999987E-2</v>
      </c>
      <c r="F64" s="8">
        <f>STDEV(D64:D65)/E64</f>
        <v>9.8380073904209872E-2</v>
      </c>
      <c r="G64" s="15"/>
      <c r="H64" s="15"/>
      <c r="I64" s="15"/>
      <c r="J64" s="6" t="str">
        <f>IF(AND(E64&lt;=E$364, E64&gt;=E$384)=TRUE, E64,"")</f>
        <v/>
      </c>
      <c r="K64" s="21"/>
      <c r="L64" s="21"/>
      <c r="M64" s="21">
        <v>1600</v>
      </c>
      <c r="N64" s="8" t="str">
        <f>IF(L64&gt;0,L64*M64,"")</f>
        <v/>
      </c>
      <c r="O64" s="8"/>
    </row>
    <row r="65" spans="1:15">
      <c r="A65" s="21" t="s">
        <v>65</v>
      </c>
      <c r="B65" s="21" t="s">
        <v>450</v>
      </c>
      <c r="C65">
        <v>2.8799999999999899E-2</v>
      </c>
      <c r="D65" s="6">
        <f t="shared" si="0"/>
        <v>1.3837499999999937E-2</v>
      </c>
      <c r="E65" s="21"/>
      <c r="F65" s="21"/>
      <c r="G65" s="15"/>
      <c r="H65" s="15"/>
      <c r="I65" s="15"/>
      <c r="J65" s="21"/>
      <c r="K65" s="21"/>
      <c r="L65" s="21"/>
      <c r="M65" s="21"/>
      <c r="N65" s="8"/>
      <c r="O65" s="8"/>
    </row>
    <row r="66" spans="1:15">
      <c r="A66" s="21" t="s">
        <v>88</v>
      </c>
      <c r="B66" s="21" t="s">
        <v>473</v>
      </c>
      <c r="C66">
        <v>2.2499999999999999E-2</v>
      </c>
      <c r="D66" s="6">
        <f t="shared" si="0"/>
        <v>7.5375000000000372E-3</v>
      </c>
      <c r="E66" s="6">
        <f>AVERAGE(D66:D67)</f>
        <v>6.9375000000000374E-3</v>
      </c>
      <c r="F66" s="8">
        <f>STDEV(D66:D67)/E66</f>
        <v>0.1223103621511859</v>
      </c>
      <c r="G66" s="15"/>
      <c r="H66" s="15"/>
      <c r="I66" s="15"/>
      <c r="J66" s="6" t="str">
        <f>IF(AND(E66&lt;=E$364, E66&gt;=E$384)=TRUE, E66,"")</f>
        <v/>
      </c>
      <c r="K66" s="21"/>
      <c r="L66" s="21"/>
      <c r="M66" s="21">
        <v>6400</v>
      </c>
      <c r="N66" s="8" t="str">
        <f>IF(L66&gt;0,L66*M66,"")</f>
        <v/>
      </c>
      <c r="O66" s="8"/>
    </row>
    <row r="67" spans="1:15">
      <c r="A67" s="21" t="s">
        <v>89</v>
      </c>
      <c r="B67" s="21" t="s">
        <v>474</v>
      </c>
      <c r="C67">
        <v>2.1299999999999999E-2</v>
      </c>
      <c r="D67" s="6">
        <f t="shared" si="0"/>
        <v>6.3375000000000375E-3</v>
      </c>
      <c r="E67" s="21"/>
      <c r="F67" s="21"/>
      <c r="G67" s="15"/>
      <c r="H67" s="15"/>
      <c r="I67" s="15"/>
      <c r="J67" s="21"/>
      <c r="K67" s="21"/>
      <c r="L67" s="21"/>
      <c r="M67" s="21"/>
      <c r="N67" s="8"/>
      <c r="O67" s="8"/>
    </row>
    <row r="68" spans="1:15">
      <c r="A68" s="21" t="s">
        <v>18</v>
      </c>
      <c r="B68" s="21" t="s">
        <v>403</v>
      </c>
      <c r="C68">
        <v>0.24809999999999999</v>
      </c>
      <c r="D68" s="6">
        <f t="shared" ref="D68:D131" si="1">C68-D$3</f>
        <v>0.23313750000000003</v>
      </c>
      <c r="E68" s="6">
        <f>AVERAGE(D68:D69)</f>
        <v>0.18438750000000004</v>
      </c>
      <c r="F68" s="8">
        <f>STDEV(D68:D69)/E68</f>
        <v>0.37390230447122691</v>
      </c>
      <c r="G68" s="15"/>
      <c r="H68" s="15"/>
      <c r="I68" s="15"/>
      <c r="J68" s="6">
        <f>IF(AND(E68&lt;=E$364, E68&gt;=E$384)=TRUE, E68,"")</f>
        <v>0.18438750000000004</v>
      </c>
      <c r="K68" s="21">
        <v>-0.36046562544212601</v>
      </c>
      <c r="L68" s="21">
        <f>10^K68/1000</f>
        <v>4.3604807599001308E-4</v>
      </c>
      <c r="M68" s="21">
        <v>100</v>
      </c>
      <c r="N68" s="8">
        <f>IF(L68&gt;0,L68*M68,"")</f>
        <v>4.3604807599001309E-2</v>
      </c>
      <c r="O68" s="8">
        <f>AVERAGE(N68:N74)</f>
        <v>4.3604807599001309E-2</v>
      </c>
    </row>
    <row r="69" spans="1:15">
      <c r="A69" s="21" t="s">
        <v>19</v>
      </c>
      <c r="B69" s="21" t="s">
        <v>404</v>
      </c>
      <c r="C69">
        <v>0.15060000000000001</v>
      </c>
      <c r="D69" s="6">
        <f t="shared" si="1"/>
        <v>0.13563750000000005</v>
      </c>
      <c r="E69" s="21"/>
      <c r="F69" s="21"/>
      <c r="G69" s="15"/>
      <c r="H69" s="15"/>
      <c r="I69" s="15"/>
      <c r="J69" s="21"/>
      <c r="K69" s="21"/>
      <c r="L69" s="21"/>
      <c r="M69" s="21"/>
      <c r="N69" s="8"/>
      <c r="O69" s="8"/>
    </row>
    <row r="70" spans="1:15">
      <c r="A70" s="21" t="s">
        <v>42</v>
      </c>
      <c r="B70" s="21" t="s">
        <v>427</v>
      </c>
      <c r="C70">
        <v>7.0000000000000007E-2</v>
      </c>
      <c r="D70" s="6">
        <f t="shared" si="1"/>
        <v>5.5037500000000045E-2</v>
      </c>
      <c r="E70" s="6">
        <f>AVERAGE(D70:D71)</f>
        <v>5.098750000000004E-2</v>
      </c>
      <c r="F70" s="8">
        <f>STDEV(D70:D71)/E70</f>
        <v>0.11233272719021402</v>
      </c>
      <c r="G70" s="15"/>
      <c r="H70" s="15"/>
      <c r="I70" s="15"/>
      <c r="J70" s="6" t="str">
        <f>IF(AND(E70&lt;=E$364, E70&gt;=E$384)=TRUE, E70,"")</f>
        <v/>
      </c>
      <c r="K70" s="21"/>
      <c r="L70" s="21"/>
      <c r="M70" s="21">
        <v>400</v>
      </c>
      <c r="N70" s="8" t="str">
        <f>IF(L70&gt;0,L70*M70,"")</f>
        <v/>
      </c>
      <c r="O70" s="8"/>
    </row>
    <row r="71" spans="1:15">
      <c r="A71" s="21" t="s">
        <v>43</v>
      </c>
      <c r="B71" s="21" t="s">
        <v>428</v>
      </c>
      <c r="C71">
        <v>6.1899999999999997E-2</v>
      </c>
      <c r="D71" s="6">
        <f t="shared" si="1"/>
        <v>4.6937500000000035E-2</v>
      </c>
      <c r="E71" s="21"/>
      <c r="F71" s="21"/>
      <c r="G71" s="15"/>
      <c r="H71" s="15"/>
      <c r="I71" s="15"/>
      <c r="J71" s="21"/>
      <c r="K71" s="21"/>
      <c r="L71" s="21"/>
      <c r="M71" s="21"/>
      <c r="N71" s="8"/>
      <c r="O71" s="8"/>
    </row>
    <row r="72" spans="1:15">
      <c r="A72" s="21" t="s">
        <v>66</v>
      </c>
      <c r="B72" s="21" t="s">
        <v>451</v>
      </c>
      <c r="C72">
        <v>3.1199999999999999E-2</v>
      </c>
      <c r="D72" s="6">
        <f t="shared" si="1"/>
        <v>1.6237500000000037E-2</v>
      </c>
      <c r="E72" s="6">
        <f>AVERAGE(D72:D73)</f>
        <v>1.9587500000000039E-2</v>
      </c>
      <c r="F72" s="8">
        <f>STDEV(D72:D73)/E72</f>
        <v>0.24186932655774623</v>
      </c>
      <c r="G72" s="15"/>
      <c r="H72" s="15"/>
      <c r="I72" s="15"/>
      <c r="J72" s="6" t="str">
        <f>IF(AND(E72&lt;=E$364, E72&gt;=E$384)=TRUE, E72,"")</f>
        <v/>
      </c>
      <c r="K72" s="21"/>
      <c r="L72" s="21"/>
      <c r="M72" s="21">
        <v>1600</v>
      </c>
      <c r="N72" s="8" t="str">
        <f>IF(L72&gt;0,L72*M72,"")</f>
        <v/>
      </c>
      <c r="O72" s="8"/>
    </row>
    <row r="73" spans="1:15">
      <c r="A73" s="21" t="s">
        <v>67</v>
      </c>
      <c r="B73" s="21" t="s">
        <v>452</v>
      </c>
      <c r="C73">
        <v>3.7900000000000003E-2</v>
      </c>
      <c r="D73" s="6">
        <f t="shared" si="1"/>
        <v>2.2937500000000041E-2</v>
      </c>
      <c r="E73" s="21"/>
      <c r="F73" s="21"/>
      <c r="G73" s="15"/>
      <c r="H73" s="15"/>
      <c r="I73" s="15"/>
      <c r="J73" s="21"/>
      <c r="K73" s="21"/>
      <c r="L73" s="21"/>
      <c r="M73" s="21"/>
      <c r="N73" s="8"/>
      <c r="O73" s="8"/>
    </row>
    <row r="74" spans="1:15">
      <c r="A74" s="21" t="s">
        <v>90</v>
      </c>
      <c r="B74" s="21" t="s">
        <v>475</v>
      </c>
      <c r="C74">
        <v>2.1600000000000001E-2</v>
      </c>
      <c r="D74" s="6">
        <f t="shared" si="1"/>
        <v>6.6375000000000392E-3</v>
      </c>
      <c r="E74" s="6">
        <f>AVERAGE(D74:D75)</f>
        <v>5.5875000000000386E-3</v>
      </c>
      <c r="F74" s="8">
        <f>STDEV(D74:D75)/E74</f>
        <v>0.2657582533318551</v>
      </c>
      <c r="G74" s="15"/>
      <c r="H74" s="15"/>
      <c r="I74" s="15"/>
      <c r="J74" s="6" t="str">
        <f>IF(AND(E74&lt;=E$364, E74&gt;=E$384)=TRUE, E74,"")</f>
        <v/>
      </c>
      <c r="K74" s="21"/>
      <c r="L74" s="21"/>
      <c r="M74" s="21">
        <v>6400</v>
      </c>
      <c r="N74" s="8" t="str">
        <f>IF(L74&gt;0,L74*M74,"")</f>
        <v/>
      </c>
      <c r="O74" s="8"/>
    </row>
    <row r="75" spans="1:15">
      <c r="A75" s="21" t="s">
        <v>91</v>
      </c>
      <c r="B75" s="21" t="s">
        <v>476</v>
      </c>
      <c r="C75">
        <v>1.95E-2</v>
      </c>
      <c r="D75" s="6">
        <f t="shared" si="1"/>
        <v>4.537500000000038E-3</v>
      </c>
      <c r="E75" s="21"/>
      <c r="F75" s="21"/>
      <c r="G75" s="15"/>
      <c r="H75" s="15"/>
      <c r="I75" s="15"/>
      <c r="J75" s="21"/>
      <c r="K75" s="21"/>
      <c r="L75" s="21"/>
      <c r="M75" s="21"/>
      <c r="N75" s="8"/>
      <c r="O75" s="8"/>
    </row>
    <row r="76" spans="1:15">
      <c r="A76" s="21" t="s">
        <v>20</v>
      </c>
      <c r="B76" s="21" t="s">
        <v>405</v>
      </c>
      <c r="C76">
        <v>0.97729999999999995</v>
      </c>
      <c r="D76" s="6">
        <f t="shared" si="1"/>
        <v>0.96233749999999996</v>
      </c>
      <c r="E76" s="6">
        <f>AVERAGE(D76:D77)</f>
        <v>0.82413749999999997</v>
      </c>
      <c r="F76" s="8">
        <f>STDEV(D76:D77)/E76</f>
        <v>0.23715012885587847</v>
      </c>
      <c r="G76" s="15"/>
      <c r="H76" s="15"/>
      <c r="I76" s="15"/>
      <c r="J76" s="6">
        <f>IF(AND(E76&lt;=E$364, E76&gt;=E$384)=TRUE, E76,"")</f>
        <v>0.82413749999999997</v>
      </c>
      <c r="K76" s="21">
        <v>0.30736741507521198</v>
      </c>
      <c r="L76" s="21">
        <f>10^K76/1000</f>
        <v>2.0293988740109608E-3</v>
      </c>
      <c r="M76" s="21">
        <v>100</v>
      </c>
      <c r="N76" s="8">
        <f>IF(L76&gt;0,L76*M76,"")</f>
        <v>0.20293988740109609</v>
      </c>
      <c r="O76" s="8">
        <f>AVERAGE(N76:N82)</f>
        <v>0.20902782251714613</v>
      </c>
    </row>
    <row r="77" spans="1:15">
      <c r="A77" s="21" t="s">
        <v>21</v>
      </c>
      <c r="B77" s="21" t="s">
        <v>406</v>
      </c>
      <c r="C77">
        <v>0.70089999999999997</v>
      </c>
      <c r="D77" s="6">
        <f t="shared" si="1"/>
        <v>0.68593749999999998</v>
      </c>
      <c r="E77" s="21"/>
      <c r="F77" s="21"/>
      <c r="G77" s="15"/>
      <c r="H77" s="15"/>
      <c r="I77" s="15"/>
      <c r="J77" s="21"/>
      <c r="K77" s="21"/>
      <c r="L77" s="21"/>
      <c r="M77" s="21"/>
      <c r="N77" s="8"/>
      <c r="O77" s="8"/>
    </row>
    <row r="78" spans="1:15">
      <c r="A78" s="21" t="s">
        <v>44</v>
      </c>
      <c r="B78" s="21" t="s">
        <v>429</v>
      </c>
      <c r="C78">
        <v>0.23780000000000001</v>
      </c>
      <c r="D78" s="6">
        <f t="shared" si="1"/>
        <v>0.22283750000000005</v>
      </c>
      <c r="E78" s="6">
        <f>AVERAGE(D78:D79)</f>
        <v>0.21963750000000004</v>
      </c>
      <c r="F78" s="8">
        <f>STDEV(D78:D79)/E78</f>
        <v>2.0604329404559401E-2</v>
      </c>
      <c r="G78" s="15"/>
      <c r="H78" s="15"/>
      <c r="I78" s="15"/>
      <c r="J78" s="6">
        <f>IF(AND(E78&lt;=E$364, E78&gt;=E$384)=TRUE, E78,"")</f>
        <v>0.21963750000000004</v>
      </c>
      <c r="K78" s="21">
        <v>-0.26938776688893801</v>
      </c>
      <c r="L78" s="21">
        <f>10^K78/1000</f>
        <v>5.3778939408299052E-4</v>
      </c>
      <c r="M78" s="21">
        <v>400</v>
      </c>
      <c r="N78" s="8">
        <f>IF(L78&gt;0,L78*M78,"")</f>
        <v>0.21511575763319621</v>
      </c>
      <c r="O78" s="8"/>
    </row>
    <row r="79" spans="1:15">
      <c r="A79" s="21" t="s">
        <v>45</v>
      </c>
      <c r="B79" s="21" t="s">
        <v>430</v>
      </c>
      <c r="C79">
        <v>0.23139999999999999</v>
      </c>
      <c r="D79" s="6">
        <f t="shared" si="1"/>
        <v>0.21643750000000003</v>
      </c>
      <c r="E79" s="21"/>
      <c r="F79" s="21"/>
      <c r="G79" s="15"/>
      <c r="H79" s="15"/>
      <c r="I79" s="15"/>
      <c r="J79" s="21"/>
      <c r="K79" s="21"/>
      <c r="L79" s="21"/>
      <c r="M79" s="21"/>
      <c r="N79" s="8"/>
      <c r="O79" s="8"/>
    </row>
    <row r="80" spans="1:15">
      <c r="A80" s="21" t="s">
        <v>68</v>
      </c>
      <c r="B80" s="21" t="s">
        <v>453</v>
      </c>
      <c r="C80">
        <v>7.2099999999999997E-2</v>
      </c>
      <c r="D80" s="6">
        <f t="shared" si="1"/>
        <v>5.7137500000000035E-2</v>
      </c>
      <c r="E80" s="6">
        <f>AVERAGE(D80:D81)</f>
        <v>6.0987500000000035E-2</v>
      </c>
      <c r="F80" s="8">
        <f>STDEV(D80:D81)/E80</f>
        <v>8.9276035501314396E-2</v>
      </c>
      <c r="G80" s="15"/>
      <c r="H80" s="15"/>
      <c r="I80" s="15"/>
      <c r="J80" s="6" t="str">
        <f>IF(AND(E80&lt;=E$364, E80&gt;=E$384)=TRUE, E80,"")</f>
        <v/>
      </c>
      <c r="K80" s="21"/>
      <c r="L80" s="21"/>
      <c r="M80" s="21">
        <v>1600</v>
      </c>
      <c r="N80" s="8" t="str">
        <f>IF(L80&gt;0,L80*M80,"")</f>
        <v/>
      </c>
      <c r="O80" s="8"/>
    </row>
    <row r="81" spans="1:15">
      <c r="A81" s="21" t="s">
        <v>69</v>
      </c>
      <c r="B81" s="21" t="s">
        <v>454</v>
      </c>
      <c r="C81">
        <v>7.9799999999999996E-2</v>
      </c>
      <c r="D81" s="6">
        <f t="shared" si="1"/>
        <v>6.4837500000000034E-2</v>
      </c>
      <c r="E81" s="21"/>
      <c r="F81" s="21"/>
      <c r="G81" s="15"/>
      <c r="H81" s="15"/>
      <c r="I81" s="15"/>
      <c r="J81" s="21"/>
      <c r="K81" s="21"/>
      <c r="L81" s="21"/>
      <c r="M81" s="21"/>
      <c r="N81" s="8"/>
      <c r="O81" s="8"/>
    </row>
    <row r="82" spans="1:15">
      <c r="A82" s="21" t="s">
        <v>92</v>
      </c>
      <c r="B82" s="21" t="s">
        <v>477</v>
      </c>
      <c r="C82">
        <v>3.3799999999999997E-2</v>
      </c>
      <c r="D82" s="6">
        <f t="shared" si="1"/>
        <v>1.8837500000000035E-2</v>
      </c>
      <c r="E82" s="6">
        <f>AVERAGE(D82:D83)</f>
        <v>1.8337500000000038E-2</v>
      </c>
      <c r="F82" s="8">
        <f>STDEV(D82:D83)/E82</f>
        <v>3.8560696997221096E-2</v>
      </c>
      <c r="G82" s="15"/>
      <c r="H82" s="15"/>
      <c r="I82" s="15"/>
      <c r="J82" s="6" t="str">
        <f>IF(AND(E82&lt;=E$364, E82&gt;=E$384)=TRUE, E82,"")</f>
        <v/>
      </c>
      <c r="K82" s="21"/>
      <c r="L82" s="21"/>
      <c r="M82" s="21">
        <v>6400</v>
      </c>
      <c r="N82" s="8" t="str">
        <f>IF(L82&gt;0,L82*M82,"")</f>
        <v/>
      </c>
      <c r="O82" s="8"/>
    </row>
    <row r="83" spans="1:15">
      <c r="A83" s="21" t="s">
        <v>93</v>
      </c>
      <c r="B83" s="21" t="s">
        <v>478</v>
      </c>
      <c r="C83">
        <v>3.2800000000000003E-2</v>
      </c>
      <c r="D83" s="6">
        <f t="shared" si="1"/>
        <v>1.7837500000000041E-2</v>
      </c>
      <c r="E83" s="21"/>
      <c r="F83" s="21"/>
      <c r="G83" s="15"/>
      <c r="H83" s="15"/>
      <c r="I83" s="15"/>
      <c r="J83" s="21"/>
      <c r="K83" s="21"/>
      <c r="L83" s="21"/>
      <c r="M83" s="21"/>
      <c r="N83" s="8"/>
      <c r="O83" s="8"/>
    </row>
    <row r="84" spans="1:15">
      <c r="A84" s="21" t="s">
        <v>98</v>
      </c>
      <c r="B84" s="21" t="s">
        <v>483</v>
      </c>
      <c r="C84">
        <v>0.64459999999999995</v>
      </c>
      <c r="D84" s="6">
        <f t="shared" si="1"/>
        <v>0.62963749999999996</v>
      </c>
      <c r="E84" s="6">
        <f>AVERAGE(D84:D85)</f>
        <v>0.61738749999999998</v>
      </c>
      <c r="F84" s="8">
        <f>STDEV(D84:D85)/E84</f>
        <v>2.8060361019732975E-2</v>
      </c>
      <c r="G84" s="15"/>
      <c r="H84" s="15"/>
      <c r="I84" s="15"/>
      <c r="J84" s="6">
        <f>IF(AND(E84&lt;=E$364, E84&gt;=E$384)=TRUE, E84,"")</f>
        <v>0.61738749999999998</v>
      </c>
      <c r="K84" s="21">
        <v>0.180234008884015</v>
      </c>
      <c r="L84" s="21">
        <f>10^K84/1000</f>
        <v>1.5143770133905173E-3</v>
      </c>
      <c r="M84" s="21">
        <v>100</v>
      </c>
      <c r="N84" s="8">
        <f>IF(L84&gt;0,L84*M84,"")</f>
        <v>0.15143770133905174</v>
      </c>
      <c r="O84" s="8">
        <f>AVERAGE(N84:N90)</f>
        <v>0.13362827949798464</v>
      </c>
    </row>
    <row r="85" spans="1:15">
      <c r="A85" s="21" t="s">
        <v>99</v>
      </c>
      <c r="B85" s="21" t="s">
        <v>484</v>
      </c>
      <c r="C85">
        <v>0.62009999999999998</v>
      </c>
      <c r="D85" s="6">
        <f t="shared" si="1"/>
        <v>0.60513749999999999</v>
      </c>
      <c r="E85" s="21"/>
      <c r="F85" s="21"/>
      <c r="G85" s="15"/>
      <c r="H85" s="15"/>
      <c r="I85" s="15"/>
      <c r="J85" s="21"/>
      <c r="K85" s="21"/>
      <c r="L85" s="21"/>
      <c r="M85" s="21"/>
      <c r="N85" s="8"/>
      <c r="O85" s="8"/>
    </row>
    <row r="86" spans="1:15">
      <c r="A86" s="21" t="s">
        <v>122</v>
      </c>
      <c r="B86" s="21" t="s">
        <v>507</v>
      </c>
      <c r="C86">
        <v>0.14989999999999901</v>
      </c>
      <c r="D86" s="6">
        <f t="shared" si="1"/>
        <v>0.13493749999999904</v>
      </c>
      <c r="E86" s="6">
        <f>AVERAGE(D86:D87)</f>
        <v>0.13748749999999904</v>
      </c>
      <c r="F86" s="8">
        <f>STDEV(D86:D87)/E86</f>
        <v>2.6229617849269301E-2</v>
      </c>
      <c r="G86" s="15"/>
      <c r="H86" s="15"/>
      <c r="I86" s="15"/>
      <c r="J86" s="6">
        <f>IF(AND(E86&lt;=E$364, E86&gt;=E$384)=TRUE, E86,"")</f>
        <v>0.13748749999999904</v>
      </c>
      <c r="K86" s="21">
        <v>-0.53828071423728796</v>
      </c>
      <c r="L86" s="21">
        <f>10^K86/1000</f>
        <v>2.8954714414229388E-4</v>
      </c>
      <c r="M86" s="21">
        <v>400</v>
      </c>
      <c r="N86" s="8">
        <f>IF(L86&gt;0,L86*M86,"")</f>
        <v>0.11581885765691756</v>
      </c>
      <c r="O86" s="8"/>
    </row>
    <row r="87" spans="1:15">
      <c r="A87" s="21" t="s">
        <v>123</v>
      </c>
      <c r="B87" s="21" t="s">
        <v>508</v>
      </c>
      <c r="C87">
        <v>0.154999999999999</v>
      </c>
      <c r="D87" s="6">
        <f t="shared" si="1"/>
        <v>0.14003749999999904</v>
      </c>
      <c r="E87" s="21"/>
      <c r="F87" s="21"/>
      <c r="G87" s="15"/>
      <c r="H87" s="15"/>
      <c r="I87" s="15"/>
      <c r="J87" s="21"/>
      <c r="K87" s="21"/>
      <c r="L87" s="21"/>
      <c r="M87" s="21"/>
      <c r="N87" s="8"/>
      <c r="O87" s="8"/>
    </row>
    <row r="88" spans="1:15">
      <c r="A88" s="21" t="s">
        <v>146</v>
      </c>
      <c r="B88" s="21" t="s">
        <v>531</v>
      </c>
      <c r="C88">
        <v>5.8900000000000001E-2</v>
      </c>
      <c r="D88" s="6">
        <f t="shared" si="1"/>
        <v>4.3937500000000039E-2</v>
      </c>
      <c r="E88" s="6">
        <f>AVERAGE(D88:D89)</f>
        <v>4.1187499999999988E-2</v>
      </c>
      <c r="F88" s="8">
        <f>STDEV(D88:D89)/E88</f>
        <v>9.4423970780602967E-2</v>
      </c>
      <c r="G88" s="15"/>
      <c r="H88" s="15"/>
      <c r="I88" s="15"/>
      <c r="J88" s="6" t="str">
        <f>IF(AND(E88&lt;=E$364, E88&gt;=E$384)=TRUE, E88,"")</f>
        <v/>
      </c>
      <c r="K88" s="21"/>
      <c r="L88" s="21"/>
      <c r="M88" s="21">
        <v>1600</v>
      </c>
      <c r="N88" s="8" t="str">
        <f>IF(L88&gt;0,L88*M88,"")</f>
        <v/>
      </c>
      <c r="O88" s="8"/>
    </row>
    <row r="89" spans="1:15">
      <c r="A89" s="21" t="s">
        <v>147</v>
      </c>
      <c r="B89" s="21" t="s">
        <v>532</v>
      </c>
      <c r="C89">
        <v>5.3399999999999899E-2</v>
      </c>
      <c r="D89" s="6">
        <f t="shared" si="1"/>
        <v>3.8437499999999937E-2</v>
      </c>
      <c r="E89" s="21"/>
      <c r="F89" s="21"/>
      <c r="G89" s="15"/>
      <c r="H89" s="15"/>
      <c r="I89" s="15"/>
      <c r="J89" s="21"/>
      <c r="K89" s="21"/>
      <c r="L89" s="21"/>
      <c r="M89" s="21"/>
      <c r="N89" s="8"/>
      <c r="O89" s="8"/>
    </row>
    <row r="90" spans="1:15">
      <c r="A90" s="21" t="s">
        <v>170</v>
      </c>
      <c r="B90" s="21" t="s">
        <v>554</v>
      </c>
      <c r="C90">
        <v>2.7799999999999998E-2</v>
      </c>
      <c r="D90" s="6">
        <f t="shared" si="1"/>
        <v>1.2837500000000036E-2</v>
      </c>
      <c r="E90" s="6">
        <f>AVERAGE(D90:D91)</f>
        <v>1.0787500000000037E-2</v>
      </c>
      <c r="F90" s="8">
        <f>STDEV(D90:D91)/E90</f>
        <v>0.26874973838839716</v>
      </c>
      <c r="G90" s="15"/>
      <c r="H90" s="15"/>
      <c r="I90" s="15"/>
      <c r="J90" s="6" t="str">
        <f>IF(AND(E90&lt;=E$364, E90&gt;=E$384)=TRUE, E90,"")</f>
        <v/>
      </c>
      <c r="K90" s="21"/>
      <c r="L90" s="21"/>
      <c r="M90" s="21">
        <v>6400</v>
      </c>
      <c r="N90" s="8" t="str">
        <f>IF(L90&gt;0,L90*M90,"")</f>
        <v/>
      </c>
      <c r="O90" s="8"/>
    </row>
    <row r="91" spans="1:15">
      <c r="A91" s="21" t="s">
        <v>171</v>
      </c>
      <c r="B91" s="21" t="s">
        <v>555</v>
      </c>
      <c r="C91">
        <v>2.3699999999999999E-2</v>
      </c>
      <c r="D91" s="6">
        <f t="shared" si="1"/>
        <v>8.7375000000000369E-3</v>
      </c>
      <c r="E91" s="21"/>
      <c r="F91" s="21"/>
      <c r="G91" s="15"/>
      <c r="H91" s="15"/>
      <c r="I91" s="15"/>
      <c r="J91" s="21"/>
      <c r="K91" s="21"/>
      <c r="L91" s="21"/>
      <c r="M91" s="21"/>
      <c r="N91" s="8"/>
      <c r="O91" s="8"/>
    </row>
    <row r="92" spans="1:15">
      <c r="A92" s="21" t="s">
        <v>100</v>
      </c>
      <c r="B92" s="21" t="s">
        <v>485</v>
      </c>
      <c r="C92">
        <v>0.38629999999999998</v>
      </c>
      <c r="D92" s="6">
        <f t="shared" si="1"/>
        <v>0.37133749999999999</v>
      </c>
      <c r="E92" s="6">
        <f>AVERAGE(D92:D93)</f>
        <v>0.39028750000000001</v>
      </c>
      <c r="F92" s="8">
        <f>STDEV(D92:D93)/E92</f>
        <v>6.8665655464164699E-2</v>
      </c>
      <c r="G92" s="15"/>
      <c r="H92" s="15"/>
      <c r="I92" s="15"/>
      <c r="J92" s="6">
        <f>IF(AND(E92&lt;=E$364, E92&gt;=E$384)=TRUE, E92,"")</f>
        <v>0.39028750000000001</v>
      </c>
      <c r="K92" s="21">
        <v>-1.34353680226306E-2</v>
      </c>
      <c r="L92" s="21">
        <f>10^K92/1000</f>
        <v>9.6953754575039445E-4</v>
      </c>
      <c r="M92" s="21">
        <v>100</v>
      </c>
      <c r="N92" s="8">
        <f>IF(L92&gt;0,L92*M92,"")</f>
        <v>9.695375457503945E-2</v>
      </c>
      <c r="O92" s="8">
        <f>AVERAGE(N92:N98)</f>
        <v>9.0692427209862897E-2</v>
      </c>
    </row>
    <row r="93" spans="1:15">
      <c r="A93" s="21" t="s">
        <v>101</v>
      </c>
      <c r="B93" s="21" t="s">
        <v>486</v>
      </c>
      <c r="C93">
        <v>0.42420000000000002</v>
      </c>
      <c r="D93" s="6">
        <f t="shared" si="1"/>
        <v>0.40923750000000003</v>
      </c>
      <c r="E93" s="21"/>
      <c r="F93" s="21"/>
      <c r="G93" s="15"/>
      <c r="H93" s="15"/>
      <c r="I93" s="15"/>
      <c r="J93" s="21"/>
      <c r="K93" s="21"/>
      <c r="L93" s="21"/>
      <c r="M93" s="21"/>
      <c r="N93" s="8"/>
      <c r="O93" s="8"/>
    </row>
    <row r="94" spans="1:15">
      <c r="A94" s="21" t="s">
        <v>125</v>
      </c>
      <c r="B94" s="21" t="s">
        <v>510</v>
      </c>
      <c r="C94">
        <v>0.129</v>
      </c>
      <c r="D94" s="6">
        <f t="shared" si="1"/>
        <v>0.11403750000000004</v>
      </c>
      <c r="E94" s="6">
        <f>AVERAGE(D94:D95)</f>
        <v>0.11493750000000004</v>
      </c>
      <c r="F94" s="8">
        <f>STDEV(D94:D95)/E94</f>
        <v>1.1073776671110667E-2</v>
      </c>
      <c r="G94" s="15"/>
      <c r="H94" s="15"/>
      <c r="I94" s="15"/>
      <c r="J94" s="6">
        <f>IF(AND(E94&lt;=E$364, E94&gt;=E$384)=TRUE, E94,"")</f>
        <v>0.11493750000000004</v>
      </c>
      <c r="K94" s="21">
        <v>-0.67555754466557805</v>
      </c>
      <c r="L94" s="21">
        <f>10^K94/1000</f>
        <v>2.1107774961171585E-4</v>
      </c>
      <c r="M94" s="21">
        <v>400</v>
      </c>
      <c r="N94" s="8">
        <f>IF(L94&gt;0,L94*M94,"")</f>
        <v>8.4431099844686344E-2</v>
      </c>
      <c r="O94" s="8"/>
    </row>
    <row r="95" spans="1:15">
      <c r="A95" s="21" t="s">
        <v>124</v>
      </c>
      <c r="B95" s="21" t="s">
        <v>509</v>
      </c>
      <c r="C95">
        <v>0.1308</v>
      </c>
      <c r="D95" s="6">
        <f t="shared" si="1"/>
        <v>0.11583750000000004</v>
      </c>
      <c r="E95" s="21"/>
      <c r="F95" s="21"/>
      <c r="G95" s="15"/>
      <c r="H95" s="15"/>
      <c r="I95" s="15"/>
      <c r="J95" s="21"/>
      <c r="K95" s="21"/>
      <c r="L95" s="21"/>
      <c r="M95" s="21"/>
      <c r="N95" s="8"/>
      <c r="O95" s="8"/>
    </row>
    <row r="96" spans="1:15">
      <c r="A96" s="21" t="s">
        <v>148</v>
      </c>
      <c r="B96" s="21" t="s">
        <v>509</v>
      </c>
      <c r="C96">
        <v>4.9799999999999997E-2</v>
      </c>
      <c r="D96" s="6">
        <f t="shared" si="1"/>
        <v>3.4837500000000035E-2</v>
      </c>
      <c r="E96" s="6">
        <f>AVERAGE(D96:D97)</f>
        <v>3.3337500000000034E-2</v>
      </c>
      <c r="F96" s="8">
        <f>STDEV(D96:D97)/E96</f>
        <v>6.3631656349745394E-2</v>
      </c>
      <c r="G96" s="15"/>
      <c r="H96" s="15"/>
      <c r="I96" s="15"/>
      <c r="J96" s="6" t="str">
        <f>IF(AND(E96&lt;=E$364, E96&gt;=E$384)=TRUE, E96,"")</f>
        <v/>
      </c>
      <c r="K96" s="21"/>
      <c r="L96" s="21"/>
      <c r="M96" s="21">
        <v>1600</v>
      </c>
      <c r="N96" s="8" t="str">
        <f>IF(L96&gt;0,L96*M96,"")</f>
        <v/>
      </c>
      <c r="O96" s="8"/>
    </row>
    <row r="97" spans="1:15">
      <c r="A97" s="21" t="s">
        <v>149</v>
      </c>
      <c r="B97" s="21" t="s">
        <v>533</v>
      </c>
      <c r="C97">
        <v>4.6800000000000001E-2</v>
      </c>
      <c r="D97" s="6">
        <f t="shared" si="1"/>
        <v>3.1837500000000039E-2</v>
      </c>
      <c r="E97" s="21"/>
      <c r="F97" s="21"/>
      <c r="G97" s="15"/>
      <c r="H97" s="15"/>
      <c r="I97" s="15"/>
      <c r="J97" s="21"/>
      <c r="K97" s="21"/>
      <c r="L97" s="21"/>
      <c r="M97" s="21"/>
      <c r="N97" s="8"/>
      <c r="O97" s="8"/>
    </row>
    <row r="98" spans="1:15">
      <c r="A98" s="21" t="s">
        <v>172</v>
      </c>
      <c r="B98" s="21" t="s">
        <v>556</v>
      </c>
      <c r="C98">
        <v>2.76E-2</v>
      </c>
      <c r="D98" s="6">
        <f t="shared" si="1"/>
        <v>1.2637500000000038E-2</v>
      </c>
      <c r="E98" s="6">
        <f>AVERAGE(D98:D99)</f>
        <v>1.1787500000000038E-2</v>
      </c>
      <c r="F98" s="8">
        <f>STDEV(D98:D99)/E98</f>
        <v>0.10197934490071067</v>
      </c>
      <c r="G98" s="15"/>
      <c r="H98" s="15"/>
      <c r="I98" s="15"/>
      <c r="J98" s="6" t="str">
        <f>IF(AND(E98&lt;=E$364, E98&gt;=E$384)=TRUE, E98,"")</f>
        <v/>
      </c>
      <c r="K98" s="21"/>
      <c r="L98" s="21"/>
      <c r="M98" s="21">
        <v>6400</v>
      </c>
      <c r="N98" s="8" t="str">
        <f>IF(L98&gt;0,L98*M98,"")</f>
        <v/>
      </c>
      <c r="O98" s="8"/>
    </row>
    <row r="99" spans="1:15">
      <c r="A99" s="21" t="s">
        <v>173</v>
      </c>
      <c r="B99" s="21" t="s">
        <v>557</v>
      </c>
      <c r="C99">
        <v>2.5899999999999999E-2</v>
      </c>
      <c r="D99" s="6">
        <f t="shared" si="1"/>
        <v>1.0937500000000037E-2</v>
      </c>
      <c r="E99" s="21"/>
      <c r="F99" s="21"/>
      <c r="G99" s="15"/>
      <c r="H99" s="15"/>
      <c r="I99" s="15"/>
      <c r="J99" s="21"/>
      <c r="K99" s="21"/>
      <c r="L99" s="21"/>
      <c r="M99" s="21"/>
      <c r="N99" s="8"/>
      <c r="O99" s="8"/>
    </row>
    <row r="100" spans="1:15">
      <c r="A100" s="21" t="s">
        <v>102</v>
      </c>
      <c r="B100" s="21" t="s">
        <v>487</v>
      </c>
      <c r="C100">
        <v>0.15210000000000001</v>
      </c>
      <c r="D100" s="6">
        <f t="shared" si="1"/>
        <v>0.13713750000000005</v>
      </c>
      <c r="E100" s="6">
        <f>AVERAGE(D100:D101)</f>
        <v>0.13378750000000006</v>
      </c>
      <c r="F100" s="8">
        <f>STDEV(D100:D101)/E100</f>
        <v>3.5411495348592913E-2</v>
      </c>
      <c r="G100" s="15"/>
      <c r="H100" s="15"/>
      <c r="I100" s="15"/>
      <c r="J100" s="6">
        <f>IF(AND(E100&lt;=E$364, E100&gt;=E$384)=TRUE, E100,"")</f>
        <v>0.13378750000000006</v>
      </c>
      <c r="K100" s="21">
        <v>-0.553830716378371</v>
      </c>
      <c r="L100" s="21">
        <f>10^K100/1000</f>
        <v>2.7936325589156735E-4</v>
      </c>
      <c r="M100" s="21">
        <v>100</v>
      </c>
      <c r="N100" s="8">
        <f>IF(L100&gt;0,L100*M100,"")</f>
        <v>2.7936325589156735E-2</v>
      </c>
      <c r="O100" s="8">
        <f>AVERAGE(N100:N106)</f>
        <v>2.7936325589156735E-2</v>
      </c>
    </row>
    <row r="101" spans="1:15">
      <c r="A101" s="21" t="s">
        <v>103</v>
      </c>
      <c r="B101" s="21" t="s">
        <v>488</v>
      </c>
      <c r="C101">
        <v>0.1454</v>
      </c>
      <c r="D101" s="6">
        <f t="shared" si="1"/>
        <v>0.13043750000000004</v>
      </c>
      <c r="E101" s="21"/>
      <c r="F101" s="21"/>
      <c r="G101" s="15"/>
      <c r="H101" s="15"/>
      <c r="I101" s="15"/>
      <c r="J101" s="21"/>
      <c r="K101" s="21"/>
      <c r="L101" s="21"/>
      <c r="M101" s="21"/>
      <c r="N101" s="8"/>
      <c r="O101" s="8"/>
    </row>
    <row r="102" spans="1:15">
      <c r="A102" s="21" t="s">
        <v>126</v>
      </c>
      <c r="B102" s="21" t="s">
        <v>511</v>
      </c>
      <c r="C102">
        <v>5.7799999999999997E-2</v>
      </c>
      <c r="D102" s="6">
        <f t="shared" si="1"/>
        <v>4.2837500000000035E-2</v>
      </c>
      <c r="E102" s="6">
        <f>AVERAGE(D102:D103)</f>
        <v>4.0537500000000032E-2</v>
      </c>
      <c r="F102" s="8">
        <f>STDEV(D102:D103)/E102</f>
        <v>8.023906736868619E-2</v>
      </c>
      <c r="G102" s="15"/>
      <c r="H102" s="15"/>
      <c r="I102" s="15"/>
      <c r="J102" s="6" t="str">
        <f>IF(AND(E102&lt;=E$364, E102&gt;=E$384)=TRUE, E102,"")</f>
        <v/>
      </c>
      <c r="K102" s="21"/>
      <c r="L102" s="21"/>
      <c r="M102" s="21">
        <v>400</v>
      </c>
      <c r="N102" s="8" t="str">
        <f>IF(L102&gt;0,L102*M102,"")</f>
        <v/>
      </c>
      <c r="O102" s="8"/>
    </row>
    <row r="103" spans="1:15">
      <c r="A103" s="21" t="s">
        <v>127</v>
      </c>
      <c r="B103" s="21" t="s">
        <v>512</v>
      </c>
      <c r="C103">
        <v>5.3199999999999997E-2</v>
      </c>
      <c r="D103" s="6">
        <f t="shared" si="1"/>
        <v>3.8237500000000035E-2</v>
      </c>
      <c r="E103" s="21"/>
      <c r="F103" s="21"/>
      <c r="G103" s="15"/>
      <c r="H103" s="15"/>
      <c r="I103" s="15"/>
      <c r="J103" s="21"/>
      <c r="K103" s="21"/>
      <c r="L103" s="21"/>
      <c r="M103" s="21"/>
      <c r="N103" s="8"/>
      <c r="O103" s="8"/>
    </row>
    <row r="104" spans="1:15">
      <c r="A104" s="21" t="s">
        <v>150</v>
      </c>
      <c r="B104" s="21" t="s">
        <v>534</v>
      </c>
      <c r="C104">
        <v>2.81E-2</v>
      </c>
      <c r="D104" s="6">
        <f t="shared" si="1"/>
        <v>1.3137500000000038E-2</v>
      </c>
      <c r="E104" s="6">
        <f>AVERAGE(D104:D105)</f>
        <v>1.3387500000000038E-2</v>
      </c>
      <c r="F104" s="8">
        <f>STDEV(D104:D105)/E104</f>
        <v>2.6409216851038139E-2</v>
      </c>
      <c r="G104" s="15"/>
      <c r="H104" s="15"/>
      <c r="I104" s="15"/>
      <c r="J104" s="6" t="str">
        <f>IF(AND(E104&lt;=E$364, E104&gt;=E$384)=TRUE, E104,"")</f>
        <v/>
      </c>
      <c r="K104" s="21"/>
      <c r="L104" s="21"/>
      <c r="M104" s="21">
        <v>1600</v>
      </c>
      <c r="N104" s="8" t="str">
        <f>IF(L104&gt;0,L104*M104,"")</f>
        <v/>
      </c>
      <c r="O104" s="8"/>
    </row>
    <row r="105" spans="1:15">
      <c r="A105" s="21" t="s">
        <v>151</v>
      </c>
      <c r="B105" s="21" t="s">
        <v>535</v>
      </c>
      <c r="C105">
        <v>2.86E-2</v>
      </c>
      <c r="D105" s="6">
        <f t="shared" si="1"/>
        <v>1.3637500000000038E-2</v>
      </c>
      <c r="E105" s="21"/>
      <c r="F105" s="21"/>
      <c r="G105" s="15"/>
      <c r="H105" s="15"/>
      <c r="I105" s="15"/>
      <c r="J105" s="21"/>
      <c r="K105" s="21"/>
      <c r="L105" s="21"/>
      <c r="M105" s="21"/>
      <c r="N105" s="8"/>
      <c r="O105" s="8"/>
    </row>
    <row r="106" spans="1:15">
      <c r="A106" s="21" t="s">
        <v>174</v>
      </c>
      <c r="B106" s="21" t="s">
        <v>558</v>
      </c>
      <c r="C106">
        <v>1.8499999999999999E-2</v>
      </c>
      <c r="D106" s="6">
        <f t="shared" si="1"/>
        <v>3.5375000000000371E-3</v>
      </c>
      <c r="E106" s="6">
        <f>AVERAGE(D106:D107)</f>
        <v>5.3874999999999878E-3</v>
      </c>
      <c r="F106" s="8">
        <f>STDEV(D106:D107)/E106</f>
        <v>0.48562321863390473</v>
      </c>
      <c r="G106" s="15"/>
      <c r="H106" s="15"/>
      <c r="I106" s="15"/>
      <c r="J106" s="6" t="str">
        <f>IF(AND(E106&lt;=E$364, E106&gt;=E$384)=TRUE, E106,"")</f>
        <v/>
      </c>
      <c r="K106" s="21"/>
      <c r="L106" s="21"/>
      <c r="M106" s="21">
        <v>6400</v>
      </c>
      <c r="N106" s="8" t="str">
        <f>IF(L106&gt;0,L106*M106,"")</f>
        <v/>
      </c>
      <c r="O106" s="8"/>
    </row>
    <row r="107" spans="1:15">
      <c r="A107" s="21" t="s">
        <v>175</v>
      </c>
      <c r="B107" s="21" t="s">
        <v>559</v>
      </c>
      <c r="C107">
        <v>2.21999999999999E-2</v>
      </c>
      <c r="D107" s="6">
        <f t="shared" si="1"/>
        <v>7.2374999999999384E-3</v>
      </c>
      <c r="E107" s="21"/>
      <c r="F107" s="21"/>
      <c r="G107" s="15"/>
      <c r="H107" s="15"/>
      <c r="I107" s="15"/>
      <c r="J107" s="21"/>
      <c r="K107" s="21"/>
      <c r="L107" s="21"/>
      <c r="M107" s="21"/>
      <c r="N107" s="8"/>
      <c r="O107" s="8"/>
    </row>
    <row r="108" spans="1:15">
      <c r="A108" s="21" t="s">
        <v>104</v>
      </c>
      <c r="B108" s="21" t="s">
        <v>489</v>
      </c>
      <c r="C108">
        <v>7.2499999999999995E-2</v>
      </c>
      <c r="D108" s="6">
        <f t="shared" si="1"/>
        <v>5.7537500000000033E-2</v>
      </c>
      <c r="E108" s="6">
        <f>AVERAGE(D108:D109)</f>
        <v>6.9137499999999991E-2</v>
      </c>
      <c r="F108" s="8">
        <f>STDEV(D108:D109)/E108</f>
        <v>0.23727900666827381</v>
      </c>
      <c r="G108" s="15"/>
      <c r="H108" s="15"/>
      <c r="I108" s="15"/>
      <c r="J108" s="6" t="str">
        <f>IF(AND(E108&lt;=E$364, E108&gt;=E$384)=TRUE, E108,"")</f>
        <v/>
      </c>
      <c r="K108" s="21"/>
      <c r="L108" s="21"/>
      <c r="M108" s="21">
        <v>100</v>
      </c>
      <c r="N108" s="8" t="str">
        <f>IF(L108&gt;0,L108*M108,"")</f>
        <v/>
      </c>
      <c r="O108" s="8" t="e">
        <f>AVERAGE(N108:N114)</f>
        <v>#DIV/0!</v>
      </c>
    </row>
    <row r="109" spans="1:15">
      <c r="A109" s="21" t="s">
        <v>105</v>
      </c>
      <c r="B109" s="21" t="s">
        <v>490</v>
      </c>
      <c r="C109">
        <v>9.5699999999999896E-2</v>
      </c>
      <c r="D109" s="6">
        <f t="shared" si="1"/>
        <v>8.0737499999999934E-2</v>
      </c>
      <c r="E109" s="21"/>
      <c r="F109" s="21"/>
      <c r="G109" s="15"/>
      <c r="H109" s="15"/>
      <c r="I109" s="15"/>
      <c r="J109" s="21"/>
      <c r="K109" s="21"/>
      <c r="L109" s="21"/>
      <c r="M109" s="21"/>
      <c r="N109" s="8"/>
      <c r="O109" s="8"/>
    </row>
    <row r="110" spans="1:15">
      <c r="A110" s="21" t="s">
        <v>128</v>
      </c>
      <c r="B110" s="21" t="s">
        <v>513</v>
      </c>
      <c r="C110">
        <v>3.4500000000000003E-2</v>
      </c>
      <c r="D110" s="6">
        <f t="shared" si="1"/>
        <v>1.9537500000000041E-2</v>
      </c>
      <c r="E110" s="6">
        <f>AVERAGE(D110:D111)</f>
        <v>2.3887500000000041E-2</v>
      </c>
      <c r="F110" s="8">
        <f>STDEV(D110:D111)/E110</f>
        <v>0.25753339597375036</v>
      </c>
      <c r="G110" s="15"/>
      <c r="H110" s="15"/>
      <c r="I110" s="15"/>
      <c r="J110" s="6" t="str">
        <f>IF(AND(E110&lt;=E$364, E110&gt;=E$384)=TRUE, E110,"")</f>
        <v/>
      </c>
      <c r="K110" s="21"/>
      <c r="L110" s="21"/>
      <c r="M110" s="21">
        <v>400</v>
      </c>
      <c r="N110" s="8" t="str">
        <f>IF(L110&gt;0,L110*M110,"")</f>
        <v/>
      </c>
      <c r="O110" s="8"/>
    </row>
    <row r="111" spans="1:15">
      <c r="A111" s="21" t="s">
        <v>129</v>
      </c>
      <c r="B111" s="21" t="s">
        <v>514</v>
      </c>
      <c r="C111">
        <v>4.3200000000000002E-2</v>
      </c>
      <c r="D111" s="6">
        <f t="shared" si="1"/>
        <v>2.823750000000004E-2</v>
      </c>
      <c r="E111" s="21"/>
      <c r="F111" s="21"/>
      <c r="G111" s="15"/>
      <c r="H111" s="15"/>
      <c r="I111" s="15"/>
      <c r="J111" s="21"/>
      <c r="K111" s="21"/>
      <c r="L111" s="21"/>
      <c r="M111" s="21"/>
      <c r="N111" s="8"/>
      <c r="O111" s="8"/>
    </row>
    <row r="112" spans="1:15">
      <c r="A112" s="21" t="s">
        <v>152</v>
      </c>
      <c r="B112" s="21" t="s">
        <v>536</v>
      </c>
      <c r="C112">
        <v>2.5999999999999999E-2</v>
      </c>
      <c r="D112" s="6">
        <f t="shared" si="1"/>
        <v>1.1037500000000037E-2</v>
      </c>
      <c r="E112" s="6">
        <f>AVERAGE(D112:D113)</f>
        <v>1.1587500000000037E-2</v>
      </c>
      <c r="F112" s="8">
        <f>STDEV(D112:D113)/E112</f>
        <v>6.7125562831085214E-2</v>
      </c>
      <c r="G112" s="15"/>
      <c r="H112" s="15"/>
      <c r="I112" s="15"/>
      <c r="J112" s="6" t="str">
        <f>IF(AND(E112&lt;=E$364, E112&gt;=E$384)=TRUE, E112,"")</f>
        <v/>
      </c>
      <c r="K112" s="21"/>
      <c r="L112" s="21"/>
      <c r="M112" s="21">
        <v>1600</v>
      </c>
      <c r="N112" s="8" t="str">
        <f>IF(L112&gt;0,L112*M112,"")</f>
        <v/>
      </c>
      <c r="O112" s="8"/>
    </row>
    <row r="113" spans="1:15">
      <c r="A113" s="21" t="s">
        <v>153</v>
      </c>
      <c r="B113" s="21" t="s">
        <v>537</v>
      </c>
      <c r="C113">
        <v>2.7099999999999999E-2</v>
      </c>
      <c r="D113" s="6">
        <f t="shared" si="1"/>
        <v>1.2137500000000037E-2</v>
      </c>
      <c r="E113" s="21"/>
      <c r="F113" s="21"/>
      <c r="G113" s="15"/>
      <c r="H113" s="15"/>
      <c r="I113" s="15"/>
      <c r="J113" s="21"/>
      <c r="K113" s="21"/>
      <c r="L113" s="21"/>
      <c r="M113" s="21"/>
      <c r="N113" s="8"/>
      <c r="O113" s="8"/>
    </row>
    <row r="114" spans="1:15">
      <c r="A114" s="21" t="s">
        <v>176</v>
      </c>
      <c r="B114" s="21" t="s">
        <v>560</v>
      </c>
      <c r="C114">
        <v>2.2699999999999901E-2</v>
      </c>
      <c r="D114" s="6">
        <f t="shared" si="1"/>
        <v>7.7374999999999389E-3</v>
      </c>
      <c r="E114" s="6">
        <f>AVERAGE(D114:D115)</f>
        <v>7.2874999999999884E-3</v>
      </c>
      <c r="F114" s="8">
        <f>STDEV(D114:D115)/E114</f>
        <v>8.732708103846637E-2</v>
      </c>
      <c r="G114" s="15"/>
      <c r="H114" s="15"/>
      <c r="I114" s="15"/>
      <c r="J114" s="6" t="str">
        <f>IF(AND(E114&lt;=E$364, E114&gt;=E$384)=TRUE, E114,"")</f>
        <v/>
      </c>
      <c r="K114" s="21"/>
      <c r="L114" s="21"/>
      <c r="M114" s="21">
        <v>6400</v>
      </c>
      <c r="N114" s="8" t="str">
        <f>IF(L114&gt;0,L114*M114,"")</f>
        <v/>
      </c>
      <c r="O114" s="8"/>
    </row>
    <row r="115" spans="1:15">
      <c r="A115" s="21" t="s">
        <v>177</v>
      </c>
      <c r="B115" s="21" t="s">
        <v>561</v>
      </c>
      <c r="C115">
        <v>2.18E-2</v>
      </c>
      <c r="D115" s="6">
        <f t="shared" si="1"/>
        <v>6.837500000000038E-3</v>
      </c>
      <c r="E115" s="21"/>
      <c r="F115" s="21"/>
      <c r="G115" s="15"/>
      <c r="H115" s="15"/>
      <c r="I115" s="15"/>
      <c r="J115" s="21"/>
      <c r="K115" s="21"/>
      <c r="L115" s="21"/>
      <c r="M115" s="21"/>
      <c r="N115" s="8"/>
      <c r="O115" s="8"/>
    </row>
    <row r="116" spans="1:15">
      <c r="A116" s="21" t="s">
        <v>106</v>
      </c>
      <c r="B116" s="21" t="s">
        <v>491</v>
      </c>
      <c r="C116">
        <v>7.5899999999999995E-2</v>
      </c>
      <c r="D116" s="6">
        <f t="shared" si="1"/>
        <v>6.0937500000000033E-2</v>
      </c>
      <c r="E116" s="6">
        <f>AVERAGE(D116:D117)</f>
        <v>7.9487500000000044E-2</v>
      </c>
      <c r="F116" s="8">
        <f>STDEV(D116:D117)/E116</f>
        <v>0.33003505685825879</v>
      </c>
      <c r="G116" s="15"/>
      <c r="H116" s="15"/>
      <c r="I116" s="15"/>
      <c r="J116" s="6" t="str">
        <f>IF(AND(E116&lt;=E$364, E116&gt;=E$384)=TRUE, E116,"")</f>
        <v/>
      </c>
      <c r="K116" s="21"/>
      <c r="L116" s="21"/>
      <c r="M116" s="21">
        <v>100</v>
      </c>
      <c r="N116" s="8" t="str">
        <f>IF(L116&gt;0,L116*M116,"")</f>
        <v/>
      </c>
      <c r="O116" s="8" t="e">
        <f>AVERAGE(N116:N122)</f>
        <v>#DIV/0!</v>
      </c>
    </row>
    <row r="117" spans="1:15">
      <c r="A117" s="21" t="s">
        <v>107</v>
      </c>
      <c r="B117" s="21" t="s">
        <v>492</v>
      </c>
      <c r="C117">
        <v>0.113</v>
      </c>
      <c r="D117" s="6">
        <f t="shared" si="1"/>
        <v>9.8037500000000041E-2</v>
      </c>
      <c r="E117" s="21"/>
      <c r="F117" s="21"/>
      <c r="G117" s="15"/>
      <c r="H117" s="15"/>
      <c r="I117" s="15"/>
      <c r="J117" s="21"/>
      <c r="K117" s="21"/>
      <c r="L117" s="21"/>
      <c r="M117" s="21"/>
      <c r="N117" s="8"/>
      <c r="O117" s="8"/>
    </row>
    <row r="118" spans="1:15">
      <c r="A118" s="21" t="s">
        <v>130</v>
      </c>
      <c r="B118" s="21" t="s">
        <v>515</v>
      </c>
      <c r="C118">
        <v>4.51999999999999E-2</v>
      </c>
      <c r="D118" s="6">
        <f t="shared" si="1"/>
        <v>3.0237499999999938E-2</v>
      </c>
      <c r="E118" s="6">
        <f>AVERAGE(D118:D119)</f>
        <v>3.0187499999999989E-2</v>
      </c>
      <c r="F118" s="8">
        <f>STDEV(D118:D119)/E118</f>
        <v>2.3423827120027563E-3</v>
      </c>
      <c r="G118" s="15"/>
      <c r="H118" s="15"/>
      <c r="I118" s="15"/>
      <c r="J118" s="6" t="str">
        <f>IF(AND(E118&lt;=E$364, E118&gt;=E$384)=TRUE, E118,"")</f>
        <v/>
      </c>
      <c r="K118" s="21"/>
      <c r="L118" s="21"/>
      <c r="M118" s="21">
        <v>400</v>
      </c>
      <c r="N118" s="8" t="str">
        <f>IF(L118&gt;0,L118*M118,"")</f>
        <v/>
      </c>
      <c r="O118" s="8"/>
    </row>
    <row r="119" spans="1:15">
      <c r="A119" s="21" t="s">
        <v>131</v>
      </c>
      <c r="B119" s="21" t="s">
        <v>516</v>
      </c>
      <c r="C119">
        <v>4.5100000000000001E-2</v>
      </c>
      <c r="D119" s="6">
        <f t="shared" si="1"/>
        <v>3.0137500000000039E-2</v>
      </c>
      <c r="E119" s="21"/>
      <c r="F119" s="21"/>
      <c r="G119" s="15"/>
      <c r="H119" s="15"/>
      <c r="I119" s="15"/>
      <c r="J119" s="21"/>
      <c r="K119" s="21"/>
      <c r="L119" s="21"/>
      <c r="M119" s="21"/>
      <c r="N119" s="8"/>
      <c r="O119" s="8"/>
    </row>
    <row r="120" spans="1:15">
      <c r="A120" s="21" t="s">
        <v>154</v>
      </c>
      <c r="B120" s="21" t="s">
        <v>538</v>
      </c>
      <c r="C120">
        <v>2.9399999999999898E-2</v>
      </c>
      <c r="D120" s="6">
        <f t="shared" si="1"/>
        <v>1.4437499999999936E-2</v>
      </c>
      <c r="E120" s="6">
        <f>AVERAGE(D120:D121)</f>
        <v>1.4487499999999986E-2</v>
      </c>
      <c r="F120" s="8">
        <f>STDEV(D120:D121)/E120</f>
        <v>4.880806082396931E-3</v>
      </c>
      <c r="G120" s="15"/>
      <c r="H120" s="15"/>
      <c r="I120" s="15"/>
      <c r="J120" s="6" t="str">
        <f>IF(AND(E120&lt;=E$364, E120&gt;=E$384)=TRUE, E120,"")</f>
        <v/>
      </c>
      <c r="K120" s="21"/>
      <c r="L120" s="21"/>
      <c r="M120" s="21">
        <v>1600</v>
      </c>
      <c r="N120" s="8" t="str">
        <f>IF(L120&gt;0,L120*M120,"")</f>
        <v/>
      </c>
      <c r="O120" s="8"/>
    </row>
    <row r="121" spans="1:15">
      <c r="A121" s="21" t="s">
        <v>155</v>
      </c>
      <c r="B121" s="21" t="s">
        <v>539</v>
      </c>
      <c r="C121">
        <v>2.9499999999999998E-2</v>
      </c>
      <c r="D121" s="6">
        <f t="shared" si="1"/>
        <v>1.4537500000000037E-2</v>
      </c>
      <c r="E121" s="21"/>
      <c r="F121" s="21"/>
      <c r="G121" s="15"/>
      <c r="H121" s="15"/>
      <c r="I121" s="15"/>
      <c r="J121" s="21"/>
      <c r="K121" s="21"/>
      <c r="L121" s="21"/>
      <c r="M121" s="21"/>
      <c r="N121" s="8"/>
      <c r="O121" s="8"/>
    </row>
    <row r="122" spans="1:15">
      <c r="A122" s="21" t="s">
        <v>178</v>
      </c>
      <c r="B122" s="21" t="s">
        <v>562</v>
      </c>
      <c r="C122">
        <v>2.38999999999999E-2</v>
      </c>
      <c r="D122" s="6">
        <f t="shared" si="1"/>
        <v>8.9374999999999385E-3</v>
      </c>
      <c r="E122" s="6">
        <f>AVERAGE(D122:D123)</f>
        <v>6.9374999999999888E-3</v>
      </c>
      <c r="F122" s="8">
        <f>STDEV(D122:D123)/E122</f>
        <v>0.40770120717061237</v>
      </c>
      <c r="G122" s="15"/>
      <c r="H122" s="15"/>
      <c r="I122" s="15"/>
      <c r="J122" s="6" t="str">
        <f>IF(AND(E122&lt;=E$364, E122&gt;=E$384)=TRUE, E122,"")</f>
        <v/>
      </c>
      <c r="K122" s="21"/>
      <c r="L122" s="21"/>
      <c r="M122" s="21">
        <v>6400</v>
      </c>
      <c r="N122" s="8" t="str">
        <f>IF(L122&gt;0,L122*M122,"")</f>
        <v/>
      </c>
      <c r="O122" s="8"/>
    </row>
    <row r="123" spans="1:15">
      <c r="A123" s="21" t="s">
        <v>179</v>
      </c>
      <c r="B123" s="21" t="s">
        <v>563</v>
      </c>
      <c r="C123">
        <v>1.9900000000000001E-2</v>
      </c>
      <c r="D123" s="6">
        <f t="shared" si="1"/>
        <v>4.9375000000000391E-3</v>
      </c>
      <c r="E123" s="21"/>
      <c r="F123" s="21"/>
      <c r="G123" s="15"/>
      <c r="H123" s="15"/>
      <c r="I123" s="15"/>
      <c r="J123" s="21"/>
      <c r="K123" s="21"/>
      <c r="L123" s="21"/>
      <c r="M123" s="21"/>
      <c r="N123" s="8"/>
      <c r="O123" s="8"/>
    </row>
    <row r="124" spans="1:15">
      <c r="A124" s="21" t="s">
        <v>108</v>
      </c>
      <c r="B124" s="21" t="s">
        <v>493</v>
      </c>
      <c r="C124">
        <v>0.1021</v>
      </c>
      <c r="D124" s="6">
        <f t="shared" si="1"/>
        <v>8.7137500000000034E-2</v>
      </c>
      <c r="E124" s="6">
        <f>AVERAGE(D124:D125)</f>
        <v>9.373749999999953E-2</v>
      </c>
      <c r="F124" s="8">
        <f>STDEV(D124:D125)/E124</f>
        <v>9.9573911312567209E-2</v>
      </c>
      <c r="G124" s="15"/>
      <c r="H124" s="15"/>
      <c r="I124" s="15"/>
      <c r="J124" s="6" t="str">
        <f>IF(AND(E124&lt;=E$364, E124&gt;=E$384)=TRUE, E124,"")</f>
        <v/>
      </c>
      <c r="K124" s="21"/>
      <c r="L124" s="21"/>
      <c r="M124" s="21">
        <v>100</v>
      </c>
      <c r="N124" s="8" t="str">
        <f>IF(L124&gt;0,L124*M124,"")</f>
        <v/>
      </c>
      <c r="O124" s="8" t="e">
        <f>AVERAGE(N124:N130)</f>
        <v>#DIV/0!</v>
      </c>
    </row>
    <row r="125" spans="1:15">
      <c r="A125" s="21" t="s">
        <v>109</v>
      </c>
      <c r="B125" s="21" t="s">
        <v>494</v>
      </c>
      <c r="C125">
        <v>0.115299999999999</v>
      </c>
      <c r="D125" s="6">
        <f t="shared" si="1"/>
        <v>0.10033749999999904</v>
      </c>
      <c r="E125" s="21"/>
      <c r="F125" s="21"/>
      <c r="G125" s="15"/>
      <c r="H125" s="15"/>
      <c r="I125" s="15"/>
      <c r="J125" s="21"/>
      <c r="K125" s="21"/>
      <c r="L125" s="21"/>
      <c r="M125" s="21"/>
      <c r="N125" s="8"/>
      <c r="O125" s="8"/>
    </row>
    <row r="126" spans="1:15">
      <c r="A126" s="21" t="s">
        <v>132</v>
      </c>
      <c r="B126" s="21" t="s">
        <v>517</v>
      </c>
      <c r="C126">
        <v>4.4699999999999997E-2</v>
      </c>
      <c r="D126" s="6">
        <f t="shared" si="1"/>
        <v>2.9737500000000035E-2</v>
      </c>
      <c r="E126" s="6">
        <f>AVERAGE(D126:D127)</f>
        <v>2.7787499999999986E-2</v>
      </c>
      <c r="F126" s="8">
        <f>STDEV(D126:D127)/E126</f>
        <v>9.9243057008640792E-2</v>
      </c>
      <c r="G126" s="15"/>
      <c r="H126" s="15"/>
      <c r="I126" s="15"/>
      <c r="J126" s="6" t="str">
        <f>IF(AND(E126&lt;=E$364, E126&gt;=E$384)=TRUE, E126,"")</f>
        <v/>
      </c>
      <c r="K126" s="21"/>
      <c r="L126" s="21"/>
      <c r="M126" s="21">
        <v>400</v>
      </c>
      <c r="N126" s="8" t="str">
        <f>IF(L126&gt;0,L126*M126,"")</f>
        <v/>
      </c>
      <c r="O126" s="8"/>
    </row>
    <row r="127" spans="1:15">
      <c r="A127" s="21" t="s">
        <v>133</v>
      </c>
      <c r="B127" s="21" t="s">
        <v>518</v>
      </c>
      <c r="C127">
        <v>4.0799999999999899E-2</v>
      </c>
      <c r="D127" s="6">
        <f t="shared" si="1"/>
        <v>2.5837499999999937E-2</v>
      </c>
      <c r="E127" s="21"/>
      <c r="F127" s="21"/>
      <c r="G127" s="15"/>
      <c r="H127" s="15"/>
      <c r="I127" s="15"/>
      <c r="J127" s="21"/>
      <c r="K127" s="21"/>
      <c r="L127" s="21"/>
      <c r="M127" s="21"/>
      <c r="N127" s="8"/>
      <c r="O127" s="8"/>
    </row>
    <row r="128" spans="1:15">
      <c r="A128" s="21" t="s">
        <v>156</v>
      </c>
      <c r="B128" s="21" t="s">
        <v>540</v>
      </c>
      <c r="C128">
        <v>2.4500000000000001E-2</v>
      </c>
      <c r="D128" s="6">
        <f t="shared" si="1"/>
        <v>9.537500000000039E-3</v>
      </c>
      <c r="E128" s="6">
        <f>AVERAGE(D128:D129)</f>
        <v>9.0875000000000383E-3</v>
      </c>
      <c r="F128" s="8">
        <f>STDEV(D128:D129)/E128</f>
        <v>7.0029832524664784E-2</v>
      </c>
      <c r="G128" s="15"/>
      <c r="H128" s="15"/>
      <c r="I128" s="15"/>
      <c r="J128" s="6" t="str">
        <f>IF(AND(E128&lt;=E$364, E128&gt;=E$384)=TRUE, E128,"")</f>
        <v/>
      </c>
      <c r="K128" s="21"/>
      <c r="L128" s="21"/>
      <c r="M128" s="21">
        <v>1600</v>
      </c>
      <c r="N128" s="8" t="str">
        <f>IF(L128&gt;0,L128*M128,"")</f>
        <v/>
      </c>
      <c r="O128" s="8"/>
    </row>
    <row r="129" spans="1:15">
      <c r="A129" s="21" t="s">
        <v>157</v>
      </c>
      <c r="B129" s="21" t="s">
        <v>541</v>
      </c>
      <c r="C129">
        <v>2.3599999999999999E-2</v>
      </c>
      <c r="D129" s="6">
        <f t="shared" si="1"/>
        <v>8.6375000000000375E-3</v>
      </c>
      <c r="E129" s="21"/>
      <c r="F129" s="21"/>
      <c r="G129" s="15"/>
      <c r="H129" s="15"/>
      <c r="I129" s="15"/>
      <c r="J129" s="21"/>
      <c r="K129" s="21"/>
      <c r="L129" s="21"/>
      <c r="M129" s="21"/>
      <c r="N129" s="8"/>
      <c r="O129" s="8"/>
    </row>
    <row r="130" spans="1:15">
      <c r="A130" s="21" t="s">
        <v>180</v>
      </c>
      <c r="B130" s="21" t="s">
        <v>564</v>
      </c>
      <c r="C130">
        <v>1.7899999999999999E-2</v>
      </c>
      <c r="D130" s="6">
        <f t="shared" si="1"/>
        <v>2.9375000000000373E-3</v>
      </c>
      <c r="E130" s="6">
        <f>AVERAGE(D130:D131)</f>
        <v>3.3874999999999877E-3</v>
      </c>
      <c r="F130" s="8">
        <f>STDEV(D130:D131)/E130</f>
        <v>0.18786600828570477</v>
      </c>
      <c r="G130" s="15"/>
      <c r="H130" s="15"/>
      <c r="I130" s="15"/>
      <c r="J130" s="6" t="str">
        <f>IF(AND(E130&lt;=E$364, E130&gt;=E$384)=TRUE, E130,"")</f>
        <v/>
      </c>
      <c r="K130" s="21"/>
      <c r="L130" s="21"/>
      <c r="M130" s="21">
        <v>6400</v>
      </c>
      <c r="N130" s="8" t="str">
        <f>IF(L130&gt;0,L130*M130,"")</f>
        <v/>
      </c>
      <c r="O130" s="8"/>
    </row>
    <row r="131" spans="1:15">
      <c r="A131" s="21" t="s">
        <v>181</v>
      </c>
      <c r="B131" s="21" t="s">
        <v>565</v>
      </c>
      <c r="C131">
        <v>1.87999999999999E-2</v>
      </c>
      <c r="D131" s="6">
        <f t="shared" si="1"/>
        <v>3.8374999999999382E-3</v>
      </c>
      <c r="E131" s="21"/>
      <c r="F131" s="21"/>
      <c r="G131" s="15"/>
      <c r="H131" s="15"/>
      <c r="I131" s="15"/>
      <c r="J131" s="21"/>
      <c r="K131" s="21"/>
      <c r="L131" s="21"/>
      <c r="M131" s="21"/>
      <c r="N131" s="8"/>
      <c r="O131" s="8"/>
    </row>
    <row r="132" spans="1:15">
      <c r="A132" s="21" t="s">
        <v>110</v>
      </c>
      <c r="B132" s="21" t="s">
        <v>495</v>
      </c>
      <c r="C132">
        <v>3.1221000000000001</v>
      </c>
      <c r="D132" s="6">
        <f t="shared" ref="D132:D195" si="2">C132-D$3</f>
        <v>3.1071375000000003</v>
      </c>
      <c r="E132" s="6">
        <f>AVERAGE(D132:D133)</f>
        <v>3.0912374999999952</v>
      </c>
      <c r="F132" s="8">
        <f>STDEV(D132:D133)/E132</f>
        <v>7.2741080689333977E-3</v>
      </c>
      <c r="G132" s="15"/>
      <c r="H132" s="15"/>
      <c r="I132" s="15"/>
      <c r="J132" s="6" t="str">
        <f>IF(AND(E132&lt;=E$364, E132&gt;=E$384)=TRUE, E132,"")</f>
        <v/>
      </c>
      <c r="K132" s="21"/>
      <c r="L132" s="21"/>
      <c r="M132" s="21">
        <v>100</v>
      </c>
      <c r="N132" s="8" t="str">
        <f>IF(L132&gt;0,L132*M132,"")</f>
        <v/>
      </c>
      <c r="O132" s="8">
        <f>AVERAGE(N132:N138)</f>
        <v>2.7516586529990756</v>
      </c>
    </row>
    <row r="133" spans="1:15">
      <c r="A133" s="21" t="s">
        <v>111</v>
      </c>
      <c r="B133" s="21" t="s">
        <v>496</v>
      </c>
      <c r="C133">
        <v>3.0902999999999898</v>
      </c>
      <c r="D133" s="6">
        <f t="shared" si="2"/>
        <v>3.0753374999999901</v>
      </c>
      <c r="E133" s="21"/>
      <c r="F133" s="21"/>
      <c r="G133" s="15"/>
      <c r="H133" s="15"/>
      <c r="I133" s="15"/>
      <c r="J133" s="21"/>
      <c r="K133" s="21"/>
      <c r="L133" s="21"/>
      <c r="M133" s="21"/>
      <c r="N133" s="8"/>
      <c r="O133" s="8"/>
    </row>
    <row r="134" spans="1:15">
      <c r="A134" s="21" t="s">
        <v>134</v>
      </c>
      <c r="B134" s="21" t="s">
        <v>519</v>
      </c>
      <c r="C134">
        <v>2.0272000000000001</v>
      </c>
      <c r="D134" s="6">
        <f t="shared" si="2"/>
        <v>2.0122375000000003</v>
      </c>
      <c r="E134" s="6">
        <f>AVERAGE(D134:D135)</f>
        <v>2.0133375000000004</v>
      </c>
      <c r="F134" s="8">
        <f>STDEV(D134:D135)/E134</f>
        <v>7.7266475124524966E-4</v>
      </c>
      <c r="G134" s="15"/>
      <c r="H134" s="15"/>
      <c r="I134" s="15"/>
      <c r="J134" s="6" t="str">
        <f>IF(AND(E134&lt;=E$364, E134&gt;=E$384)=TRUE, E134,"")</f>
        <v/>
      </c>
      <c r="K134" s="21"/>
      <c r="L134" s="21"/>
      <c r="M134" s="21">
        <v>400</v>
      </c>
      <c r="N134" s="8" t="str">
        <f>IF(L134&gt;0,L134*M134,"")</f>
        <v/>
      </c>
      <c r="O134" s="8"/>
    </row>
    <row r="135" spans="1:15">
      <c r="A135" s="21" t="s">
        <v>135</v>
      </c>
      <c r="B135" s="21" t="s">
        <v>520</v>
      </c>
      <c r="C135">
        <v>2.0293999999999999</v>
      </c>
      <c r="D135" s="6">
        <f t="shared" si="2"/>
        <v>2.0144375000000001</v>
      </c>
      <c r="E135" s="21"/>
      <c r="F135" s="21"/>
      <c r="G135" s="15"/>
      <c r="H135" s="15"/>
      <c r="I135" s="15"/>
      <c r="J135" s="21"/>
      <c r="K135" s="21"/>
      <c r="L135" s="21"/>
      <c r="M135" s="21"/>
      <c r="N135" s="8"/>
      <c r="O135" s="8"/>
    </row>
    <row r="136" spans="1:15">
      <c r="A136" s="21" t="s">
        <v>158</v>
      </c>
      <c r="B136" s="21" t="s">
        <v>542</v>
      </c>
      <c r="C136">
        <v>0.64800000000000002</v>
      </c>
      <c r="D136" s="6">
        <f t="shared" si="2"/>
        <v>0.63303750000000003</v>
      </c>
      <c r="E136" s="6">
        <f>AVERAGE(D136:D137)</f>
        <v>0.67673749999999955</v>
      </c>
      <c r="F136" s="8">
        <f>STDEV(D136:D137)/E136</f>
        <v>9.1322163579975413E-2</v>
      </c>
      <c r="G136" s="15"/>
      <c r="H136" s="15"/>
      <c r="I136" s="15"/>
      <c r="J136" s="6">
        <f>IF(AND(E136&lt;=E$364, E136&gt;=E$384)=TRUE, E136,"")</f>
        <v>0.67673749999999955</v>
      </c>
      <c r="K136" s="21">
        <v>0.22021524499315601</v>
      </c>
      <c r="L136" s="21">
        <f>10^K136/1000</f>
        <v>1.6604096356189414E-3</v>
      </c>
      <c r="M136" s="21">
        <v>1600</v>
      </c>
      <c r="N136" s="8">
        <f>IF(L136&gt;0,L136*M136,"")</f>
        <v>2.6566554169903065</v>
      </c>
      <c r="O136" s="8"/>
    </row>
    <row r="137" spans="1:15">
      <c r="A137" s="21" t="s">
        <v>159</v>
      </c>
      <c r="B137" s="21" t="s">
        <v>543</v>
      </c>
      <c r="C137">
        <v>0.73539999999999905</v>
      </c>
      <c r="D137" s="6">
        <f t="shared" si="2"/>
        <v>0.72043749999999906</v>
      </c>
      <c r="E137" s="21"/>
      <c r="F137" s="21"/>
      <c r="G137" s="15"/>
      <c r="H137" s="15"/>
      <c r="I137" s="15"/>
      <c r="J137" s="21"/>
      <c r="K137" s="21"/>
      <c r="L137" s="21"/>
      <c r="M137" s="21"/>
      <c r="N137" s="8"/>
      <c r="O137" s="8"/>
    </row>
    <row r="138" spans="1:15">
      <c r="A138" s="21" t="s">
        <v>182</v>
      </c>
      <c r="B138" s="21" t="s">
        <v>566</v>
      </c>
      <c r="C138">
        <v>0.1976</v>
      </c>
      <c r="D138" s="6">
        <f t="shared" si="2"/>
        <v>0.18263750000000004</v>
      </c>
      <c r="E138" s="6">
        <f>AVERAGE(D138:D139)</f>
        <v>0.18723749999999956</v>
      </c>
      <c r="F138" s="8">
        <f>STDEV(D138:D139)/E138</f>
        <v>3.4744014350306725E-2</v>
      </c>
      <c r="G138" s="15"/>
      <c r="H138" s="15"/>
      <c r="I138" s="15"/>
      <c r="J138" s="6">
        <f>IF(AND(E138&lt;=E$364, E138&gt;=E$384)=TRUE, E138,"")</f>
        <v>0.18723749999999956</v>
      </c>
      <c r="K138" s="21">
        <v>-0.35184408690655999</v>
      </c>
      <c r="L138" s="21">
        <f>10^K138/1000</f>
        <v>4.4479092015747574E-4</v>
      </c>
      <c r="M138" s="21">
        <v>6400</v>
      </c>
      <c r="N138" s="8">
        <f>IF(L138&gt;0,L138*M138,"")</f>
        <v>2.8466618890078448</v>
      </c>
      <c r="O138" s="8"/>
    </row>
    <row r="139" spans="1:15">
      <c r="A139" s="21" t="s">
        <v>183</v>
      </c>
      <c r="B139" s="21" t="s">
        <v>567</v>
      </c>
      <c r="C139">
        <v>0.20679999999999901</v>
      </c>
      <c r="D139" s="6">
        <f t="shared" si="2"/>
        <v>0.19183749999999905</v>
      </c>
      <c r="E139" s="21"/>
      <c r="F139" s="21"/>
      <c r="G139" s="15"/>
      <c r="H139" s="15"/>
      <c r="I139" s="15"/>
      <c r="J139" s="21"/>
      <c r="K139" s="21"/>
      <c r="L139" s="21"/>
      <c r="M139" s="21"/>
      <c r="N139" s="8"/>
      <c r="O139" s="8"/>
    </row>
    <row r="140" spans="1:15">
      <c r="A140" s="21" t="s">
        <v>112</v>
      </c>
      <c r="B140" s="21" t="s">
        <v>497</v>
      </c>
      <c r="C140">
        <v>0.16689999999999999</v>
      </c>
      <c r="D140" s="6">
        <f t="shared" si="2"/>
        <v>0.15193750000000003</v>
      </c>
      <c r="E140" s="6">
        <f>AVERAGE(D140:D141)</f>
        <v>0.15723750000000003</v>
      </c>
      <c r="F140" s="8">
        <f>STDEV(D140:D141)/E140</f>
        <v>4.7668856860338032E-2</v>
      </c>
      <c r="G140" s="15"/>
      <c r="H140" s="15"/>
      <c r="I140" s="15"/>
      <c r="J140" s="6">
        <f>IF(AND(E140&lt;=E$364, E140&gt;=E$384)=TRUE, E140,"")</f>
        <v>0.15723750000000003</v>
      </c>
      <c r="K140" s="21">
        <v>-0.45043265707999902</v>
      </c>
      <c r="L140" s="21">
        <f>10^K140/1000</f>
        <v>3.5446008959510696E-4</v>
      </c>
      <c r="M140" s="21">
        <v>100</v>
      </c>
      <c r="N140" s="8">
        <f>IF(L140&gt;0,L140*M140,"")</f>
        <v>3.5446008959510694E-2</v>
      </c>
      <c r="O140" s="8">
        <f>AVERAGE(N140:N146)</f>
        <v>3.5446008959510694E-2</v>
      </c>
    </row>
    <row r="141" spans="1:15">
      <c r="A141" s="21" t="s">
        <v>113</v>
      </c>
      <c r="B141" s="21" t="s">
        <v>498</v>
      </c>
      <c r="C141">
        <v>0.17749999999999999</v>
      </c>
      <c r="D141" s="6">
        <f t="shared" si="2"/>
        <v>0.16253750000000003</v>
      </c>
      <c r="E141" s="21"/>
      <c r="F141" s="21"/>
      <c r="G141" s="15"/>
      <c r="H141" s="15"/>
      <c r="I141" s="15"/>
      <c r="J141" s="21"/>
      <c r="K141" s="21"/>
      <c r="L141" s="21"/>
      <c r="M141" s="21"/>
      <c r="N141" s="8"/>
      <c r="O141" s="8"/>
    </row>
    <row r="142" spans="1:15">
      <c r="A142" s="21" t="s">
        <v>136</v>
      </c>
      <c r="B142" s="21" t="s">
        <v>521</v>
      </c>
      <c r="C142">
        <v>6.8500000000000005E-2</v>
      </c>
      <c r="D142" s="6">
        <f t="shared" si="2"/>
        <v>5.3537500000000043E-2</v>
      </c>
      <c r="E142" s="6">
        <f>AVERAGE(D142:D143)</f>
        <v>5.5087500000000039E-2</v>
      </c>
      <c r="F142" s="8">
        <f>STDEV(D142:D143)/E142</f>
        <v>3.9791804341788792E-2</v>
      </c>
      <c r="G142" s="15"/>
      <c r="H142" s="15"/>
      <c r="I142" s="15"/>
      <c r="J142" s="6" t="str">
        <f>IF(AND(E142&lt;=E$364, E142&gt;=E$384)=TRUE, E142,"")</f>
        <v/>
      </c>
      <c r="K142" s="21"/>
      <c r="L142" s="21"/>
      <c r="M142" s="21">
        <v>400</v>
      </c>
      <c r="N142" s="8" t="str">
        <f>IF(L142&gt;0,L142*M142,"")</f>
        <v/>
      </c>
      <c r="O142" s="8"/>
    </row>
    <row r="143" spans="1:15">
      <c r="A143" s="21" t="s">
        <v>137</v>
      </c>
      <c r="B143" s="21" t="s">
        <v>522</v>
      </c>
      <c r="C143">
        <v>7.1599999999999997E-2</v>
      </c>
      <c r="D143" s="6">
        <f t="shared" si="2"/>
        <v>5.6637500000000035E-2</v>
      </c>
      <c r="E143" s="21"/>
      <c r="F143" s="21"/>
      <c r="G143" s="15"/>
      <c r="H143" s="15"/>
      <c r="I143" s="15"/>
      <c r="J143" s="21"/>
      <c r="K143" s="21"/>
      <c r="L143" s="21"/>
      <c r="M143" s="21"/>
      <c r="N143" s="8"/>
      <c r="O143" s="8"/>
    </row>
    <row r="144" spans="1:15">
      <c r="A144" s="21" t="s">
        <v>160</v>
      </c>
      <c r="B144" s="21" t="s">
        <v>544</v>
      </c>
      <c r="C144">
        <v>3.2799999999999899E-2</v>
      </c>
      <c r="D144" s="6">
        <f t="shared" si="2"/>
        <v>1.7837499999999937E-2</v>
      </c>
      <c r="E144" s="6">
        <f>AVERAGE(D144:D145)</f>
        <v>1.8187499999999988E-2</v>
      </c>
      <c r="F144" s="8">
        <f>STDEV(D144:D145)/E144</f>
        <v>2.721510635495019E-2</v>
      </c>
      <c r="G144" s="15"/>
      <c r="H144" s="15"/>
      <c r="I144" s="15"/>
      <c r="J144" s="6" t="str">
        <f>IF(AND(E144&lt;=E$364, E144&gt;=E$384)=TRUE, E144,"")</f>
        <v/>
      </c>
      <c r="K144" s="21"/>
      <c r="L144" s="21"/>
      <c r="M144" s="21">
        <v>1600</v>
      </c>
      <c r="N144" s="8" t="str">
        <f>IF(L144&gt;0,L144*M144,"")</f>
        <v/>
      </c>
      <c r="O144" s="8"/>
    </row>
    <row r="145" spans="1:15">
      <c r="A145" s="21" t="s">
        <v>161</v>
      </c>
      <c r="B145" s="21" t="s">
        <v>545</v>
      </c>
      <c r="C145">
        <v>3.3500000000000002E-2</v>
      </c>
      <c r="D145" s="6">
        <f t="shared" si="2"/>
        <v>1.853750000000004E-2</v>
      </c>
      <c r="E145" s="21"/>
      <c r="F145" s="21"/>
      <c r="G145" s="15"/>
      <c r="H145" s="15"/>
      <c r="I145" s="15"/>
      <c r="J145" s="21"/>
      <c r="K145" s="21"/>
      <c r="L145" s="21"/>
      <c r="M145" s="21"/>
      <c r="N145" s="8"/>
      <c r="O145" s="8"/>
    </row>
    <row r="146" spans="1:15">
      <c r="A146" s="21" t="s">
        <v>184</v>
      </c>
      <c r="B146" s="21" t="s">
        <v>568</v>
      </c>
      <c r="C146">
        <v>1.9099999999999999E-2</v>
      </c>
      <c r="D146" s="6">
        <f t="shared" si="2"/>
        <v>4.137500000000037E-3</v>
      </c>
      <c r="E146" s="6">
        <f>AVERAGE(D146:D147)</f>
        <v>5.6375000000000383E-3</v>
      </c>
      <c r="F146" s="8">
        <f>STDEV(D146:D147)/E146</f>
        <v>0.37628742236091001</v>
      </c>
      <c r="G146" s="15"/>
      <c r="H146" s="15"/>
      <c r="I146" s="15"/>
      <c r="J146" s="6" t="str">
        <f>IF(AND(E146&lt;=E$364, E146&gt;=E$384)=TRUE, E146,"")</f>
        <v/>
      </c>
      <c r="K146" s="21"/>
      <c r="L146" s="21"/>
      <c r="M146" s="21">
        <v>6400</v>
      </c>
      <c r="N146" s="8" t="str">
        <f>IF(L146&gt;0,L146*M146,"")</f>
        <v/>
      </c>
      <c r="O146" s="8"/>
    </row>
    <row r="147" spans="1:15">
      <c r="A147" s="21" t="s">
        <v>185</v>
      </c>
      <c r="B147" s="21" t="s">
        <v>569</v>
      </c>
      <c r="C147">
        <v>2.2100000000000002E-2</v>
      </c>
      <c r="D147" s="6">
        <f t="shared" si="2"/>
        <v>7.1375000000000396E-3</v>
      </c>
      <c r="E147" s="21"/>
      <c r="F147" s="21"/>
      <c r="G147" s="15"/>
      <c r="H147" s="15"/>
      <c r="I147" s="15"/>
      <c r="J147" s="21"/>
      <c r="K147" s="21"/>
      <c r="L147" s="21"/>
      <c r="M147" s="21"/>
      <c r="N147" s="8"/>
      <c r="O147" s="8"/>
    </row>
    <row r="148" spans="1:15">
      <c r="A148" s="21" t="s">
        <v>114</v>
      </c>
      <c r="B148" s="21" t="s">
        <v>499</v>
      </c>
      <c r="C148">
        <v>0.10929999999999999</v>
      </c>
      <c r="D148" s="6">
        <f t="shared" si="2"/>
        <v>9.4337500000000032E-2</v>
      </c>
      <c r="E148" s="6">
        <f>AVERAGE(D148:D149)</f>
        <v>0.10028750000000003</v>
      </c>
      <c r="F148" s="8">
        <f>STDEV(D148:D149)/E148</f>
        <v>8.3904481576666273E-2</v>
      </c>
      <c r="G148" s="15"/>
      <c r="H148" s="15"/>
      <c r="I148" s="15"/>
      <c r="J148" s="6">
        <f>IF(AND(E148&lt;=E$364, E148&gt;=E$384)=TRUE, E148,"")</f>
        <v>0.10028750000000003</v>
      </c>
      <c r="K148" s="21">
        <v>-0.82311216477370897</v>
      </c>
      <c r="L148" s="21">
        <f>10^K148/1000</f>
        <v>1.5027538013415374E-4</v>
      </c>
      <c r="M148" s="21">
        <v>100</v>
      </c>
      <c r="N148" s="8">
        <f>IF(L148&gt;0,L148*M148,"")</f>
        <v>1.5027538013415373E-2</v>
      </c>
      <c r="O148" s="8">
        <f>AVERAGE(N148:N154)</f>
        <v>1.5027538013415373E-2</v>
      </c>
    </row>
    <row r="149" spans="1:15">
      <c r="A149" s="21" t="s">
        <v>115</v>
      </c>
      <c r="B149" s="21" t="s">
        <v>500</v>
      </c>
      <c r="C149">
        <v>0.1212</v>
      </c>
      <c r="D149" s="6">
        <f t="shared" si="2"/>
        <v>0.10623750000000004</v>
      </c>
      <c r="E149" s="21"/>
      <c r="F149" s="21"/>
      <c r="G149" s="15"/>
      <c r="H149" s="15"/>
      <c r="I149" s="15"/>
      <c r="J149" s="21"/>
      <c r="K149" s="21"/>
      <c r="L149" s="21"/>
      <c r="M149" s="21"/>
      <c r="N149" s="8"/>
      <c r="O149" s="8"/>
    </row>
    <row r="150" spans="1:15">
      <c r="A150" s="21" t="s">
        <v>138</v>
      </c>
      <c r="B150" s="21" t="s">
        <v>523</v>
      </c>
      <c r="C150">
        <v>4.9700000000000001E-2</v>
      </c>
      <c r="D150" s="6">
        <f t="shared" si="2"/>
        <v>3.4737500000000039E-2</v>
      </c>
      <c r="E150" s="6">
        <f>AVERAGE(D150:D151)</f>
        <v>2.9837500000000038E-2</v>
      </c>
      <c r="F150" s="8">
        <f>STDEV(D150:D151)/E150</f>
        <v>0.23224621552168093</v>
      </c>
      <c r="G150" s="15"/>
      <c r="H150" s="15"/>
      <c r="I150" s="15"/>
      <c r="J150" s="6" t="str">
        <f>IF(AND(E150&lt;=E$364, E150&gt;=E$384)=TRUE, E150,"")</f>
        <v/>
      </c>
      <c r="K150" s="21"/>
      <c r="L150" s="21"/>
      <c r="M150" s="21">
        <v>400</v>
      </c>
      <c r="N150" s="8" t="str">
        <f>IF(L150&gt;0,L150*M150,"")</f>
        <v/>
      </c>
      <c r="O150" s="8"/>
    </row>
    <row r="151" spans="1:15">
      <c r="A151" s="21" t="s">
        <v>139</v>
      </c>
      <c r="B151" s="21" t="s">
        <v>524</v>
      </c>
      <c r="C151">
        <v>3.9899999999999998E-2</v>
      </c>
      <c r="D151" s="6">
        <f t="shared" si="2"/>
        <v>2.4937500000000036E-2</v>
      </c>
      <c r="E151" s="21"/>
      <c r="F151" s="21"/>
      <c r="G151" s="15"/>
      <c r="H151" s="15"/>
      <c r="I151" s="15"/>
      <c r="J151" s="21"/>
      <c r="K151" s="21"/>
      <c r="L151" s="21"/>
      <c r="M151" s="21"/>
      <c r="N151" s="8"/>
      <c r="O151" s="8"/>
    </row>
    <row r="152" spans="1:15">
      <c r="A152" s="21" t="s">
        <v>162</v>
      </c>
      <c r="B152" s="21" t="s">
        <v>546</v>
      </c>
      <c r="C152">
        <v>2.5599999999999901E-2</v>
      </c>
      <c r="D152" s="6">
        <f t="shared" si="2"/>
        <v>1.0637499999999939E-2</v>
      </c>
      <c r="E152" s="6">
        <f>AVERAGE(D152:D153)</f>
        <v>9.4374999999999876E-3</v>
      </c>
      <c r="F152" s="8">
        <f>STDEV(D152:D153)/E152</f>
        <v>0.17982053243418777</v>
      </c>
      <c r="G152" s="15"/>
      <c r="H152" s="15"/>
      <c r="I152" s="15"/>
      <c r="J152" s="6" t="str">
        <f>IF(AND(E152&lt;=E$364, E152&gt;=E$384)=TRUE, E152,"")</f>
        <v/>
      </c>
      <c r="K152" s="21"/>
      <c r="L152" s="21"/>
      <c r="M152" s="21">
        <v>1600</v>
      </c>
      <c r="N152" s="8" t="str">
        <f>IF(L152&gt;0,L152*M152,"")</f>
        <v/>
      </c>
      <c r="O152" s="8"/>
    </row>
    <row r="153" spans="1:15">
      <c r="A153" s="21" t="s">
        <v>163</v>
      </c>
      <c r="B153" s="21" t="s">
        <v>547</v>
      </c>
      <c r="C153">
        <v>2.3199999999999998E-2</v>
      </c>
      <c r="D153" s="6">
        <f t="shared" si="2"/>
        <v>8.2375000000000365E-3</v>
      </c>
      <c r="E153" s="21"/>
      <c r="F153" s="21"/>
      <c r="G153" s="15"/>
      <c r="H153" s="15"/>
      <c r="I153" s="15"/>
      <c r="J153" s="21"/>
      <c r="K153" s="21"/>
      <c r="L153" s="21"/>
      <c r="M153" s="21"/>
      <c r="N153" s="8"/>
      <c r="O153" s="8"/>
    </row>
    <row r="154" spans="1:15">
      <c r="A154" s="21" t="s">
        <v>186</v>
      </c>
      <c r="B154" s="21" t="s">
        <v>570</v>
      </c>
      <c r="C154">
        <v>1.77E-2</v>
      </c>
      <c r="D154" s="6">
        <f t="shared" si="2"/>
        <v>2.7375000000000385E-3</v>
      </c>
      <c r="E154" s="6">
        <f>AVERAGE(D154:D155)</f>
        <v>2.3875000000000389E-3</v>
      </c>
      <c r="F154" s="8">
        <f>STDEV(D154:D155)/E154</f>
        <v>0.20731926568819883</v>
      </c>
      <c r="G154" s="15"/>
      <c r="H154" s="15"/>
      <c r="I154" s="15"/>
      <c r="J154" s="6" t="str">
        <f>IF(AND(E154&lt;=E$364, E154&gt;=E$384)=TRUE, E154,"")</f>
        <v/>
      </c>
      <c r="K154" s="21"/>
      <c r="L154" s="21"/>
      <c r="M154" s="21">
        <v>6400</v>
      </c>
      <c r="N154" s="8" t="str">
        <f>IF(L154&gt;0,L154*M154,"")</f>
        <v/>
      </c>
      <c r="O154" s="8"/>
    </row>
    <row r="155" spans="1:15">
      <c r="A155" s="21" t="s">
        <v>187</v>
      </c>
      <c r="B155" s="21" t="s">
        <v>571</v>
      </c>
      <c r="C155">
        <v>1.7000000000000001E-2</v>
      </c>
      <c r="D155" s="6">
        <f t="shared" si="2"/>
        <v>2.0375000000000393E-3</v>
      </c>
      <c r="E155" s="21"/>
      <c r="F155" s="21"/>
      <c r="G155" s="15"/>
      <c r="H155" s="15"/>
      <c r="I155" s="15"/>
      <c r="J155" s="21"/>
      <c r="K155" s="21"/>
      <c r="L155" s="21"/>
      <c r="M155" s="21"/>
      <c r="N155" s="8"/>
      <c r="O155" s="8"/>
    </row>
    <row r="156" spans="1:15">
      <c r="A156" s="21" t="s">
        <v>116</v>
      </c>
      <c r="B156" s="21" t="s">
        <v>501</v>
      </c>
      <c r="C156">
        <v>1.3974</v>
      </c>
      <c r="D156" s="6">
        <f t="shared" si="2"/>
        <v>1.3824375</v>
      </c>
      <c r="E156" s="6">
        <f>AVERAGE(D156:D157)</f>
        <v>1.3273874999999999</v>
      </c>
      <c r="F156" s="8">
        <f>STDEV(D156:D157)/E156</f>
        <v>5.8650888763559096E-2</v>
      </c>
      <c r="G156" s="15"/>
      <c r="H156" s="15"/>
      <c r="I156" s="15"/>
      <c r="J156" s="6">
        <f>IF(AND(E156&lt;=E$364, E156&gt;=E$384)=TRUE, E156,"")</f>
        <v>1.3273874999999999</v>
      </c>
      <c r="K156" s="21">
        <v>0.54789412037845298</v>
      </c>
      <c r="L156" s="21">
        <f>10^K156/1000</f>
        <v>3.530970753470503E-3</v>
      </c>
      <c r="M156" s="21">
        <v>100</v>
      </c>
      <c r="N156" s="8">
        <f>IF(L156&gt;0,L156*M156,"")</f>
        <v>0.35309707534705032</v>
      </c>
      <c r="O156" s="8">
        <f>AVERAGE(N156:N162)</f>
        <v>0.32563599898176726</v>
      </c>
    </row>
    <row r="157" spans="1:15">
      <c r="A157" s="21" t="s">
        <v>117</v>
      </c>
      <c r="B157" s="21" t="s">
        <v>502</v>
      </c>
      <c r="C157">
        <v>1.2873000000000001</v>
      </c>
      <c r="D157" s="6">
        <f t="shared" si="2"/>
        <v>1.2723375000000001</v>
      </c>
      <c r="E157" s="21"/>
      <c r="F157" s="21"/>
      <c r="G157" s="15"/>
      <c r="H157" s="15"/>
      <c r="I157" s="15"/>
      <c r="J157" s="21"/>
      <c r="K157" s="21"/>
      <c r="L157" s="21"/>
      <c r="M157" s="21"/>
      <c r="N157" s="8"/>
      <c r="O157" s="8"/>
    </row>
    <row r="158" spans="1:15">
      <c r="A158" s="21" t="s">
        <v>140</v>
      </c>
      <c r="B158" s="21" t="s">
        <v>525</v>
      </c>
      <c r="C158">
        <v>0.41969999999999902</v>
      </c>
      <c r="D158" s="6">
        <f t="shared" si="2"/>
        <v>0.40473749999999908</v>
      </c>
      <c r="E158" s="6">
        <f>AVERAGE(D158:D159)</f>
        <v>0.40008749999999954</v>
      </c>
      <c r="F158" s="8">
        <f>STDEV(D158:D159)/E158</f>
        <v>1.6436637148209463E-2</v>
      </c>
      <c r="G158" s="15"/>
      <c r="H158" s="15"/>
      <c r="I158" s="15"/>
      <c r="J158" s="6">
        <f>IF(AND(E158&lt;=E$364, E158&gt;=E$384)=TRUE, E158,"")</f>
        <v>0.40008749999999954</v>
      </c>
      <c r="K158" s="21">
        <v>-2.7248336895304899E-3</v>
      </c>
      <c r="L158" s="21">
        <f>10^K158/1000</f>
        <v>9.9374548001710406E-4</v>
      </c>
      <c r="M158" s="21">
        <v>400</v>
      </c>
      <c r="N158" s="8">
        <f>IF(L158&gt;0,L158*M158,"")</f>
        <v>0.39749819200684161</v>
      </c>
      <c r="O158" s="8"/>
    </row>
    <row r="159" spans="1:15">
      <c r="A159" s="21" t="s">
        <v>141</v>
      </c>
      <c r="B159" s="21" t="s">
        <v>526</v>
      </c>
      <c r="C159">
        <v>0.41039999999999999</v>
      </c>
      <c r="D159" s="6">
        <f t="shared" si="2"/>
        <v>0.3954375</v>
      </c>
      <c r="E159" s="21"/>
      <c r="F159" s="21"/>
      <c r="G159" s="15"/>
      <c r="H159" s="15"/>
      <c r="I159" s="15"/>
      <c r="J159" s="21"/>
      <c r="K159" s="21"/>
      <c r="L159" s="21"/>
      <c r="M159" s="21"/>
      <c r="N159" s="8"/>
      <c r="O159" s="8"/>
    </row>
    <row r="160" spans="1:15">
      <c r="A160" s="21" t="s">
        <v>164</v>
      </c>
      <c r="B160" s="21" t="s">
        <v>548</v>
      </c>
      <c r="C160">
        <v>0.11020000000000001</v>
      </c>
      <c r="D160" s="6">
        <f t="shared" si="2"/>
        <v>9.5237500000000044E-2</v>
      </c>
      <c r="E160" s="6">
        <f>AVERAGE(D160:D161)</f>
        <v>9.8137500000000044E-2</v>
      </c>
      <c r="F160" s="8">
        <f>STDEV(D160:D161)/E160</f>
        <v>4.1790542156484249E-2</v>
      </c>
      <c r="G160" s="15"/>
      <c r="H160" s="15"/>
      <c r="I160" s="15"/>
      <c r="J160" s="6">
        <f>IF(AND(E160&lt;=E$364, E160&gt;=E$384)=TRUE, E160,"")</f>
        <v>9.8137500000000044E-2</v>
      </c>
      <c r="K160" s="21">
        <v>-0.84941099990834001</v>
      </c>
      <c r="L160" s="21">
        <f>10^K160/1000</f>
        <v>1.4144545599463113E-4</v>
      </c>
      <c r="M160" s="21">
        <v>1600</v>
      </c>
      <c r="N160" s="8">
        <f>IF(L160&gt;0,L160*M160,"")</f>
        <v>0.2263127295914098</v>
      </c>
      <c r="O160" s="8"/>
    </row>
    <row r="161" spans="1:15">
      <c r="A161" s="21" t="s">
        <v>165</v>
      </c>
      <c r="B161" s="21" t="s">
        <v>549</v>
      </c>
      <c r="C161">
        <v>0.11600000000000001</v>
      </c>
      <c r="D161" s="6">
        <f t="shared" si="2"/>
        <v>0.10103750000000004</v>
      </c>
      <c r="E161" s="21"/>
      <c r="F161" s="21"/>
      <c r="G161" s="15"/>
      <c r="H161" s="15"/>
      <c r="I161" s="15"/>
      <c r="J161" s="21"/>
      <c r="K161" s="21"/>
      <c r="L161" s="21"/>
      <c r="M161" s="21"/>
      <c r="N161" s="8"/>
      <c r="O161" s="8"/>
    </row>
    <row r="162" spans="1:15">
      <c r="A162" s="21" t="s">
        <v>188</v>
      </c>
      <c r="B162" s="21" t="s">
        <v>572</v>
      </c>
      <c r="C162">
        <v>4.65E-2</v>
      </c>
      <c r="D162" s="6">
        <f t="shared" si="2"/>
        <v>3.1537500000000038E-2</v>
      </c>
      <c r="E162" s="6">
        <f>AVERAGE(D162:D163)</f>
        <v>3.0387500000000039E-2</v>
      </c>
      <c r="F162" s="8">
        <f>STDEV(D162:D163)/E162</f>
        <v>5.3520217086928987E-2</v>
      </c>
      <c r="G162" s="15"/>
      <c r="H162" s="15"/>
      <c r="I162" s="15"/>
      <c r="J162" s="6" t="str">
        <f>IF(AND(E162&lt;=E$364, E162&gt;=E$384)=TRUE, E162,"")</f>
        <v/>
      </c>
      <c r="K162" s="21"/>
      <c r="L162" s="21"/>
      <c r="M162" s="21">
        <v>6400</v>
      </c>
      <c r="N162" s="8" t="str">
        <f>IF(L162&gt;0,L162*M162,"")</f>
        <v/>
      </c>
      <c r="O162" s="8"/>
    </row>
    <row r="163" spans="1:15">
      <c r="A163" s="21" t="s">
        <v>189</v>
      </c>
      <c r="B163" s="21" t="s">
        <v>573</v>
      </c>
      <c r="C163">
        <v>4.4200000000000003E-2</v>
      </c>
      <c r="D163" s="6">
        <f t="shared" si="2"/>
        <v>2.9237500000000041E-2</v>
      </c>
      <c r="E163" s="21"/>
      <c r="F163" s="21"/>
      <c r="G163" s="15"/>
      <c r="H163" s="15"/>
      <c r="I163" s="15"/>
      <c r="J163" s="21"/>
      <c r="K163" s="21"/>
      <c r="L163" s="21"/>
      <c r="M163" s="21"/>
      <c r="N163" s="8"/>
      <c r="O163" s="8"/>
    </row>
    <row r="164" spans="1:15">
      <c r="A164" s="21" t="s">
        <v>194</v>
      </c>
      <c r="B164" s="21" t="s">
        <v>578</v>
      </c>
      <c r="C164">
        <v>0.21309999999999901</v>
      </c>
      <c r="D164" s="6">
        <f t="shared" si="2"/>
        <v>0.19813749999999905</v>
      </c>
      <c r="E164" s="6">
        <f>AVERAGE(D164:D165)</f>
        <v>0.19698749999999954</v>
      </c>
      <c r="F164" s="8">
        <f>STDEV(D164:D165)/E164</f>
        <v>8.2560852679909816E-3</v>
      </c>
      <c r="G164" s="15"/>
      <c r="H164" s="15"/>
      <c r="I164" s="15"/>
      <c r="J164" s="6">
        <f>IF(AND(E164&lt;=E$364, E164&gt;=E$384)=TRUE, E164,"")</f>
        <v>0.19698749999999954</v>
      </c>
      <c r="K164" s="21">
        <v>-0.3246325241654</v>
      </c>
      <c r="L164" s="21">
        <f>10^K164/1000</f>
        <v>4.7355178266611004E-4</v>
      </c>
      <c r="M164" s="21">
        <v>100</v>
      </c>
      <c r="N164" s="8">
        <f>IF(L164&gt;0,L164*M164,"")</f>
        <v>4.7355178266611002E-2</v>
      </c>
      <c r="O164" s="8">
        <f>AVERAGE(N164:N170)</f>
        <v>4.7355178266611002E-2</v>
      </c>
    </row>
    <row r="165" spans="1:15">
      <c r="A165" s="21" t="s">
        <v>195</v>
      </c>
      <c r="B165" s="21" t="s">
        <v>579</v>
      </c>
      <c r="C165">
        <v>0.21079999999999999</v>
      </c>
      <c r="D165" s="6">
        <f t="shared" si="2"/>
        <v>0.19583750000000003</v>
      </c>
      <c r="E165" s="21"/>
      <c r="F165" s="21"/>
      <c r="G165" s="15"/>
      <c r="H165" s="15"/>
      <c r="I165" s="15"/>
      <c r="J165" s="21"/>
      <c r="K165" s="21"/>
      <c r="L165" s="21"/>
      <c r="M165" s="21"/>
      <c r="N165" s="8"/>
      <c r="O165" s="8"/>
    </row>
    <row r="166" spans="1:15">
      <c r="A166" s="21" t="s">
        <v>218</v>
      </c>
      <c r="B166" s="21" t="s">
        <v>602</v>
      </c>
      <c r="C166">
        <v>7.0399999999999893E-2</v>
      </c>
      <c r="D166" s="6">
        <f t="shared" si="2"/>
        <v>5.5437499999999931E-2</v>
      </c>
      <c r="E166" s="6">
        <f>AVERAGE(D166:D167)</f>
        <v>5.7187499999999981E-2</v>
      </c>
      <c r="F166" s="8">
        <f>STDEV(D166:D167)/E166</f>
        <v>4.3276480597210717E-2</v>
      </c>
      <c r="G166" s="15"/>
      <c r="H166" s="15"/>
      <c r="I166" s="15"/>
      <c r="J166" s="6" t="str">
        <f>IF(AND(E166&lt;=E$364, E166&gt;=E$384)=TRUE, E166,"")</f>
        <v/>
      </c>
      <c r="K166" s="21"/>
      <c r="L166" s="21"/>
      <c r="M166" s="21">
        <v>400</v>
      </c>
      <c r="N166" s="8" t="str">
        <f>IF(L166&gt;0,L166*M166,"")</f>
        <v/>
      </c>
      <c r="O166" s="8"/>
    </row>
    <row r="167" spans="1:15">
      <c r="A167" s="21" t="s">
        <v>219</v>
      </c>
      <c r="B167" s="21" t="s">
        <v>603</v>
      </c>
      <c r="C167">
        <v>7.3899999999999993E-2</v>
      </c>
      <c r="D167" s="6">
        <f t="shared" si="2"/>
        <v>5.8937500000000032E-2</v>
      </c>
      <c r="E167" s="21"/>
      <c r="F167" s="21"/>
      <c r="G167" s="15"/>
      <c r="H167" s="15"/>
      <c r="I167" s="15"/>
      <c r="J167" s="21"/>
      <c r="K167" s="21"/>
      <c r="L167" s="21"/>
      <c r="M167" s="21"/>
      <c r="N167" s="8"/>
      <c r="O167" s="8"/>
    </row>
    <row r="168" spans="1:15">
      <c r="A168" s="21" t="s">
        <v>242</v>
      </c>
      <c r="B168" s="21" t="s">
        <v>626</v>
      </c>
      <c r="C168">
        <v>3.7600000000000001E-2</v>
      </c>
      <c r="D168" s="6">
        <f t="shared" si="2"/>
        <v>2.263750000000004E-2</v>
      </c>
      <c r="E168" s="6">
        <f>AVERAGE(D168:D169)</f>
        <v>2.1987500000000038E-2</v>
      </c>
      <c r="F168" s="8">
        <f>STDEV(D168:D169)/E168</f>
        <v>4.1807336693235338E-2</v>
      </c>
      <c r="G168" s="15"/>
      <c r="H168" s="15"/>
      <c r="I168" s="15"/>
      <c r="J168" s="6" t="str">
        <f>IF(AND(E168&lt;=E$364, E168&gt;=E$384)=TRUE, E168,"")</f>
        <v/>
      </c>
      <c r="K168" s="21"/>
      <c r="L168" s="21"/>
      <c r="M168" s="21">
        <v>1600</v>
      </c>
      <c r="N168" s="8" t="str">
        <f>IF(L168&gt;0,L168*M168,"")</f>
        <v/>
      </c>
      <c r="O168" s="8"/>
    </row>
    <row r="169" spans="1:15">
      <c r="A169" s="21" t="s">
        <v>243</v>
      </c>
      <c r="B169" s="21" t="s">
        <v>627</v>
      </c>
      <c r="C169">
        <v>3.6299999999999999E-2</v>
      </c>
      <c r="D169" s="6">
        <f t="shared" si="2"/>
        <v>2.1337500000000037E-2</v>
      </c>
      <c r="E169" s="21"/>
      <c r="F169" s="21"/>
      <c r="G169" s="15"/>
      <c r="H169" s="15"/>
      <c r="I169" s="15"/>
      <c r="J169" s="21"/>
      <c r="K169" s="21"/>
      <c r="L169" s="21"/>
      <c r="M169" s="21"/>
      <c r="N169" s="8"/>
      <c r="O169" s="8"/>
    </row>
    <row r="170" spans="1:15">
      <c r="A170" s="21" t="s">
        <v>266</v>
      </c>
      <c r="B170" s="21" t="s">
        <v>650</v>
      </c>
      <c r="C170">
        <v>2.50999999999999E-2</v>
      </c>
      <c r="D170" s="6">
        <f t="shared" si="2"/>
        <v>1.0137499999999938E-2</v>
      </c>
      <c r="E170" s="6">
        <f>AVERAGE(D170:D171)</f>
        <v>8.787499999999988E-3</v>
      </c>
      <c r="F170" s="8">
        <f>STDEV(D170:D171)/E170</f>
        <v>0.21726182750538953</v>
      </c>
      <c r="G170" s="15"/>
      <c r="H170" s="15"/>
      <c r="I170" s="15"/>
      <c r="J170" s="6" t="str">
        <f>IF(AND(E170&lt;=E$364, E170&gt;=E$384)=TRUE, E170,"")</f>
        <v/>
      </c>
      <c r="K170" s="21"/>
      <c r="L170" s="21"/>
      <c r="M170" s="21">
        <v>6400</v>
      </c>
      <c r="N170" s="8" t="str">
        <f>IF(L170&gt;0,L170*M170,"")</f>
        <v/>
      </c>
      <c r="O170" s="8"/>
    </row>
    <row r="171" spans="1:15">
      <c r="A171" s="21" t="s">
        <v>267</v>
      </c>
      <c r="B171" s="21" t="s">
        <v>651</v>
      </c>
      <c r="C171">
        <v>2.24E-2</v>
      </c>
      <c r="D171" s="6">
        <f t="shared" si="2"/>
        <v>7.4375000000000378E-3</v>
      </c>
      <c r="E171" s="21"/>
      <c r="F171" s="21"/>
      <c r="G171" s="15"/>
      <c r="H171" s="15"/>
      <c r="I171" s="15"/>
      <c r="J171" s="21"/>
      <c r="K171" s="21"/>
      <c r="L171" s="21"/>
      <c r="M171" s="21"/>
      <c r="N171" s="8"/>
      <c r="O171" s="8"/>
    </row>
    <row r="172" spans="1:15">
      <c r="A172" s="21" t="s">
        <v>196</v>
      </c>
      <c r="B172" s="21" t="s">
        <v>580</v>
      </c>
      <c r="C172">
        <v>0.50009999999999999</v>
      </c>
      <c r="D172" s="6">
        <f t="shared" si="2"/>
        <v>0.4851375</v>
      </c>
      <c r="E172" s="6">
        <f>AVERAGE(D172:D173)</f>
        <v>0.47733750000000003</v>
      </c>
      <c r="F172" s="8">
        <f>STDEV(D172:D173)/E172</f>
        <v>2.3109153977029048E-2</v>
      </c>
      <c r="G172" s="15"/>
      <c r="H172" s="15"/>
      <c r="I172" s="15"/>
      <c r="J172" s="6">
        <f>IF(AND(E172&lt;=E$364, E172&gt;=E$384)=TRUE, E172,"")</f>
        <v>0.47733750000000003</v>
      </c>
      <c r="K172" s="21">
        <v>7.1384657991617903E-2</v>
      </c>
      <c r="L172" s="21">
        <f>10^K172/1000</f>
        <v>1.1786494503062421E-3</v>
      </c>
      <c r="M172" s="21">
        <v>100</v>
      </c>
      <c r="N172" s="8">
        <f>IF(L172&gt;0,L172*M172,"")</f>
        <v>0.11786494503062421</v>
      </c>
      <c r="O172" s="8">
        <f>AVERAGE(N172:N178)</f>
        <v>0.10265974404338972</v>
      </c>
    </row>
    <row r="173" spans="1:15">
      <c r="A173" s="21" t="s">
        <v>197</v>
      </c>
      <c r="B173" s="21" t="s">
        <v>581</v>
      </c>
      <c r="C173">
        <v>0.48449999999999999</v>
      </c>
      <c r="D173" s="6">
        <f t="shared" si="2"/>
        <v>0.46953750000000005</v>
      </c>
      <c r="E173" s="21"/>
      <c r="F173" s="21"/>
      <c r="G173" s="15"/>
      <c r="H173" s="15"/>
      <c r="I173" s="15"/>
      <c r="J173" s="21"/>
      <c r="K173" s="21"/>
      <c r="L173" s="21"/>
      <c r="M173" s="21"/>
      <c r="N173" s="8"/>
      <c r="O173" s="8"/>
    </row>
    <row r="174" spans="1:15">
      <c r="A174" s="21" t="s">
        <v>220</v>
      </c>
      <c r="B174" s="21" t="s">
        <v>604</v>
      </c>
      <c r="C174">
        <v>0.13730000000000001</v>
      </c>
      <c r="D174" s="6">
        <f t="shared" si="2"/>
        <v>0.12233750000000004</v>
      </c>
      <c r="E174" s="6">
        <f>AVERAGE(D174:D175)</f>
        <v>0.11713750000000005</v>
      </c>
      <c r="F174" s="8">
        <f>STDEV(D174:D175)/E174</f>
        <v>6.2780156007598634E-2</v>
      </c>
      <c r="G174" s="15"/>
      <c r="H174" s="15"/>
      <c r="I174" s="15"/>
      <c r="J174" s="6">
        <f>IF(AND(E174&lt;=E$364, E174&gt;=E$384)=TRUE, E174,"")</f>
        <v>0.11713750000000005</v>
      </c>
      <c r="K174" s="21">
        <v>-0.66027761635864901</v>
      </c>
      <c r="L174" s="21">
        <f>10^K174/1000</f>
        <v>2.1863635764038809E-4</v>
      </c>
      <c r="M174" s="21">
        <v>400</v>
      </c>
      <c r="N174" s="8">
        <f>IF(L174&gt;0,L174*M174,"")</f>
        <v>8.7454543056155229E-2</v>
      </c>
      <c r="O174" s="8"/>
    </row>
    <row r="175" spans="1:15">
      <c r="A175" s="21" t="s">
        <v>221</v>
      </c>
      <c r="B175" s="21" t="s">
        <v>605</v>
      </c>
      <c r="C175">
        <v>0.12690000000000001</v>
      </c>
      <c r="D175" s="6">
        <f t="shared" si="2"/>
        <v>0.11193750000000005</v>
      </c>
      <c r="E175" s="21"/>
      <c r="F175" s="21"/>
      <c r="G175" s="15"/>
      <c r="H175" s="15"/>
      <c r="I175" s="15"/>
      <c r="J175" s="21"/>
      <c r="K175" s="21"/>
      <c r="L175" s="21"/>
      <c r="M175" s="21"/>
      <c r="N175" s="8"/>
      <c r="O175" s="8"/>
    </row>
    <row r="176" spans="1:15">
      <c r="A176" s="21" t="s">
        <v>244</v>
      </c>
      <c r="B176" s="21" t="s">
        <v>628</v>
      </c>
      <c r="C176">
        <v>5.3999999999999999E-2</v>
      </c>
      <c r="D176" s="6">
        <f t="shared" si="2"/>
        <v>3.9037500000000037E-2</v>
      </c>
      <c r="E176" s="6">
        <f>AVERAGE(D176:D177)</f>
        <v>3.6387500000000038E-2</v>
      </c>
      <c r="F176" s="8">
        <f>STDEV(D176:D177)/E176</f>
        <v>0.10299322405465332</v>
      </c>
      <c r="G176" s="15"/>
      <c r="H176" s="15"/>
      <c r="I176" s="15"/>
      <c r="J176" s="6" t="str">
        <f>IF(AND(E176&lt;=E$364, E176&gt;=E$384)=TRUE, E176,"")</f>
        <v/>
      </c>
      <c r="K176" s="21"/>
      <c r="L176" s="21"/>
      <c r="M176" s="21">
        <v>1600</v>
      </c>
      <c r="N176" s="8" t="str">
        <f>IF(L176&gt;0,L176*M176,"")</f>
        <v/>
      </c>
      <c r="O176" s="8"/>
    </row>
    <row r="177" spans="1:15">
      <c r="A177" s="21" t="s">
        <v>245</v>
      </c>
      <c r="B177" s="21" t="s">
        <v>629</v>
      </c>
      <c r="C177">
        <v>4.87E-2</v>
      </c>
      <c r="D177" s="6">
        <f t="shared" si="2"/>
        <v>3.3737500000000038E-2</v>
      </c>
      <c r="E177" s="21"/>
      <c r="F177" s="21"/>
      <c r="G177" s="15"/>
      <c r="H177" s="15"/>
      <c r="I177" s="15"/>
      <c r="J177" s="21"/>
      <c r="K177" s="21"/>
      <c r="L177" s="21"/>
      <c r="M177" s="21"/>
      <c r="N177" s="8"/>
      <c r="O177" s="8"/>
    </row>
    <row r="178" spans="1:15">
      <c r="A178" s="21" t="s">
        <v>268</v>
      </c>
      <c r="B178" s="21" t="s">
        <v>652</v>
      </c>
      <c r="C178">
        <v>2.3199999999999998E-2</v>
      </c>
      <c r="D178" s="6">
        <f t="shared" si="2"/>
        <v>8.2375000000000365E-3</v>
      </c>
      <c r="E178" s="6">
        <f>AVERAGE(D178:D179)</f>
        <v>7.3875000000000364E-3</v>
      </c>
      <c r="F178" s="8">
        <f>STDEV(D178:D179)/E178</f>
        <v>0.16271831174512691</v>
      </c>
      <c r="G178" s="15"/>
      <c r="H178" s="15"/>
      <c r="I178" s="15"/>
      <c r="J178" s="6" t="str">
        <f>IF(AND(E178&lt;=E$364, E178&gt;=E$384)=TRUE, E178,"")</f>
        <v/>
      </c>
      <c r="K178" s="21"/>
      <c r="L178" s="21"/>
      <c r="M178" s="21">
        <v>6400</v>
      </c>
      <c r="N178" s="8" t="str">
        <f>IF(L178&gt;0,L178*M178,"")</f>
        <v/>
      </c>
      <c r="O178" s="8"/>
    </row>
    <row r="179" spans="1:15">
      <c r="A179" s="21" t="s">
        <v>269</v>
      </c>
      <c r="B179" s="21" t="s">
        <v>653</v>
      </c>
      <c r="C179">
        <v>2.1499999999999998E-2</v>
      </c>
      <c r="D179" s="6">
        <f t="shared" si="2"/>
        <v>6.5375000000000363E-3</v>
      </c>
      <c r="E179" s="21"/>
      <c r="F179" s="21"/>
      <c r="G179" s="15"/>
      <c r="H179" s="15"/>
      <c r="I179" s="15"/>
      <c r="J179" s="21"/>
      <c r="K179" s="21"/>
      <c r="L179" s="21"/>
      <c r="M179" s="21"/>
      <c r="N179" s="8"/>
      <c r="O179" s="8"/>
    </row>
    <row r="180" spans="1:15">
      <c r="A180" s="21" t="s">
        <v>198</v>
      </c>
      <c r="B180" s="21" t="s">
        <v>582</v>
      </c>
      <c r="C180">
        <v>0.1222</v>
      </c>
      <c r="D180" s="6">
        <f t="shared" si="2"/>
        <v>0.10723750000000004</v>
      </c>
      <c r="E180" s="6">
        <f>AVERAGE(D180:D181)</f>
        <v>9.9337500000000037E-2</v>
      </c>
      <c r="F180" s="8">
        <f>STDEV(D180:D181)/E180</f>
        <v>0.11246797174025369</v>
      </c>
      <c r="G180" s="15"/>
      <c r="H180" s="15"/>
      <c r="I180" s="15"/>
      <c r="J180" s="6">
        <f>IF(AND(E180&lt;=E$364, E180&gt;=E$384)=TRUE, E180,"")</f>
        <v>9.9337500000000037E-2</v>
      </c>
      <c r="K180" s="21">
        <v>-0.83598114534053602</v>
      </c>
      <c r="L180" s="21">
        <f>10^K180/1000</f>
        <v>1.4588775952803287E-4</v>
      </c>
      <c r="M180" s="21">
        <v>100</v>
      </c>
      <c r="N180" s="8">
        <f>IF(L180&gt;0,L180*M180,"")</f>
        <v>1.4588775952803288E-2</v>
      </c>
      <c r="O180" s="8">
        <f>AVERAGE(N180:N186)</f>
        <v>1.4588775952803288E-2</v>
      </c>
    </row>
    <row r="181" spans="1:15">
      <c r="A181" s="21" t="s">
        <v>199</v>
      </c>
      <c r="B181" s="21" t="s">
        <v>583</v>
      </c>
      <c r="C181">
        <v>0.10639999999999999</v>
      </c>
      <c r="D181" s="6">
        <f t="shared" si="2"/>
        <v>9.1437500000000033E-2</v>
      </c>
      <c r="E181" s="21"/>
      <c r="F181" s="21"/>
      <c r="G181" s="15"/>
      <c r="H181" s="15"/>
      <c r="I181" s="15"/>
      <c r="J181" s="21"/>
      <c r="K181" s="21"/>
      <c r="L181" s="21"/>
      <c r="M181" s="21"/>
      <c r="N181" s="8"/>
      <c r="O181" s="8"/>
    </row>
    <row r="182" spans="1:15">
      <c r="A182" s="21" t="s">
        <v>222</v>
      </c>
      <c r="B182" s="21" t="s">
        <v>606</v>
      </c>
      <c r="C182">
        <v>5.5300000000000002E-2</v>
      </c>
      <c r="D182" s="6">
        <f t="shared" si="2"/>
        <v>4.033750000000004E-2</v>
      </c>
      <c r="E182" s="6">
        <f>AVERAGE(D182:D183)</f>
        <v>3.8937499999999986E-2</v>
      </c>
      <c r="F182" s="8">
        <f>STDEV(D182:D183)/E182</f>
        <v>5.0848128085326613E-2</v>
      </c>
      <c r="G182" s="15"/>
      <c r="H182" s="15"/>
      <c r="I182" s="15"/>
      <c r="J182" s="6" t="str">
        <f>IF(AND(E182&lt;=E$364, E182&gt;=E$384)=TRUE, E182,"")</f>
        <v/>
      </c>
      <c r="K182" s="21"/>
      <c r="L182" s="21"/>
      <c r="M182" s="21">
        <v>400</v>
      </c>
      <c r="N182" s="8" t="str">
        <f>IF(L182&gt;0,L182*M182,"")</f>
        <v/>
      </c>
      <c r="O182" s="8"/>
    </row>
    <row r="183" spans="1:15">
      <c r="A183" s="21" t="s">
        <v>223</v>
      </c>
      <c r="B183" s="21" t="s">
        <v>607</v>
      </c>
      <c r="C183">
        <v>5.2499999999999901E-2</v>
      </c>
      <c r="D183" s="6">
        <f t="shared" si="2"/>
        <v>3.7537499999999939E-2</v>
      </c>
      <c r="E183" s="21"/>
      <c r="F183" s="21"/>
      <c r="G183" s="15"/>
      <c r="H183" s="15"/>
      <c r="I183" s="15"/>
      <c r="J183" s="21"/>
      <c r="K183" s="21"/>
      <c r="L183" s="21"/>
      <c r="M183" s="21"/>
      <c r="N183" s="8"/>
      <c r="O183" s="8"/>
    </row>
    <row r="184" spans="1:15">
      <c r="A184" s="21" t="s">
        <v>246</v>
      </c>
      <c r="B184" s="21" t="s">
        <v>630</v>
      </c>
      <c r="C184">
        <v>3.1800000000000002E-2</v>
      </c>
      <c r="D184" s="6">
        <f t="shared" si="2"/>
        <v>1.683750000000004E-2</v>
      </c>
      <c r="E184" s="6">
        <f>AVERAGE(D184:D185)</f>
        <v>1.6137500000000041E-2</v>
      </c>
      <c r="F184" s="8">
        <f>STDEV(D184:D185)/E184</f>
        <v>6.134466265909623E-2</v>
      </c>
      <c r="G184" s="15"/>
      <c r="H184" s="15"/>
      <c r="I184" s="15"/>
      <c r="J184" s="6" t="str">
        <f>IF(AND(E184&lt;=E$364, E184&gt;=E$384)=TRUE, E184,"")</f>
        <v/>
      </c>
      <c r="K184" s="21"/>
      <c r="L184" s="21"/>
      <c r="M184" s="21">
        <v>1600</v>
      </c>
      <c r="N184" s="8" t="str">
        <f>IF(L184&gt;0,L184*M184,"")</f>
        <v/>
      </c>
      <c r="O184" s="8"/>
    </row>
    <row r="185" spans="1:15">
      <c r="A185" s="21" t="s">
        <v>247</v>
      </c>
      <c r="B185" s="21" t="s">
        <v>631</v>
      </c>
      <c r="C185">
        <v>3.04E-2</v>
      </c>
      <c r="D185" s="6">
        <f t="shared" si="2"/>
        <v>1.5437500000000038E-2</v>
      </c>
      <c r="E185" s="21"/>
      <c r="F185" s="21"/>
      <c r="G185" s="15"/>
      <c r="H185" s="15"/>
      <c r="I185" s="15"/>
      <c r="J185" s="21"/>
      <c r="K185" s="21"/>
      <c r="L185" s="21"/>
      <c r="M185" s="21"/>
      <c r="N185" s="8"/>
      <c r="O185" s="8"/>
    </row>
    <row r="186" spans="1:15">
      <c r="A186" s="21" t="s">
        <v>270</v>
      </c>
      <c r="B186" s="21" t="s">
        <v>654</v>
      </c>
      <c r="C186">
        <v>2.01E-2</v>
      </c>
      <c r="D186" s="6">
        <f t="shared" si="2"/>
        <v>5.1375000000000379E-3</v>
      </c>
      <c r="E186" s="6">
        <f>AVERAGE(D186:D187)</f>
        <v>3.1375000000000378E-3</v>
      </c>
      <c r="F186" s="8">
        <f>STDEV(D186:D187)/E186</f>
        <v>0.90149071705056782</v>
      </c>
      <c r="G186" s="15"/>
      <c r="H186" s="15"/>
      <c r="I186" s="15"/>
      <c r="J186" s="6" t="str">
        <f>IF(AND(E186&lt;=E$364, E186&gt;=E$384)=TRUE, E186,"")</f>
        <v/>
      </c>
      <c r="K186" s="21"/>
      <c r="L186" s="21"/>
      <c r="M186" s="21">
        <v>6400</v>
      </c>
      <c r="N186" s="8" t="str">
        <f>IF(L186&gt;0,L186*M186,"")</f>
        <v/>
      </c>
      <c r="O186" s="8"/>
    </row>
    <row r="187" spans="1:15">
      <c r="A187" s="21" t="s">
        <v>271</v>
      </c>
      <c r="B187" s="21" t="s">
        <v>655</v>
      </c>
      <c r="C187">
        <v>1.61E-2</v>
      </c>
      <c r="D187" s="6">
        <f t="shared" si="2"/>
        <v>1.1375000000000378E-3</v>
      </c>
      <c r="E187" s="21"/>
      <c r="F187" s="21"/>
      <c r="G187" s="15"/>
      <c r="H187" s="15"/>
      <c r="I187" s="15"/>
      <c r="J187" s="21"/>
      <c r="K187" s="21"/>
      <c r="L187" s="21"/>
      <c r="M187" s="21"/>
      <c r="N187" s="8"/>
      <c r="O187" s="8"/>
    </row>
    <row r="188" spans="1:15">
      <c r="A188" s="21" t="s">
        <v>200</v>
      </c>
      <c r="B188" s="21" t="s">
        <v>584</v>
      </c>
      <c r="C188">
        <v>2.6059999999999999</v>
      </c>
      <c r="D188" s="6">
        <f t="shared" si="2"/>
        <v>2.5910375000000001</v>
      </c>
      <c r="E188" s="6">
        <f>AVERAGE(D188:D189)</f>
        <v>2.5970875000000002</v>
      </c>
      <c r="F188" s="8">
        <f>STDEV(D188:D189)/E188</f>
        <v>3.294456598923749E-3</v>
      </c>
      <c r="G188" s="15"/>
      <c r="H188" s="15"/>
      <c r="I188" s="15"/>
      <c r="J188" s="6" t="str">
        <f>IF(AND(E188&lt;=E$364, E188&gt;=E$384)=TRUE, E188,"")</f>
        <v/>
      </c>
      <c r="K188" s="21"/>
      <c r="L188" s="21"/>
      <c r="M188" s="21">
        <v>100</v>
      </c>
      <c r="N188" s="8" t="str">
        <f>IF(L188&gt;0,L188*M188,"")</f>
        <v/>
      </c>
      <c r="O188" s="8">
        <f>AVERAGE(N188:N194)</f>
        <v>1.0400745587811646</v>
      </c>
    </row>
    <row r="189" spans="1:15">
      <c r="A189" s="21" t="s">
        <v>201</v>
      </c>
      <c r="B189" s="21" t="s">
        <v>585</v>
      </c>
      <c r="C189">
        <v>2.6181000000000001</v>
      </c>
      <c r="D189" s="6">
        <f t="shared" si="2"/>
        <v>2.6031375000000003</v>
      </c>
      <c r="E189" s="21"/>
      <c r="F189" s="21"/>
      <c r="G189" s="15"/>
      <c r="H189" s="15"/>
      <c r="I189" s="15"/>
      <c r="J189" s="21"/>
      <c r="K189" s="21"/>
      <c r="L189" s="21"/>
      <c r="M189" s="21"/>
      <c r="N189" s="8"/>
      <c r="O189" s="8"/>
    </row>
    <row r="190" spans="1:15">
      <c r="A190" s="21" t="s">
        <v>224</v>
      </c>
      <c r="B190" s="21" t="s">
        <v>608</v>
      </c>
      <c r="C190">
        <v>0.85370000000000001</v>
      </c>
      <c r="D190" s="6">
        <f t="shared" si="2"/>
        <v>0.83873750000000002</v>
      </c>
      <c r="E190" s="6">
        <f>AVERAGE(D190:D191)</f>
        <v>0.9307875000000001</v>
      </c>
      <c r="F190" s="8">
        <f>STDEV(D190:D191)/E190</f>
        <v>0.13985830107993866</v>
      </c>
      <c r="G190" s="15"/>
      <c r="H190" s="15"/>
      <c r="I190" s="15"/>
      <c r="J190" s="6">
        <f>IF(AND(E190&lt;=E$364, E190&gt;=E$384)=TRUE, E190,"")</f>
        <v>0.9307875000000001</v>
      </c>
      <c r="K190" s="21">
        <v>0.36401699835222601</v>
      </c>
      <c r="L190" s="21">
        <f>10^K190/1000</f>
        <v>2.3121552865149448E-3</v>
      </c>
      <c r="M190" s="21">
        <v>400</v>
      </c>
      <c r="N190" s="8">
        <f>IF(L190&gt;0,L190*M190,"")</f>
        <v>0.92486211460597789</v>
      </c>
      <c r="O190" s="8"/>
    </row>
    <row r="191" spans="1:15">
      <c r="A191" s="21" t="s">
        <v>225</v>
      </c>
      <c r="B191" s="21" t="s">
        <v>609</v>
      </c>
      <c r="C191">
        <v>1.0378000000000001</v>
      </c>
      <c r="D191" s="6">
        <f t="shared" si="2"/>
        <v>1.0228375000000001</v>
      </c>
      <c r="E191" s="21"/>
      <c r="F191" s="21"/>
      <c r="G191" s="15"/>
      <c r="H191" s="15"/>
      <c r="I191" s="15"/>
      <c r="J191" s="21"/>
      <c r="K191" s="21"/>
      <c r="L191" s="21"/>
      <c r="M191" s="21"/>
      <c r="N191" s="8"/>
      <c r="O191" s="8"/>
    </row>
    <row r="192" spans="1:15">
      <c r="A192" s="21" t="s">
        <v>248</v>
      </c>
      <c r="B192" s="21" t="s">
        <v>632</v>
      </c>
      <c r="C192">
        <v>0.30830000000000002</v>
      </c>
      <c r="D192" s="6">
        <f t="shared" si="2"/>
        <v>0.29333750000000003</v>
      </c>
      <c r="E192" s="6">
        <f>AVERAGE(D192:D193)</f>
        <v>0.28978749999999953</v>
      </c>
      <c r="F192" s="8">
        <f>STDEV(D192:D193)/E192</f>
        <v>1.732461940706621E-2</v>
      </c>
      <c r="G192" s="15"/>
      <c r="H192" s="15"/>
      <c r="I192" s="15"/>
      <c r="J192" s="6">
        <f>IF(AND(E192&lt;=E$364, E192&gt;=E$384)=TRUE, E192,"")</f>
        <v>0.28978749999999953</v>
      </c>
      <c r="K192" s="21">
        <v>-0.141430095123354</v>
      </c>
      <c r="L192" s="21">
        <f>10^K192/1000</f>
        <v>7.2205437684771956E-4</v>
      </c>
      <c r="M192" s="21">
        <v>1600</v>
      </c>
      <c r="N192" s="8">
        <f>IF(L192&gt;0,L192*M192,"")</f>
        <v>1.1552870029563513</v>
      </c>
      <c r="O192" s="8"/>
    </row>
    <row r="193" spans="1:15">
      <c r="A193" s="21" t="s">
        <v>249</v>
      </c>
      <c r="B193" s="21" t="s">
        <v>633</v>
      </c>
      <c r="C193">
        <v>0.30119999999999902</v>
      </c>
      <c r="D193" s="6">
        <f t="shared" si="2"/>
        <v>0.28623749999999903</v>
      </c>
      <c r="E193" s="21"/>
      <c r="F193" s="21"/>
      <c r="G193" s="15"/>
      <c r="H193" s="15"/>
      <c r="I193" s="15"/>
      <c r="J193" s="21"/>
      <c r="K193" s="21"/>
      <c r="L193" s="21"/>
      <c r="M193" s="21"/>
      <c r="N193" s="8"/>
      <c r="O193" s="8"/>
    </row>
    <row r="194" spans="1:15">
      <c r="A194" s="21" t="s">
        <v>272</v>
      </c>
      <c r="B194" s="21" t="s">
        <v>656</v>
      </c>
      <c r="C194">
        <v>9.5199999999999896E-2</v>
      </c>
      <c r="D194" s="6">
        <f t="shared" si="2"/>
        <v>8.0237499999999934E-2</v>
      </c>
      <c r="E194" s="6">
        <f>AVERAGE(D194:D195)</f>
        <v>7.6087499999999988E-2</v>
      </c>
      <c r="F194" s="8">
        <f>STDEV(D194:D195)/E194</f>
        <v>7.7134697339881958E-2</v>
      </c>
      <c r="G194" s="15"/>
      <c r="H194" s="15"/>
      <c r="I194" s="15"/>
      <c r="J194" s="6" t="str">
        <f>IF(AND(E194&lt;=E$364, E194&gt;=E$384)=TRUE, E194,"")</f>
        <v/>
      </c>
      <c r="K194" s="21"/>
      <c r="L194" s="21"/>
      <c r="M194" s="21">
        <v>6400</v>
      </c>
      <c r="N194" s="8" t="str">
        <f>IF(L194&gt;0,L194*M194,"")</f>
        <v/>
      </c>
      <c r="O194" s="8"/>
    </row>
    <row r="195" spans="1:15">
      <c r="A195" s="21" t="s">
        <v>273</v>
      </c>
      <c r="B195" s="21" t="s">
        <v>657</v>
      </c>
      <c r="C195">
        <v>8.6900000000000005E-2</v>
      </c>
      <c r="D195" s="6">
        <f t="shared" si="2"/>
        <v>7.1937500000000043E-2</v>
      </c>
      <c r="E195" s="21"/>
      <c r="F195" s="21"/>
      <c r="G195" s="15"/>
      <c r="H195" s="15"/>
      <c r="I195" s="15"/>
      <c r="J195" s="21"/>
      <c r="K195" s="21"/>
      <c r="L195" s="21"/>
      <c r="M195" s="21"/>
      <c r="N195" s="8"/>
      <c r="O195" s="8"/>
    </row>
    <row r="196" spans="1:15">
      <c r="A196" s="21" t="s">
        <v>202</v>
      </c>
      <c r="B196" s="21" t="s">
        <v>586</v>
      </c>
      <c r="C196">
        <v>0.13500000000000001</v>
      </c>
      <c r="D196" s="6">
        <f t="shared" ref="D196:D259" si="3">C196-D$3</f>
        <v>0.12003750000000005</v>
      </c>
      <c r="E196" s="6">
        <f>AVERAGE(D196:D197)</f>
        <v>0.13733750000000006</v>
      </c>
      <c r="F196" s="8">
        <f>STDEV(D196:D197)/E196</f>
        <v>0.17814431330885169</v>
      </c>
      <c r="G196" s="15"/>
      <c r="H196" s="15"/>
      <c r="I196" s="15"/>
      <c r="J196" s="6">
        <f>IF(AND(E196&lt;=E$364, E196&gt;=E$384)=TRUE, E196,"")</f>
        <v>0.13733750000000006</v>
      </c>
      <c r="K196" s="21">
        <v>-0.53828071423728796</v>
      </c>
      <c r="L196" s="21">
        <f>10^K196/1000</f>
        <v>2.8954714414229388E-4</v>
      </c>
      <c r="M196" s="21">
        <v>100</v>
      </c>
      <c r="N196" s="8">
        <f>IF(L196&gt;0,L196*M196,"")</f>
        <v>2.895471441422939E-2</v>
      </c>
      <c r="O196" s="8">
        <f>AVERAGE(N196:N202)</f>
        <v>2.895471441422939E-2</v>
      </c>
    </row>
    <row r="197" spans="1:15">
      <c r="A197" s="21" t="s">
        <v>203</v>
      </c>
      <c r="B197" s="21" t="s">
        <v>587</v>
      </c>
      <c r="C197">
        <v>0.1696</v>
      </c>
      <c r="D197" s="6">
        <f t="shared" si="3"/>
        <v>0.15463750000000004</v>
      </c>
      <c r="E197" s="21"/>
      <c r="F197" s="21"/>
      <c r="G197" s="15"/>
      <c r="H197" s="15"/>
      <c r="I197" s="15"/>
      <c r="J197" s="21"/>
      <c r="K197" s="21"/>
      <c r="L197" s="21"/>
      <c r="M197" s="21"/>
      <c r="N197" s="8"/>
      <c r="O197" s="8"/>
    </row>
    <row r="198" spans="1:15">
      <c r="A198" s="21" t="s">
        <v>226</v>
      </c>
      <c r="B198" s="21" t="s">
        <v>610</v>
      </c>
      <c r="C198">
        <v>6.1299999999999903E-2</v>
      </c>
      <c r="D198" s="6">
        <f t="shared" si="3"/>
        <v>4.6337499999999941E-2</v>
      </c>
      <c r="E198" s="6">
        <f>AVERAGE(D198:D199)</f>
        <v>4.5037499999999994E-2</v>
      </c>
      <c r="F198" s="8">
        <f>STDEV(D198:D199)/E198</f>
        <v>4.0821040934442492E-2</v>
      </c>
      <c r="G198" s="15"/>
      <c r="H198" s="15"/>
      <c r="I198" s="15"/>
      <c r="J198" s="6" t="str">
        <f>IF(AND(E198&lt;=E$364, E198&gt;=E$384)=TRUE, E198,"")</f>
        <v/>
      </c>
      <c r="K198" s="21"/>
      <c r="L198" s="21"/>
      <c r="M198" s="21">
        <v>400</v>
      </c>
      <c r="N198" s="8" t="str">
        <f>IF(L198&gt;0,L198*M198,"")</f>
        <v/>
      </c>
      <c r="O198" s="8"/>
    </row>
    <row r="199" spans="1:15">
      <c r="A199" s="21" t="s">
        <v>227</v>
      </c>
      <c r="B199" s="21" t="s">
        <v>611</v>
      </c>
      <c r="C199">
        <v>5.8700000000000002E-2</v>
      </c>
      <c r="D199" s="6">
        <f t="shared" si="3"/>
        <v>4.373750000000004E-2</v>
      </c>
      <c r="E199" s="21"/>
      <c r="F199" s="21"/>
      <c r="G199" s="15"/>
      <c r="H199" s="15"/>
      <c r="I199" s="15"/>
      <c r="J199" s="21"/>
      <c r="K199" s="21"/>
      <c r="L199" s="21"/>
      <c r="M199" s="21"/>
      <c r="N199" s="8"/>
      <c r="O199" s="8"/>
    </row>
    <row r="200" spans="1:15">
      <c r="A200" s="21" t="s">
        <v>250</v>
      </c>
      <c r="B200" s="21" t="s">
        <v>634</v>
      </c>
      <c r="C200">
        <v>3.27E-2</v>
      </c>
      <c r="D200" s="6">
        <f t="shared" si="3"/>
        <v>1.7737500000000038E-2</v>
      </c>
      <c r="E200" s="6">
        <f>AVERAGE(D200:D201)</f>
        <v>1.6037500000000038E-2</v>
      </c>
      <c r="F200" s="8">
        <f>STDEV(D200:D201)/E200</f>
        <v>0.1499088421533441</v>
      </c>
      <c r="G200" s="15"/>
      <c r="H200" s="15"/>
      <c r="I200" s="15"/>
      <c r="J200" s="6" t="str">
        <f>IF(AND(E200&lt;=E$364, E200&gt;=E$384)=TRUE, E200,"")</f>
        <v/>
      </c>
      <c r="K200" s="21"/>
      <c r="L200" s="21"/>
      <c r="M200" s="21">
        <v>1600</v>
      </c>
      <c r="N200" s="8" t="str">
        <f>IF(L200&gt;0,L200*M200,"")</f>
        <v/>
      </c>
      <c r="O200" s="8"/>
    </row>
    <row r="201" spans="1:15">
      <c r="A201" s="21" t="s">
        <v>251</v>
      </c>
      <c r="B201" s="21" t="s">
        <v>635</v>
      </c>
      <c r="C201">
        <v>2.93E-2</v>
      </c>
      <c r="D201" s="6">
        <f t="shared" si="3"/>
        <v>1.4337500000000038E-2</v>
      </c>
      <c r="E201" s="21"/>
      <c r="F201" s="21"/>
      <c r="G201" s="15"/>
      <c r="H201" s="15"/>
      <c r="I201" s="15"/>
      <c r="J201" s="21"/>
      <c r="K201" s="21"/>
      <c r="L201" s="21"/>
      <c r="M201" s="21"/>
      <c r="N201" s="8"/>
      <c r="O201" s="8"/>
    </row>
    <row r="202" spans="1:15">
      <c r="A202" s="21" t="s">
        <v>274</v>
      </c>
      <c r="B202" s="21" t="s">
        <v>658</v>
      </c>
      <c r="C202">
        <v>1.9400000000000001E-2</v>
      </c>
      <c r="D202" s="6">
        <f t="shared" si="3"/>
        <v>4.4375000000000386E-3</v>
      </c>
      <c r="E202" s="6">
        <f>AVERAGE(D202:D203)</f>
        <v>3.7374999999999891E-3</v>
      </c>
      <c r="F202" s="8">
        <f>STDEV(D202:D203)/E202</f>
        <v>0.26486942974213767</v>
      </c>
      <c r="G202" s="15"/>
      <c r="H202" s="15"/>
      <c r="I202" s="15"/>
      <c r="J202" s="6" t="str">
        <f>IF(AND(E202&lt;=E$364, E202&gt;=E$384)=TRUE, E202,"")</f>
        <v/>
      </c>
      <c r="K202" s="21"/>
      <c r="L202" s="21"/>
      <c r="M202" s="21">
        <v>6400</v>
      </c>
      <c r="N202" s="8" t="str">
        <f>IF(L202&gt;0,L202*M202,"")</f>
        <v/>
      </c>
      <c r="O202" s="8"/>
    </row>
    <row r="203" spans="1:15">
      <c r="A203" s="21" t="s">
        <v>275</v>
      </c>
      <c r="B203" s="21" t="s">
        <v>659</v>
      </c>
      <c r="C203">
        <v>1.7999999999999901E-2</v>
      </c>
      <c r="D203" s="6">
        <f t="shared" si="3"/>
        <v>3.0374999999999396E-3</v>
      </c>
      <c r="E203" s="21"/>
      <c r="F203" s="21"/>
      <c r="G203" s="15"/>
      <c r="H203" s="15"/>
      <c r="I203" s="15"/>
      <c r="J203" s="21"/>
      <c r="K203" s="21"/>
      <c r="L203" s="21"/>
      <c r="M203" s="21"/>
      <c r="N203" s="8"/>
      <c r="O203" s="8"/>
    </row>
    <row r="204" spans="1:15">
      <c r="A204" s="21" t="s">
        <v>204</v>
      </c>
      <c r="B204" s="21" t="s">
        <v>588</v>
      </c>
      <c r="C204">
        <v>0.1875</v>
      </c>
      <c r="D204" s="6">
        <f t="shared" si="3"/>
        <v>0.17253750000000004</v>
      </c>
      <c r="E204" s="6">
        <f>AVERAGE(D204:D205)</f>
        <v>0.17788750000000003</v>
      </c>
      <c r="F204" s="8">
        <f>STDEV(D204:D205)/E204</f>
        <v>4.2532738717987767E-2</v>
      </c>
      <c r="G204" s="15"/>
      <c r="H204" s="15"/>
      <c r="I204" s="15"/>
      <c r="J204" s="6">
        <f>IF(AND(E204&lt;=E$364, E204&gt;=E$384)=TRUE, E204,"")</f>
        <v>0.17788750000000003</v>
      </c>
      <c r="K204" s="21">
        <v>-0.37841960250024098</v>
      </c>
      <c r="L204" s="21">
        <f>10^K204/1000</f>
        <v>4.1838913455150429E-4</v>
      </c>
      <c r="M204" s="21">
        <v>100</v>
      </c>
      <c r="N204" s="8">
        <f>IF(L204&gt;0,L204*M204,"")</f>
        <v>4.183891345515043E-2</v>
      </c>
      <c r="O204" s="8">
        <f>AVERAGE(N204:N210)</f>
        <v>4.183891345515043E-2</v>
      </c>
    </row>
    <row r="205" spans="1:15">
      <c r="A205" s="21" t="s">
        <v>205</v>
      </c>
      <c r="B205" s="21" t="s">
        <v>589</v>
      </c>
      <c r="C205">
        <v>0.19819999999999999</v>
      </c>
      <c r="D205" s="6">
        <f t="shared" si="3"/>
        <v>0.18323750000000003</v>
      </c>
      <c r="E205" s="21"/>
      <c r="F205" s="21"/>
      <c r="G205" s="15"/>
      <c r="H205" s="15"/>
      <c r="I205" s="15"/>
      <c r="J205" s="21"/>
      <c r="K205" s="21"/>
      <c r="L205" s="21"/>
      <c r="M205" s="21"/>
      <c r="N205" s="8"/>
      <c r="O205" s="8"/>
    </row>
    <row r="206" spans="1:15">
      <c r="A206" s="21" t="s">
        <v>228</v>
      </c>
      <c r="B206" s="21" t="s">
        <v>612</v>
      </c>
      <c r="C206">
        <v>5.62E-2</v>
      </c>
      <c r="D206" s="6">
        <f t="shared" si="3"/>
        <v>4.1237500000000038E-2</v>
      </c>
      <c r="E206" s="6">
        <f>AVERAGE(D206:D207)</f>
        <v>3.8687500000000041E-2</v>
      </c>
      <c r="F206" s="8">
        <f>STDEV(D206:D207)/E206</f>
        <v>9.3214722689535082E-2</v>
      </c>
      <c r="G206" s="15"/>
      <c r="H206" s="15"/>
      <c r="I206" s="15"/>
      <c r="J206" s="6" t="str">
        <f>IF(AND(E206&lt;=E$364, E206&gt;=E$384)=TRUE, E206,"")</f>
        <v/>
      </c>
      <c r="K206" s="21"/>
      <c r="L206" s="21"/>
      <c r="M206" s="21">
        <v>400</v>
      </c>
      <c r="N206" s="8" t="str">
        <f>IF(L206&gt;0,L206*M206,"")</f>
        <v/>
      </c>
      <c r="O206" s="8"/>
    </row>
    <row r="207" spans="1:15">
      <c r="A207" s="21" t="s">
        <v>229</v>
      </c>
      <c r="B207" s="21" t="s">
        <v>613</v>
      </c>
      <c r="C207">
        <v>5.11E-2</v>
      </c>
      <c r="D207" s="6">
        <f t="shared" si="3"/>
        <v>3.6137500000000038E-2</v>
      </c>
      <c r="E207" s="21"/>
      <c r="F207" s="21"/>
      <c r="G207" s="15"/>
      <c r="H207" s="15"/>
      <c r="I207" s="15"/>
      <c r="J207" s="21"/>
      <c r="K207" s="21"/>
      <c r="L207" s="21"/>
      <c r="M207" s="21"/>
      <c r="N207" s="8"/>
      <c r="O207" s="8"/>
    </row>
    <row r="208" spans="1:15">
      <c r="A208" s="21" t="s">
        <v>252</v>
      </c>
      <c r="B208" s="21" t="s">
        <v>636</v>
      </c>
      <c r="C208">
        <v>2.8799999999999999E-2</v>
      </c>
      <c r="D208" s="6">
        <f t="shared" si="3"/>
        <v>1.3837500000000037E-2</v>
      </c>
      <c r="E208" s="6">
        <f>AVERAGE(D208:D209)</f>
        <v>1.4187500000000037E-2</v>
      </c>
      <c r="F208" s="8">
        <f>STDEV(D208:D209)/E208</f>
        <v>3.4888087882331734E-2</v>
      </c>
      <c r="G208" s="15"/>
      <c r="H208" s="15"/>
      <c r="I208" s="15"/>
      <c r="J208" s="6" t="str">
        <f>IF(AND(E208&lt;=E$364, E208&gt;=E$384)=TRUE, E208,"")</f>
        <v/>
      </c>
      <c r="K208" s="21"/>
      <c r="L208" s="21"/>
      <c r="M208" s="21">
        <v>1600</v>
      </c>
      <c r="N208" s="8" t="str">
        <f>IF(L208&gt;0,L208*M208,"")</f>
        <v/>
      </c>
      <c r="O208" s="8"/>
    </row>
    <row r="209" spans="1:15">
      <c r="A209" s="21" t="s">
        <v>253</v>
      </c>
      <c r="B209" s="21" t="s">
        <v>637</v>
      </c>
      <c r="C209">
        <v>2.9499999999999998E-2</v>
      </c>
      <c r="D209" s="6">
        <f t="shared" si="3"/>
        <v>1.4537500000000037E-2</v>
      </c>
      <c r="E209" s="21"/>
      <c r="F209" s="21"/>
      <c r="G209" s="15"/>
      <c r="H209" s="15"/>
      <c r="I209" s="15"/>
      <c r="J209" s="21"/>
      <c r="K209" s="21"/>
      <c r="L209" s="21"/>
      <c r="M209" s="21"/>
      <c r="N209" s="8"/>
      <c r="O209" s="8"/>
    </row>
    <row r="210" spans="1:15">
      <c r="A210" s="21" t="s">
        <v>276</v>
      </c>
      <c r="B210" s="21" t="s">
        <v>660</v>
      </c>
      <c r="C210">
        <v>1.7000000000000001E-2</v>
      </c>
      <c r="D210" s="6">
        <f t="shared" si="3"/>
        <v>2.0375000000000393E-3</v>
      </c>
      <c r="E210" s="6">
        <f>AVERAGE(D210:D211)</f>
        <v>3.0875000000000381E-3</v>
      </c>
      <c r="F210" s="8">
        <f>STDEV(D210:D211)/E210</f>
        <v>0.4809471224264712</v>
      </c>
      <c r="G210" s="15"/>
      <c r="H210" s="15"/>
      <c r="I210" s="15"/>
      <c r="J210" s="6" t="str">
        <f>IF(AND(E210&lt;=E$364, E210&gt;=E$384)=TRUE, E210,"")</f>
        <v/>
      </c>
      <c r="K210" s="21"/>
      <c r="L210" s="21"/>
      <c r="M210" s="21">
        <v>6400</v>
      </c>
      <c r="N210" s="8" t="str">
        <f>IF(L210&gt;0,L210*M210,"")</f>
        <v/>
      </c>
      <c r="O210" s="8"/>
    </row>
    <row r="211" spans="1:15">
      <c r="A211" s="21" t="s">
        <v>277</v>
      </c>
      <c r="B211" s="21" t="s">
        <v>661</v>
      </c>
      <c r="C211">
        <v>1.9099999999999999E-2</v>
      </c>
      <c r="D211" s="6">
        <f t="shared" si="3"/>
        <v>4.137500000000037E-3</v>
      </c>
      <c r="E211" s="21"/>
      <c r="F211" s="21"/>
      <c r="G211" s="15"/>
      <c r="H211" s="15"/>
      <c r="I211" s="15"/>
      <c r="J211" s="21"/>
      <c r="K211" s="21"/>
      <c r="L211" s="21"/>
      <c r="M211" s="21"/>
      <c r="N211" s="8"/>
      <c r="O211" s="8"/>
    </row>
    <row r="212" spans="1:15">
      <c r="A212" s="21" t="s">
        <v>206</v>
      </c>
      <c r="B212" s="21" t="s">
        <v>590</v>
      </c>
      <c r="C212">
        <v>0.58629999999999904</v>
      </c>
      <c r="D212" s="6">
        <f t="shared" si="3"/>
        <v>0.57133749999999905</v>
      </c>
      <c r="E212" s="6">
        <f>AVERAGE(D212:D213)</f>
        <v>0.63858749999999953</v>
      </c>
      <c r="F212" s="8">
        <f>STDEV(D212:D213)/E212</f>
        <v>0.14893160619271539</v>
      </c>
      <c r="G212" s="15"/>
      <c r="H212" s="15"/>
      <c r="I212" s="15"/>
      <c r="J212" s="6">
        <f>IF(AND(E212&lt;=E$364, E212&gt;=E$384)=TRUE, E212,"")</f>
        <v>0.63858749999999953</v>
      </c>
      <c r="K212" s="21">
        <v>0.195261045951381</v>
      </c>
      <c r="L212" s="21">
        <f>10^K212/1000</f>
        <v>1.5676930967387476E-3</v>
      </c>
      <c r="M212" s="21">
        <v>100</v>
      </c>
      <c r="N212" s="8">
        <f>IF(L212&gt;0,L212*M212,"")</f>
        <v>0.15676930967387476</v>
      </c>
      <c r="O212" s="8">
        <f>AVERAGE(N212:N218)</f>
        <v>0.15606337562135475</v>
      </c>
    </row>
    <row r="213" spans="1:15">
      <c r="A213" s="21" t="s">
        <v>207</v>
      </c>
      <c r="B213" s="21" t="s">
        <v>591</v>
      </c>
      <c r="C213">
        <v>0.7208</v>
      </c>
      <c r="D213" s="6">
        <f t="shared" si="3"/>
        <v>0.70583750000000001</v>
      </c>
      <c r="E213" s="21"/>
      <c r="F213" s="21"/>
      <c r="G213" s="15"/>
      <c r="H213" s="15"/>
      <c r="I213" s="15"/>
      <c r="J213" s="21"/>
      <c r="K213" s="21"/>
      <c r="L213" s="21"/>
      <c r="M213" s="21"/>
      <c r="N213" s="8"/>
      <c r="O213" s="8"/>
    </row>
    <row r="214" spans="1:15">
      <c r="A214" s="21" t="s">
        <v>230</v>
      </c>
      <c r="B214" s="21" t="s">
        <v>614</v>
      </c>
      <c r="C214">
        <v>0.18059999999999901</v>
      </c>
      <c r="D214" s="6">
        <f t="shared" si="3"/>
        <v>0.16563749999999905</v>
      </c>
      <c r="E214" s="6">
        <f>AVERAGE(D214:D215)</f>
        <v>0.16758749999999956</v>
      </c>
      <c r="F214" s="8">
        <f>STDEV(D214:D215)/E214</f>
        <v>1.6455382690404953E-2</v>
      </c>
      <c r="G214" s="15"/>
      <c r="H214" s="15"/>
      <c r="I214" s="15"/>
      <c r="J214" s="6">
        <f>IF(AND(E214&lt;=E$364, E214&gt;=E$384)=TRUE, E214,"")</f>
        <v>0.16758749999999956</v>
      </c>
      <c r="K214" s="21">
        <v>-0.41072793068013902</v>
      </c>
      <c r="L214" s="21">
        <f>10^K214/1000</f>
        <v>3.8839360392208682E-4</v>
      </c>
      <c r="M214" s="21">
        <v>400</v>
      </c>
      <c r="N214" s="8">
        <f>IF(L214&gt;0,L214*M214,"")</f>
        <v>0.15535744156883474</v>
      </c>
      <c r="O214" s="8"/>
    </row>
    <row r="215" spans="1:15">
      <c r="A215" s="21" t="s">
        <v>231</v>
      </c>
      <c r="B215" s="21" t="s">
        <v>615</v>
      </c>
      <c r="C215">
        <v>0.1845</v>
      </c>
      <c r="D215" s="6">
        <f t="shared" si="3"/>
        <v>0.16953750000000004</v>
      </c>
      <c r="E215" s="21"/>
      <c r="F215" s="21"/>
      <c r="G215" s="15"/>
      <c r="H215" s="15"/>
      <c r="I215" s="15"/>
      <c r="J215" s="21"/>
      <c r="K215" s="21"/>
      <c r="L215" s="21"/>
      <c r="M215" s="21"/>
      <c r="N215" s="8"/>
      <c r="O215" s="8"/>
    </row>
    <row r="216" spans="1:15">
      <c r="A216" s="21" t="s">
        <v>254</v>
      </c>
      <c r="B216" s="21" t="s">
        <v>638</v>
      </c>
      <c r="C216">
        <v>5.91E-2</v>
      </c>
      <c r="D216" s="6">
        <f t="shared" si="3"/>
        <v>4.4137500000000038E-2</v>
      </c>
      <c r="E216" s="6">
        <f>AVERAGE(D216:D217)</f>
        <v>4.6037500000000037E-2</v>
      </c>
      <c r="F216" s="8">
        <f>STDEV(D216:D217)/E216</f>
        <v>5.8365588238042401E-2</v>
      </c>
      <c r="G216" s="15"/>
      <c r="H216" s="15"/>
      <c r="I216" s="15"/>
      <c r="J216" s="6" t="str">
        <f>IF(AND(E216&lt;=E$364, E216&gt;=E$384)=TRUE, E216,"")</f>
        <v/>
      </c>
      <c r="K216" s="21"/>
      <c r="L216" s="21"/>
      <c r="M216" s="21">
        <v>1600</v>
      </c>
      <c r="N216" s="8" t="str">
        <f>IF(L216&gt;0,L216*M216,"")</f>
        <v/>
      </c>
      <c r="O216" s="8"/>
    </row>
    <row r="217" spans="1:15">
      <c r="A217" s="21" t="s">
        <v>255</v>
      </c>
      <c r="B217" s="21" t="s">
        <v>639</v>
      </c>
      <c r="C217">
        <v>6.2899999999999998E-2</v>
      </c>
      <c r="D217" s="6">
        <f t="shared" si="3"/>
        <v>4.7937500000000036E-2</v>
      </c>
      <c r="E217" s="21"/>
      <c r="F217" s="21"/>
      <c r="G217" s="15"/>
      <c r="H217" s="15"/>
      <c r="I217" s="15"/>
      <c r="J217" s="21"/>
      <c r="K217" s="21"/>
      <c r="L217" s="21"/>
      <c r="M217" s="21"/>
      <c r="N217" s="8"/>
      <c r="O217" s="8"/>
    </row>
    <row r="218" spans="1:15">
      <c r="A218" s="21" t="s">
        <v>278</v>
      </c>
      <c r="B218" s="21" t="s">
        <v>662</v>
      </c>
      <c r="C218">
        <v>2.69E-2</v>
      </c>
      <c r="D218" s="6">
        <f t="shared" si="3"/>
        <v>1.1937500000000038E-2</v>
      </c>
      <c r="E218" s="6">
        <f>AVERAGE(D218:D219)</f>
        <v>1.3037500000000039E-2</v>
      </c>
      <c r="F218" s="8">
        <f>STDEV(D218:D219)/E218</f>
        <v>0.11932003210818028</v>
      </c>
      <c r="G218" s="15"/>
      <c r="H218" s="15"/>
      <c r="I218" s="15"/>
      <c r="J218" s="6" t="str">
        <f>IF(AND(E218&lt;=E$364, E218&gt;=E$384)=TRUE, E218,"")</f>
        <v/>
      </c>
      <c r="K218" s="21"/>
      <c r="L218" s="21"/>
      <c r="M218" s="21">
        <v>6400</v>
      </c>
      <c r="N218" s="8" t="str">
        <f>IF(L218&gt;0,L218*M218,"")</f>
        <v/>
      </c>
      <c r="O218" s="8"/>
    </row>
    <row r="219" spans="1:15">
      <c r="A219" s="21" t="s">
        <v>279</v>
      </c>
      <c r="B219" s="21" t="s">
        <v>663</v>
      </c>
      <c r="C219">
        <v>2.9100000000000001E-2</v>
      </c>
      <c r="D219" s="6">
        <f t="shared" si="3"/>
        <v>1.4137500000000039E-2</v>
      </c>
      <c r="E219" s="21"/>
      <c r="F219" s="21"/>
      <c r="G219" s="15"/>
      <c r="H219" s="15"/>
      <c r="I219" s="15"/>
      <c r="J219" s="21"/>
      <c r="K219" s="21"/>
      <c r="L219" s="21"/>
      <c r="M219" s="21"/>
      <c r="N219" s="8"/>
      <c r="O219" s="8"/>
    </row>
    <row r="220" spans="1:15">
      <c r="A220" s="21" t="s">
        <v>208</v>
      </c>
      <c r="B220" s="21" t="s">
        <v>592</v>
      </c>
      <c r="C220">
        <v>0.73239999999999905</v>
      </c>
      <c r="D220" s="6">
        <f t="shared" si="3"/>
        <v>0.71743749999999906</v>
      </c>
      <c r="E220" s="6">
        <f>AVERAGE(D220:D221)</f>
        <v>0.72268749999999948</v>
      </c>
      <c r="F220" s="8">
        <f>STDEV(D220:D221)/E220</f>
        <v>1.0273626155785769E-2</v>
      </c>
      <c r="G220" s="15"/>
      <c r="H220" s="15"/>
      <c r="I220" s="15"/>
      <c r="J220" s="6">
        <f>IF(AND(E220&lt;=E$364, E220&gt;=E$384)=TRUE, E220,"")</f>
        <v>0.72268749999999948</v>
      </c>
      <c r="K220" s="21">
        <v>0.24893370617136901</v>
      </c>
      <c r="L220" s="21">
        <f>10^K220/1000</f>
        <v>1.7739186765356354E-3</v>
      </c>
      <c r="M220" s="21">
        <v>100</v>
      </c>
      <c r="N220" s="8">
        <f>IF(L220&gt;0,L220*M220,"")</f>
        <v>0.17739186765356355</v>
      </c>
      <c r="O220" s="8">
        <f>AVERAGE(N220:N226)</f>
        <v>0.16698140779721643</v>
      </c>
    </row>
    <row r="221" spans="1:15">
      <c r="A221" s="21" t="s">
        <v>209</v>
      </c>
      <c r="B221" s="21" t="s">
        <v>593</v>
      </c>
      <c r="C221">
        <v>0.7429</v>
      </c>
      <c r="D221" s="6">
        <f t="shared" si="3"/>
        <v>0.72793750000000002</v>
      </c>
      <c r="E221" s="21"/>
      <c r="F221" s="21"/>
      <c r="G221" s="15"/>
      <c r="H221" s="15"/>
      <c r="I221" s="15"/>
      <c r="J221" s="21"/>
      <c r="K221" s="21"/>
      <c r="L221" s="21"/>
      <c r="M221" s="21"/>
      <c r="N221" s="8"/>
      <c r="O221" s="8"/>
    </row>
    <row r="222" spans="1:15">
      <c r="A222" s="21" t="s">
        <v>232</v>
      </c>
      <c r="B222" s="21" t="s">
        <v>616</v>
      </c>
      <c r="C222">
        <v>0.19020000000000001</v>
      </c>
      <c r="D222" s="6">
        <f t="shared" si="3"/>
        <v>0.17523750000000005</v>
      </c>
      <c r="E222" s="6">
        <f>AVERAGE(D222:D223)</f>
        <v>0.16913750000000005</v>
      </c>
      <c r="F222" s="8">
        <f>STDEV(D222:D223)/E222</f>
        <v>5.1004080883753689E-2</v>
      </c>
      <c r="G222" s="15"/>
      <c r="H222" s="15"/>
      <c r="I222" s="15"/>
      <c r="J222" s="6">
        <f>IF(AND(E222&lt;=E$364, E222&gt;=E$384)=TRUE, E222,"")</f>
        <v>0.16913750000000005</v>
      </c>
      <c r="K222" s="21">
        <v>-0.40734881035868697</v>
      </c>
      <c r="L222" s="21">
        <f>10^K222/1000</f>
        <v>3.9142736985217332E-4</v>
      </c>
      <c r="M222" s="21">
        <v>400</v>
      </c>
      <c r="N222" s="8">
        <f>IF(L222&gt;0,L222*M222,"")</f>
        <v>0.15657094794086931</v>
      </c>
      <c r="O222" s="8"/>
    </row>
    <row r="223" spans="1:15">
      <c r="A223" s="21" t="s">
        <v>233</v>
      </c>
      <c r="B223" s="21" t="s">
        <v>617</v>
      </c>
      <c r="C223">
        <v>0.17799999999999999</v>
      </c>
      <c r="D223" s="6">
        <f t="shared" si="3"/>
        <v>0.16303750000000003</v>
      </c>
      <c r="E223" s="21"/>
      <c r="F223" s="21"/>
      <c r="G223" s="15"/>
      <c r="H223" s="15"/>
      <c r="I223" s="15"/>
      <c r="J223" s="21"/>
      <c r="K223" s="21"/>
      <c r="L223" s="21"/>
      <c r="M223" s="21"/>
      <c r="N223" s="8"/>
      <c r="O223" s="8"/>
    </row>
    <row r="224" spans="1:15">
      <c r="A224" s="21" t="s">
        <v>256</v>
      </c>
      <c r="B224" s="21" t="s">
        <v>640</v>
      </c>
      <c r="C224">
        <v>6.0600000000000001E-2</v>
      </c>
      <c r="D224" s="6">
        <f t="shared" si="3"/>
        <v>4.5637500000000039E-2</v>
      </c>
      <c r="E224" s="6">
        <f>AVERAGE(D224:D225)</f>
        <v>4.6237500000000042E-2</v>
      </c>
      <c r="F224" s="8">
        <f>STDEV(D224:D225)/E224</f>
        <v>1.8351514191378343E-2</v>
      </c>
      <c r="G224" s="15"/>
      <c r="H224" s="15"/>
      <c r="I224" s="15"/>
      <c r="J224" s="6" t="str">
        <f>IF(AND(E224&lt;=E$364, E224&gt;=E$384)=TRUE, E224,"")</f>
        <v/>
      </c>
      <c r="K224" s="21"/>
      <c r="L224" s="21"/>
      <c r="M224" s="21">
        <v>1600</v>
      </c>
      <c r="N224" s="8" t="str">
        <f>IF(L224&gt;0,L224*M224,"")</f>
        <v/>
      </c>
      <c r="O224" s="8"/>
    </row>
    <row r="225" spans="1:15">
      <c r="A225" s="21" t="s">
        <v>257</v>
      </c>
      <c r="B225" s="21" t="s">
        <v>641</v>
      </c>
      <c r="C225">
        <v>6.1800000000000001E-2</v>
      </c>
      <c r="D225" s="6">
        <f t="shared" si="3"/>
        <v>4.6837500000000039E-2</v>
      </c>
      <c r="E225" s="21"/>
      <c r="F225" s="21"/>
      <c r="G225" s="15"/>
      <c r="H225" s="15"/>
      <c r="I225" s="15"/>
      <c r="J225" s="21"/>
      <c r="K225" s="21"/>
      <c r="L225" s="21"/>
      <c r="M225" s="21"/>
      <c r="N225" s="8"/>
      <c r="O225" s="8"/>
    </row>
    <row r="226" spans="1:15">
      <c r="A226" s="21" t="s">
        <v>280</v>
      </c>
      <c r="B226" s="21" t="s">
        <v>664</v>
      </c>
      <c r="C226">
        <v>3.02999999999999E-2</v>
      </c>
      <c r="D226" s="6">
        <f t="shared" si="3"/>
        <v>1.5337499999999938E-2</v>
      </c>
      <c r="E226" s="6">
        <f>AVERAGE(D226:D227)</f>
        <v>1.2587499999999988E-2</v>
      </c>
      <c r="F226" s="8">
        <f>STDEV(D226:D227)/E226</f>
        <v>0.30896423408349122</v>
      </c>
      <c r="G226" s="15"/>
      <c r="H226" s="15"/>
      <c r="I226" s="15"/>
      <c r="J226" s="6" t="str">
        <f>IF(AND(E226&lt;=E$364, E226&gt;=E$384)=TRUE, E226,"")</f>
        <v/>
      </c>
      <c r="K226" s="21"/>
      <c r="L226" s="21"/>
      <c r="M226" s="21">
        <v>6400</v>
      </c>
      <c r="N226" s="8" t="str">
        <f>IF(L226&gt;0,L226*M226,"")</f>
        <v/>
      </c>
      <c r="O226" s="8"/>
    </row>
    <row r="227" spans="1:15">
      <c r="A227" s="21" t="s">
        <v>281</v>
      </c>
      <c r="B227" s="21" t="s">
        <v>665</v>
      </c>
      <c r="C227">
        <v>2.4799999999999999E-2</v>
      </c>
      <c r="D227" s="6">
        <f t="shared" si="3"/>
        <v>9.8375000000000372E-3</v>
      </c>
      <c r="E227" s="21"/>
      <c r="F227" s="21"/>
      <c r="G227" s="15"/>
      <c r="H227" s="15"/>
      <c r="I227" s="15"/>
      <c r="J227" s="21"/>
      <c r="K227" s="21"/>
      <c r="L227" s="21"/>
      <c r="M227" s="21"/>
      <c r="N227" s="8"/>
      <c r="O227" s="8"/>
    </row>
    <row r="228" spans="1:15">
      <c r="A228" s="21" t="s">
        <v>210</v>
      </c>
      <c r="B228" s="21" t="s">
        <v>594</v>
      </c>
      <c r="C228">
        <v>0.49490000000000001</v>
      </c>
      <c r="D228" s="6">
        <f t="shared" si="3"/>
        <v>0.47993750000000002</v>
      </c>
      <c r="E228" s="6">
        <f>AVERAGE(D228:D229)</f>
        <v>0.52153749999999999</v>
      </c>
      <c r="F228" s="8">
        <f>STDEV(D228:D229)/E228</f>
        <v>0.11280355524716959</v>
      </c>
      <c r="G228" s="15"/>
      <c r="H228" s="15"/>
      <c r="I228" s="15"/>
      <c r="J228" s="6">
        <f>IF(AND(E228&lt;=E$364, E228&gt;=E$384)=TRUE, E228,"")</f>
        <v>0.52153749999999999</v>
      </c>
      <c r="K228" s="21">
        <v>0.109313219537936</v>
      </c>
      <c r="L228" s="21">
        <f>10^K228/1000</f>
        <v>1.2862139618495915E-3</v>
      </c>
      <c r="M228" s="21">
        <v>100</v>
      </c>
      <c r="N228" s="8">
        <f>IF(L228&gt;0,L228*M228,"")</f>
        <v>0.12862139618495916</v>
      </c>
      <c r="O228" s="8">
        <f>AVERAGE(N228:N234)</f>
        <v>0.11742352579660817</v>
      </c>
    </row>
    <row r="229" spans="1:15">
      <c r="A229" s="21" t="s">
        <v>211</v>
      </c>
      <c r="B229" s="21" t="s">
        <v>595</v>
      </c>
      <c r="C229">
        <v>0.57809999999999995</v>
      </c>
      <c r="D229" s="6">
        <f t="shared" si="3"/>
        <v>0.56313749999999996</v>
      </c>
      <c r="E229" s="21"/>
      <c r="F229" s="21"/>
      <c r="G229" s="15"/>
      <c r="H229" s="15"/>
      <c r="I229" s="15"/>
      <c r="J229" s="21"/>
      <c r="K229" s="21"/>
      <c r="L229" s="21"/>
      <c r="M229" s="21"/>
      <c r="N229" s="8"/>
      <c r="O229" s="8"/>
    </row>
    <row r="230" spans="1:15">
      <c r="A230" s="21" t="s">
        <v>234</v>
      </c>
      <c r="B230" s="21" t="s">
        <v>618</v>
      </c>
      <c r="C230">
        <v>0.1462</v>
      </c>
      <c r="D230" s="6">
        <f t="shared" si="3"/>
        <v>0.13123750000000003</v>
      </c>
      <c r="E230" s="6">
        <f>AVERAGE(D230:D231)</f>
        <v>0.12993750000000004</v>
      </c>
      <c r="F230" s="8">
        <f>STDEV(D230:D231)/E230</f>
        <v>1.4148937997768287E-2</v>
      </c>
      <c r="G230" s="15"/>
      <c r="H230" s="15"/>
      <c r="I230" s="15"/>
      <c r="J230" s="6">
        <f>IF(AND(E230&lt;=E$364, E230&gt;=E$384)=TRUE, E230,"")</f>
        <v>0.12993750000000004</v>
      </c>
      <c r="K230" s="21">
        <v>-0.57583057197769405</v>
      </c>
      <c r="L230" s="21">
        <f>10^K230/1000</f>
        <v>2.6556413852064296E-4</v>
      </c>
      <c r="M230" s="21">
        <v>400</v>
      </c>
      <c r="N230" s="8">
        <f>IF(L230&gt;0,L230*M230,"")</f>
        <v>0.10622565540825718</v>
      </c>
      <c r="O230" s="8"/>
    </row>
    <row r="231" spans="1:15">
      <c r="A231" s="21" t="s">
        <v>235</v>
      </c>
      <c r="B231" s="21" t="s">
        <v>619</v>
      </c>
      <c r="C231">
        <v>0.14360000000000001</v>
      </c>
      <c r="D231" s="6">
        <f t="shared" si="3"/>
        <v>0.12863750000000004</v>
      </c>
      <c r="E231" s="21"/>
      <c r="F231" s="21"/>
      <c r="G231" s="15"/>
      <c r="H231" s="15"/>
      <c r="I231" s="15"/>
      <c r="J231" s="21"/>
      <c r="K231" s="21"/>
      <c r="L231" s="21"/>
      <c r="M231" s="21"/>
      <c r="N231" s="8"/>
      <c r="O231" s="8"/>
    </row>
    <row r="232" spans="1:15">
      <c r="A232" s="21" t="s">
        <v>258</v>
      </c>
      <c r="B232" s="21" t="s">
        <v>642</v>
      </c>
      <c r="C232">
        <v>4.7600000000000003E-2</v>
      </c>
      <c r="D232" s="6">
        <f t="shared" si="3"/>
        <v>3.2637500000000041E-2</v>
      </c>
      <c r="E232" s="6">
        <f>AVERAGE(D232:D233)</f>
        <v>3.523750000000004E-2</v>
      </c>
      <c r="F232" s="8">
        <f>STDEV(D232:D233)/E232</f>
        <v>0.10434779034182448</v>
      </c>
      <c r="G232" s="15"/>
      <c r="H232" s="15"/>
      <c r="I232" s="15"/>
      <c r="J232" s="6" t="str">
        <f>IF(AND(E232&lt;=E$364, E232&gt;=E$384)=TRUE, E232,"")</f>
        <v/>
      </c>
      <c r="K232" s="21"/>
      <c r="L232" s="21"/>
      <c r="M232" s="21">
        <v>1600</v>
      </c>
      <c r="N232" s="8" t="str">
        <f>IF(L232&gt;0,L232*M232,"")</f>
        <v/>
      </c>
      <c r="O232" s="8"/>
    </row>
    <row r="233" spans="1:15">
      <c r="A233" s="21" t="s">
        <v>259</v>
      </c>
      <c r="B233" s="21" t="s">
        <v>643</v>
      </c>
      <c r="C233">
        <v>5.28E-2</v>
      </c>
      <c r="D233" s="6">
        <f t="shared" si="3"/>
        <v>3.7837500000000038E-2</v>
      </c>
      <c r="E233" s="21"/>
      <c r="F233" s="21"/>
      <c r="G233" s="15"/>
      <c r="H233" s="15"/>
      <c r="I233" s="15"/>
      <c r="J233" s="21"/>
      <c r="K233" s="21"/>
      <c r="L233" s="21"/>
      <c r="M233" s="21"/>
      <c r="N233" s="8"/>
      <c r="O233" s="8"/>
    </row>
    <row r="234" spans="1:15">
      <c r="A234" s="21" t="s">
        <v>282</v>
      </c>
      <c r="B234" s="21" t="s">
        <v>666</v>
      </c>
      <c r="C234">
        <v>2.3199999999999998E-2</v>
      </c>
      <c r="D234" s="6">
        <f t="shared" si="3"/>
        <v>8.2375000000000365E-3</v>
      </c>
      <c r="E234" s="6">
        <f>AVERAGE(D234:D235)</f>
        <v>1.0837500000000038E-2</v>
      </c>
      <c r="F234" s="8">
        <f>STDEV(D234:D235)/E234</f>
        <v>0.33928076236863086</v>
      </c>
      <c r="G234" s="15"/>
      <c r="H234" s="15"/>
      <c r="I234" s="15"/>
      <c r="J234" s="6" t="str">
        <f>IF(AND(E234&lt;=E$364, E234&gt;=E$384)=TRUE, E234,"")</f>
        <v/>
      </c>
      <c r="K234" s="21"/>
      <c r="L234" s="21"/>
      <c r="M234" s="21">
        <v>6400</v>
      </c>
      <c r="N234" s="8" t="str">
        <f>IF(L234&gt;0,L234*M234,"")</f>
        <v/>
      </c>
      <c r="O234" s="8"/>
    </row>
    <row r="235" spans="1:15">
      <c r="A235" s="21" t="s">
        <v>283</v>
      </c>
      <c r="B235" s="21" t="s">
        <v>667</v>
      </c>
      <c r="C235">
        <v>2.8400000000000002E-2</v>
      </c>
      <c r="D235" s="6">
        <f t="shared" si="3"/>
        <v>1.343750000000004E-2</v>
      </c>
      <c r="E235" s="21"/>
      <c r="F235" s="21"/>
      <c r="G235" s="15"/>
      <c r="H235" s="15"/>
      <c r="I235" s="15"/>
      <c r="J235" s="21"/>
      <c r="K235" s="21"/>
      <c r="L235" s="21"/>
      <c r="M235" s="21"/>
      <c r="N235" s="8"/>
      <c r="O235" s="8"/>
    </row>
    <row r="236" spans="1:15">
      <c r="A236" s="21" t="s">
        <v>212</v>
      </c>
      <c r="B236" s="21" t="s">
        <v>596</v>
      </c>
      <c r="C236">
        <v>0.15110000000000001</v>
      </c>
      <c r="D236" s="6">
        <f t="shared" si="3"/>
        <v>0.13613750000000005</v>
      </c>
      <c r="E236" s="6">
        <f>AVERAGE(D236:D237)</f>
        <v>0.12413750000000004</v>
      </c>
      <c r="F236" s="8">
        <f>STDEV(D236:D237)/E236</f>
        <v>0.13670778570921077</v>
      </c>
      <c r="G236" s="15"/>
      <c r="H236" s="15"/>
      <c r="I236" s="15"/>
      <c r="J236" s="6">
        <f>IF(AND(E236&lt;=E$364, E236&gt;=E$384)=TRUE, E236,"")</f>
        <v>0.12413750000000004</v>
      </c>
      <c r="K236" s="21">
        <v>-0.61200951309978302</v>
      </c>
      <c r="L236" s="21">
        <f>10^K236/1000</f>
        <v>2.4433770306137985E-4</v>
      </c>
      <c r="M236" s="21">
        <v>100</v>
      </c>
      <c r="N236" s="8">
        <f>IF(L236&gt;0,L236*M236,"")</f>
        <v>2.4433770306137987E-2</v>
      </c>
      <c r="O236" s="8">
        <f>AVERAGE(N236:N242)</f>
        <v>2.4433770306137987E-2</v>
      </c>
    </row>
    <row r="237" spans="1:15">
      <c r="A237" s="21" t="s">
        <v>213</v>
      </c>
      <c r="B237" s="21" t="s">
        <v>597</v>
      </c>
      <c r="C237">
        <v>0.12709999999999999</v>
      </c>
      <c r="D237" s="6">
        <f t="shared" si="3"/>
        <v>0.11213750000000003</v>
      </c>
      <c r="E237" s="21"/>
      <c r="F237" s="21"/>
      <c r="G237" s="15"/>
      <c r="H237" s="15"/>
      <c r="I237" s="15"/>
      <c r="J237" s="21"/>
      <c r="K237" s="21"/>
      <c r="L237" s="21"/>
      <c r="M237" s="21"/>
      <c r="N237" s="8"/>
      <c r="O237" s="8"/>
    </row>
    <row r="238" spans="1:15">
      <c r="A238" s="21" t="s">
        <v>236</v>
      </c>
      <c r="B238" s="21" t="s">
        <v>620</v>
      </c>
      <c r="C238">
        <v>5.6499999999999898E-2</v>
      </c>
      <c r="D238" s="6">
        <f t="shared" si="3"/>
        <v>4.1537499999999936E-2</v>
      </c>
      <c r="E238" s="6">
        <f>AVERAGE(D238:D239)</f>
        <v>4.2237499999999942E-2</v>
      </c>
      <c r="F238" s="8">
        <f>STDEV(D238:D239)/E238</f>
        <v>2.3437691474665207E-2</v>
      </c>
      <c r="G238" s="15"/>
      <c r="H238" s="15"/>
      <c r="I238" s="15"/>
      <c r="J238" s="6" t="str">
        <f>IF(AND(E238&lt;=E$364, E238&gt;=E$384)=TRUE, E238,"")</f>
        <v/>
      </c>
      <c r="K238" s="21"/>
      <c r="L238" s="21"/>
      <c r="M238" s="21">
        <v>400</v>
      </c>
      <c r="N238" s="8" t="str">
        <f>IF(L238&gt;0,L238*M238,"")</f>
        <v/>
      </c>
      <c r="O238" s="8"/>
    </row>
    <row r="239" spans="1:15">
      <c r="A239" s="21" t="s">
        <v>237</v>
      </c>
      <c r="B239" s="21" t="s">
        <v>621</v>
      </c>
      <c r="C239">
        <v>5.7899999999999903E-2</v>
      </c>
      <c r="D239" s="6">
        <f t="shared" si="3"/>
        <v>4.2937499999999941E-2</v>
      </c>
      <c r="E239" s="21"/>
      <c r="F239" s="21"/>
      <c r="G239" s="15"/>
      <c r="H239" s="15"/>
      <c r="I239" s="15"/>
      <c r="J239" s="21"/>
      <c r="K239" s="21"/>
      <c r="L239" s="21"/>
      <c r="M239" s="21"/>
      <c r="N239" s="8"/>
      <c r="O239" s="8"/>
    </row>
    <row r="240" spans="1:15">
      <c r="A240" s="21" t="s">
        <v>260</v>
      </c>
      <c r="B240" s="21" t="s">
        <v>644</v>
      </c>
      <c r="C240">
        <v>2.5599999999999901E-2</v>
      </c>
      <c r="D240" s="6">
        <f t="shared" si="3"/>
        <v>1.0637499999999939E-2</v>
      </c>
      <c r="E240" s="6">
        <f>AVERAGE(D240:D241)</f>
        <v>1.0037499999999989E-2</v>
      </c>
      <c r="F240" s="8">
        <f>STDEV(D240:D241)/E240</f>
        <v>8.453580447559518E-2</v>
      </c>
      <c r="G240" s="15"/>
      <c r="H240" s="15"/>
      <c r="I240" s="15"/>
      <c r="J240" s="6" t="str">
        <f>IF(AND(E240&lt;=E$364, E240&gt;=E$384)=TRUE, E240,"")</f>
        <v/>
      </c>
      <c r="K240" s="21"/>
      <c r="L240" s="21"/>
      <c r="M240" s="21">
        <v>1600</v>
      </c>
      <c r="N240" s="8" t="str">
        <f>IF(L240&gt;0,L240*M240,"")</f>
        <v/>
      </c>
      <c r="O240" s="8"/>
    </row>
    <row r="241" spans="1:15">
      <c r="A241" s="21" t="s">
        <v>261</v>
      </c>
      <c r="B241" s="21" t="s">
        <v>645</v>
      </c>
      <c r="C241">
        <v>2.4400000000000002E-2</v>
      </c>
      <c r="D241" s="6">
        <f t="shared" si="3"/>
        <v>9.4375000000000396E-3</v>
      </c>
      <c r="E241" s="21"/>
      <c r="F241" s="21"/>
      <c r="G241" s="15"/>
      <c r="H241" s="15"/>
      <c r="I241" s="15"/>
      <c r="J241" s="21"/>
      <c r="K241" s="21"/>
      <c r="L241" s="21"/>
      <c r="M241" s="21"/>
      <c r="N241" s="8"/>
      <c r="O241" s="8"/>
    </row>
    <row r="242" spans="1:15">
      <c r="A242" s="21" t="s">
        <v>284</v>
      </c>
      <c r="B242" s="21" t="s">
        <v>668</v>
      </c>
      <c r="C242">
        <v>1.9199999999999998E-2</v>
      </c>
      <c r="D242" s="6">
        <f t="shared" si="3"/>
        <v>4.2375000000000364E-3</v>
      </c>
      <c r="E242" s="6">
        <f>AVERAGE(D242:D243)</f>
        <v>4.4875000000000366E-3</v>
      </c>
      <c r="F242" s="8">
        <f>STDEV(D242:D243)/E242</f>
        <v>7.8786270884294421E-2</v>
      </c>
      <c r="G242" s="15"/>
      <c r="H242" s="15"/>
      <c r="I242" s="15"/>
      <c r="J242" s="6" t="str">
        <f>IF(AND(E242&lt;=E$364, E242&gt;=E$384)=TRUE, E242,"")</f>
        <v/>
      </c>
      <c r="K242" s="21"/>
      <c r="L242" s="21"/>
      <c r="M242" s="21">
        <v>6400</v>
      </c>
      <c r="N242" s="8" t="str">
        <f>IF(L242&gt;0,L242*M242,"")</f>
        <v/>
      </c>
      <c r="O242" s="8"/>
    </row>
    <row r="243" spans="1:15">
      <c r="A243" s="21" t="s">
        <v>285</v>
      </c>
      <c r="B243" s="21" t="s">
        <v>669</v>
      </c>
      <c r="C243">
        <v>1.9699999999999999E-2</v>
      </c>
      <c r="D243" s="6">
        <f t="shared" si="3"/>
        <v>4.7375000000000368E-3</v>
      </c>
      <c r="E243" s="21"/>
      <c r="F243" s="21"/>
      <c r="G243" s="15"/>
      <c r="H243" s="15"/>
      <c r="I243" s="15"/>
      <c r="J243" s="21"/>
      <c r="K243" s="21"/>
      <c r="L243" s="21"/>
      <c r="M243" s="21"/>
      <c r="N243" s="8"/>
      <c r="O243" s="8"/>
    </row>
    <row r="244" spans="1:15">
      <c r="A244" s="21" t="s">
        <v>290</v>
      </c>
      <c r="B244" s="21" t="s">
        <v>674</v>
      </c>
      <c r="C244">
        <v>0.71889999999999998</v>
      </c>
      <c r="D244" s="6">
        <f t="shared" si="3"/>
        <v>0.70393749999999999</v>
      </c>
      <c r="E244" s="6">
        <f>AVERAGE(D244:D245)</f>
        <v>0.64048749999999999</v>
      </c>
      <c r="F244" s="8">
        <f>STDEV(D244:D245)/E244</f>
        <v>0.140099300193326</v>
      </c>
      <c r="G244" s="15"/>
      <c r="H244" s="15"/>
      <c r="I244" s="15"/>
      <c r="J244" s="6">
        <f>IF(AND(E244&lt;=E$364, E244&gt;=E$384)=TRUE, E244,"")</f>
        <v>0.64048749999999999</v>
      </c>
      <c r="K244" s="21">
        <v>0.19593351049132801</v>
      </c>
      <c r="L244" s="21">
        <f>10^K244/1000</f>
        <v>1.5701224037220226E-3</v>
      </c>
      <c r="M244" s="21">
        <v>100</v>
      </c>
      <c r="N244" s="8">
        <f>IF(L244&gt;0,L244*M244,"")</f>
        <v>0.15701224037220227</v>
      </c>
      <c r="O244" s="8">
        <f>AVERAGE(N244:N250)</f>
        <v>0.18053748208754003</v>
      </c>
    </row>
    <row r="245" spans="1:15">
      <c r="A245" s="21" t="s">
        <v>291</v>
      </c>
      <c r="B245" s="21" t="s">
        <v>675</v>
      </c>
      <c r="C245">
        <v>0.59199999999999997</v>
      </c>
      <c r="D245" s="6">
        <f t="shared" si="3"/>
        <v>0.57703749999999998</v>
      </c>
      <c r="E245" s="21"/>
      <c r="F245" s="21"/>
      <c r="G245" s="15"/>
      <c r="H245" s="15"/>
      <c r="I245" s="15"/>
      <c r="J245" s="21"/>
      <c r="K245" s="21"/>
      <c r="L245" s="21"/>
      <c r="M245" s="21"/>
      <c r="N245" s="8"/>
      <c r="O245" s="8"/>
    </row>
    <row r="246" spans="1:15">
      <c r="A246" s="21" t="s">
        <v>314</v>
      </c>
      <c r="B246" s="21" t="s">
        <v>698</v>
      </c>
      <c r="C246">
        <v>0.2218</v>
      </c>
      <c r="D246" s="6">
        <f t="shared" si="3"/>
        <v>0.20683750000000004</v>
      </c>
      <c r="E246" s="6">
        <f>AVERAGE(D246:D247)</f>
        <v>0.21013750000000003</v>
      </c>
      <c r="F246" s="8">
        <f>STDEV(D246:D247)/E246</f>
        <v>2.2208814494467714E-2</v>
      </c>
      <c r="G246" s="15"/>
      <c r="H246" s="15"/>
      <c r="I246" s="15"/>
      <c r="J246" s="6">
        <f>IF(AND(E246&lt;=E$364, E246&gt;=E$384)=TRUE, E246,"")</f>
        <v>0.21013750000000003</v>
      </c>
      <c r="K246" s="21">
        <v>-0.292296312066263</v>
      </c>
      <c r="L246" s="21">
        <f>10^K246/1000</f>
        <v>5.1015680950719446E-4</v>
      </c>
      <c r="M246" s="21">
        <v>400</v>
      </c>
      <c r="N246" s="8">
        <f>IF(L246&gt;0,L246*M246,"")</f>
        <v>0.20406272380287779</v>
      </c>
      <c r="O246" s="8"/>
    </row>
    <row r="247" spans="1:15">
      <c r="A247" s="21" t="s">
        <v>315</v>
      </c>
      <c r="B247" s="21" t="s">
        <v>699</v>
      </c>
      <c r="C247">
        <v>0.22839999999999999</v>
      </c>
      <c r="D247" s="6">
        <f t="shared" si="3"/>
        <v>0.21343750000000003</v>
      </c>
      <c r="E247" s="21"/>
      <c r="F247" s="21"/>
      <c r="G247" s="15"/>
      <c r="H247" s="15"/>
      <c r="I247" s="15"/>
      <c r="J247" s="21"/>
      <c r="K247" s="21"/>
      <c r="L247" s="21"/>
      <c r="M247" s="21"/>
      <c r="N247" s="8"/>
      <c r="O247" s="8"/>
    </row>
    <row r="248" spans="1:15">
      <c r="A248" s="21" t="s">
        <v>338</v>
      </c>
      <c r="B248" s="21" t="s">
        <v>722</v>
      </c>
      <c r="C248">
        <v>7.7299999999999994E-2</v>
      </c>
      <c r="D248" s="6">
        <f t="shared" si="3"/>
        <v>6.2337500000000032E-2</v>
      </c>
      <c r="E248" s="6">
        <f>AVERAGE(D248:D249)</f>
        <v>6.5237500000000032E-2</v>
      </c>
      <c r="F248" s="8">
        <f>STDEV(D248:D249)/E248</f>
        <v>6.2865979396542981E-2</v>
      </c>
      <c r="G248" s="15"/>
      <c r="H248" s="15"/>
      <c r="I248" s="15"/>
      <c r="J248" s="6" t="str">
        <f>IF(AND(E248&lt;=E$364, E248&gt;=E$384)=TRUE, E248,"")</f>
        <v/>
      </c>
      <c r="K248" s="21"/>
      <c r="L248" s="21"/>
      <c r="M248" s="21">
        <v>1600</v>
      </c>
      <c r="N248" s="8" t="str">
        <f>IF(L248&gt;0,L248*M248,"")</f>
        <v/>
      </c>
      <c r="O248" s="8"/>
    </row>
    <row r="249" spans="1:15">
      <c r="A249" s="21" t="s">
        <v>339</v>
      </c>
      <c r="B249" s="21" t="s">
        <v>723</v>
      </c>
      <c r="C249">
        <v>8.3099999999999993E-2</v>
      </c>
      <c r="D249" s="6">
        <f t="shared" si="3"/>
        <v>6.8137500000000031E-2</v>
      </c>
      <c r="E249" s="21"/>
      <c r="F249" s="21"/>
      <c r="G249" s="15"/>
      <c r="H249" s="15"/>
      <c r="I249" s="15"/>
      <c r="J249" s="21"/>
      <c r="K249" s="21"/>
      <c r="L249" s="21"/>
      <c r="M249" s="21"/>
      <c r="N249" s="8"/>
      <c r="O249" s="8"/>
    </row>
    <row r="250" spans="1:15">
      <c r="A250" s="21" t="s">
        <v>362</v>
      </c>
      <c r="B250" s="21" t="s">
        <v>746</v>
      </c>
      <c r="C250">
        <v>3.6299999999999902E-2</v>
      </c>
      <c r="D250" s="6">
        <f t="shared" si="3"/>
        <v>2.133749999999994E-2</v>
      </c>
      <c r="E250" s="6">
        <f>AVERAGE(D250:D251)</f>
        <v>1.943749999999999E-2</v>
      </c>
      <c r="F250" s="8">
        <f>STDEV(D250:D251)/E250</f>
        <v>0.13823823889434403</v>
      </c>
      <c r="G250" s="15"/>
      <c r="H250" s="15"/>
      <c r="I250" s="15"/>
      <c r="J250" s="6" t="str">
        <f>IF(AND(E250&lt;=E$364, E250&gt;=E$384)=TRUE, E250,"")</f>
        <v/>
      </c>
      <c r="K250" s="21"/>
      <c r="L250" s="21"/>
      <c r="M250" s="21">
        <v>6400</v>
      </c>
      <c r="N250" s="8" t="str">
        <f>IF(L250&gt;0,L250*M250,"")</f>
        <v/>
      </c>
      <c r="O250" s="8"/>
    </row>
    <row r="251" spans="1:15">
      <c r="A251" s="21" t="s">
        <v>363</v>
      </c>
      <c r="B251" s="21" t="s">
        <v>747</v>
      </c>
      <c r="C251">
        <v>3.2500000000000001E-2</v>
      </c>
      <c r="D251" s="6">
        <f t="shared" si="3"/>
        <v>1.7537500000000039E-2</v>
      </c>
      <c r="E251" s="21"/>
      <c r="F251" s="21"/>
      <c r="G251" s="15"/>
      <c r="H251" s="15"/>
      <c r="I251" s="15"/>
      <c r="J251" s="21"/>
      <c r="K251" s="21"/>
      <c r="L251" s="21"/>
      <c r="M251" s="21"/>
      <c r="N251" s="8"/>
      <c r="O251" s="8"/>
    </row>
    <row r="252" spans="1:15">
      <c r="A252" s="21" t="s">
        <v>292</v>
      </c>
      <c r="B252" s="21" t="s">
        <v>676</v>
      </c>
      <c r="C252">
        <v>0.2898</v>
      </c>
      <c r="D252" s="6">
        <f t="shared" si="3"/>
        <v>0.27483750000000007</v>
      </c>
      <c r="E252" s="6">
        <f>AVERAGE(D252:D253)</f>
        <v>0.26473750000000007</v>
      </c>
      <c r="F252" s="8">
        <f>STDEV(D252:D253)/E252</f>
        <v>5.3953659681640315E-2</v>
      </c>
      <c r="G252" s="15"/>
      <c r="H252" s="15"/>
      <c r="I252" s="15"/>
      <c r="J252" s="6">
        <f>IF(AND(E252&lt;=E$364, E252&gt;=E$384)=TRUE, E252,"")</f>
        <v>0.26473750000000007</v>
      </c>
      <c r="K252" s="21">
        <v>-0.18193824747553999</v>
      </c>
      <c r="L252" s="21">
        <f>10^K252/1000</f>
        <v>6.5775135666279883E-4</v>
      </c>
      <c r="M252" s="21">
        <v>100</v>
      </c>
      <c r="N252" s="8">
        <f>IF(L252&gt;0,L252*M252,"")</f>
        <v>6.5775135666279877E-2</v>
      </c>
      <c r="O252" s="8">
        <f>AVERAGE(N252:N258)</f>
        <v>6.5775135666279877E-2</v>
      </c>
    </row>
    <row r="253" spans="1:15">
      <c r="A253" s="21" t="s">
        <v>293</v>
      </c>
      <c r="B253" s="21" t="s">
        <v>677</v>
      </c>
      <c r="C253">
        <v>0.26960000000000001</v>
      </c>
      <c r="D253" s="6">
        <f t="shared" si="3"/>
        <v>0.25463750000000007</v>
      </c>
      <c r="E253" s="21"/>
      <c r="F253" s="21"/>
      <c r="G253" s="15"/>
      <c r="H253" s="15"/>
      <c r="I253" s="15"/>
      <c r="J253" s="21"/>
      <c r="K253" s="21"/>
      <c r="L253" s="21"/>
      <c r="M253" s="21"/>
      <c r="N253" s="8"/>
      <c r="O253" s="8"/>
    </row>
    <row r="254" spans="1:15">
      <c r="A254" s="21" t="s">
        <v>316</v>
      </c>
      <c r="B254" s="21" t="s">
        <v>700</v>
      </c>
      <c r="C254">
        <v>8.7300000000000003E-2</v>
      </c>
      <c r="D254" s="6">
        <f t="shared" si="3"/>
        <v>7.2337500000000041E-2</v>
      </c>
      <c r="E254" s="6">
        <f>AVERAGE(D254:D255)</f>
        <v>7.108750000000004E-2</v>
      </c>
      <c r="F254" s="8">
        <f>STDEV(D254:D255)/E254</f>
        <v>2.4867479556411033E-2</v>
      </c>
      <c r="G254" s="15"/>
      <c r="H254" s="15"/>
      <c r="I254" s="15"/>
      <c r="J254" s="6" t="str">
        <f>IF(AND(E254&lt;=E$364, E254&gt;=E$384)=TRUE, E254,"")</f>
        <v/>
      </c>
      <c r="K254" s="21"/>
      <c r="L254" s="21"/>
      <c r="M254" s="21">
        <v>400</v>
      </c>
      <c r="N254" s="8" t="str">
        <f>IF(L254&gt;0,L254*M254,"")</f>
        <v/>
      </c>
      <c r="O254" s="8"/>
    </row>
    <row r="255" spans="1:15">
      <c r="A255" s="21" t="s">
        <v>317</v>
      </c>
      <c r="B255" s="21" t="s">
        <v>701</v>
      </c>
      <c r="C255">
        <v>8.48E-2</v>
      </c>
      <c r="D255" s="6">
        <f t="shared" si="3"/>
        <v>6.9837500000000038E-2</v>
      </c>
      <c r="E255" s="21"/>
      <c r="F255" s="21"/>
      <c r="G255" s="15"/>
      <c r="H255" s="15"/>
      <c r="I255" s="15"/>
      <c r="J255" s="21"/>
      <c r="K255" s="21"/>
      <c r="L255" s="21"/>
      <c r="M255" s="21"/>
      <c r="N255" s="8"/>
      <c r="O255" s="8"/>
    </row>
    <row r="256" spans="1:15">
      <c r="A256" s="21" t="s">
        <v>340</v>
      </c>
      <c r="B256" s="21" t="s">
        <v>724</v>
      </c>
      <c r="C256">
        <v>4.3999999999999997E-2</v>
      </c>
      <c r="D256" s="6">
        <f t="shared" si="3"/>
        <v>2.9037500000000036E-2</v>
      </c>
      <c r="E256" s="6">
        <f>AVERAGE(D256:D257)</f>
        <v>3.0087500000000038E-2</v>
      </c>
      <c r="F256" s="8">
        <f>STDEV(D256:D257)/E256</f>
        <v>4.9353526896277568E-2</v>
      </c>
      <c r="G256" s="15"/>
      <c r="H256" s="15"/>
      <c r="I256" s="15"/>
      <c r="J256" s="6" t="str">
        <f>IF(AND(E256&lt;=E$364, E256&gt;=E$384)=TRUE, E256,"")</f>
        <v/>
      </c>
      <c r="K256" s="21"/>
      <c r="L256" s="21"/>
      <c r="M256" s="21">
        <v>1600</v>
      </c>
      <c r="N256" s="8" t="str">
        <f>IF(L256&gt;0,L256*M256,"")</f>
        <v/>
      </c>
      <c r="O256" s="8"/>
    </row>
    <row r="257" spans="1:15">
      <c r="A257" s="21" t="s">
        <v>341</v>
      </c>
      <c r="B257" s="21" t="s">
        <v>725</v>
      </c>
      <c r="C257">
        <v>4.6100000000000002E-2</v>
      </c>
      <c r="D257" s="6">
        <f t="shared" si="3"/>
        <v>3.113750000000004E-2</v>
      </c>
      <c r="E257" s="21"/>
      <c r="F257" s="21"/>
      <c r="G257" s="15"/>
      <c r="H257" s="15"/>
      <c r="I257" s="15"/>
      <c r="J257" s="21"/>
      <c r="K257" s="21"/>
      <c r="L257" s="21"/>
      <c r="M257" s="21"/>
      <c r="N257" s="8"/>
      <c r="O257" s="8"/>
    </row>
    <row r="258" spans="1:15">
      <c r="A258" s="21" t="s">
        <v>364</v>
      </c>
      <c r="B258" s="21" t="s">
        <v>748</v>
      </c>
      <c r="C258">
        <v>2.4E-2</v>
      </c>
      <c r="D258" s="6">
        <f t="shared" si="3"/>
        <v>9.0375000000000386E-3</v>
      </c>
      <c r="E258" s="6">
        <f>AVERAGE(D258:D259)</f>
        <v>8.5875000000000378E-3</v>
      </c>
      <c r="F258" s="8">
        <f>STDEV(D258:D259)/E258</f>
        <v>7.4107260910380321E-2</v>
      </c>
      <c r="G258" s="15"/>
      <c r="H258" s="15"/>
      <c r="I258" s="15"/>
      <c r="J258" s="6" t="str">
        <f>IF(AND(E258&lt;=E$364, E258&gt;=E$384)=TRUE, E258,"")</f>
        <v/>
      </c>
      <c r="K258" s="21"/>
      <c r="L258" s="21"/>
      <c r="M258" s="21">
        <v>6400</v>
      </c>
      <c r="N258" s="8" t="str">
        <f>IF(L258&gt;0,L258*M258,"")</f>
        <v/>
      </c>
      <c r="O258" s="8"/>
    </row>
    <row r="259" spans="1:15">
      <c r="A259" s="21" t="s">
        <v>365</v>
      </c>
      <c r="B259" s="21" t="s">
        <v>749</v>
      </c>
      <c r="C259">
        <v>2.3099999999999999E-2</v>
      </c>
      <c r="D259" s="6">
        <f t="shared" si="3"/>
        <v>8.1375000000000371E-3</v>
      </c>
      <c r="E259" s="21"/>
      <c r="F259" s="21"/>
      <c r="G259" s="15"/>
      <c r="H259" s="15"/>
      <c r="I259" s="15"/>
      <c r="J259" s="21"/>
      <c r="K259" s="21"/>
      <c r="L259" s="21"/>
      <c r="M259" s="21"/>
      <c r="N259" s="8"/>
      <c r="O259" s="8"/>
    </row>
    <row r="260" spans="1:15">
      <c r="A260" s="21" t="s">
        <v>294</v>
      </c>
      <c r="B260" s="21" t="s">
        <v>678</v>
      </c>
      <c r="C260">
        <v>9.11E-2</v>
      </c>
      <c r="D260" s="6">
        <f t="shared" ref="D260:D323" si="4">C260-D$3</f>
        <v>7.6137500000000038E-2</v>
      </c>
      <c r="E260" s="6">
        <f>AVERAGE(D260:D261)</f>
        <v>7.6787500000000036E-2</v>
      </c>
      <c r="F260" s="8">
        <f>STDEV(D260:D261)/E260</f>
        <v>1.1971203848836182E-2</v>
      </c>
      <c r="G260" s="15"/>
      <c r="H260" s="15"/>
      <c r="I260" s="15"/>
      <c r="J260" s="6" t="str">
        <f>IF(AND(E260&lt;=E$364, E260&gt;=E$384)=TRUE, E260,"")</f>
        <v/>
      </c>
      <c r="K260" s="21"/>
      <c r="L260" s="21"/>
      <c r="M260" s="21">
        <v>100</v>
      </c>
      <c r="N260" s="8" t="str">
        <f>IF(L260&gt;0,L260*M260,"")</f>
        <v/>
      </c>
      <c r="O260" s="8" t="e">
        <f>AVERAGE(N260:N266)</f>
        <v>#DIV/0!</v>
      </c>
    </row>
    <row r="261" spans="1:15">
      <c r="A261" s="21" t="s">
        <v>295</v>
      </c>
      <c r="B261" s="21" t="s">
        <v>679</v>
      </c>
      <c r="C261">
        <v>9.2399999999999996E-2</v>
      </c>
      <c r="D261" s="6">
        <f t="shared" si="4"/>
        <v>7.7437500000000034E-2</v>
      </c>
      <c r="E261" s="21"/>
      <c r="F261" s="21"/>
      <c r="G261" s="15"/>
      <c r="H261" s="15"/>
      <c r="I261" s="15"/>
      <c r="J261" s="21"/>
      <c r="K261" s="21"/>
      <c r="L261" s="21"/>
      <c r="M261" s="21"/>
      <c r="N261" s="8"/>
      <c r="O261" s="8"/>
    </row>
    <row r="262" spans="1:15">
      <c r="A262" s="21" t="s">
        <v>318</v>
      </c>
      <c r="B262" s="21" t="s">
        <v>702</v>
      </c>
      <c r="C262">
        <v>3.9199999999999999E-2</v>
      </c>
      <c r="D262" s="6">
        <f t="shared" si="4"/>
        <v>2.4237500000000037E-2</v>
      </c>
      <c r="E262" s="6">
        <f>AVERAGE(D262:D263)</f>
        <v>2.3337499999999987E-2</v>
      </c>
      <c r="F262" s="8">
        <f>STDEV(D262:D263)/E262</f>
        <v>5.4538498388253108E-2</v>
      </c>
      <c r="G262" s="15"/>
      <c r="H262" s="15"/>
      <c r="I262" s="15"/>
      <c r="J262" s="6" t="str">
        <f>IF(AND(E262&lt;=E$364, E262&gt;=E$384)=TRUE, E262,"")</f>
        <v/>
      </c>
      <c r="K262" s="21"/>
      <c r="L262" s="21"/>
      <c r="M262" s="21">
        <v>400</v>
      </c>
      <c r="N262" s="8" t="str">
        <f>IF(L262&gt;0,L262*M262,"")</f>
        <v/>
      </c>
      <c r="O262" s="8"/>
    </row>
    <row r="263" spans="1:15">
      <c r="A263" s="21" t="s">
        <v>319</v>
      </c>
      <c r="B263" s="21" t="s">
        <v>703</v>
      </c>
      <c r="C263">
        <v>3.7399999999999899E-2</v>
      </c>
      <c r="D263" s="6">
        <f t="shared" si="4"/>
        <v>2.2437499999999937E-2</v>
      </c>
      <c r="E263" s="21"/>
      <c r="F263" s="21"/>
      <c r="G263" s="15"/>
      <c r="H263" s="15"/>
      <c r="I263" s="15"/>
      <c r="J263" s="21"/>
      <c r="K263" s="21"/>
      <c r="L263" s="21"/>
      <c r="M263" s="21"/>
      <c r="N263" s="8"/>
      <c r="O263" s="8"/>
    </row>
    <row r="264" spans="1:15">
      <c r="A264" s="21" t="s">
        <v>342</v>
      </c>
      <c r="B264" s="21" t="s">
        <v>726</v>
      </c>
      <c r="C264">
        <v>2.50999999999999E-2</v>
      </c>
      <c r="D264" s="6">
        <f t="shared" si="4"/>
        <v>1.0137499999999938E-2</v>
      </c>
      <c r="E264" s="6">
        <f>AVERAGE(D264:D265)</f>
        <v>7.1874999999999387E-3</v>
      </c>
      <c r="F264" s="8">
        <f>STDEV(D264:D265)/E264</f>
        <v>0.58044243603487511</v>
      </c>
      <c r="G264" s="15"/>
      <c r="H264" s="15"/>
      <c r="I264" s="15"/>
      <c r="J264" s="6" t="str">
        <f>IF(AND(E264&lt;=E$364, E264&gt;=E$384)=TRUE, E264,"")</f>
        <v/>
      </c>
      <c r="K264" s="21"/>
      <c r="L264" s="21"/>
      <c r="M264" s="21">
        <v>1600</v>
      </c>
      <c r="N264" s="8" t="str">
        <f>IF(L264&gt;0,L264*M264,"")</f>
        <v/>
      </c>
      <c r="O264" s="8"/>
    </row>
    <row r="265" spans="1:15">
      <c r="A265" s="21" t="s">
        <v>343</v>
      </c>
      <c r="B265" s="21" t="s">
        <v>727</v>
      </c>
      <c r="C265">
        <v>1.9199999999999901E-2</v>
      </c>
      <c r="D265" s="6">
        <f t="shared" si="4"/>
        <v>4.2374999999999392E-3</v>
      </c>
      <c r="E265" s="21"/>
      <c r="F265" s="21"/>
      <c r="G265" s="15"/>
      <c r="H265" s="15"/>
      <c r="I265" s="15"/>
      <c r="J265" s="21"/>
      <c r="K265" s="21"/>
      <c r="L265" s="21"/>
      <c r="M265" s="21"/>
      <c r="N265" s="8"/>
      <c r="O265" s="8"/>
    </row>
    <row r="266" spans="1:15">
      <c r="A266" s="21" t="s">
        <v>366</v>
      </c>
      <c r="B266" s="21" t="s">
        <v>750</v>
      </c>
      <c r="C266">
        <v>2.38999999999999E-2</v>
      </c>
      <c r="D266" s="6">
        <f t="shared" si="4"/>
        <v>8.9374999999999385E-3</v>
      </c>
      <c r="E266" s="6">
        <f>AVERAGE(D266:D267)</f>
        <v>4.7374999999999882E-3</v>
      </c>
      <c r="F266" s="8">
        <f>STDEV(D266:D267)/E266</f>
        <v>1.253761891708062</v>
      </c>
      <c r="G266" s="15"/>
      <c r="H266" s="15"/>
      <c r="I266" s="15"/>
      <c r="J266" s="6" t="str">
        <f>IF(AND(E266&lt;=E$364, E266&gt;=E$384)=TRUE, E266,"")</f>
        <v/>
      </c>
      <c r="K266" s="21"/>
      <c r="L266" s="21"/>
      <c r="M266" s="21">
        <v>6400</v>
      </c>
      <c r="N266" s="8" t="str">
        <f>IF(L266&gt;0,L266*M266,"")</f>
        <v/>
      </c>
      <c r="O266" s="8"/>
    </row>
    <row r="267" spans="1:15">
      <c r="A267" s="21" t="s">
        <v>367</v>
      </c>
      <c r="B267" s="21" t="s">
        <v>751</v>
      </c>
      <c r="C267">
        <v>1.55E-2</v>
      </c>
      <c r="D267" s="6">
        <f t="shared" si="4"/>
        <v>5.3750000000003795E-4</v>
      </c>
      <c r="E267" s="21"/>
      <c r="F267" s="21"/>
      <c r="G267" s="15"/>
      <c r="H267" s="15"/>
      <c r="I267" s="15"/>
      <c r="J267" s="21"/>
      <c r="K267" s="21"/>
      <c r="L267" s="21"/>
      <c r="M267" s="21"/>
      <c r="N267" s="8"/>
      <c r="O267" s="8"/>
    </row>
    <row r="268" spans="1:15">
      <c r="A268" s="21" t="s">
        <v>296</v>
      </c>
      <c r="B268" s="21" t="s">
        <v>680</v>
      </c>
      <c r="C268">
        <v>0.3448</v>
      </c>
      <c r="D268" s="6">
        <f t="shared" si="4"/>
        <v>0.32983750000000001</v>
      </c>
      <c r="E268" s="6">
        <f>AVERAGE(D268:D269)</f>
        <v>0.3177875</v>
      </c>
      <c r="F268" s="8">
        <f>STDEV(D268:D269)/E268</f>
        <v>5.3624744291691152E-2</v>
      </c>
      <c r="G268" s="15"/>
      <c r="H268" s="15"/>
      <c r="I268" s="15"/>
      <c r="J268" s="6">
        <f>IF(AND(E268&lt;=E$364, E268&gt;=E$384)=TRUE, E268,"")</f>
        <v>0.3177875</v>
      </c>
      <c r="K268" s="21">
        <v>-0.100918279068943</v>
      </c>
      <c r="L268" s="21">
        <f>10^K268/1000</f>
        <v>7.9265046900966866E-4</v>
      </c>
      <c r="M268" s="21">
        <v>100</v>
      </c>
      <c r="N268" s="8">
        <f>IF(L268&gt;0,L268*M268,"")</f>
        <v>7.9265046900966862E-2</v>
      </c>
      <c r="O268" s="8">
        <f>AVERAGE(N268:N274)</f>
        <v>7.9265046900966862E-2</v>
      </c>
    </row>
    <row r="269" spans="1:15">
      <c r="A269" s="21" t="s">
        <v>297</v>
      </c>
      <c r="B269" s="21" t="s">
        <v>681</v>
      </c>
      <c r="C269">
        <v>0.32069999999999999</v>
      </c>
      <c r="D269" s="6">
        <f t="shared" si="4"/>
        <v>0.3057375</v>
      </c>
      <c r="E269" s="21"/>
      <c r="F269" s="21"/>
      <c r="G269" s="15"/>
      <c r="H269" s="15"/>
      <c r="I269" s="15"/>
      <c r="J269" s="21"/>
      <c r="K269" s="21"/>
      <c r="L269" s="21"/>
      <c r="M269" s="21"/>
      <c r="N269" s="8"/>
      <c r="O269" s="8"/>
    </row>
    <row r="270" spans="1:15">
      <c r="A270" s="21" t="s">
        <v>320</v>
      </c>
      <c r="B270" s="21" t="s">
        <v>704</v>
      </c>
      <c r="C270">
        <v>0.1021</v>
      </c>
      <c r="D270" s="6">
        <f t="shared" si="4"/>
        <v>8.7137500000000034E-2</v>
      </c>
      <c r="E270" s="6">
        <f>AVERAGE(D270:D271)</f>
        <v>8.683750000000004E-2</v>
      </c>
      <c r="F270" s="8">
        <f>STDEV(D270:D271)/E270</f>
        <v>4.885724125083298E-3</v>
      </c>
      <c r="G270" s="15"/>
      <c r="H270" s="15"/>
      <c r="I270" s="15"/>
      <c r="J270" s="6" t="str">
        <f>IF(AND(E270&lt;=E$364, E270&gt;=E$384)=TRUE, E270,"")</f>
        <v/>
      </c>
      <c r="K270" s="21"/>
      <c r="L270" s="21"/>
      <c r="M270" s="21">
        <v>400</v>
      </c>
      <c r="N270" s="8" t="str">
        <f>IF(L270&gt;0,L270*M270,"")</f>
        <v/>
      </c>
      <c r="O270" s="8"/>
    </row>
    <row r="271" spans="1:15">
      <c r="A271" s="21" t="s">
        <v>321</v>
      </c>
      <c r="B271" s="21" t="s">
        <v>705</v>
      </c>
      <c r="C271">
        <v>0.10150000000000001</v>
      </c>
      <c r="D271" s="6">
        <f t="shared" si="4"/>
        <v>8.6537500000000045E-2</v>
      </c>
      <c r="E271" s="21"/>
      <c r="F271" s="21"/>
      <c r="G271" s="15"/>
      <c r="H271" s="15"/>
      <c r="I271" s="15"/>
      <c r="J271" s="21"/>
      <c r="K271" s="21"/>
      <c r="L271" s="21"/>
      <c r="M271" s="21"/>
      <c r="N271" s="8"/>
      <c r="O271" s="8"/>
    </row>
    <row r="272" spans="1:15">
      <c r="A272" s="21" t="s">
        <v>344</v>
      </c>
      <c r="B272" s="21" t="s">
        <v>728</v>
      </c>
      <c r="C272">
        <v>4.02E-2</v>
      </c>
      <c r="D272" s="6">
        <f t="shared" si="4"/>
        <v>2.5237500000000038E-2</v>
      </c>
      <c r="E272" s="6">
        <f>AVERAGE(D272:D273)</f>
        <v>2.6337500000000038E-2</v>
      </c>
      <c r="F272" s="8">
        <f>STDEV(D272:D273)/E272</f>
        <v>5.9065397953883346E-2</v>
      </c>
      <c r="G272" s="15"/>
      <c r="H272" s="15"/>
      <c r="I272" s="15"/>
      <c r="J272" s="6" t="str">
        <f>IF(AND(E272&lt;=E$364, E272&gt;=E$384)=TRUE, E272,"")</f>
        <v/>
      </c>
      <c r="K272" s="21"/>
      <c r="L272" s="21"/>
      <c r="M272" s="21">
        <v>1600</v>
      </c>
      <c r="N272" s="8" t="str">
        <f>IF(L272&gt;0,L272*M272,"")</f>
        <v/>
      </c>
      <c r="O272" s="8"/>
    </row>
    <row r="273" spans="1:15">
      <c r="A273" s="21" t="s">
        <v>345</v>
      </c>
      <c r="B273" s="21" t="s">
        <v>729</v>
      </c>
      <c r="C273">
        <v>4.24E-2</v>
      </c>
      <c r="D273" s="6">
        <f t="shared" si="4"/>
        <v>2.7437500000000038E-2</v>
      </c>
      <c r="E273" s="21"/>
      <c r="F273" s="21"/>
      <c r="G273" s="15"/>
      <c r="H273" s="15"/>
      <c r="I273" s="15"/>
      <c r="J273" s="21"/>
      <c r="K273" s="21"/>
      <c r="L273" s="21"/>
      <c r="M273" s="21"/>
      <c r="N273" s="8"/>
      <c r="O273" s="8"/>
    </row>
    <row r="274" spans="1:15">
      <c r="A274" s="21" t="s">
        <v>368</v>
      </c>
      <c r="B274" s="21" t="s">
        <v>752</v>
      </c>
      <c r="C274">
        <v>2.3599999999999899E-2</v>
      </c>
      <c r="D274" s="6">
        <f t="shared" si="4"/>
        <v>8.6374999999999369E-3</v>
      </c>
      <c r="E274" s="6">
        <f>AVERAGE(D274:D275)</f>
        <v>8.7374999999999883E-3</v>
      </c>
      <c r="F274" s="8">
        <f>STDEV(D274:D275)/E274</f>
        <v>1.6185562945623171E-2</v>
      </c>
      <c r="G274" s="15"/>
      <c r="H274" s="15"/>
      <c r="I274" s="15"/>
      <c r="J274" s="6" t="str">
        <f>IF(AND(E274&lt;=E$364, E274&gt;=E$384)=TRUE, E274,"")</f>
        <v/>
      </c>
      <c r="K274" s="21"/>
      <c r="L274" s="21"/>
      <c r="M274" s="21">
        <v>6400</v>
      </c>
      <c r="N274" s="8" t="str">
        <f>IF(L274&gt;0,L274*M274,"")</f>
        <v/>
      </c>
      <c r="O274" s="8"/>
    </row>
    <row r="275" spans="1:15">
      <c r="A275" s="21" t="s">
        <v>369</v>
      </c>
      <c r="B275" s="21" t="s">
        <v>753</v>
      </c>
      <c r="C275">
        <v>2.3800000000000002E-2</v>
      </c>
      <c r="D275" s="6">
        <f t="shared" si="4"/>
        <v>8.8375000000000398E-3</v>
      </c>
      <c r="E275" s="21"/>
      <c r="F275" s="21"/>
      <c r="G275" s="15"/>
      <c r="H275" s="15"/>
      <c r="I275" s="15"/>
      <c r="J275" s="21"/>
      <c r="K275" s="21"/>
      <c r="L275" s="21"/>
      <c r="M275" s="21"/>
      <c r="N275" s="8"/>
      <c r="O275" s="8"/>
    </row>
    <row r="276" spans="1:15">
      <c r="A276" s="21" t="s">
        <v>298</v>
      </c>
      <c r="B276" s="21" t="s">
        <v>682</v>
      </c>
      <c r="C276">
        <v>0.12089999999999899</v>
      </c>
      <c r="D276" s="6">
        <f t="shared" si="4"/>
        <v>0.10593749999999903</v>
      </c>
      <c r="E276" s="6">
        <f>AVERAGE(D276:D277)</f>
        <v>0.10353749999999953</v>
      </c>
      <c r="F276" s="8">
        <f>STDEV(D276:D277)/E276</f>
        <v>3.2781480620014354E-2</v>
      </c>
      <c r="G276" s="15"/>
      <c r="H276" s="15"/>
      <c r="I276" s="15"/>
      <c r="J276" s="6">
        <f>IF(AND(E276&lt;=E$364, E276&gt;=E$384)=TRUE, E276,"")</f>
        <v>0.10353749999999953</v>
      </c>
      <c r="K276" s="21">
        <v>-0.77641294774536596</v>
      </c>
      <c r="L276" s="21">
        <f>10^K276/1000</f>
        <v>1.6733510180040546E-4</v>
      </c>
      <c r="M276" s="21">
        <v>100</v>
      </c>
      <c r="N276" s="8">
        <f>IF(L276&gt;0,L276*M276,"")</f>
        <v>1.6733510180040545E-2</v>
      </c>
      <c r="O276" s="8">
        <f>AVERAGE(N276:N282)</f>
        <v>1.6733510180040545E-2</v>
      </c>
    </row>
    <row r="277" spans="1:15">
      <c r="A277" s="21" t="s">
        <v>299</v>
      </c>
      <c r="B277" s="21" t="s">
        <v>683</v>
      </c>
      <c r="C277">
        <v>0.11609999999999999</v>
      </c>
      <c r="D277" s="6">
        <f t="shared" si="4"/>
        <v>0.10113750000000003</v>
      </c>
      <c r="E277" s="21"/>
      <c r="F277" s="21"/>
      <c r="G277" s="15"/>
      <c r="H277" s="15"/>
      <c r="I277" s="15"/>
      <c r="J277" s="21"/>
      <c r="K277" s="21"/>
      <c r="L277" s="21"/>
      <c r="M277" s="21"/>
      <c r="N277" s="8"/>
      <c r="O277" s="8"/>
    </row>
    <row r="278" spans="1:15">
      <c r="A278" s="21" t="s">
        <v>322</v>
      </c>
      <c r="B278" s="21" t="s">
        <v>706</v>
      </c>
      <c r="C278">
        <v>4.0599999999999997E-2</v>
      </c>
      <c r="D278" s="6">
        <f t="shared" si="4"/>
        <v>2.5637500000000035E-2</v>
      </c>
      <c r="E278" s="6">
        <f>AVERAGE(D278:D279)</f>
        <v>2.8087500000000036E-2</v>
      </c>
      <c r="F278" s="8">
        <f>STDEV(D278:D279)/E278</f>
        <v>0.12335819235653155</v>
      </c>
      <c r="G278" s="15"/>
      <c r="H278" s="15"/>
      <c r="I278" s="15"/>
      <c r="J278" s="6" t="str">
        <f>IF(AND(E278&lt;=E$364, E278&gt;=E$384)=TRUE, E278,"")</f>
        <v/>
      </c>
      <c r="K278" s="21"/>
      <c r="L278" s="21"/>
      <c r="M278" s="21">
        <v>400</v>
      </c>
      <c r="N278" s="8" t="str">
        <f>IF(L278&gt;0,L278*M278,"")</f>
        <v/>
      </c>
      <c r="O278" s="8"/>
    </row>
    <row r="279" spans="1:15">
      <c r="A279" s="21" t="s">
        <v>323</v>
      </c>
      <c r="B279" s="21" t="s">
        <v>707</v>
      </c>
      <c r="C279">
        <v>4.5499999999999999E-2</v>
      </c>
      <c r="D279" s="6">
        <f t="shared" si="4"/>
        <v>3.0537500000000037E-2</v>
      </c>
      <c r="E279" s="21"/>
      <c r="F279" s="21"/>
      <c r="G279" s="15"/>
      <c r="H279" s="15"/>
      <c r="I279" s="15"/>
      <c r="J279" s="21"/>
      <c r="K279" s="21"/>
      <c r="L279" s="21"/>
      <c r="M279" s="21"/>
      <c r="N279" s="8"/>
      <c r="O279" s="8"/>
    </row>
    <row r="280" spans="1:15">
      <c r="A280" s="21" t="s">
        <v>346</v>
      </c>
      <c r="B280" s="21" t="s">
        <v>730</v>
      </c>
      <c r="C280">
        <v>2.4899999999999999E-2</v>
      </c>
      <c r="D280" s="6">
        <f t="shared" si="4"/>
        <v>9.9375000000000366E-3</v>
      </c>
      <c r="E280" s="6">
        <f>AVERAGE(D280:D281)</f>
        <v>1.2837500000000038E-2</v>
      </c>
      <c r="F280" s="8">
        <f>STDEV(D280:D281)/E280</f>
        <v>0.31947180766363853</v>
      </c>
      <c r="G280" s="15"/>
      <c r="H280" s="15"/>
      <c r="I280" s="15"/>
      <c r="J280" s="6" t="str">
        <f>IF(AND(E280&lt;=E$364, E280&gt;=E$384)=TRUE, E280,"")</f>
        <v/>
      </c>
      <c r="K280" s="21"/>
      <c r="L280" s="21"/>
      <c r="M280" s="21">
        <v>1600</v>
      </c>
      <c r="N280" s="8" t="str">
        <f>IF(L280&gt;0,L280*M280,"")</f>
        <v/>
      </c>
      <c r="O280" s="8"/>
    </row>
    <row r="281" spans="1:15">
      <c r="A281" s="21" t="s">
        <v>347</v>
      </c>
      <c r="B281" s="21" t="s">
        <v>731</v>
      </c>
      <c r="C281">
        <v>3.0700000000000002E-2</v>
      </c>
      <c r="D281" s="6">
        <f t="shared" si="4"/>
        <v>1.573750000000004E-2</v>
      </c>
      <c r="E281" s="21"/>
      <c r="F281" s="21"/>
      <c r="G281" s="15"/>
      <c r="H281" s="15"/>
      <c r="I281" s="15"/>
      <c r="J281" s="21"/>
      <c r="K281" s="21"/>
      <c r="L281" s="21"/>
      <c r="M281" s="21"/>
      <c r="N281" s="8"/>
      <c r="O281" s="8"/>
    </row>
    <row r="282" spans="1:15">
      <c r="A282" s="21" t="s">
        <v>370</v>
      </c>
      <c r="B282" s="21" t="s">
        <v>754</v>
      </c>
      <c r="C282">
        <v>1.6799999999999999E-2</v>
      </c>
      <c r="D282" s="6">
        <f t="shared" si="4"/>
        <v>1.837500000000037E-3</v>
      </c>
      <c r="E282" s="6">
        <f>AVERAGE(D282:D283)</f>
        <v>2.8875000000000376E-3</v>
      </c>
      <c r="F282" s="8">
        <f>STDEV(D282:D283)/E282</f>
        <v>0.51425947722657361</v>
      </c>
      <c r="G282" s="15"/>
      <c r="H282" s="15"/>
      <c r="I282" s="15"/>
      <c r="J282" s="6" t="str">
        <f>IF(AND(E282&lt;=E$364, E282&gt;=E$384)=TRUE, E282,"")</f>
        <v/>
      </c>
      <c r="K282" s="21"/>
      <c r="L282" s="21"/>
      <c r="M282" s="21">
        <v>6400</v>
      </c>
      <c r="N282" s="8" t="str">
        <f>IF(L282&gt;0,L282*M282,"")</f>
        <v/>
      </c>
      <c r="O282" s="8"/>
    </row>
    <row r="283" spans="1:15">
      <c r="A283" s="21" t="s">
        <v>371</v>
      </c>
      <c r="B283" s="21" t="s">
        <v>755</v>
      </c>
      <c r="C283">
        <v>1.89E-2</v>
      </c>
      <c r="D283" s="6">
        <f t="shared" si="4"/>
        <v>3.9375000000000382E-3</v>
      </c>
      <c r="E283" s="21"/>
      <c r="F283" s="21"/>
      <c r="G283" s="15"/>
      <c r="H283" s="15"/>
      <c r="I283" s="15"/>
      <c r="J283" s="21"/>
      <c r="K283" s="21"/>
      <c r="L283" s="21"/>
      <c r="M283" s="21"/>
      <c r="N283" s="8"/>
      <c r="O283" s="8"/>
    </row>
    <row r="284" spans="1:15">
      <c r="A284" s="21" t="s">
        <v>300</v>
      </c>
      <c r="B284" s="21" t="s">
        <v>684</v>
      </c>
      <c r="C284">
        <v>0.1101</v>
      </c>
      <c r="D284" s="6">
        <f t="shared" si="4"/>
        <v>9.5137500000000041E-2</v>
      </c>
      <c r="E284" s="6">
        <f>AVERAGE(D284:D285)</f>
        <v>9.523750000000003E-2</v>
      </c>
      <c r="F284" s="8">
        <f>STDEV(D284:D285)/E284</f>
        <v>1.484933521326197E-3</v>
      </c>
      <c r="G284" s="15"/>
      <c r="H284" s="15"/>
      <c r="I284" s="15"/>
      <c r="J284" s="6">
        <f>IF(AND(E284&lt;=E$364, E284&gt;=E$384)=TRUE, E284,"")</f>
        <v>9.523750000000003E-2</v>
      </c>
      <c r="K284" s="21">
        <v>-0.89362052384305501</v>
      </c>
      <c r="L284" s="21">
        <f>10^K284/1000</f>
        <v>1.2775546180021028E-4</v>
      </c>
      <c r="M284" s="21">
        <v>100</v>
      </c>
      <c r="N284" s="8">
        <f>IF(L284&gt;0,L284*M284,"")</f>
        <v>1.2775546180021028E-2</v>
      </c>
      <c r="O284" s="8">
        <f>AVERAGE(N284:N290)</f>
        <v>1.2775546180021028E-2</v>
      </c>
    </row>
    <row r="285" spans="1:15">
      <c r="A285" s="21" t="s">
        <v>301</v>
      </c>
      <c r="B285" s="21" t="s">
        <v>685</v>
      </c>
      <c r="C285">
        <v>0.1103</v>
      </c>
      <c r="D285" s="6">
        <f t="shared" si="4"/>
        <v>9.5337500000000033E-2</v>
      </c>
      <c r="E285" s="21"/>
      <c r="F285" s="21"/>
      <c r="G285" s="15"/>
      <c r="H285" s="15"/>
      <c r="I285" s="15"/>
      <c r="J285" s="21"/>
      <c r="K285" s="21"/>
      <c r="L285" s="21"/>
      <c r="M285" s="21"/>
      <c r="N285" s="8"/>
      <c r="O285" s="8"/>
    </row>
    <row r="286" spans="1:15">
      <c r="A286" s="21" t="s">
        <v>324</v>
      </c>
      <c r="B286" s="21" t="s">
        <v>708</v>
      </c>
      <c r="C286">
        <v>4.6099999999999898E-2</v>
      </c>
      <c r="D286" s="6">
        <f t="shared" si="4"/>
        <v>3.1137499999999936E-2</v>
      </c>
      <c r="E286" s="6">
        <f>AVERAGE(D286:D287)</f>
        <v>3.4787499999999985E-2</v>
      </c>
      <c r="F286" s="8">
        <f>STDEV(D286:D287)/E286</f>
        <v>0.14838316931834344</v>
      </c>
      <c r="G286" s="15"/>
      <c r="H286" s="15"/>
      <c r="I286" s="15"/>
      <c r="J286" s="6" t="str">
        <f>IF(AND(E286&lt;=E$364, E286&gt;=E$384)=TRUE, E286,"")</f>
        <v/>
      </c>
      <c r="K286" s="21"/>
      <c r="L286" s="21"/>
      <c r="M286" s="21">
        <v>400</v>
      </c>
      <c r="N286" s="8" t="str">
        <f>IF(L286&gt;0,L286*M286,"")</f>
        <v/>
      </c>
      <c r="O286" s="8"/>
    </row>
    <row r="287" spans="1:15">
      <c r="A287" s="21" t="s">
        <v>325</v>
      </c>
      <c r="B287" s="21" t="s">
        <v>709</v>
      </c>
      <c r="C287">
        <v>5.3400000000000003E-2</v>
      </c>
      <c r="D287" s="6">
        <f t="shared" si="4"/>
        <v>3.8437500000000041E-2</v>
      </c>
      <c r="E287" s="21"/>
      <c r="F287" s="21"/>
      <c r="G287" s="15"/>
      <c r="H287" s="15"/>
      <c r="I287" s="15"/>
      <c r="J287" s="21"/>
      <c r="K287" s="21"/>
      <c r="L287" s="21"/>
      <c r="M287" s="21"/>
      <c r="N287" s="8"/>
      <c r="O287" s="8"/>
    </row>
    <row r="288" spans="1:15">
      <c r="A288" s="21" t="s">
        <v>348</v>
      </c>
      <c r="B288" s="21" t="s">
        <v>732</v>
      </c>
      <c r="C288">
        <v>2.7099999999999999E-2</v>
      </c>
      <c r="D288" s="6">
        <f t="shared" si="4"/>
        <v>1.2137500000000037E-2</v>
      </c>
      <c r="E288" s="6">
        <f>AVERAGE(D288:D289)</f>
        <v>1.3987500000000038E-2</v>
      </c>
      <c r="F288" s="8">
        <f>STDEV(D288:D289)/E288</f>
        <v>0.18704522540770116</v>
      </c>
      <c r="G288" s="15"/>
      <c r="H288" s="15"/>
      <c r="I288" s="15"/>
      <c r="J288" s="6" t="str">
        <f>IF(AND(E288&lt;=E$364, E288&gt;=E$384)=TRUE, E288,"")</f>
        <v/>
      </c>
      <c r="K288" s="21"/>
      <c r="L288" s="21"/>
      <c r="M288" s="21">
        <v>1600</v>
      </c>
      <c r="N288" s="8" t="str">
        <f>IF(L288&gt;0,L288*M288,"")</f>
        <v/>
      </c>
      <c r="O288" s="8"/>
    </row>
    <row r="289" spans="1:15">
      <c r="A289" s="21" t="s">
        <v>349</v>
      </c>
      <c r="B289" s="21" t="s">
        <v>733</v>
      </c>
      <c r="C289">
        <v>3.0800000000000001E-2</v>
      </c>
      <c r="D289" s="6">
        <f t="shared" si="4"/>
        <v>1.5837500000000039E-2</v>
      </c>
      <c r="E289" s="21"/>
      <c r="F289" s="21"/>
      <c r="G289" s="15"/>
      <c r="H289" s="15"/>
      <c r="I289" s="15"/>
      <c r="J289" s="21"/>
      <c r="K289" s="21"/>
      <c r="L289" s="21"/>
      <c r="M289" s="21"/>
      <c r="N289" s="8"/>
      <c r="O289" s="8"/>
    </row>
    <row r="290" spans="1:15">
      <c r="A290" s="21" t="s">
        <v>372</v>
      </c>
      <c r="B290" s="21" t="s">
        <v>756</v>
      </c>
      <c r="C290">
        <v>1.89E-2</v>
      </c>
      <c r="D290" s="6">
        <f t="shared" si="4"/>
        <v>3.9375000000000382E-3</v>
      </c>
      <c r="E290" s="6">
        <f>AVERAGE(D290:D291)</f>
        <v>2.7375000000000385E-3</v>
      </c>
      <c r="F290" s="8">
        <f>STDEV(D290:D291)/E290</f>
        <v>0.61992923282107382</v>
      </c>
      <c r="G290" s="15"/>
      <c r="H290" s="15"/>
      <c r="I290" s="15"/>
      <c r="J290" s="6" t="str">
        <f>IF(AND(E290&lt;=E$364, E290&gt;=E$384)=TRUE, E290,"")</f>
        <v/>
      </c>
      <c r="K290" s="21"/>
      <c r="L290" s="21"/>
      <c r="M290" s="21">
        <v>6400</v>
      </c>
      <c r="N290" s="8" t="str">
        <f>IF(L290&gt;0,L290*M290,"")</f>
        <v/>
      </c>
      <c r="O290" s="8"/>
    </row>
    <row r="291" spans="1:15">
      <c r="A291" s="21" t="s">
        <v>373</v>
      </c>
      <c r="B291" s="21" t="s">
        <v>757</v>
      </c>
      <c r="C291">
        <v>1.6500000000000001E-2</v>
      </c>
      <c r="D291" s="6">
        <f t="shared" si="4"/>
        <v>1.5375000000000388E-3</v>
      </c>
      <c r="E291" s="21"/>
      <c r="F291" s="21"/>
      <c r="G291" s="15"/>
      <c r="H291" s="15"/>
      <c r="I291" s="15"/>
      <c r="J291" s="21"/>
      <c r="K291" s="21"/>
      <c r="L291" s="21"/>
      <c r="M291" s="21"/>
      <c r="N291" s="8"/>
      <c r="O291" s="8"/>
    </row>
    <row r="292" spans="1:15">
      <c r="A292" s="21" t="s">
        <v>302</v>
      </c>
      <c r="B292" s="21" t="s">
        <v>686</v>
      </c>
      <c r="C292">
        <v>0.2641</v>
      </c>
      <c r="D292" s="6">
        <f t="shared" si="4"/>
        <v>0.24913750000000004</v>
      </c>
      <c r="E292" s="6">
        <f>AVERAGE(D292:D293)</f>
        <v>0.24723750000000003</v>
      </c>
      <c r="F292" s="8">
        <f>STDEV(D292:D293)/E292</f>
        <v>1.086811575310743E-2</v>
      </c>
      <c r="G292" s="15"/>
      <c r="H292" s="15"/>
      <c r="I292" s="15"/>
      <c r="J292" s="6">
        <f>IF(AND(E292&lt;=E$364, E292&gt;=E$384)=TRUE, E292,"")</f>
        <v>0.24723750000000003</v>
      </c>
      <c r="K292" s="21">
        <v>-0.214302816101647</v>
      </c>
      <c r="L292" s="21">
        <f>10^K292/1000</f>
        <v>6.1051618804280146E-4</v>
      </c>
      <c r="M292" s="21">
        <v>100</v>
      </c>
      <c r="N292" s="8">
        <f>IF(L292&gt;0,L292*M292,"")</f>
        <v>6.1051618804280144E-2</v>
      </c>
      <c r="O292" s="8">
        <f>AVERAGE(N292:N298)</f>
        <v>6.1051618804280144E-2</v>
      </c>
    </row>
    <row r="293" spans="1:15">
      <c r="A293" s="21" t="s">
        <v>303</v>
      </c>
      <c r="B293" s="21" t="s">
        <v>687</v>
      </c>
      <c r="C293">
        <v>0.26029999999999998</v>
      </c>
      <c r="D293" s="6">
        <f t="shared" si="4"/>
        <v>0.24533750000000001</v>
      </c>
      <c r="E293" s="21"/>
      <c r="F293" s="21"/>
      <c r="G293" s="15"/>
      <c r="H293" s="15"/>
      <c r="I293" s="15"/>
      <c r="J293" s="21"/>
      <c r="K293" s="21"/>
      <c r="L293" s="21"/>
      <c r="M293" s="21"/>
      <c r="N293" s="8"/>
      <c r="O293" s="8"/>
    </row>
    <row r="294" spans="1:15">
      <c r="A294" s="21" t="s">
        <v>326</v>
      </c>
      <c r="B294" s="21" t="s">
        <v>710</v>
      </c>
      <c r="C294">
        <v>8.3999999999999894E-2</v>
      </c>
      <c r="D294" s="6">
        <f t="shared" si="4"/>
        <v>6.9037499999999932E-2</v>
      </c>
      <c r="E294" s="6">
        <f>AVERAGE(D294:D295)</f>
        <v>7.5337499999999988E-2</v>
      </c>
      <c r="F294" s="8">
        <f>STDEV(D294:D295)/E294</f>
        <v>0.11826176131343061</v>
      </c>
      <c r="G294" s="15"/>
      <c r="H294" s="15"/>
      <c r="I294" s="15"/>
      <c r="J294" s="6" t="str">
        <f>IF(AND(E294&lt;=E$364, E294&gt;=E$384)=TRUE, E294,"")</f>
        <v/>
      </c>
      <c r="K294" s="21"/>
      <c r="L294" s="21"/>
      <c r="M294" s="21">
        <v>400</v>
      </c>
      <c r="N294" s="8" t="str">
        <f>IF(L294&gt;0,L294*M294,"")</f>
        <v/>
      </c>
      <c r="O294" s="8"/>
    </row>
    <row r="295" spans="1:15">
      <c r="A295" s="21" t="s">
        <v>327</v>
      </c>
      <c r="B295" s="21" t="s">
        <v>711</v>
      </c>
      <c r="C295">
        <v>9.6600000000000005E-2</v>
      </c>
      <c r="D295" s="6">
        <f t="shared" si="4"/>
        <v>8.1637500000000043E-2</v>
      </c>
      <c r="E295" s="21"/>
      <c r="F295" s="21"/>
      <c r="G295" s="15"/>
      <c r="H295" s="15"/>
      <c r="I295" s="15"/>
      <c r="J295" s="21"/>
      <c r="K295" s="21"/>
      <c r="L295" s="21"/>
      <c r="M295" s="21"/>
      <c r="N295" s="8"/>
      <c r="O295" s="8"/>
    </row>
    <row r="296" spans="1:15">
      <c r="A296" s="21" t="s">
        <v>350</v>
      </c>
      <c r="B296" s="21" t="s">
        <v>734</v>
      </c>
      <c r="C296">
        <v>3.5099999999999902E-2</v>
      </c>
      <c r="D296" s="6">
        <f t="shared" si="4"/>
        <v>2.013749999999994E-2</v>
      </c>
      <c r="E296" s="6">
        <f>AVERAGE(D296:D297)</f>
        <v>2.043749999999999E-2</v>
      </c>
      <c r="F296" s="8">
        <f>STDEV(D296:D297)/E296</f>
        <v>2.0759098163278276E-2</v>
      </c>
      <c r="G296" s="15"/>
      <c r="H296" s="15"/>
      <c r="I296" s="15"/>
      <c r="J296" s="6" t="str">
        <f>IF(AND(E296&lt;=E$364, E296&gt;=E$384)=TRUE, E296,"")</f>
        <v/>
      </c>
      <c r="K296" s="21"/>
      <c r="L296" s="21"/>
      <c r="M296" s="21">
        <v>1600</v>
      </c>
      <c r="N296" s="8" t="str">
        <f>IF(L296&gt;0,L296*M296,"")</f>
        <v/>
      </c>
      <c r="O296" s="8"/>
    </row>
    <row r="297" spans="1:15">
      <c r="A297" s="21" t="s">
        <v>351</v>
      </c>
      <c r="B297" s="21" t="s">
        <v>735</v>
      </c>
      <c r="C297">
        <v>3.5700000000000003E-2</v>
      </c>
      <c r="D297" s="6">
        <f t="shared" si="4"/>
        <v>2.0737500000000041E-2</v>
      </c>
      <c r="E297" s="21"/>
      <c r="F297" s="21"/>
      <c r="G297" s="15"/>
      <c r="H297" s="15"/>
      <c r="I297" s="15"/>
      <c r="J297" s="21"/>
      <c r="K297" s="21"/>
      <c r="L297" s="21"/>
      <c r="M297" s="21"/>
      <c r="N297" s="8"/>
      <c r="O297" s="8"/>
    </row>
    <row r="298" spans="1:15">
      <c r="A298" s="21" t="s">
        <v>374</v>
      </c>
      <c r="B298" s="21" t="s">
        <v>758</v>
      </c>
      <c r="C298">
        <v>2.4500000000000001E-2</v>
      </c>
      <c r="D298" s="6">
        <f t="shared" si="4"/>
        <v>9.537500000000039E-3</v>
      </c>
      <c r="E298" s="6">
        <f>AVERAGE(D298:D299)</f>
        <v>8.2375000000000382E-3</v>
      </c>
      <c r="F298" s="8">
        <f>STDEV(D298:D299)/E298</f>
        <v>0.22318393093596556</v>
      </c>
      <c r="G298" s="15"/>
      <c r="H298" s="15"/>
      <c r="I298" s="15"/>
      <c r="J298" s="6" t="str">
        <f>IF(AND(E298&lt;=E$364, E298&gt;=E$384)=TRUE, E298,"")</f>
        <v/>
      </c>
      <c r="K298" s="21"/>
      <c r="L298" s="21"/>
      <c r="M298" s="21">
        <v>6400</v>
      </c>
      <c r="N298" s="8" t="str">
        <f>IF(L298&gt;0,L298*M298,"")</f>
        <v/>
      </c>
      <c r="O298" s="8"/>
    </row>
    <row r="299" spans="1:15">
      <c r="A299" s="21" t="s">
        <v>375</v>
      </c>
      <c r="B299" s="21" t="s">
        <v>759</v>
      </c>
      <c r="C299">
        <v>2.1899999999999999E-2</v>
      </c>
      <c r="D299" s="6">
        <f t="shared" si="4"/>
        <v>6.9375000000000374E-3</v>
      </c>
      <c r="E299" s="21"/>
      <c r="F299" s="21"/>
      <c r="G299" s="15"/>
      <c r="H299" s="15"/>
      <c r="I299" s="15"/>
      <c r="J299" s="21"/>
      <c r="K299" s="21"/>
      <c r="L299" s="21"/>
      <c r="M299" s="21"/>
      <c r="N299" s="8"/>
      <c r="O299" s="8"/>
    </row>
    <row r="300" spans="1:15">
      <c r="A300" s="21" t="s">
        <v>304</v>
      </c>
      <c r="B300" s="21" t="s">
        <v>688</v>
      </c>
      <c r="C300">
        <v>9.96999999999999E-2</v>
      </c>
      <c r="D300" s="6">
        <f t="shared" si="4"/>
        <v>8.4737499999999938E-2</v>
      </c>
      <c r="E300" s="6">
        <f>AVERAGE(D300:D301)</f>
        <v>8.6487499999999995E-2</v>
      </c>
      <c r="F300" s="8">
        <f>STDEV(D300:D301)/E300</f>
        <v>2.8615392214516398E-2</v>
      </c>
      <c r="G300" s="15"/>
      <c r="H300" s="15"/>
      <c r="I300" s="15"/>
      <c r="J300" s="6" t="str">
        <f>IF(AND(E300&lt;=E$364, E300&gt;=E$384)=TRUE, E300,"")</f>
        <v/>
      </c>
      <c r="K300" s="21"/>
      <c r="L300" s="21"/>
      <c r="M300" s="21">
        <v>100</v>
      </c>
      <c r="N300" s="8" t="str">
        <f>IF(L300&gt;0,L300*M300,"")</f>
        <v/>
      </c>
      <c r="O300" s="8" t="e">
        <f>AVERAGE(N300:N306)</f>
        <v>#DIV/0!</v>
      </c>
    </row>
    <row r="301" spans="1:15">
      <c r="A301" s="21" t="s">
        <v>305</v>
      </c>
      <c r="B301" s="21" t="s">
        <v>689</v>
      </c>
      <c r="C301">
        <v>0.1032</v>
      </c>
      <c r="D301" s="6">
        <f t="shared" si="4"/>
        <v>8.8237500000000038E-2</v>
      </c>
      <c r="E301" s="21"/>
      <c r="F301" s="21"/>
      <c r="G301" s="15"/>
      <c r="H301" s="15"/>
      <c r="I301" s="15"/>
      <c r="J301" s="21"/>
      <c r="K301" s="21"/>
      <c r="L301" s="21"/>
      <c r="M301" s="21"/>
      <c r="N301" s="8"/>
      <c r="O301" s="8"/>
    </row>
    <row r="302" spans="1:15">
      <c r="A302" s="21" t="s">
        <v>328</v>
      </c>
      <c r="B302" s="21" t="s">
        <v>712</v>
      </c>
      <c r="C302">
        <v>4.9599999999999901E-2</v>
      </c>
      <c r="D302" s="6">
        <f t="shared" si="4"/>
        <v>3.4637499999999939E-2</v>
      </c>
      <c r="E302" s="6">
        <f>AVERAGE(D302:D303)</f>
        <v>3.658749999999994E-2</v>
      </c>
      <c r="F302" s="8">
        <f>STDEV(D302:D303)/E302</f>
        <v>7.5373186105296627E-2</v>
      </c>
      <c r="G302" s="15"/>
      <c r="H302" s="15"/>
      <c r="I302" s="15"/>
      <c r="J302" s="6" t="str">
        <f>IF(AND(E302&lt;=E$364, E302&gt;=E$384)=TRUE, E302,"")</f>
        <v/>
      </c>
      <c r="K302" s="21"/>
      <c r="L302" s="21"/>
      <c r="M302" s="21">
        <v>400</v>
      </c>
      <c r="N302" s="8" t="str">
        <f>IF(L302&gt;0,L302*M302,"")</f>
        <v/>
      </c>
      <c r="O302" s="8"/>
    </row>
    <row r="303" spans="1:15">
      <c r="A303" s="21" t="s">
        <v>329</v>
      </c>
      <c r="B303" s="21" t="s">
        <v>713</v>
      </c>
      <c r="C303">
        <v>5.3499999999999902E-2</v>
      </c>
      <c r="D303" s="6">
        <f t="shared" si="4"/>
        <v>3.853749999999994E-2</v>
      </c>
      <c r="E303" s="21"/>
      <c r="F303" s="21"/>
      <c r="G303" s="15"/>
      <c r="H303" s="15"/>
      <c r="I303" s="15"/>
      <c r="J303" s="21"/>
      <c r="K303" s="21"/>
      <c r="L303" s="21"/>
      <c r="M303" s="21"/>
      <c r="N303" s="8"/>
      <c r="O303" s="8"/>
    </row>
    <row r="304" spans="1:15">
      <c r="A304" s="21" t="s">
        <v>352</v>
      </c>
      <c r="B304" s="21" t="s">
        <v>736</v>
      </c>
      <c r="C304">
        <v>2.4500000000000001E-2</v>
      </c>
      <c r="D304" s="6">
        <f t="shared" si="4"/>
        <v>9.537500000000039E-3</v>
      </c>
      <c r="E304" s="6">
        <f>AVERAGE(D304:D305)</f>
        <v>1.1737499999999989E-2</v>
      </c>
      <c r="F304" s="8">
        <f>STDEV(D304:D305)/E304</f>
        <v>0.26507091264926447</v>
      </c>
      <c r="G304" s="15"/>
      <c r="H304" s="15"/>
      <c r="I304" s="15"/>
      <c r="J304" s="6" t="str">
        <f>IF(AND(E304&lt;=E$364, E304&gt;=E$384)=TRUE, E304,"")</f>
        <v/>
      </c>
      <c r="K304" s="21"/>
      <c r="L304" s="21"/>
      <c r="M304" s="21">
        <v>1600</v>
      </c>
      <c r="N304" s="8" t="str">
        <f>IF(L304&gt;0,L304*M304,"")</f>
        <v/>
      </c>
      <c r="O304" s="8"/>
    </row>
    <row r="305" spans="1:15">
      <c r="A305" s="21" t="s">
        <v>353</v>
      </c>
      <c r="B305" s="21" t="s">
        <v>737</v>
      </c>
      <c r="C305">
        <v>2.8899999999999901E-2</v>
      </c>
      <c r="D305" s="6">
        <f t="shared" si="4"/>
        <v>1.393749999999994E-2</v>
      </c>
      <c r="E305" s="21"/>
      <c r="F305" s="21"/>
      <c r="G305" s="15"/>
      <c r="H305" s="15"/>
      <c r="I305" s="15"/>
      <c r="J305" s="21"/>
      <c r="K305" s="21"/>
      <c r="L305" s="21"/>
      <c r="M305" s="21"/>
      <c r="N305" s="8"/>
      <c r="O305" s="8"/>
    </row>
    <row r="306" spans="1:15">
      <c r="A306" s="21" t="s">
        <v>376</v>
      </c>
      <c r="B306" s="21" t="s">
        <v>760</v>
      </c>
      <c r="C306">
        <v>1.9900000000000001E-2</v>
      </c>
      <c r="D306" s="6">
        <f t="shared" si="4"/>
        <v>4.9375000000000391E-3</v>
      </c>
      <c r="E306" s="6">
        <f>AVERAGE(D306:D307)</f>
        <v>5.3875000000000381E-3</v>
      </c>
      <c r="F306" s="8">
        <f>STDEV(D306:D307)/E306</f>
        <v>0.11812456669473538</v>
      </c>
      <c r="G306" s="15"/>
      <c r="H306" s="15"/>
      <c r="I306" s="15"/>
      <c r="J306" s="6" t="str">
        <f>IF(AND(E306&lt;=E$364, E306&gt;=E$384)=TRUE, E306,"")</f>
        <v/>
      </c>
      <c r="K306" s="21"/>
      <c r="L306" s="21"/>
      <c r="M306" s="21">
        <v>6400</v>
      </c>
      <c r="N306" s="8" t="str">
        <f>IF(L306&gt;0,L306*M306,"")</f>
        <v/>
      </c>
      <c r="O306" s="8"/>
    </row>
    <row r="307" spans="1:15">
      <c r="A307" s="21" t="s">
        <v>377</v>
      </c>
      <c r="B307" s="21" t="s">
        <v>761</v>
      </c>
      <c r="C307">
        <v>2.0799999999999999E-2</v>
      </c>
      <c r="D307" s="6">
        <f t="shared" si="4"/>
        <v>5.8375000000000371E-3</v>
      </c>
      <c r="E307" s="21"/>
      <c r="F307" s="21"/>
      <c r="G307" s="15"/>
      <c r="H307" s="15"/>
      <c r="I307" s="15"/>
      <c r="J307" s="21"/>
      <c r="K307" s="21"/>
      <c r="L307" s="21"/>
      <c r="M307" s="21"/>
      <c r="N307" s="8"/>
      <c r="O307" s="8"/>
    </row>
    <row r="308" spans="1:15">
      <c r="A308" s="21" t="s">
        <v>306</v>
      </c>
      <c r="B308" s="21" t="s">
        <v>690</v>
      </c>
      <c r="C308">
        <v>0.29399999999999998</v>
      </c>
      <c r="D308" s="6">
        <f t="shared" si="4"/>
        <v>0.27903750000000005</v>
      </c>
      <c r="E308" s="6">
        <f>AVERAGE(D308:D309)</f>
        <v>0.29948750000000002</v>
      </c>
      <c r="F308" s="8">
        <f>STDEV(D308:D309)/E308</f>
        <v>9.6567193457255299E-2</v>
      </c>
      <c r="G308" s="15"/>
      <c r="H308" s="15"/>
      <c r="I308" s="15"/>
      <c r="J308" s="6">
        <f>IF(AND(E308&lt;=E$364, E308&gt;=E$384)=TRUE, E308,"")</f>
        <v>0.29948750000000002</v>
      </c>
      <c r="K308" s="21">
        <v>-0.127906591508752</v>
      </c>
      <c r="L308" s="21">
        <f>10^K308/1000</f>
        <v>7.4489216883012602E-4</v>
      </c>
      <c r="M308" s="21">
        <v>100</v>
      </c>
      <c r="N308" s="8">
        <f>IF(L308&gt;0,L308*M308,"")</f>
        <v>7.4489216883012604E-2</v>
      </c>
      <c r="O308" s="8">
        <f>AVERAGE(N308:N314)</f>
        <v>7.4489216883012604E-2</v>
      </c>
    </row>
    <row r="309" spans="1:15">
      <c r="A309" s="21" t="s">
        <v>307</v>
      </c>
      <c r="B309" s="21" t="s">
        <v>691</v>
      </c>
      <c r="C309">
        <v>0.33489999999999998</v>
      </c>
      <c r="D309" s="6">
        <f t="shared" si="4"/>
        <v>0.31993749999999999</v>
      </c>
      <c r="E309" s="21"/>
      <c r="F309" s="21"/>
      <c r="G309" s="15"/>
      <c r="H309" s="15"/>
      <c r="I309" s="15"/>
      <c r="J309" s="21"/>
      <c r="K309" s="21"/>
      <c r="L309" s="21"/>
      <c r="M309" s="21"/>
      <c r="N309" s="8"/>
      <c r="O309" s="8"/>
    </row>
    <row r="310" spans="1:15">
      <c r="A310" s="21" t="s">
        <v>330</v>
      </c>
      <c r="B310" s="21" t="s">
        <v>714</v>
      </c>
      <c r="C310">
        <v>9.8399999999999904E-2</v>
      </c>
      <c r="D310" s="6">
        <f t="shared" si="4"/>
        <v>8.3437499999999942E-2</v>
      </c>
      <c r="E310" s="6">
        <f>AVERAGE(D310:D311)</f>
        <v>8.838749999999998E-2</v>
      </c>
      <c r="F310" s="8">
        <f>STDEV(D310:D311)/E310</f>
        <v>7.9200759538926718E-2</v>
      </c>
      <c r="G310" s="15"/>
      <c r="H310" s="15"/>
      <c r="I310" s="15"/>
      <c r="J310" s="6" t="str">
        <f>IF(AND(E310&lt;=E$364, E310&gt;=E$384)=TRUE, E310,"")</f>
        <v/>
      </c>
      <c r="K310" s="21"/>
      <c r="L310" s="21"/>
      <c r="M310" s="21">
        <v>400</v>
      </c>
      <c r="N310" s="8" t="str">
        <f>IF(L310&gt;0,L310*M310,"")</f>
        <v/>
      </c>
      <c r="O310" s="8"/>
    </row>
    <row r="311" spans="1:15">
      <c r="A311" s="21" t="s">
        <v>331</v>
      </c>
      <c r="B311" s="21" t="s">
        <v>715</v>
      </c>
      <c r="C311">
        <v>0.10829999999999999</v>
      </c>
      <c r="D311" s="6">
        <f t="shared" si="4"/>
        <v>9.3337500000000032E-2</v>
      </c>
      <c r="E311" s="21"/>
      <c r="F311" s="21"/>
      <c r="G311" s="15"/>
      <c r="H311" s="15"/>
      <c r="I311" s="15"/>
      <c r="J311" s="21"/>
      <c r="K311" s="21"/>
      <c r="L311" s="21"/>
      <c r="M311" s="21"/>
      <c r="N311" s="8"/>
      <c r="O311" s="8"/>
    </row>
    <row r="312" spans="1:15">
      <c r="A312" s="21" t="s">
        <v>354</v>
      </c>
      <c r="B312" s="21" t="s">
        <v>738</v>
      </c>
      <c r="C312">
        <v>4.2599999999999999E-2</v>
      </c>
      <c r="D312" s="6">
        <f t="shared" si="4"/>
        <v>2.7637500000000037E-2</v>
      </c>
      <c r="E312" s="6">
        <f>AVERAGE(D312:D313)</f>
        <v>2.5187500000000036E-2</v>
      </c>
      <c r="F312" s="8">
        <f>STDEV(D312:D313)/E312</f>
        <v>0.13756121996284185</v>
      </c>
      <c r="G312" s="15"/>
      <c r="H312" s="15"/>
      <c r="I312" s="15"/>
      <c r="J312" s="6" t="str">
        <f>IF(AND(E312&lt;=E$364, E312&gt;=E$384)=TRUE, E312,"")</f>
        <v/>
      </c>
      <c r="K312" s="21"/>
      <c r="L312" s="21"/>
      <c r="M312" s="21">
        <v>1600</v>
      </c>
      <c r="N312" s="8" t="str">
        <f>IF(L312&gt;0,L312*M312,"")</f>
        <v/>
      </c>
      <c r="O312" s="8"/>
    </row>
    <row r="313" spans="1:15">
      <c r="A313" s="21" t="s">
        <v>355</v>
      </c>
      <c r="B313" s="21" t="s">
        <v>739</v>
      </c>
      <c r="C313">
        <v>3.7699999999999997E-2</v>
      </c>
      <c r="D313" s="6">
        <f t="shared" si="4"/>
        <v>2.2737500000000035E-2</v>
      </c>
      <c r="E313" s="21"/>
      <c r="F313" s="21"/>
      <c r="G313" s="15"/>
      <c r="H313" s="15"/>
      <c r="I313" s="15"/>
      <c r="J313" s="21"/>
      <c r="K313" s="21"/>
      <c r="L313" s="21"/>
      <c r="M313" s="21"/>
      <c r="N313" s="8"/>
      <c r="O313" s="8"/>
    </row>
    <row r="314" spans="1:15">
      <c r="A314" s="21" t="s">
        <v>378</v>
      </c>
      <c r="B314" s="21" t="s">
        <v>762</v>
      </c>
      <c r="C314">
        <v>1.84E-2</v>
      </c>
      <c r="D314" s="6">
        <f t="shared" si="4"/>
        <v>3.4375000000000377E-3</v>
      </c>
      <c r="E314" s="6">
        <f>AVERAGE(D314:D315)</f>
        <v>3.9874999999999876E-3</v>
      </c>
      <c r="F314" s="8">
        <f>STDEV(D314:D315)/E314</f>
        <v>0.19506393963765109</v>
      </c>
      <c r="G314" s="15"/>
      <c r="H314" s="15"/>
      <c r="I314" s="15"/>
      <c r="J314" s="6" t="str">
        <f>IF(AND(E314&lt;=E$364, E314&gt;=E$384)=TRUE, E314,"")</f>
        <v/>
      </c>
      <c r="K314" s="21"/>
      <c r="L314" s="21"/>
      <c r="M314" s="21">
        <v>6400</v>
      </c>
      <c r="N314" s="8" t="str">
        <f>IF(L314&gt;0,L314*M314,"")</f>
        <v/>
      </c>
      <c r="O314" s="8"/>
    </row>
    <row r="315" spans="1:15">
      <c r="A315" s="21" t="s">
        <v>379</v>
      </c>
      <c r="B315" s="21" t="s">
        <v>763</v>
      </c>
      <c r="C315">
        <v>1.9499999999999899E-2</v>
      </c>
      <c r="D315" s="6">
        <f t="shared" si="4"/>
        <v>4.5374999999999374E-3</v>
      </c>
      <c r="E315" s="21"/>
      <c r="F315" s="21"/>
      <c r="G315" s="15"/>
      <c r="H315" s="15"/>
      <c r="I315" s="15"/>
      <c r="J315" s="21"/>
      <c r="K315" s="21"/>
      <c r="L315" s="21"/>
      <c r="M315" s="21"/>
      <c r="N315" s="8"/>
      <c r="O315" s="8"/>
    </row>
    <row r="316" spans="1:15">
      <c r="A316" s="21" t="s">
        <v>308</v>
      </c>
      <c r="B316" s="21" t="s">
        <v>692</v>
      </c>
      <c r="C316">
        <v>0.12130000000000001</v>
      </c>
      <c r="D316" s="6">
        <f t="shared" si="4"/>
        <v>0.10633750000000004</v>
      </c>
      <c r="E316" s="6">
        <f>AVERAGE(D316:D317)</f>
        <v>9.7537499999999541E-2</v>
      </c>
      <c r="F316" s="8">
        <f>STDEV(D316:D317)/E316</f>
        <v>0.12759276533521982</v>
      </c>
      <c r="G316" s="15"/>
      <c r="H316" s="15"/>
      <c r="I316" s="15"/>
      <c r="J316" s="6">
        <f>IF(AND(E316&lt;=E$364, E316&gt;=E$384)=TRUE, E316,"")</f>
        <v>9.7537499999999541E-2</v>
      </c>
      <c r="K316" s="21">
        <v>-0.84941099990834001</v>
      </c>
      <c r="L316" s="21">
        <f>10^K316/1000</f>
        <v>1.4144545599463113E-4</v>
      </c>
      <c r="M316" s="21">
        <v>100</v>
      </c>
      <c r="N316" s="8">
        <f>IF(L316&gt;0,L316*M316,"")</f>
        <v>1.4144545599463113E-2</v>
      </c>
      <c r="O316" s="8">
        <f>AVERAGE(N316:N322)</f>
        <v>1.4144545599463113E-2</v>
      </c>
    </row>
    <row r="317" spans="1:15">
      <c r="A317" s="21" t="s">
        <v>309</v>
      </c>
      <c r="B317" s="21" t="s">
        <v>693</v>
      </c>
      <c r="C317">
        <v>0.103699999999999</v>
      </c>
      <c r="D317" s="6">
        <f t="shared" si="4"/>
        <v>8.8737499999999039E-2</v>
      </c>
      <c r="E317" s="21"/>
      <c r="F317" s="21"/>
      <c r="G317" s="15"/>
      <c r="H317" s="15"/>
      <c r="I317" s="15"/>
      <c r="J317" s="21"/>
      <c r="K317" s="21"/>
      <c r="L317" s="21"/>
      <c r="M317" s="21"/>
      <c r="N317" s="8"/>
      <c r="O317" s="8"/>
    </row>
    <row r="318" spans="1:15">
      <c r="A318" s="21" t="s">
        <v>332</v>
      </c>
      <c r="B318" s="21" t="s">
        <v>716</v>
      </c>
      <c r="C318">
        <v>5.0299999999999997E-2</v>
      </c>
      <c r="D318" s="6">
        <f t="shared" si="4"/>
        <v>3.5337500000000036E-2</v>
      </c>
      <c r="E318" s="6">
        <f>AVERAGE(D318:D319)</f>
        <v>4.0887500000000035E-2</v>
      </c>
      <c r="F318" s="8">
        <f>STDEV(D318:D319)/E318</f>
        <v>0.19196295374309355</v>
      </c>
      <c r="G318" s="15"/>
      <c r="H318" s="15"/>
      <c r="I318" s="15"/>
      <c r="J318" s="6" t="str">
        <f>IF(AND(E318&lt;=E$364, E318&gt;=E$384)=TRUE, E318,"")</f>
        <v/>
      </c>
      <c r="K318" s="21"/>
      <c r="L318" s="21"/>
      <c r="M318" s="21">
        <v>400</v>
      </c>
      <c r="N318" s="8" t="str">
        <f>IF(L318&gt;0,L318*M318,"")</f>
        <v/>
      </c>
      <c r="O318" s="8"/>
    </row>
    <row r="319" spans="1:15">
      <c r="A319" s="21" t="s">
        <v>333</v>
      </c>
      <c r="B319" s="21" t="s">
        <v>717</v>
      </c>
      <c r="C319">
        <v>6.1400000000000003E-2</v>
      </c>
      <c r="D319" s="6">
        <f t="shared" si="4"/>
        <v>4.6437500000000041E-2</v>
      </c>
      <c r="E319" s="21"/>
      <c r="F319" s="21"/>
      <c r="G319" s="15"/>
      <c r="H319" s="15"/>
      <c r="I319" s="15"/>
      <c r="J319" s="21"/>
      <c r="K319" s="21"/>
      <c r="L319" s="21"/>
      <c r="M319" s="21"/>
      <c r="N319" s="8"/>
      <c r="O319" s="8"/>
    </row>
    <row r="320" spans="1:15">
      <c r="A320" s="21" t="s">
        <v>356</v>
      </c>
      <c r="B320" s="21" t="s">
        <v>740</v>
      </c>
      <c r="C320">
        <v>2.63E-2</v>
      </c>
      <c r="D320" s="6">
        <f t="shared" si="4"/>
        <v>1.1337500000000039E-2</v>
      </c>
      <c r="E320" s="6">
        <f>AVERAGE(D320:D321)</f>
        <v>1.1937500000000038E-2</v>
      </c>
      <c r="F320" s="8">
        <f>STDEV(D320:D321)/E320</f>
        <v>7.1080891093097717E-2</v>
      </c>
      <c r="G320" s="15"/>
      <c r="H320" s="15"/>
      <c r="I320" s="15"/>
      <c r="J320" s="6" t="str">
        <f>IF(AND(E320&lt;=E$364, E320&gt;=E$384)=TRUE, E320,"")</f>
        <v/>
      </c>
      <c r="K320" s="21"/>
      <c r="L320" s="21"/>
      <c r="M320" s="21">
        <v>1600</v>
      </c>
      <c r="N320" s="8" t="str">
        <f>IF(L320&gt;0,L320*M320,"")</f>
        <v/>
      </c>
      <c r="O320" s="8"/>
    </row>
    <row r="321" spans="1:15">
      <c r="A321" s="21" t="s">
        <v>357</v>
      </c>
      <c r="B321" s="21" t="s">
        <v>741</v>
      </c>
      <c r="C321">
        <v>2.75E-2</v>
      </c>
      <c r="D321" s="6">
        <f t="shared" si="4"/>
        <v>1.2537500000000038E-2</v>
      </c>
      <c r="E321" s="21"/>
      <c r="F321" s="21"/>
      <c r="G321" s="15"/>
      <c r="H321" s="15"/>
      <c r="I321" s="15"/>
      <c r="J321" s="21"/>
      <c r="K321" s="21"/>
      <c r="L321" s="21"/>
      <c r="M321" s="21"/>
      <c r="N321" s="8"/>
      <c r="O321" s="8"/>
    </row>
    <row r="322" spans="1:15">
      <c r="A322" s="21" t="s">
        <v>380</v>
      </c>
      <c r="B322" s="21" t="s">
        <v>764</v>
      </c>
      <c r="C322">
        <v>1.6299999999999999E-2</v>
      </c>
      <c r="D322" s="6">
        <f t="shared" si="4"/>
        <v>1.3375000000000366E-3</v>
      </c>
      <c r="E322" s="6">
        <f>AVERAGE(D322:D323)</f>
        <v>1.6375000000000365E-3</v>
      </c>
      <c r="F322" s="8">
        <f>STDEV(D322:D323)/E322</f>
        <v>0.2590925610454467</v>
      </c>
      <c r="G322" s="15"/>
      <c r="H322" s="15"/>
      <c r="I322" s="15"/>
      <c r="J322" s="6" t="str">
        <f>IF(AND(E322&lt;=E$364, E322&gt;=E$384)=TRUE, E322,"")</f>
        <v/>
      </c>
      <c r="K322" s="21"/>
      <c r="L322" s="21"/>
      <c r="M322" s="21">
        <v>6400</v>
      </c>
      <c r="N322" s="8" t="str">
        <f>IF(L322&gt;0,L322*M322,"")</f>
        <v/>
      </c>
      <c r="O322" s="8"/>
    </row>
    <row r="323" spans="1:15">
      <c r="A323" s="21" t="s">
        <v>381</v>
      </c>
      <c r="B323" s="21" t="s">
        <v>765</v>
      </c>
      <c r="C323">
        <v>1.6899999999999998E-2</v>
      </c>
      <c r="D323" s="6">
        <f t="shared" si="4"/>
        <v>1.9375000000000364E-3</v>
      </c>
      <c r="E323" s="21"/>
      <c r="F323" s="21"/>
      <c r="G323" s="15"/>
      <c r="H323" s="15"/>
      <c r="I323" s="15"/>
      <c r="J323" s="21"/>
      <c r="K323" s="21"/>
      <c r="L323" s="21"/>
      <c r="M323" s="21"/>
      <c r="N323" s="8"/>
      <c r="O323" s="8"/>
    </row>
    <row r="324" spans="1:15">
      <c r="A324" s="21" t="s">
        <v>312</v>
      </c>
      <c r="B324" s="21" t="s">
        <v>696</v>
      </c>
      <c r="C324">
        <v>1.6899999999999998E-2</v>
      </c>
      <c r="D324" s="6"/>
      <c r="E324" s="21"/>
      <c r="F324" s="8"/>
      <c r="G324" s="15"/>
      <c r="H324" s="15"/>
      <c r="I324" s="15"/>
      <c r="J324" s="6" t="str">
        <f>IF(AND(E324&lt;=E$360, E324&gt;=E$384)=TRUE, E324,"")</f>
        <v/>
      </c>
      <c r="K324" s="21"/>
      <c r="L324" s="21"/>
      <c r="M324" s="21"/>
      <c r="N324" s="8" t="str">
        <f>IF(K324&gt;0,K324*M324,"")</f>
        <v/>
      </c>
      <c r="O324" s="8"/>
    </row>
    <row r="325" spans="1:15">
      <c r="A325" s="21" t="s">
        <v>313</v>
      </c>
      <c r="B325" s="21" t="s">
        <v>697</v>
      </c>
      <c r="C325">
        <v>1.4899999999999899E-2</v>
      </c>
      <c r="D325" s="6"/>
      <c r="E325" s="21"/>
      <c r="F325" s="21"/>
      <c r="G325" s="15"/>
      <c r="H325" s="15"/>
      <c r="I325" s="15"/>
      <c r="J325" s="21"/>
      <c r="K325" s="21"/>
      <c r="L325" s="21"/>
      <c r="M325" s="21"/>
      <c r="N325" s="8"/>
      <c r="O325" s="8"/>
    </row>
    <row r="326" spans="1:15">
      <c r="A326" s="21" t="s">
        <v>336</v>
      </c>
      <c r="B326" s="21" t="s">
        <v>720</v>
      </c>
      <c r="C326">
        <v>1.6799999999999999E-2</v>
      </c>
      <c r="D326" s="6"/>
      <c r="E326" s="21"/>
      <c r="F326" s="8"/>
      <c r="G326" s="15"/>
      <c r="H326" s="15"/>
      <c r="I326" s="15"/>
      <c r="J326" s="6" t="str">
        <f>IF(AND(E326&lt;=E$360, E326&gt;=E$384)=TRUE, E326,"")</f>
        <v/>
      </c>
      <c r="K326" s="21"/>
      <c r="L326" s="21"/>
      <c r="M326" s="21"/>
      <c r="N326" s="8"/>
      <c r="O326" s="8"/>
    </row>
    <row r="327" spans="1:15">
      <c r="A327" s="21" t="s">
        <v>337</v>
      </c>
      <c r="B327" s="21" t="s">
        <v>721</v>
      </c>
      <c r="C327">
        <v>1.44999999999999E-2</v>
      </c>
      <c r="D327" s="6"/>
      <c r="E327" s="21"/>
      <c r="F327" s="21"/>
      <c r="G327" s="15"/>
      <c r="H327" s="15"/>
      <c r="I327" s="15"/>
      <c r="J327" s="21"/>
      <c r="K327" s="21"/>
      <c r="L327" s="21"/>
      <c r="M327" s="21"/>
      <c r="N327" s="8"/>
      <c r="O327" s="8"/>
    </row>
    <row r="328" spans="1:15">
      <c r="A328" s="21" t="s">
        <v>360</v>
      </c>
      <c r="B328" s="21" t="s">
        <v>744</v>
      </c>
      <c r="C328">
        <v>1.46E-2</v>
      </c>
      <c r="D328" s="6"/>
      <c r="E328" s="21"/>
      <c r="F328" s="8"/>
      <c r="G328" s="15"/>
      <c r="H328" s="15"/>
      <c r="I328" s="15"/>
      <c r="J328" s="6" t="str">
        <f>IF(AND(E328&lt;=E$360, E328&gt;=E$384)=TRUE, E328,"")</f>
        <v/>
      </c>
      <c r="K328" s="21"/>
      <c r="L328" s="21"/>
      <c r="M328" s="21"/>
      <c r="N328" s="8"/>
      <c r="O328" s="8"/>
    </row>
    <row r="329" spans="1:15">
      <c r="A329" s="21" t="s">
        <v>361</v>
      </c>
      <c r="B329" s="21" t="s">
        <v>745</v>
      </c>
      <c r="C329">
        <v>1.38E-2</v>
      </c>
      <c r="D329" s="6"/>
      <c r="E329" s="21"/>
      <c r="F329" s="21"/>
      <c r="G329" s="15"/>
      <c r="H329" s="15"/>
      <c r="I329" s="15"/>
      <c r="J329" s="21"/>
      <c r="K329" s="21"/>
      <c r="L329" s="21"/>
      <c r="M329" s="21"/>
      <c r="N329" s="8"/>
      <c r="O329" s="8"/>
    </row>
    <row r="330" spans="1:15">
      <c r="A330" s="21" t="s">
        <v>384</v>
      </c>
      <c r="B330" s="21" t="s">
        <v>768</v>
      </c>
      <c r="C330">
        <v>1.07999999999999E-2</v>
      </c>
      <c r="D330" s="6"/>
      <c r="E330" s="21"/>
      <c r="F330" s="8"/>
      <c r="G330" s="15"/>
      <c r="H330" s="15"/>
      <c r="I330" s="15"/>
      <c r="J330" s="6" t="str">
        <f>IF(AND(E330&lt;=E$360, E330&gt;=E$384)=TRUE, E330,"")</f>
        <v/>
      </c>
      <c r="K330" s="21"/>
      <c r="L330" s="21"/>
      <c r="M330" s="21"/>
      <c r="N330" s="8"/>
      <c r="O330" s="8"/>
    </row>
    <row r="331" spans="1:15">
      <c r="A331" s="21" t="s">
        <v>385</v>
      </c>
      <c r="B331" s="21" t="s">
        <v>769</v>
      </c>
      <c r="C331">
        <v>1.7399999999999999E-2</v>
      </c>
      <c r="D331" s="6"/>
      <c r="E331" s="21"/>
      <c r="F331" s="21"/>
      <c r="G331" s="15"/>
      <c r="H331" s="15"/>
      <c r="I331" s="15"/>
      <c r="J331" s="21"/>
      <c r="K331" s="21"/>
      <c r="L331" s="21"/>
      <c r="M331" s="21"/>
      <c r="N331" s="8"/>
      <c r="O331" s="8"/>
    </row>
    <row r="332" spans="1:15">
      <c r="A332" s="21" t="s">
        <v>214</v>
      </c>
      <c r="B332" s="21" t="s">
        <v>598</v>
      </c>
      <c r="C332">
        <v>3.2966000000000002</v>
      </c>
      <c r="D332" s="6">
        <f t="shared" ref="D332:D387" si="5">C332-D$3</f>
        <v>3.2816375000000004</v>
      </c>
      <c r="E332" s="6">
        <f>AVERAGE(D332:D333)</f>
        <v>3.2813375000000002</v>
      </c>
      <c r="F332" s="8">
        <f>STDEV(D332:D333)/E332</f>
        <v>1.2929607780735622E-4</v>
      </c>
      <c r="G332" s="15"/>
      <c r="H332" s="15"/>
      <c r="I332" s="15"/>
      <c r="J332" s="6" t="str">
        <f>IF(AND(E332&lt;=E$364, E332&gt;=E$384)=TRUE, E332,"")</f>
        <v/>
      </c>
      <c r="K332" s="21"/>
      <c r="L332" s="21"/>
      <c r="M332" s="21">
        <v>100</v>
      </c>
      <c r="N332" s="8" t="str">
        <f>IF(L332&gt;0,L332*M332,"")</f>
        <v/>
      </c>
      <c r="O332" s="8">
        <f>AVERAGE(N332:N338)</f>
        <v>12.219648284698588</v>
      </c>
    </row>
    <row r="333" spans="1:15">
      <c r="A333" s="21" t="s">
        <v>215</v>
      </c>
      <c r="B333" s="21" t="s">
        <v>599</v>
      </c>
      <c r="C333">
        <v>3.2959999999999998</v>
      </c>
      <c r="D333" s="6">
        <f t="shared" si="5"/>
        <v>3.2810375000000001</v>
      </c>
      <c r="E333" s="21"/>
      <c r="F333" s="21"/>
      <c r="G333" s="15"/>
      <c r="H333" s="15"/>
      <c r="I333" s="15"/>
      <c r="J333" s="21"/>
      <c r="K333" s="21"/>
      <c r="L333" s="21"/>
      <c r="M333" s="21"/>
      <c r="N333" s="8"/>
      <c r="O333" s="8"/>
    </row>
    <row r="334" spans="1:15">
      <c r="A334" s="21" t="s">
        <v>238</v>
      </c>
      <c r="B334" s="21" t="s">
        <v>622</v>
      </c>
      <c r="C334">
        <v>3.1711999999999998</v>
      </c>
      <c r="D334" s="6">
        <f t="shared" si="5"/>
        <v>3.1562375</v>
      </c>
      <c r="E334" s="6">
        <f>AVERAGE(D334:D335)</f>
        <v>3.1781375000000001</v>
      </c>
      <c r="F334" s="8">
        <f>STDEV(D334:D335)/E334</f>
        <v>9.7451029151415965E-3</v>
      </c>
      <c r="G334" s="15"/>
      <c r="H334" s="15"/>
      <c r="I334" s="15"/>
      <c r="J334" s="6" t="str">
        <f>IF(AND(E334&lt;=E$364, E334&gt;=E$384)=TRUE, E334,"")</f>
        <v/>
      </c>
      <c r="K334" s="21"/>
      <c r="L334" s="21"/>
      <c r="M334" s="21">
        <v>400</v>
      </c>
      <c r="N334" s="8" t="str">
        <f>IF(L334&gt;0,L334*M334,"")</f>
        <v/>
      </c>
      <c r="O334" s="8"/>
    </row>
    <row r="335" spans="1:15">
      <c r="A335" s="21" t="s">
        <v>239</v>
      </c>
      <c r="B335" s="21" t="s">
        <v>623</v>
      </c>
      <c r="C335">
        <v>3.2149999999999999</v>
      </c>
      <c r="D335" s="6">
        <f t="shared" si="5"/>
        <v>3.2000375000000001</v>
      </c>
      <c r="E335" s="21"/>
      <c r="F335" s="21"/>
      <c r="G335" s="15"/>
      <c r="H335" s="15"/>
      <c r="I335" s="15"/>
      <c r="J335" s="21"/>
      <c r="K335" s="21"/>
      <c r="L335" s="21"/>
      <c r="M335" s="21"/>
      <c r="N335" s="8"/>
      <c r="O335" s="8"/>
    </row>
    <row r="336" spans="1:15">
      <c r="A336" s="21" t="s">
        <v>262</v>
      </c>
      <c r="B336" s="21" t="s">
        <v>646</v>
      </c>
      <c r="C336">
        <v>2.0198999999999998</v>
      </c>
      <c r="D336" s="6">
        <f t="shared" si="5"/>
        <v>2.0049375</v>
      </c>
      <c r="E336" s="6">
        <f>AVERAGE(D336:D337)</f>
        <v>2.1211375000000001</v>
      </c>
      <c r="F336" s="8">
        <f>STDEV(D336:D337)/E336</f>
        <v>7.7473344348376161E-2</v>
      </c>
      <c r="G336" s="15"/>
      <c r="H336" s="15"/>
      <c r="I336" s="15"/>
      <c r="J336" s="6" t="str">
        <f>IF(AND(E336&lt;=E$364, E336&gt;=E$384)=TRUE, E336,"")</f>
        <v/>
      </c>
      <c r="K336" s="21"/>
      <c r="L336" s="21"/>
      <c r="M336" s="21">
        <v>1600</v>
      </c>
      <c r="N336" s="8" t="str">
        <f>IF(L336&gt;0,L336*M336,"")</f>
        <v/>
      </c>
      <c r="O336" s="8"/>
    </row>
    <row r="337" spans="1:15">
      <c r="A337" s="21" t="s">
        <v>263</v>
      </c>
      <c r="B337" s="21" t="s">
        <v>647</v>
      </c>
      <c r="C337">
        <v>2.2523</v>
      </c>
      <c r="D337" s="6">
        <f t="shared" si="5"/>
        <v>2.2373375000000002</v>
      </c>
      <c r="E337" s="21"/>
      <c r="F337" s="21"/>
      <c r="G337" s="15"/>
      <c r="H337" s="15"/>
      <c r="I337" s="15"/>
      <c r="J337" s="21"/>
      <c r="K337" s="21"/>
      <c r="L337" s="21"/>
      <c r="M337" s="21"/>
      <c r="N337" s="8"/>
      <c r="O337" s="8"/>
    </row>
    <row r="338" spans="1:15">
      <c r="A338" s="21" t="s">
        <v>286</v>
      </c>
      <c r="B338" s="21" t="s">
        <v>670</v>
      </c>
      <c r="C338">
        <v>0.77269999999999905</v>
      </c>
      <c r="D338" s="6">
        <f t="shared" si="5"/>
        <v>0.75773749999999906</v>
      </c>
      <c r="E338" s="6">
        <f>AVERAGE(D338:D339)</f>
        <v>0.77683749999999951</v>
      </c>
      <c r="F338" s="8">
        <f>STDEV(D338:D339)/E338</f>
        <v>3.4771080234060239E-2</v>
      </c>
      <c r="G338" s="15"/>
      <c r="H338" s="15"/>
      <c r="I338" s="15"/>
      <c r="J338" s="6">
        <f>IF(AND(E338&lt;=E$364, E338&gt;=E$384)=TRUE, E338,"")</f>
        <v>0.77683749999999951</v>
      </c>
      <c r="K338" s="21">
        <v>0.28087873190523099</v>
      </c>
      <c r="L338" s="21">
        <f>10^K338/1000</f>
        <v>1.9093200444841544E-3</v>
      </c>
      <c r="M338" s="21">
        <v>6400</v>
      </c>
      <c r="N338" s="8">
        <f>IF(L338&gt;0,L338*M338,"")</f>
        <v>12.219648284698588</v>
      </c>
      <c r="O338" s="8"/>
    </row>
    <row r="339" spans="1:15">
      <c r="A339" s="21" t="s">
        <v>287</v>
      </c>
      <c r="B339" s="21" t="s">
        <v>671</v>
      </c>
      <c r="C339">
        <v>0.81089999999999995</v>
      </c>
      <c r="D339" s="6">
        <f t="shared" si="5"/>
        <v>0.79593749999999996</v>
      </c>
      <c r="E339" s="21"/>
      <c r="F339" s="21"/>
      <c r="G339" s="15"/>
      <c r="H339" s="15"/>
      <c r="I339" s="15"/>
      <c r="J339" s="21"/>
      <c r="K339" s="21"/>
      <c r="L339" s="21"/>
      <c r="M339" s="21"/>
      <c r="N339" s="8"/>
      <c r="O339" s="8"/>
    </row>
    <row r="340" spans="1:15">
      <c r="A340" s="21" t="s">
        <v>310</v>
      </c>
      <c r="B340" s="21" t="s">
        <v>694</v>
      </c>
      <c r="C340">
        <v>1.8791</v>
      </c>
      <c r="D340" s="6">
        <f t="shared" si="5"/>
        <v>1.8641375</v>
      </c>
      <c r="E340" s="6">
        <f>AVERAGE(D340:D341)</f>
        <v>1.766037499999995</v>
      </c>
      <c r="F340" s="8">
        <f>STDEV(D340:D341)/E340</f>
        <v>7.8556854239396401E-2</v>
      </c>
      <c r="G340" s="15"/>
      <c r="H340" s="15"/>
      <c r="I340" s="15"/>
      <c r="J340" s="6">
        <f>IF(AND(E340&lt;=E$364, E340&gt;=E$384)=TRUE, E340,"")</f>
        <v>1.766037499999995</v>
      </c>
      <c r="K340" s="21">
        <v>0.73917761802138504</v>
      </c>
      <c r="L340" s="21">
        <f>10^K340/1000</f>
        <v>5.4850124542754047E-3</v>
      </c>
      <c r="M340" s="21">
        <v>100</v>
      </c>
      <c r="N340" s="8">
        <f>IF(L340&gt;0,L340*M340,"")</f>
        <v>0.54850124542754042</v>
      </c>
      <c r="O340" s="8">
        <f>AVERAGE(N340:N346)</f>
        <v>0.60821400506065759</v>
      </c>
    </row>
    <row r="341" spans="1:15">
      <c r="A341" s="21" t="s">
        <v>311</v>
      </c>
      <c r="B341" s="21" t="s">
        <v>695</v>
      </c>
      <c r="C341">
        <v>1.6828999999999901</v>
      </c>
      <c r="D341" s="6">
        <f t="shared" si="5"/>
        <v>1.6679374999999901</v>
      </c>
      <c r="E341" s="21"/>
      <c r="F341" s="21"/>
      <c r="G341" s="15"/>
      <c r="H341" s="15"/>
      <c r="I341" s="15"/>
      <c r="J341" s="21"/>
      <c r="K341" s="21"/>
      <c r="L341" s="21"/>
      <c r="M341" s="21"/>
      <c r="N341" s="8"/>
      <c r="O341" s="8"/>
    </row>
    <row r="342" spans="1:15">
      <c r="A342" s="21" t="s">
        <v>334</v>
      </c>
      <c r="B342" s="21" t="s">
        <v>718</v>
      </c>
      <c r="C342">
        <v>0.68569999999999998</v>
      </c>
      <c r="D342" s="6">
        <f t="shared" si="5"/>
        <v>0.67073749999999999</v>
      </c>
      <c r="E342" s="6">
        <f>AVERAGE(D342:D343)</f>
        <v>0.61768749999999994</v>
      </c>
      <c r="F342" s="8">
        <f>STDEV(D342:D343)/E342</f>
        <v>0.12145952360035241</v>
      </c>
      <c r="G342" s="15"/>
      <c r="H342" s="15"/>
      <c r="I342" s="15"/>
      <c r="J342" s="6">
        <f>IF(AND(E342&lt;=E$364, E342&gt;=E$384)=TRUE, E342,"")</f>
        <v>0.61768749999999994</v>
      </c>
      <c r="K342" s="21">
        <v>0.18092699894996001</v>
      </c>
      <c r="L342" s="21">
        <f>10^K342/1000</f>
        <v>1.5167953861800641E-3</v>
      </c>
      <c r="M342" s="21">
        <v>400</v>
      </c>
      <c r="N342" s="8">
        <f>IF(L342&gt;0,L342*M342,"")</f>
        <v>0.60671815447202559</v>
      </c>
      <c r="O342" s="8"/>
    </row>
    <row r="343" spans="1:15">
      <c r="A343" s="21" t="s">
        <v>335</v>
      </c>
      <c r="B343" s="21" t="s">
        <v>719</v>
      </c>
      <c r="C343">
        <v>0.5796</v>
      </c>
      <c r="D343" s="6">
        <f t="shared" si="5"/>
        <v>0.56463750000000001</v>
      </c>
      <c r="E343" s="21"/>
      <c r="F343" s="21"/>
      <c r="G343" s="15"/>
      <c r="H343" s="15"/>
      <c r="I343" s="15"/>
      <c r="J343" s="21"/>
      <c r="K343" s="21"/>
      <c r="L343" s="21"/>
      <c r="M343" s="21"/>
      <c r="N343" s="8"/>
      <c r="O343" s="8"/>
    </row>
    <row r="344" spans="1:15">
      <c r="A344" s="21" t="s">
        <v>358</v>
      </c>
      <c r="B344" s="21" t="s">
        <v>742</v>
      </c>
      <c r="C344">
        <v>0.18969999999999901</v>
      </c>
      <c r="D344" s="6">
        <f t="shared" si="5"/>
        <v>0.17473749999999905</v>
      </c>
      <c r="E344" s="6">
        <f>AVERAGE(D344:D345)</f>
        <v>0.17763749999999956</v>
      </c>
      <c r="F344" s="8">
        <f>STDEV(D344:D345)/E344</f>
        <v>2.3087576276871111E-2</v>
      </c>
      <c r="G344" s="15"/>
      <c r="H344" s="15"/>
      <c r="I344" s="15"/>
      <c r="J344" s="6">
        <f>IF(AND(E344&lt;=E$364, E344&gt;=E$384)=TRUE, E344,"")</f>
        <v>0.17763749999999956</v>
      </c>
      <c r="K344" s="21">
        <v>-0.37841960250024098</v>
      </c>
      <c r="L344" s="21">
        <f>10^K344/1000</f>
        <v>4.1838913455150429E-4</v>
      </c>
      <c r="M344" s="21">
        <v>1600</v>
      </c>
      <c r="N344" s="8">
        <f>IF(L344&gt;0,L344*M344,"")</f>
        <v>0.66942261528240687</v>
      </c>
      <c r="O344" s="8"/>
    </row>
    <row r="345" spans="1:15">
      <c r="A345" s="21" t="s">
        <v>359</v>
      </c>
      <c r="B345" s="21" t="s">
        <v>743</v>
      </c>
      <c r="C345">
        <v>0.19550000000000001</v>
      </c>
      <c r="D345" s="6">
        <f t="shared" si="5"/>
        <v>0.18053750000000005</v>
      </c>
      <c r="E345" s="21"/>
      <c r="F345" s="21"/>
      <c r="G345" s="15"/>
      <c r="H345" s="15"/>
      <c r="I345" s="15"/>
      <c r="J345" s="21"/>
      <c r="K345" s="21"/>
      <c r="L345" s="21"/>
      <c r="M345" s="21"/>
      <c r="N345" s="8"/>
      <c r="O345" s="8"/>
    </row>
    <row r="346" spans="1:15">
      <c r="A346" s="21" t="s">
        <v>382</v>
      </c>
      <c r="B346" s="21" t="s">
        <v>766</v>
      </c>
      <c r="C346">
        <v>5.7099999999999998E-2</v>
      </c>
      <c r="D346" s="6">
        <f t="shared" si="5"/>
        <v>4.2137500000000036E-2</v>
      </c>
      <c r="E346" s="6">
        <f>AVERAGE(D346:D347)</f>
        <v>4.3337500000000036E-2</v>
      </c>
      <c r="F346" s="8">
        <f>STDEV(D346:D347)/E346</f>
        <v>3.9159071816503306E-2</v>
      </c>
      <c r="G346" s="15"/>
      <c r="H346" s="15"/>
      <c r="I346" s="15"/>
      <c r="J346" s="6" t="str">
        <f>IF(AND(E346&lt;=E$364, E346&gt;=E$384)=TRUE, E346,"")</f>
        <v/>
      </c>
      <c r="K346" s="21"/>
      <c r="L346" s="21"/>
      <c r="M346" s="21">
        <v>6400</v>
      </c>
      <c r="N346" s="8" t="str">
        <f>IF(L346&gt;0,L346*M346,"")</f>
        <v/>
      </c>
      <c r="O346" s="8"/>
    </row>
    <row r="347" spans="1:15">
      <c r="A347" s="21" t="s">
        <v>383</v>
      </c>
      <c r="B347" s="21" t="s">
        <v>767</v>
      </c>
      <c r="C347">
        <v>5.9499999999999997E-2</v>
      </c>
      <c r="D347" s="6">
        <f t="shared" si="5"/>
        <v>4.4537500000000035E-2</v>
      </c>
      <c r="E347" s="21"/>
      <c r="F347" s="21"/>
      <c r="G347" s="15"/>
      <c r="H347" s="15"/>
      <c r="I347" s="15"/>
      <c r="J347" s="21"/>
      <c r="K347" s="21"/>
      <c r="L347" s="21"/>
      <c r="M347" s="21"/>
      <c r="N347" s="8"/>
      <c r="O347" s="8"/>
    </row>
    <row r="348" spans="1:15">
      <c r="A348" s="21" t="s">
        <v>216</v>
      </c>
      <c r="B348" s="21" t="s">
        <v>600</v>
      </c>
      <c r="C348">
        <v>4.5600000000000002E-2</v>
      </c>
      <c r="D348" s="6">
        <f t="shared" si="5"/>
        <v>3.063750000000004E-2</v>
      </c>
      <c r="E348" s="6">
        <f>AVERAGE(D348:D349)</f>
        <v>2.6087500000000038E-2</v>
      </c>
      <c r="F348" s="8">
        <f>STDEV(D348:D349)/E348</f>
        <v>0.24665727681064009</v>
      </c>
      <c r="G348" s="15"/>
      <c r="H348" s="15"/>
      <c r="I348" s="15"/>
      <c r="J348" s="6" t="str">
        <f>IF(AND(E348&lt;=E$364, E348&gt;=E$384)=TRUE, E348,"")</f>
        <v/>
      </c>
      <c r="K348" s="21"/>
      <c r="L348" s="21"/>
      <c r="M348" s="21"/>
      <c r="N348" s="8" t="str">
        <f>IF(L348&gt;0,L348*M348,"")</f>
        <v/>
      </c>
      <c r="O348" s="8"/>
    </row>
    <row r="349" spans="1:15">
      <c r="A349" s="21" t="s">
        <v>217</v>
      </c>
      <c r="B349" s="21" t="s">
        <v>601</v>
      </c>
      <c r="C349">
        <v>3.6499999999999998E-2</v>
      </c>
      <c r="D349" s="6">
        <f t="shared" si="5"/>
        <v>2.1537500000000036E-2</v>
      </c>
      <c r="E349" s="21"/>
      <c r="F349" s="21"/>
      <c r="G349" s="15"/>
      <c r="H349" s="15"/>
      <c r="I349" s="15"/>
      <c r="J349" s="21"/>
      <c r="K349" s="21"/>
      <c r="L349" s="21"/>
      <c r="M349" s="21"/>
      <c r="N349" s="8"/>
      <c r="O349" s="8"/>
    </row>
    <row r="350" spans="1:15">
      <c r="A350" s="21" t="s">
        <v>240</v>
      </c>
      <c r="B350" s="21" t="s">
        <v>624</v>
      </c>
      <c r="C350">
        <v>1.81999999999999E-2</v>
      </c>
      <c r="D350" s="6">
        <f t="shared" si="5"/>
        <v>3.2374999999999383E-3</v>
      </c>
      <c r="E350" s="6">
        <f>AVERAGE(D350:D351)</f>
        <v>6.6874999999999886E-3</v>
      </c>
      <c r="F350" s="8">
        <f>STDEV(D350:D351)/E350</f>
        <v>0.7295755947943563</v>
      </c>
      <c r="G350" s="15"/>
      <c r="H350" s="15"/>
      <c r="I350" s="15"/>
      <c r="J350" s="6" t="str">
        <f>IF(AND(E350&lt;=E$364, E350&gt;=E$384)=TRUE, E350,"")</f>
        <v/>
      </c>
      <c r="K350" s="21"/>
      <c r="L350" s="21"/>
      <c r="M350" s="21"/>
      <c r="N350" s="8" t="str">
        <f>IF(L350&gt;0,L350*M350,"")</f>
        <v/>
      </c>
      <c r="O350" s="8"/>
    </row>
    <row r="351" spans="1:15">
      <c r="A351" s="21" t="s">
        <v>241</v>
      </c>
      <c r="B351" s="21" t="s">
        <v>625</v>
      </c>
      <c r="C351">
        <v>2.5100000000000001E-2</v>
      </c>
      <c r="D351" s="6">
        <f t="shared" si="5"/>
        <v>1.0137500000000039E-2</v>
      </c>
      <c r="E351" s="21"/>
      <c r="F351" s="21"/>
      <c r="G351" s="15"/>
      <c r="H351" s="15"/>
      <c r="I351" s="15"/>
      <c r="J351" s="21"/>
      <c r="K351" s="21"/>
      <c r="L351" s="21"/>
      <c r="M351" s="21"/>
      <c r="N351" s="8"/>
      <c r="O351" s="8"/>
    </row>
    <row r="352" spans="1:15">
      <c r="A352" s="21" t="s">
        <v>264</v>
      </c>
      <c r="B352" s="21" t="s">
        <v>648</v>
      </c>
      <c r="C352">
        <v>1.1599999999999999E-2</v>
      </c>
      <c r="D352" s="6">
        <f t="shared" si="5"/>
        <v>-3.3624999999999627E-3</v>
      </c>
      <c r="E352" s="6">
        <f>AVERAGE(D352:D353)</f>
        <v>3.3750000000003742E-4</v>
      </c>
      <c r="F352" s="8">
        <f>STDEV(D352:D353)/E352</f>
        <v>15.503970906014434</v>
      </c>
      <c r="G352" s="15"/>
      <c r="H352" s="15"/>
      <c r="I352" s="15"/>
      <c r="J352" s="6" t="str">
        <f>IF(AND(E352&lt;=E$364, E352&gt;=E$384)=TRUE, E352,"")</f>
        <v/>
      </c>
      <c r="K352" s="21"/>
      <c r="L352" s="21"/>
      <c r="M352" s="21"/>
      <c r="N352" s="8"/>
      <c r="O352" s="8"/>
    </row>
    <row r="353" spans="1:15">
      <c r="A353" s="21" t="s">
        <v>265</v>
      </c>
      <c r="B353" s="21" t="s">
        <v>649</v>
      </c>
      <c r="C353">
        <v>1.9E-2</v>
      </c>
      <c r="D353" s="6">
        <f t="shared" si="5"/>
        <v>4.0375000000000376E-3</v>
      </c>
      <c r="E353" s="21"/>
      <c r="F353" s="21"/>
      <c r="G353" s="15"/>
      <c r="H353" s="15"/>
      <c r="I353" s="15"/>
      <c r="J353" s="21"/>
      <c r="K353" s="21"/>
      <c r="L353" s="21"/>
      <c r="M353" s="21"/>
      <c r="N353" s="8"/>
      <c r="O353" s="8"/>
    </row>
    <row r="354" spans="1:15">
      <c r="A354" s="21" t="s">
        <v>288</v>
      </c>
      <c r="B354" s="21" t="s">
        <v>672</v>
      </c>
      <c r="C354">
        <v>1.4800000000000001E-2</v>
      </c>
      <c r="D354" s="6">
        <f t="shared" si="5"/>
        <v>-1.6249999999996129E-4</v>
      </c>
      <c r="E354" s="6">
        <f>AVERAGE(D354:D355)</f>
        <v>5.8750000000003764E-4</v>
      </c>
      <c r="F354" s="8">
        <f>STDEV(D354:D355)/E354</f>
        <v>1.805379015795322</v>
      </c>
      <c r="G354" s="15"/>
      <c r="H354" s="15"/>
      <c r="I354" s="15"/>
      <c r="J354" s="6" t="str">
        <f>IF(AND(E354&lt;=E$364, E354&gt;=E$384)=TRUE, E354,"")</f>
        <v/>
      </c>
      <c r="K354" s="21"/>
      <c r="L354" s="21"/>
      <c r="M354" s="21"/>
      <c r="N354" s="8"/>
      <c r="O354" s="8"/>
    </row>
    <row r="355" spans="1:15">
      <c r="A355" s="21" t="s">
        <v>289</v>
      </c>
      <c r="B355" s="21" t="s">
        <v>673</v>
      </c>
      <c r="C355">
        <v>1.6299999999999999E-2</v>
      </c>
      <c r="D355" s="6">
        <f t="shared" si="5"/>
        <v>1.3375000000000366E-3</v>
      </c>
      <c r="E355" s="21"/>
      <c r="F355" s="21"/>
      <c r="G355" s="15"/>
      <c r="H355" s="15"/>
      <c r="I355" s="15"/>
      <c r="J355" s="21"/>
      <c r="K355" s="21"/>
      <c r="L355" s="21"/>
      <c r="M355" s="21"/>
      <c r="N355" s="8"/>
      <c r="O355" s="8"/>
    </row>
    <row r="356" spans="1:15">
      <c r="A356" s="21" t="s">
        <v>22</v>
      </c>
      <c r="B356" s="21" t="s">
        <v>407</v>
      </c>
      <c r="C356">
        <v>3.2164000000000001</v>
      </c>
      <c r="D356" s="6">
        <f t="shared" si="5"/>
        <v>3.2014375000000004</v>
      </c>
      <c r="E356" s="6">
        <f>AVERAGE(D356:D359)</f>
        <v>3.1604624999999977</v>
      </c>
      <c r="F356" s="8">
        <f>STDEV(D356:D359)/E356</f>
        <v>1.4346630447851219E-2</v>
      </c>
      <c r="G356" s="9">
        <v>2.5000000000000001E-2</v>
      </c>
      <c r="H356" s="10">
        <v>25</v>
      </c>
      <c r="I356" s="13">
        <f>LOG(H356,10)</f>
        <v>1.3979400086720375</v>
      </c>
      <c r="J356" s="6" t="str">
        <f>IF(AND(E356&lt;=E$364, E356&gt;=E$384)=TRUE, E356,"")</f>
        <v/>
      </c>
      <c r="K356" s="21"/>
      <c r="L356" s="21"/>
      <c r="M356" s="21"/>
      <c r="N356" s="8"/>
      <c r="O356" s="8"/>
    </row>
    <row r="357" spans="1:15">
      <c r="A357" s="21" t="s">
        <v>23</v>
      </c>
      <c r="B357" s="21" t="s">
        <v>408</v>
      </c>
      <c r="C357">
        <v>3.19959999999999</v>
      </c>
      <c r="D357" s="6">
        <f t="shared" si="5"/>
        <v>3.1846374999999902</v>
      </c>
      <c r="E357" s="21"/>
      <c r="F357" s="21"/>
      <c r="G357" s="21"/>
      <c r="H357" s="21"/>
      <c r="I357" s="14"/>
      <c r="J357" s="21"/>
      <c r="K357" s="21"/>
      <c r="L357" s="21"/>
      <c r="M357" s="21"/>
      <c r="N357" s="8"/>
      <c r="O357" s="8"/>
    </row>
    <row r="358" spans="1:15">
      <c r="A358" s="21" t="s">
        <v>24</v>
      </c>
      <c r="B358" s="21" t="s">
        <v>409</v>
      </c>
      <c r="C358">
        <v>3.113</v>
      </c>
      <c r="D358" s="6">
        <f t="shared" si="5"/>
        <v>3.0980375000000002</v>
      </c>
      <c r="E358" s="6"/>
      <c r="F358" s="8"/>
      <c r="G358" s="21"/>
      <c r="H358" s="21"/>
      <c r="I358" s="14"/>
      <c r="J358" s="6" t="str">
        <f>IF(AND(E358&lt;=E$364, E358&gt;=E$384)=TRUE, E358,"")</f>
        <v/>
      </c>
      <c r="K358" s="21"/>
      <c r="L358" s="21"/>
      <c r="M358" s="21"/>
      <c r="N358" s="8"/>
      <c r="O358" s="8"/>
    </row>
    <row r="359" spans="1:15">
      <c r="A359" s="21" t="s">
        <v>25</v>
      </c>
      <c r="B359" s="21" t="s">
        <v>410</v>
      </c>
      <c r="C359">
        <v>3.1726999999999999</v>
      </c>
      <c r="D359" s="6">
        <f t="shared" si="5"/>
        <v>3.1577375000000001</v>
      </c>
      <c r="E359" s="21"/>
      <c r="F359" s="21"/>
      <c r="G359" s="21"/>
      <c r="H359" s="21"/>
      <c r="I359" s="14"/>
      <c r="J359" s="21"/>
      <c r="K359" s="21"/>
      <c r="L359" s="21"/>
      <c r="M359" s="21"/>
      <c r="N359" s="8"/>
      <c r="O359" s="8"/>
    </row>
    <row r="360" spans="1:15">
      <c r="A360" s="21" t="s">
        <v>46</v>
      </c>
      <c r="B360" s="21" t="s">
        <v>431</v>
      </c>
      <c r="C360">
        <v>2.6819999999999999</v>
      </c>
      <c r="D360" s="6">
        <f t="shared" si="5"/>
        <v>2.6670375000000002</v>
      </c>
      <c r="E360" s="18">
        <f>AVERAGE(D360:D363)</f>
        <v>2.6151124999999977</v>
      </c>
      <c r="F360" s="8">
        <f>STDEV(D360:D363)/E360</f>
        <v>2.4403175659639724E-2</v>
      </c>
      <c r="G360" s="10">
        <v>1.2500000000000001E-2</v>
      </c>
      <c r="H360" s="10">
        <f>H356/2</f>
        <v>12.5</v>
      </c>
      <c r="I360" s="13">
        <f t="shared" ref="I360" si="6">LOG(H360,10)</f>
        <v>1.0969100130080565</v>
      </c>
      <c r="J360" s="6" t="str">
        <f>IF(AND(E360&lt;=E$364, E360&gt;=E$384)=TRUE, E360,"")</f>
        <v/>
      </c>
      <c r="K360" s="21"/>
      <c r="L360" s="21"/>
      <c r="M360" s="21"/>
      <c r="N360" s="8"/>
      <c r="O360" s="8"/>
    </row>
    <row r="361" spans="1:15">
      <c r="A361" s="21" t="s">
        <v>47</v>
      </c>
      <c r="B361" s="21" t="s">
        <v>432</v>
      </c>
      <c r="C361">
        <v>2.5807000000000002</v>
      </c>
      <c r="D361" s="6">
        <f t="shared" si="5"/>
        <v>2.5657375000000004</v>
      </c>
      <c r="E361" s="19"/>
      <c r="F361" s="21"/>
      <c r="G361" s="21"/>
      <c r="H361" s="21"/>
      <c r="I361" s="14"/>
      <c r="J361" s="21"/>
      <c r="K361" s="21"/>
      <c r="L361" s="21"/>
      <c r="M361" s="21"/>
      <c r="N361" s="8"/>
      <c r="O361" s="8"/>
    </row>
    <row r="362" spans="1:15">
      <c r="A362" s="21" t="s">
        <v>48</v>
      </c>
      <c r="B362" s="21" t="s">
        <v>433</v>
      </c>
      <c r="C362">
        <v>2.6882999999999999</v>
      </c>
      <c r="D362" s="6">
        <f t="shared" si="5"/>
        <v>2.6733375000000001</v>
      </c>
      <c r="E362" s="18"/>
      <c r="F362" s="8"/>
      <c r="G362" s="21"/>
      <c r="H362" s="21"/>
      <c r="I362" s="14"/>
      <c r="J362" s="6" t="str">
        <f>IF(AND(E362&lt;=E$364, E362&gt;=E$384)=TRUE, E362,"")</f>
        <v/>
      </c>
      <c r="K362" s="21"/>
      <c r="L362" s="21"/>
      <c r="M362" s="21"/>
      <c r="N362" s="8"/>
      <c r="O362" s="8"/>
    </row>
    <row r="363" spans="1:15">
      <c r="A363" s="21" t="s">
        <v>49</v>
      </c>
      <c r="B363" s="21" t="s">
        <v>434</v>
      </c>
      <c r="C363">
        <v>2.5692999999999899</v>
      </c>
      <c r="D363" s="6">
        <f t="shared" si="5"/>
        <v>2.5543374999999902</v>
      </c>
      <c r="E363" s="19"/>
      <c r="F363" s="21"/>
      <c r="G363" s="21"/>
      <c r="H363" s="21"/>
      <c r="I363" s="14"/>
      <c r="J363" s="21"/>
      <c r="K363" s="21"/>
      <c r="L363" s="21"/>
      <c r="M363" s="21"/>
      <c r="N363" s="8"/>
      <c r="O363" s="8"/>
    </row>
    <row r="364" spans="1:15">
      <c r="A364" s="21" t="s">
        <v>70</v>
      </c>
      <c r="B364" s="21" t="s">
        <v>455</v>
      </c>
      <c r="C364">
        <v>1.8541000000000001</v>
      </c>
      <c r="D364" s="6">
        <f t="shared" si="5"/>
        <v>1.8391375000000001</v>
      </c>
      <c r="E364" s="7">
        <f>AVERAGE(D364:D367)</f>
        <v>1.8867874999999974</v>
      </c>
      <c r="F364" s="8">
        <f>STDEV(D364:D367)/E364</f>
        <v>4.0101753616430834E-2</v>
      </c>
      <c r="G364" s="10">
        <v>6.2500000000000003E-3</v>
      </c>
      <c r="H364" s="10">
        <f>H360/2</f>
        <v>6.25</v>
      </c>
      <c r="I364" s="13">
        <f>LOG(H364,10)</f>
        <v>0.79588001734407521</v>
      </c>
      <c r="J364" s="6"/>
      <c r="K364" s="21"/>
      <c r="L364" s="21"/>
      <c r="M364" s="21"/>
      <c r="N364" s="8"/>
      <c r="O364" s="8"/>
    </row>
    <row r="365" spans="1:15">
      <c r="A365" s="21" t="s">
        <v>71</v>
      </c>
      <c r="B365" s="21" t="s">
        <v>456</v>
      </c>
      <c r="C365">
        <v>1.8882000000000001</v>
      </c>
      <c r="D365" s="6">
        <f t="shared" si="5"/>
        <v>1.8732375000000001</v>
      </c>
      <c r="E365" s="11"/>
      <c r="F365" s="21"/>
      <c r="G365" s="21"/>
      <c r="H365" s="21"/>
      <c r="I365" s="14"/>
      <c r="J365" s="21"/>
      <c r="K365" s="21"/>
      <c r="L365" s="21"/>
      <c r="M365" s="21"/>
      <c r="N365" s="8"/>
      <c r="O365" s="8"/>
    </row>
    <row r="366" spans="1:15">
      <c r="A366" s="21" t="s">
        <v>72</v>
      </c>
      <c r="B366" s="21" t="s">
        <v>457</v>
      </c>
      <c r="C366">
        <v>2.01249999999999</v>
      </c>
      <c r="D366" s="6">
        <f t="shared" si="5"/>
        <v>1.99753749999999</v>
      </c>
      <c r="E366" s="7"/>
      <c r="F366" s="21"/>
      <c r="G366" s="21"/>
      <c r="H366" s="21"/>
      <c r="I366" s="14"/>
      <c r="J366" s="6"/>
      <c r="K366" s="21"/>
      <c r="L366" s="21"/>
      <c r="M366" s="21"/>
      <c r="N366" s="8"/>
      <c r="O366" s="8"/>
    </row>
    <row r="367" spans="1:15">
      <c r="A367" s="21" t="s">
        <v>73</v>
      </c>
      <c r="B367" s="21" t="s">
        <v>458</v>
      </c>
      <c r="C367">
        <v>1.8522000000000001</v>
      </c>
      <c r="D367" s="6">
        <f t="shared" si="5"/>
        <v>1.8372375000000001</v>
      </c>
      <c r="E367" s="11"/>
      <c r="F367" s="21"/>
      <c r="G367" s="21"/>
      <c r="H367" s="21"/>
      <c r="I367" s="14"/>
      <c r="J367" s="21"/>
      <c r="K367" s="21"/>
      <c r="L367" s="21"/>
      <c r="M367" s="21"/>
      <c r="N367" s="8"/>
      <c r="O367" s="8"/>
    </row>
    <row r="368" spans="1:15">
      <c r="A368" s="21" t="s">
        <v>94</v>
      </c>
      <c r="B368" s="21" t="s">
        <v>479</v>
      </c>
      <c r="C368">
        <v>1.2003999999999999</v>
      </c>
      <c r="D368" s="6">
        <f t="shared" si="5"/>
        <v>1.1854374999999999</v>
      </c>
      <c r="E368" s="7">
        <f>AVERAGE(D368:D371)</f>
        <v>1.2177874999999974</v>
      </c>
      <c r="F368" s="8">
        <f>STDEV(D368:D371)/E368</f>
        <v>5.1983533354499144E-2</v>
      </c>
      <c r="G368" s="10">
        <v>3.1250000000000002E-3</v>
      </c>
      <c r="H368" s="10">
        <f>H364/2</f>
        <v>3.125</v>
      </c>
      <c r="I368" s="13">
        <f>LOG(H368,10)</f>
        <v>0.49485002168009395</v>
      </c>
      <c r="J368" s="6"/>
      <c r="K368" s="21"/>
      <c r="L368" s="21"/>
      <c r="M368" s="21"/>
      <c r="N368" s="8"/>
      <c r="O368" s="8"/>
    </row>
    <row r="369" spans="1:15">
      <c r="A369" s="21" t="s">
        <v>95</v>
      </c>
      <c r="B369" s="21" t="s">
        <v>480</v>
      </c>
      <c r="C369">
        <v>1.1657</v>
      </c>
      <c r="D369" s="6">
        <f t="shared" si="5"/>
        <v>1.1507375</v>
      </c>
      <c r="E369" s="11"/>
      <c r="F369" s="21"/>
      <c r="G369" s="21"/>
      <c r="H369" s="21"/>
      <c r="I369" s="21"/>
      <c r="J369" s="21"/>
      <c r="K369" s="21"/>
      <c r="L369" s="21"/>
      <c r="M369" s="21"/>
      <c r="N369" s="8"/>
      <c r="O369" s="8"/>
    </row>
    <row r="370" spans="1:15">
      <c r="A370" s="21" t="s">
        <v>96</v>
      </c>
      <c r="B370" s="21" t="s">
        <v>481</v>
      </c>
      <c r="C370">
        <v>1.31019999999999</v>
      </c>
      <c r="D370" s="6">
        <f t="shared" si="5"/>
        <v>1.29523749999999</v>
      </c>
      <c r="E370" s="7"/>
      <c r="F370" s="21"/>
      <c r="G370" s="21"/>
      <c r="H370" s="21"/>
      <c r="I370" s="21"/>
      <c r="J370" s="6" t="str">
        <f>IF(AND(E370&lt;=E$364, E370&gt;=E$384)=TRUE, E370,"")</f>
        <v/>
      </c>
      <c r="K370" s="21"/>
      <c r="L370" s="21"/>
      <c r="M370" s="21"/>
      <c r="N370" s="8"/>
      <c r="O370" s="8"/>
    </row>
    <row r="371" spans="1:15">
      <c r="A371" s="21" t="s">
        <v>97</v>
      </c>
      <c r="B371" s="21" t="s">
        <v>482</v>
      </c>
      <c r="C371">
        <v>1.2546999999999999</v>
      </c>
      <c r="D371" s="6">
        <f t="shared" si="5"/>
        <v>1.2397374999999999</v>
      </c>
      <c r="E371" s="11"/>
      <c r="F371" s="21"/>
      <c r="G371" s="21"/>
      <c r="H371" s="21"/>
      <c r="I371" s="21"/>
      <c r="J371" s="21"/>
      <c r="K371" s="21"/>
      <c r="L371" s="21"/>
      <c r="M371" s="21"/>
      <c r="N371" s="8"/>
      <c r="O371" s="8"/>
    </row>
    <row r="372" spans="1:15">
      <c r="A372" s="21" t="s">
        <v>118</v>
      </c>
      <c r="B372" s="21" t="s">
        <v>503</v>
      </c>
      <c r="C372">
        <v>0.626</v>
      </c>
      <c r="D372" s="6">
        <f t="shared" si="5"/>
        <v>0.61103750000000001</v>
      </c>
      <c r="E372" s="7">
        <f>AVERAGE(D372:D375)</f>
        <v>0.61493750000000003</v>
      </c>
      <c r="F372" s="8">
        <f>STDEV(D372:D375)/E372</f>
        <v>1.2584445735271073E-2</v>
      </c>
      <c r="G372" s="10">
        <v>1.5625000000000001E-3</v>
      </c>
      <c r="H372" s="10">
        <f>H368/2</f>
        <v>1.5625</v>
      </c>
      <c r="I372" s="13">
        <f>LOG(H372,10)</f>
        <v>0.19382002601611281</v>
      </c>
      <c r="J372" s="13"/>
      <c r="K372" s="21"/>
      <c r="L372" s="21"/>
      <c r="M372" s="21"/>
      <c r="N372" s="8"/>
      <c r="O372" s="8"/>
    </row>
    <row r="373" spans="1:15">
      <c r="A373" s="21" t="s">
        <v>119</v>
      </c>
      <c r="B373" s="21" t="s">
        <v>504</v>
      </c>
      <c r="C373">
        <v>0.64149999999999996</v>
      </c>
      <c r="D373" s="6">
        <f t="shared" si="5"/>
        <v>0.62653749999999997</v>
      </c>
      <c r="E373" s="11"/>
      <c r="F373" s="21"/>
      <c r="G373" s="21"/>
      <c r="H373" s="21"/>
      <c r="I373" s="14"/>
      <c r="J373" s="14"/>
      <c r="K373" s="21"/>
      <c r="L373" s="21"/>
      <c r="M373" s="21"/>
      <c r="N373" s="8"/>
      <c r="O373" s="8"/>
    </row>
    <row r="374" spans="1:15">
      <c r="A374" s="21" t="s">
        <v>120</v>
      </c>
      <c r="B374" s="21" t="s">
        <v>505</v>
      </c>
      <c r="C374">
        <v>0.62639999999999996</v>
      </c>
      <c r="D374" s="6">
        <f t="shared" si="5"/>
        <v>0.61143749999999997</v>
      </c>
      <c r="E374" s="7"/>
      <c r="F374" s="21"/>
      <c r="G374" s="21"/>
      <c r="H374" s="21"/>
      <c r="I374" s="14"/>
      <c r="J374" s="14"/>
      <c r="K374" s="21"/>
      <c r="L374" s="21"/>
      <c r="M374" s="21"/>
      <c r="N374" s="8"/>
      <c r="O374" s="8"/>
    </row>
    <row r="375" spans="1:15">
      <c r="A375" s="21" t="s">
        <v>121</v>
      </c>
      <c r="B375" s="21" t="s">
        <v>506</v>
      </c>
      <c r="C375">
        <v>0.62570000000000003</v>
      </c>
      <c r="D375" s="6">
        <f t="shared" si="5"/>
        <v>0.61073750000000004</v>
      </c>
      <c r="E375" s="11"/>
      <c r="F375" s="21"/>
      <c r="G375" s="21"/>
      <c r="H375" s="21"/>
      <c r="I375" s="14"/>
      <c r="J375" s="14"/>
      <c r="K375" s="21"/>
      <c r="L375" s="21"/>
      <c r="M375" s="21"/>
      <c r="N375" s="8"/>
      <c r="O375" s="8"/>
    </row>
    <row r="376" spans="1:15">
      <c r="A376" s="21" t="s">
        <v>142</v>
      </c>
      <c r="B376" s="21" t="s">
        <v>527</v>
      </c>
      <c r="C376">
        <v>0.31419999999999998</v>
      </c>
      <c r="D376" s="6">
        <f t="shared" si="5"/>
        <v>0.29923750000000005</v>
      </c>
      <c r="E376" s="7">
        <f>AVERAGE(D376:D379)</f>
        <v>0.32883749999999978</v>
      </c>
      <c r="F376" s="8">
        <f>STDEV(D376:D379)/E376</f>
        <v>0.10800615820981435</v>
      </c>
      <c r="G376" s="10">
        <v>7.7999999999999999E-4</v>
      </c>
      <c r="H376" s="10">
        <f>H372/2</f>
        <v>0.78125</v>
      </c>
      <c r="I376" s="13">
        <f>LOG(H376,10)</f>
        <v>-0.10720996964786834</v>
      </c>
      <c r="J376" s="13"/>
      <c r="K376" s="21"/>
      <c r="L376" s="21"/>
      <c r="M376" s="21"/>
      <c r="N376" s="8"/>
      <c r="O376" s="8"/>
    </row>
    <row r="377" spans="1:15">
      <c r="A377" s="21" t="s">
        <v>143</v>
      </c>
      <c r="B377" s="21" t="s">
        <v>528</v>
      </c>
      <c r="C377">
        <v>0.36069999999999902</v>
      </c>
      <c r="D377" s="6">
        <f t="shared" si="5"/>
        <v>0.34573749999999903</v>
      </c>
      <c r="E377" s="11"/>
      <c r="F377" s="21"/>
      <c r="G377" s="21"/>
      <c r="H377" s="21"/>
      <c r="I377" s="14"/>
      <c r="J377" s="14"/>
      <c r="K377" s="21"/>
      <c r="L377" s="21"/>
      <c r="M377" s="21"/>
      <c r="N377" s="8"/>
      <c r="O377" s="8"/>
    </row>
    <row r="378" spans="1:15">
      <c r="A378" s="21" t="s">
        <v>144</v>
      </c>
      <c r="B378" s="21" t="s">
        <v>529</v>
      </c>
      <c r="C378">
        <v>0.3145</v>
      </c>
      <c r="D378" s="6">
        <f t="shared" si="5"/>
        <v>0.29953750000000001</v>
      </c>
      <c r="E378" s="11"/>
      <c r="F378" s="21"/>
      <c r="G378" s="21"/>
      <c r="H378" s="21"/>
      <c r="I378" s="14"/>
      <c r="J378" s="14"/>
      <c r="K378" s="21"/>
      <c r="L378" s="21"/>
      <c r="M378" s="21"/>
      <c r="N378" s="8"/>
      <c r="O378" s="8"/>
    </row>
    <row r="379" spans="1:15">
      <c r="A379" s="21" t="s">
        <v>145</v>
      </c>
      <c r="B379" s="21" t="s">
        <v>530</v>
      </c>
      <c r="C379">
        <v>0.38579999999999998</v>
      </c>
      <c r="D379" s="6">
        <f t="shared" si="5"/>
        <v>0.37083750000000004</v>
      </c>
      <c r="E379" s="11"/>
      <c r="F379" s="21"/>
      <c r="G379" s="21"/>
      <c r="H379" s="21"/>
      <c r="I379" s="14"/>
      <c r="J379" s="14"/>
      <c r="K379" s="21"/>
      <c r="L379" s="21"/>
      <c r="M379" s="21"/>
      <c r="N379" s="8"/>
      <c r="O379" s="8"/>
    </row>
    <row r="380" spans="1:15">
      <c r="A380" s="21" t="s">
        <v>166</v>
      </c>
      <c r="B380" s="21" t="s">
        <v>550</v>
      </c>
      <c r="C380">
        <v>0.1666</v>
      </c>
      <c r="D380" s="6">
        <f t="shared" si="5"/>
        <v>0.15163750000000004</v>
      </c>
      <c r="E380" s="7">
        <f>AVERAGE(D380:D383)</f>
        <v>0.18291249999999978</v>
      </c>
      <c r="F380" s="8">
        <f>STDEV(D380:D383)/E380</f>
        <v>0.12233869429651677</v>
      </c>
      <c r="G380" s="10">
        <v>3.8999999999999999E-4</v>
      </c>
      <c r="H380" s="10">
        <f>H376/2</f>
        <v>0.390625</v>
      </c>
      <c r="I380" s="13">
        <f>LOG(H380,10)</f>
        <v>-0.40823996531184953</v>
      </c>
      <c r="J380" s="13"/>
      <c r="K380" s="21"/>
      <c r="L380" s="21"/>
      <c r="M380" s="21"/>
      <c r="N380" s="8"/>
      <c r="O380" s="8"/>
    </row>
    <row r="381" spans="1:15">
      <c r="A381" s="21" t="s">
        <v>167</v>
      </c>
      <c r="B381" s="21" t="s">
        <v>551</v>
      </c>
      <c r="C381">
        <v>0.19969999999999999</v>
      </c>
      <c r="D381" s="6">
        <f t="shared" si="5"/>
        <v>0.18473750000000003</v>
      </c>
      <c r="E381" s="11"/>
      <c r="F381" s="21"/>
      <c r="G381" s="21"/>
      <c r="H381" s="21"/>
      <c r="I381" s="14"/>
      <c r="J381" s="14"/>
      <c r="K381" s="21"/>
      <c r="L381" s="21"/>
      <c r="M381" s="21"/>
      <c r="N381" s="8"/>
      <c r="O381" s="8"/>
    </row>
    <row r="382" spans="1:15">
      <c r="A382" s="21" t="s">
        <v>168</v>
      </c>
      <c r="B382" s="21" t="s">
        <v>552</v>
      </c>
      <c r="C382">
        <v>0.20599999999999999</v>
      </c>
      <c r="D382" s="6">
        <f t="shared" si="5"/>
        <v>0.19103750000000003</v>
      </c>
      <c r="E382" s="7"/>
      <c r="F382" s="21"/>
      <c r="G382" s="21"/>
      <c r="H382" s="21"/>
      <c r="I382" s="14"/>
      <c r="J382" s="14"/>
      <c r="K382" s="21"/>
      <c r="L382" s="21"/>
      <c r="M382" s="21"/>
      <c r="N382" s="8"/>
      <c r="O382" s="8"/>
    </row>
    <row r="383" spans="1:15">
      <c r="A383" s="21" t="s">
        <v>169</v>
      </c>
      <c r="B383" s="21" t="s">
        <v>553</v>
      </c>
      <c r="C383">
        <v>0.21919999999999901</v>
      </c>
      <c r="D383" s="6">
        <f t="shared" si="5"/>
        <v>0.20423749999999904</v>
      </c>
      <c r="E383" s="11"/>
      <c r="F383" s="21"/>
      <c r="G383" s="21"/>
      <c r="H383" s="21"/>
      <c r="I383" s="14"/>
      <c r="J383" s="14"/>
      <c r="K383" s="21"/>
      <c r="L383" s="21"/>
      <c r="M383" s="21"/>
      <c r="N383" s="8"/>
      <c r="O383" s="8"/>
    </row>
    <row r="384" spans="1:15">
      <c r="A384" s="21" t="s">
        <v>190</v>
      </c>
      <c r="B384" s="21" t="s">
        <v>574</v>
      </c>
      <c r="C384">
        <v>9.9099999999999994E-2</v>
      </c>
      <c r="D384" s="6">
        <f t="shared" si="5"/>
        <v>8.4137500000000032E-2</v>
      </c>
      <c r="E384" s="7">
        <f>AVERAGE(D384:D387)</f>
        <v>9.4837499999999533E-2</v>
      </c>
      <c r="F384" s="8">
        <f>STDEV(D384:D387)/E384</f>
        <v>7.9463663341795651E-2</v>
      </c>
      <c r="G384" s="10">
        <v>1.95E-4</v>
      </c>
      <c r="H384" s="10">
        <f>H380/2</f>
        <v>0.1953125</v>
      </c>
      <c r="I384" s="13">
        <f>LOG(H384,10)</f>
        <v>-0.70926996097583062</v>
      </c>
      <c r="J384" s="13"/>
      <c r="K384" s="21"/>
      <c r="L384" s="21"/>
      <c r="M384" s="21"/>
      <c r="N384" s="8"/>
      <c r="O384" s="8"/>
    </row>
    <row r="385" spans="1:15">
      <c r="A385" s="21" t="s">
        <v>191</v>
      </c>
      <c r="B385" s="21" t="s">
        <v>575</v>
      </c>
      <c r="C385">
        <v>0.111499999999999</v>
      </c>
      <c r="D385" s="6">
        <f t="shared" si="5"/>
        <v>9.6537499999999041E-2</v>
      </c>
      <c r="E385" s="21"/>
      <c r="F385" s="21"/>
      <c r="G385" s="21"/>
      <c r="H385" s="21"/>
      <c r="I385" s="14"/>
      <c r="J385" s="14"/>
      <c r="K385" s="21"/>
      <c r="L385" s="21"/>
      <c r="M385" s="21"/>
      <c r="N385" s="8"/>
      <c r="O385" s="8"/>
    </row>
    <row r="386" spans="1:15">
      <c r="A386" s="21" t="s">
        <v>192</v>
      </c>
      <c r="B386" s="21" t="s">
        <v>576</v>
      </c>
      <c r="C386">
        <v>0.1168</v>
      </c>
      <c r="D386" s="6">
        <f t="shared" si="5"/>
        <v>0.10183750000000004</v>
      </c>
      <c r="E386" s="21"/>
      <c r="F386" s="21"/>
      <c r="G386" s="21"/>
      <c r="H386" s="21"/>
      <c r="I386" s="14"/>
      <c r="J386" s="14"/>
      <c r="K386" s="21"/>
      <c r="L386" s="21"/>
      <c r="M386" s="21"/>
      <c r="N386" s="8"/>
      <c r="O386" s="8"/>
    </row>
    <row r="387" spans="1:15">
      <c r="A387" s="21" t="s">
        <v>193</v>
      </c>
      <c r="B387" s="21" t="s">
        <v>577</v>
      </c>
      <c r="C387">
        <v>0.111799999999999</v>
      </c>
      <c r="D387" s="6">
        <f t="shared" si="5"/>
        <v>9.6837499999999035E-2</v>
      </c>
      <c r="E387" s="21"/>
      <c r="F387" s="21"/>
      <c r="G387" s="21"/>
      <c r="H387" s="21"/>
      <c r="I387" s="14"/>
      <c r="J387" s="14"/>
      <c r="K387" s="21"/>
      <c r="L387" s="21"/>
      <c r="M387" s="21"/>
      <c r="N387" s="8"/>
      <c r="O387" s="8"/>
    </row>
    <row r="388" spans="1:15">
      <c r="A388"/>
      <c r="B388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8"/>
      <c r="O388" s="8"/>
    </row>
    <row r="389" spans="1:15">
      <c r="B389"/>
      <c r="E389" s="12" t="s">
        <v>816</v>
      </c>
      <c r="F389" s="21"/>
      <c r="G389" s="21"/>
      <c r="H389" s="21"/>
      <c r="I389" s="21"/>
      <c r="J389" s="21"/>
      <c r="K389" s="21"/>
      <c r="L389" s="21"/>
      <c r="M389" s="21"/>
      <c r="N389" s="8"/>
      <c r="O389" s="8"/>
    </row>
    <row r="390" spans="1:15">
      <c r="E390" s="21"/>
      <c r="F390" s="21"/>
      <c r="G390" s="21"/>
      <c r="H390" s="21"/>
      <c r="I390" s="21"/>
      <c r="J390" s="21"/>
      <c r="K390" s="21"/>
      <c r="L390" s="21"/>
      <c r="M390" s="21"/>
      <c r="N390" s="8"/>
      <c r="O390" s="8"/>
    </row>
    <row r="391" spans="1:15">
      <c r="E391" s="21"/>
      <c r="F391" s="21"/>
      <c r="G391" s="21"/>
      <c r="H391" s="21"/>
      <c r="I391" s="21"/>
      <c r="J391" s="21"/>
      <c r="K391" s="21"/>
      <c r="L391" s="21"/>
      <c r="M391" s="21"/>
      <c r="N391" s="8"/>
      <c r="O391" s="8"/>
    </row>
    <row r="392" spans="1:15">
      <c r="E392" s="21"/>
      <c r="F392" s="21"/>
      <c r="G392" s="21"/>
      <c r="H392" s="21"/>
      <c r="I392" s="21"/>
      <c r="J392" s="21"/>
      <c r="K392" s="21"/>
      <c r="L392" s="21"/>
      <c r="M392" s="21"/>
      <c r="N392" s="8"/>
      <c r="O392" s="8"/>
    </row>
    <row r="393" spans="1:15">
      <c r="E393" s="21"/>
      <c r="F393" s="21"/>
      <c r="G393" s="21"/>
      <c r="H393" s="21"/>
      <c r="I393" s="21"/>
      <c r="J393" s="21"/>
      <c r="K393" s="21"/>
      <c r="L393" s="21"/>
      <c r="M393" s="21"/>
      <c r="N393" s="8"/>
      <c r="O393" s="8"/>
    </row>
    <row r="394" spans="1:15"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8"/>
      <c r="O394" s="8"/>
    </row>
    <row r="395" spans="1:15"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8"/>
      <c r="O395" s="8"/>
    </row>
    <row r="396" spans="1:15"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8"/>
      <c r="O396" s="8"/>
    </row>
    <row r="397" spans="1:15"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8"/>
      <c r="O397" s="8"/>
    </row>
    <row r="398" spans="1:15"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</row>
    <row r="399" spans="1:15"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</row>
    <row r="400" spans="1:15"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</row>
    <row r="401" spans="4:4">
      <c r="D401" s="21"/>
    </row>
  </sheetData>
  <mergeCells count="2">
    <mergeCell ref="G1:I1"/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D2B0-EEF6-4D9E-AF19-F03358045BD7}">
  <dimension ref="A1:O401"/>
  <sheetViews>
    <sheetView zoomScale="85" zoomScaleNormal="85" workbookViewId="0">
      <selection activeCell="K4" sqref="K4"/>
    </sheetView>
  </sheetViews>
  <sheetFormatPr defaultRowHeight="15"/>
  <cols>
    <col min="2" max="2" width="11.28515625" customWidth="1"/>
    <col min="4" max="4" width="13.42578125" customWidth="1"/>
    <col min="5" max="6" width="11.140625" style="4" customWidth="1"/>
    <col min="7" max="9" width="12.42578125" style="4" customWidth="1"/>
    <col min="10" max="10" width="15.42578125" style="4" customWidth="1"/>
    <col min="11" max="11" width="20.42578125" style="4" customWidth="1"/>
    <col min="12" max="12" width="13.140625" style="4" customWidth="1"/>
    <col min="13" max="13" width="12.42578125" style="4" customWidth="1"/>
    <col min="14" max="14" width="15" style="4" customWidth="1"/>
    <col min="15" max="15" width="15" customWidth="1"/>
  </cols>
  <sheetData>
    <row r="1" spans="1:15">
      <c r="E1" s="21"/>
      <c r="F1" s="21"/>
      <c r="G1" s="25" t="s">
        <v>798</v>
      </c>
      <c r="H1" s="25"/>
      <c r="I1" s="25"/>
      <c r="J1" s="21"/>
      <c r="K1" s="21"/>
      <c r="L1" s="21"/>
      <c r="M1" s="21"/>
      <c r="N1" s="21"/>
    </row>
    <row r="2" spans="1:15" ht="75">
      <c r="A2" s="24" t="s">
        <v>799</v>
      </c>
      <c r="B2" s="24"/>
      <c r="C2" s="24"/>
      <c r="D2" s="20" t="s">
        <v>800</v>
      </c>
      <c r="E2" s="20" t="s">
        <v>801</v>
      </c>
      <c r="F2" s="20" t="s">
        <v>802</v>
      </c>
      <c r="G2" s="20" t="s">
        <v>803</v>
      </c>
      <c r="H2" s="20" t="s">
        <v>804</v>
      </c>
      <c r="I2" s="20" t="s">
        <v>805</v>
      </c>
      <c r="J2" s="20" t="s">
        <v>806</v>
      </c>
      <c r="K2" s="20" t="s">
        <v>807</v>
      </c>
      <c r="L2" s="20" t="s">
        <v>808</v>
      </c>
      <c r="M2" s="20" t="s">
        <v>809</v>
      </c>
      <c r="N2" s="20" t="s">
        <v>810</v>
      </c>
      <c r="O2" s="20" t="s">
        <v>811</v>
      </c>
    </row>
    <row r="3" spans="1:15">
      <c r="D3" s="7">
        <f>AVERAGE(C324:C331)</f>
        <v>2.4774999999999964E-2</v>
      </c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5">
      <c r="A4" s="21" t="s">
        <v>2</v>
      </c>
      <c r="B4" s="21" t="s">
        <v>387</v>
      </c>
      <c r="C4">
        <v>0.88819999999999999</v>
      </c>
      <c r="D4" s="6">
        <f t="shared" ref="D4:D67" si="0">C4-D$3</f>
        <v>0.863425</v>
      </c>
      <c r="E4" s="6">
        <f>AVERAGE(D4:D5)</f>
        <v>0.85367499999999996</v>
      </c>
      <c r="F4" s="8">
        <f>STDEV(D4:D5)/E4</f>
        <v>1.615202768399877E-2</v>
      </c>
      <c r="G4" s="15"/>
      <c r="H4" s="15"/>
      <c r="I4" s="15"/>
      <c r="J4" s="6">
        <f>IF(AND(E4&lt;=E$364, E4&gt;=E$384)=TRUE, E4,"")</f>
        <v>0.85367499999999996</v>
      </c>
      <c r="K4" s="21">
        <v>-7.4506731609234697E-2</v>
      </c>
      <c r="L4" s="21">
        <f>10^K4/1000</f>
        <v>8.4235133480469696E-4</v>
      </c>
      <c r="M4" s="21">
        <v>100</v>
      </c>
      <c r="N4" s="8">
        <f>IF(L4&gt;0,L4*M4,"")</f>
        <v>8.4235133480469696E-2</v>
      </c>
      <c r="O4" s="8">
        <f>AVERAGE(N4:N10)</f>
        <v>8.4235133480469696E-2</v>
      </c>
    </row>
    <row r="5" spans="1:15">
      <c r="A5" s="21" t="s">
        <v>3</v>
      </c>
      <c r="B5" s="21" t="s">
        <v>388</v>
      </c>
      <c r="C5">
        <v>0.86870000000000003</v>
      </c>
      <c r="D5" s="6">
        <f t="shared" si="0"/>
        <v>0.84392500000000004</v>
      </c>
      <c r="E5" s="21"/>
      <c r="F5" s="21"/>
      <c r="G5" s="15"/>
      <c r="H5" s="15"/>
      <c r="I5" s="15"/>
      <c r="J5" s="21"/>
      <c r="K5" s="21"/>
      <c r="L5" s="21"/>
      <c r="M5" s="21"/>
      <c r="N5" s="8"/>
      <c r="O5" s="8"/>
    </row>
    <row r="6" spans="1:15">
      <c r="A6" s="21" t="s">
        <v>26</v>
      </c>
      <c r="B6" s="21" t="s">
        <v>411</v>
      </c>
      <c r="C6">
        <v>0.30219999999999902</v>
      </c>
      <c r="D6" s="6">
        <f t="shared" si="0"/>
        <v>0.27742499999999903</v>
      </c>
      <c r="E6" s="6">
        <f>AVERAGE(D6:D7)</f>
        <v>0.26712499999999956</v>
      </c>
      <c r="F6" s="8">
        <f>STDEV(D6:D7)/E6</f>
        <v>5.4530274936610806E-2</v>
      </c>
      <c r="G6" s="15"/>
      <c r="H6" s="15"/>
      <c r="I6" s="15"/>
      <c r="J6" s="6">
        <f>IF(AND(E6&lt;=E$364, E6&gt;=E$384)=TRUE, E6,"")</f>
        <v>0.26712499999999956</v>
      </c>
      <c r="K6" s="21"/>
      <c r="L6" s="21"/>
      <c r="M6" s="21">
        <v>400</v>
      </c>
      <c r="N6" s="8" t="str">
        <f>IF(L6&gt;0,L6*M6,"")</f>
        <v/>
      </c>
      <c r="O6" s="8"/>
    </row>
    <row r="7" spans="1:15">
      <c r="A7" s="21" t="s">
        <v>27</v>
      </c>
      <c r="B7" s="21" t="s">
        <v>412</v>
      </c>
      <c r="C7">
        <v>0.28160000000000002</v>
      </c>
      <c r="D7" s="6">
        <f t="shared" si="0"/>
        <v>0.25682500000000008</v>
      </c>
      <c r="E7" s="21"/>
      <c r="F7" s="21"/>
      <c r="G7" s="15"/>
      <c r="H7" s="15"/>
      <c r="I7" s="15"/>
      <c r="J7" s="21"/>
      <c r="K7" s="21"/>
      <c r="L7" s="21"/>
      <c r="M7" s="21"/>
      <c r="N7" s="8"/>
      <c r="O7" s="8"/>
    </row>
    <row r="8" spans="1:15">
      <c r="A8" s="21" t="s">
        <v>50</v>
      </c>
      <c r="B8" s="21" t="s">
        <v>435</v>
      </c>
      <c r="C8">
        <v>0.1061</v>
      </c>
      <c r="D8" s="6">
        <f t="shared" si="0"/>
        <v>8.1325000000000036E-2</v>
      </c>
      <c r="E8" s="6">
        <f>AVERAGE(D8:D9)</f>
        <v>8.2975000000000035E-2</v>
      </c>
      <c r="F8" s="8">
        <f>STDEV(D8:D9)/E8</f>
        <v>2.8122354660025356E-2</v>
      </c>
      <c r="G8" s="15"/>
      <c r="H8" s="15"/>
      <c r="I8" s="15"/>
      <c r="J8" s="6">
        <f>IF(AND(E8&lt;=E$364, E8&gt;=E$384)=TRUE, E8,"")</f>
        <v>8.2975000000000035E-2</v>
      </c>
      <c r="K8" s="21"/>
      <c r="L8" s="21"/>
      <c r="M8" s="21">
        <v>1600</v>
      </c>
      <c r="N8" s="8" t="str">
        <f>IF(L8&gt;0,L8*M8,"")</f>
        <v/>
      </c>
      <c r="O8" s="8"/>
    </row>
    <row r="9" spans="1:15">
      <c r="A9" s="21" t="s">
        <v>51</v>
      </c>
      <c r="B9" s="21" t="s">
        <v>436</v>
      </c>
      <c r="C9">
        <v>0.1094</v>
      </c>
      <c r="D9" s="6">
        <f t="shared" si="0"/>
        <v>8.4625000000000034E-2</v>
      </c>
      <c r="E9" s="21"/>
      <c r="F9" s="21"/>
      <c r="G9" s="15"/>
      <c r="H9" s="15"/>
      <c r="I9" s="15"/>
      <c r="J9" s="21"/>
      <c r="K9" s="21"/>
      <c r="L9" s="21"/>
      <c r="M9" s="21"/>
      <c r="N9" s="8"/>
      <c r="O9" s="8"/>
    </row>
    <row r="10" spans="1:15">
      <c r="A10" s="21" t="s">
        <v>74</v>
      </c>
      <c r="B10" s="21" t="s">
        <v>459</v>
      </c>
      <c r="C10">
        <v>4.8299999999999899E-2</v>
      </c>
      <c r="D10" s="6">
        <f t="shared" si="0"/>
        <v>2.3524999999999935E-2</v>
      </c>
      <c r="E10" s="6">
        <f>AVERAGE(D10:D11)</f>
        <v>2.2524999999999986E-2</v>
      </c>
      <c r="F10" s="8">
        <f>STDEV(D10:D11)/E10</f>
        <v>6.2784175910012147E-2</v>
      </c>
      <c r="G10" s="15"/>
      <c r="H10" s="15"/>
      <c r="I10" s="15"/>
      <c r="J10" s="6" t="str">
        <f>IF(AND(E10&lt;=E$364, E10&gt;=E$384)=TRUE, E10,"")</f>
        <v/>
      </c>
      <c r="K10" s="21"/>
      <c r="L10" s="21"/>
      <c r="M10" s="21">
        <v>6400</v>
      </c>
      <c r="N10" s="8" t="str">
        <f>IF(L10&gt;0,L10*M10,"")</f>
        <v/>
      </c>
      <c r="O10" s="8"/>
    </row>
    <row r="11" spans="1:15">
      <c r="A11" s="21" t="s">
        <v>75</v>
      </c>
      <c r="B11" s="21" t="s">
        <v>460</v>
      </c>
      <c r="C11">
        <v>4.6300000000000001E-2</v>
      </c>
      <c r="D11" s="6">
        <f t="shared" si="0"/>
        <v>2.1525000000000037E-2</v>
      </c>
      <c r="E11" s="21"/>
      <c r="F11" s="21"/>
      <c r="G11" s="15"/>
      <c r="H11" s="15"/>
      <c r="I11" s="15"/>
      <c r="J11" s="21"/>
      <c r="K11" s="21"/>
      <c r="L11" s="21"/>
      <c r="M11" s="21"/>
      <c r="N11" s="8"/>
      <c r="O11" s="8"/>
    </row>
    <row r="12" spans="1:15">
      <c r="A12" s="21" t="s">
        <v>4</v>
      </c>
      <c r="B12" s="21" t="s">
        <v>389</v>
      </c>
      <c r="C12">
        <v>1.0935999999999999</v>
      </c>
      <c r="D12" s="6">
        <f t="shared" si="0"/>
        <v>1.0688249999999999</v>
      </c>
      <c r="E12" s="6">
        <f>AVERAGE(D12:D13)</f>
        <v>1.0715249999999998</v>
      </c>
      <c r="F12" s="8">
        <f>STDEV(D12:D13)/E12</f>
        <v>3.5634974624086302E-3</v>
      </c>
      <c r="G12" s="15"/>
      <c r="H12" s="15"/>
      <c r="I12" s="15"/>
      <c r="J12" s="6">
        <f>IF(AND(E12&lt;=E$364, E12&gt;=E$384)=TRUE, E12,"")</f>
        <v>1.0715249999999998</v>
      </c>
      <c r="K12" s="21">
        <v>-0.42460811204933802</v>
      </c>
      <c r="L12" s="21">
        <f>10^K12/1000</f>
        <v>3.7617669624011329E-4</v>
      </c>
      <c r="M12" s="21">
        <v>100</v>
      </c>
      <c r="N12" s="8">
        <f>IF(L12&gt;0,L12*M12,"")</f>
        <v>3.7617669624011328E-2</v>
      </c>
      <c r="O12" s="8">
        <f>AVERAGE(N12:N18)</f>
        <v>3.7617669624011328E-2</v>
      </c>
    </row>
    <row r="13" spans="1:15">
      <c r="A13" s="21" t="s">
        <v>5</v>
      </c>
      <c r="B13" s="21" t="s">
        <v>390</v>
      </c>
      <c r="C13">
        <v>1.099</v>
      </c>
      <c r="D13" s="6">
        <f t="shared" si="0"/>
        <v>1.074225</v>
      </c>
      <c r="E13" s="21"/>
      <c r="F13" s="21"/>
      <c r="G13" s="15"/>
      <c r="H13" s="15"/>
      <c r="I13" s="15"/>
      <c r="J13" s="21"/>
      <c r="K13" s="21"/>
      <c r="L13" s="21"/>
      <c r="M13" s="21"/>
      <c r="N13" s="8"/>
      <c r="O13" s="8"/>
    </row>
    <row r="14" spans="1:15">
      <c r="A14" s="21" t="s">
        <v>28</v>
      </c>
      <c r="B14" s="21" t="s">
        <v>413</v>
      </c>
      <c r="C14">
        <v>0.33260000000000001</v>
      </c>
      <c r="D14" s="6">
        <f t="shared" si="0"/>
        <v>0.30782500000000002</v>
      </c>
      <c r="E14" s="6">
        <f>AVERAGE(D14:D15)</f>
        <v>0.30487500000000001</v>
      </c>
      <c r="F14" s="8">
        <f>STDEV(D14:D15)/E14</f>
        <v>1.3684067270194809E-2</v>
      </c>
      <c r="G14" s="15"/>
      <c r="H14" s="15"/>
      <c r="I14" s="15"/>
      <c r="J14" s="6">
        <f>IF(AND(E14&lt;=E$364, E14&gt;=E$384)=TRUE, E14,"")</f>
        <v>0.30487500000000001</v>
      </c>
      <c r="K14" s="21"/>
      <c r="L14" s="21"/>
      <c r="M14" s="21">
        <v>400</v>
      </c>
      <c r="N14" s="8" t="str">
        <f>IF(L14&gt;0,L14*M14,"")</f>
        <v/>
      </c>
      <c r="O14" s="8"/>
    </row>
    <row r="15" spans="1:15">
      <c r="A15" s="21" t="s">
        <v>29</v>
      </c>
      <c r="B15" s="21" t="s">
        <v>414</v>
      </c>
      <c r="C15">
        <v>0.32669999999999999</v>
      </c>
      <c r="D15" s="6">
        <f t="shared" si="0"/>
        <v>0.301925</v>
      </c>
      <c r="E15" s="21"/>
      <c r="F15" s="21"/>
      <c r="G15" s="15"/>
      <c r="H15" s="15"/>
      <c r="I15" s="15"/>
      <c r="J15" s="21"/>
      <c r="K15" s="21"/>
      <c r="L15" s="21"/>
      <c r="M15" s="21"/>
      <c r="N15" s="8"/>
      <c r="O15" s="8"/>
    </row>
    <row r="16" spans="1:15">
      <c r="A16" s="21" t="s">
        <v>52</v>
      </c>
      <c r="B16" s="21" t="s">
        <v>437</v>
      </c>
      <c r="C16">
        <v>0.1027</v>
      </c>
      <c r="D16" s="6">
        <f t="shared" si="0"/>
        <v>7.7925000000000036E-2</v>
      </c>
      <c r="E16" s="6">
        <f>AVERAGE(D16:D17)</f>
        <v>8.7874999999999537E-2</v>
      </c>
      <c r="F16" s="8">
        <f>STDEV(D16:D17)/E16</f>
        <v>0.16013001360582269</v>
      </c>
      <c r="G16" s="15"/>
      <c r="H16" s="15"/>
      <c r="I16" s="15"/>
      <c r="J16" s="6">
        <f>IF(AND(E16&lt;=E$364, E16&gt;=E$384)=TRUE, E16,"")</f>
        <v>8.7874999999999537E-2</v>
      </c>
      <c r="K16" s="21"/>
      <c r="L16" s="21"/>
      <c r="M16" s="21">
        <v>1600</v>
      </c>
      <c r="N16" s="8" t="str">
        <f>IF(L16&gt;0,L16*M16,"")</f>
        <v/>
      </c>
      <c r="O16" s="8"/>
    </row>
    <row r="17" spans="1:15">
      <c r="A17" s="21" t="s">
        <v>53</v>
      </c>
      <c r="B17" s="21" t="s">
        <v>438</v>
      </c>
      <c r="C17">
        <v>0.122599999999999</v>
      </c>
      <c r="D17" s="6">
        <f t="shared" si="0"/>
        <v>9.7824999999999038E-2</v>
      </c>
      <c r="E17" s="21"/>
      <c r="F17" s="21"/>
      <c r="G17" s="15"/>
      <c r="H17" s="15"/>
      <c r="I17" s="15"/>
      <c r="J17" s="21"/>
      <c r="K17" s="21"/>
      <c r="L17" s="21"/>
      <c r="M17" s="21"/>
      <c r="N17" s="8"/>
      <c r="O17" s="8"/>
    </row>
    <row r="18" spans="1:15">
      <c r="A18" s="21" t="s">
        <v>76</v>
      </c>
      <c r="B18" s="21" t="s">
        <v>461</v>
      </c>
      <c r="C18">
        <v>4.5999999999999902E-2</v>
      </c>
      <c r="D18" s="6">
        <f t="shared" si="0"/>
        <v>2.1224999999999938E-2</v>
      </c>
      <c r="E18" s="6">
        <f>AVERAGE(D18:D19)</f>
        <v>2.1674999999999986E-2</v>
      </c>
      <c r="F18" s="8">
        <f>STDEV(D18:D19)/E18</f>
        <v>2.9360835204980878E-2</v>
      </c>
      <c r="G18" s="15"/>
      <c r="H18" s="15"/>
      <c r="I18" s="15"/>
      <c r="J18" s="6" t="str">
        <f>IF(AND(E18&lt;=E$364, E18&gt;=E$384)=TRUE, E18,"")</f>
        <v/>
      </c>
      <c r="K18" s="21"/>
      <c r="L18" s="21"/>
      <c r="M18" s="21">
        <v>6400</v>
      </c>
      <c r="N18" s="8" t="str">
        <f>IF(L18&gt;0,L18*M18,"")</f>
        <v/>
      </c>
      <c r="O18" s="8"/>
    </row>
    <row r="19" spans="1:15">
      <c r="A19" s="21" t="s">
        <v>77</v>
      </c>
      <c r="B19" s="21" t="s">
        <v>462</v>
      </c>
      <c r="C19">
        <v>4.6899999999999997E-2</v>
      </c>
      <c r="D19" s="6">
        <f t="shared" si="0"/>
        <v>2.2125000000000034E-2</v>
      </c>
      <c r="E19" s="21"/>
      <c r="F19" s="21"/>
      <c r="G19" s="15"/>
      <c r="H19" s="15"/>
      <c r="I19" s="15"/>
      <c r="J19" s="21"/>
      <c r="K19" s="21"/>
      <c r="L19" s="21"/>
      <c r="M19" s="21"/>
      <c r="N19" s="8"/>
      <c r="O19" s="8"/>
    </row>
    <row r="20" spans="1:15">
      <c r="A20" s="21" t="s">
        <v>6</v>
      </c>
      <c r="B20" s="21" t="s">
        <v>391</v>
      </c>
      <c r="C20">
        <v>0.120599999999999</v>
      </c>
      <c r="D20" s="6">
        <f t="shared" si="0"/>
        <v>9.5824999999999036E-2</v>
      </c>
      <c r="E20" s="6">
        <f>AVERAGE(D20:D21)</f>
        <v>9.8124999999999546E-2</v>
      </c>
      <c r="F20" s="8">
        <f>STDEV(D20:D21)/E20</f>
        <v>3.314844528365702E-2</v>
      </c>
      <c r="G20" s="15"/>
      <c r="H20" s="15"/>
      <c r="I20" s="15"/>
      <c r="J20" s="6">
        <f>IF(AND(E20&lt;=E$364, E20&gt;=E$384)=TRUE, E20,"")</f>
        <v>9.8124999999999546E-2</v>
      </c>
      <c r="K20" s="21">
        <v>1.6858240327396499E-2</v>
      </c>
      <c r="L20" s="21">
        <f>10^K20/1000</f>
        <v>1.0395807770243381E-3</v>
      </c>
      <c r="M20" s="21">
        <v>100</v>
      </c>
      <c r="N20" s="8">
        <f>IF(L20&gt;0,L20*M20,"")</f>
        <v>0.10395807770243382</v>
      </c>
      <c r="O20" s="8">
        <f>AVERAGE(N20:N26)</f>
        <v>0.10921254392906507</v>
      </c>
    </row>
    <row r="21" spans="1:15">
      <c r="A21" s="21" t="s">
        <v>7</v>
      </c>
      <c r="B21" s="21" t="s">
        <v>392</v>
      </c>
      <c r="C21">
        <v>0.12520000000000001</v>
      </c>
      <c r="D21" s="6">
        <f t="shared" si="0"/>
        <v>0.10042500000000004</v>
      </c>
      <c r="E21" s="21"/>
      <c r="F21" s="21"/>
      <c r="G21" s="15"/>
      <c r="H21" s="15"/>
      <c r="I21" s="15"/>
      <c r="J21" s="21"/>
      <c r="K21" s="21"/>
      <c r="L21" s="21"/>
      <c r="M21" s="21"/>
      <c r="N21" s="8"/>
      <c r="O21" s="8"/>
    </row>
    <row r="22" spans="1:15">
      <c r="A22" s="21" t="s">
        <v>30</v>
      </c>
      <c r="B22" s="21" t="s">
        <v>415</v>
      </c>
      <c r="C22">
        <v>5.1499999999999997E-2</v>
      </c>
      <c r="D22" s="6">
        <f t="shared" si="0"/>
        <v>2.6725000000000033E-2</v>
      </c>
      <c r="E22" s="6">
        <f>AVERAGE(D22:D23)</f>
        <v>2.6275000000000034E-2</v>
      </c>
      <c r="F22" s="8">
        <f>STDEV(D22:D23)/E22</f>
        <v>2.4220593837027231E-2</v>
      </c>
      <c r="G22" s="15"/>
      <c r="H22" s="15"/>
      <c r="I22" s="15"/>
      <c r="J22" s="6" t="str">
        <f>IF(AND(E22&lt;=E$364, E22&gt;=E$384)=TRUE, E22,"")</f>
        <v/>
      </c>
      <c r="K22" s="21">
        <v>-0.54337965200345195</v>
      </c>
      <c r="L22" s="21">
        <f>10^K22/1000</f>
        <v>2.8616752538924083E-4</v>
      </c>
      <c r="M22" s="21">
        <v>400</v>
      </c>
      <c r="N22" s="8">
        <f>IF(L22&gt;0,L22*M22,"")</f>
        <v>0.11446701015569634</v>
      </c>
      <c r="O22" s="8"/>
    </row>
    <row r="23" spans="1:15">
      <c r="A23" s="21" t="s">
        <v>31</v>
      </c>
      <c r="B23" s="21" t="s">
        <v>416</v>
      </c>
      <c r="C23">
        <v>5.0599999999999999E-2</v>
      </c>
      <c r="D23" s="6">
        <f t="shared" si="0"/>
        <v>2.5825000000000035E-2</v>
      </c>
      <c r="E23" s="21"/>
      <c r="F23" s="21"/>
      <c r="G23" s="15"/>
      <c r="H23" s="15"/>
      <c r="I23" s="15"/>
      <c r="J23" s="21"/>
      <c r="K23" s="21"/>
      <c r="L23" s="21"/>
      <c r="M23" s="21"/>
      <c r="N23" s="8"/>
      <c r="O23" s="8"/>
    </row>
    <row r="24" spans="1:15">
      <c r="A24" s="21" t="s">
        <v>54</v>
      </c>
      <c r="B24" s="21" t="s">
        <v>439</v>
      </c>
      <c r="C24">
        <v>4.8599999999999997E-2</v>
      </c>
      <c r="D24" s="6">
        <f t="shared" si="0"/>
        <v>2.3825000000000034E-2</v>
      </c>
      <c r="E24" s="6">
        <f>AVERAGE(D24:D25)</f>
        <v>2.4175000000000033E-2</v>
      </c>
      <c r="F24" s="8">
        <f>STDEV(D24:D25)/E24</f>
        <v>2.0474653436632143E-2</v>
      </c>
      <c r="G24" s="15"/>
      <c r="H24" s="15"/>
      <c r="I24" s="15"/>
      <c r="J24" s="6" t="str">
        <f>IF(AND(E24&lt;=E$364, E24&gt;=E$384)=TRUE, E24,"")</f>
        <v/>
      </c>
      <c r="K24" s="21"/>
      <c r="L24" s="21"/>
      <c r="M24" s="21">
        <v>1600</v>
      </c>
      <c r="N24" s="8" t="str">
        <f>IF(L24&gt;0,L24*M24,"")</f>
        <v/>
      </c>
      <c r="O24" s="8"/>
    </row>
    <row r="25" spans="1:15">
      <c r="A25" s="21" t="s">
        <v>55</v>
      </c>
      <c r="B25" s="21" t="s">
        <v>440</v>
      </c>
      <c r="C25">
        <v>4.9299999999999997E-2</v>
      </c>
      <c r="D25" s="6">
        <f t="shared" si="0"/>
        <v>2.4525000000000033E-2</v>
      </c>
      <c r="E25" s="21"/>
      <c r="F25" s="21"/>
      <c r="G25" s="15"/>
      <c r="H25" s="15"/>
      <c r="I25" s="15"/>
      <c r="J25" s="21"/>
      <c r="K25" s="21"/>
      <c r="L25" s="21"/>
      <c r="M25" s="21"/>
      <c r="N25" s="8"/>
      <c r="O25" s="8"/>
    </row>
    <row r="26" spans="1:15">
      <c r="A26" s="21" t="s">
        <v>78</v>
      </c>
      <c r="B26" s="21" t="s">
        <v>463</v>
      </c>
      <c r="C26">
        <v>2.86E-2</v>
      </c>
      <c r="D26" s="6">
        <f t="shared" si="0"/>
        <v>3.8250000000000367E-3</v>
      </c>
      <c r="E26" s="6">
        <f>AVERAGE(D26:D27)</f>
        <v>1.3750000000000359E-3</v>
      </c>
      <c r="F26" s="8">
        <f>STDEV(D26:D27)/E26</f>
        <v>2.5198714384101772</v>
      </c>
      <c r="G26" s="15"/>
      <c r="H26" s="15"/>
      <c r="I26" s="15"/>
      <c r="J26" s="6" t="str">
        <f>IF(AND(E26&lt;=E$364, E26&gt;=E$384)=TRUE, E26,"")</f>
        <v/>
      </c>
      <c r="K26" s="21"/>
      <c r="L26" s="21"/>
      <c r="M26" s="21">
        <v>6400</v>
      </c>
      <c r="N26" s="8" t="str">
        <f>IF(L26&gt;0,L26*M26,"")</f>
        <v/>
      </c>
      <c r="O26" s="8"/>
    </row>
    <row r="27" spans="1:15">
      <c r="A27" s="21" t="s">
        <v>79</v>
      </c>
      <c r="B27" s="21" t="s">
        <v>464</v>
      </c>
      <c r="C27">
        <v>2.3699999999999999E-2</v>
      </c>
      <c r="D27" s="6">
        <f t="shared" si="0"/>
        <v>-1.0749999999999649E-3</v>
      </c>
      <c r="E27" s="21"/>
      <c r="F27" s="21"/>
      <c r="G27" s="15"/>
      <c r="H27" s="15"/>
      <c r="I27" s="15"/>
      <c r="J27" s="21"/>
      <c r="K27" s="21"/>
      <c r="L27" s="21"/>
      <c r="M27" s="21"/>
      <c r="N27" s="8"/>
      <c r="O27" s="8"/>
    </row>
    <row r="28" spans="1:15">
      <c r="A28" s="21" t="s">
        <v>8</v>
      </c>
      <c r="B28" s="21" t="s">
        <v>393</v>
      </c>
      <c r="C28">
        <v>0.75519999999999998</v>
      </c>
      <c r="D28" s="6">
        <f t="shared" si="0"/>
        <v>0.73042499999999999</v>
      </c>
      <c r="E28" s="6">
        <f>AVERAGE(D28:D29)</f>
        <v>0.74482500000000007</v>
      </c>
      <c r="F28" s="8">
        <f>STDEV(D28:D29)/E28</f>
        <v>2.7341557141842179E-2</v>
      </c>
      <c r="G28" s="15"/>
      <c r="H28" s="15"/>
      <c r="I28" s="15"/>
      <c r="J28" s="6">
        <f>IF(AND(E28&lt;=E$364, E28&gt;=E$384)=TRUE, E28,"")</f>
        <v>0.74482500000000007</v>
      </c>
      <c r="K28" s="21">
        <v>-0.55918867483689005</v>
      </c>
      <c r="L28" s="21">
        <f>10^K28/1000</f>
        <v>2.759378811619318E-4</v>
      </c>
      <c r="M28" s="21">
        <v>100</v>
      </c>
      <c r="N28" s="8">
        <f>IF(L28&gt;0,L28*M28,"")</f>
        <v>2.7593788116193181E-2</v>
      </c>
      <c r="O28" s="8">
        <f>AVERAGE(N28:N34)</f>
        <v>2.7593788116193181E-2</v>
      </c>
    </row>
    <row r="29" spans="1:15">
      <c r="A29" s="21" t="s">
        <v>9</v>
      </c>
      <c r="B29" s="21" t="s">
        <v>394</v>
      </c>
      <c r="C29">
        <v>0.78400000000000003</v>
      </c>
      <c r="D29" s="6">
        <f t="shared" si="0"/>
        <v>0.75922500000000004</v>
      </c>
      <c r="E29" s="21"/>
      <c r="F29" s="21"/>
      <c r="G29" s="15"/>
      <c r="H29" s="15"/>
      <c r="I29" s="15"/>
      <c r="J29" s="21"/>
      <c r="K29" s="21"/>
      <c r="L29" s="21"/>
      <c r="M29" s="21"/>
      <c r="N29" s="8"/>
      <c r="O29" s="8"/>
    </row>
    <row r="30" spans="1:15">
      <c r="A30" s="21" t="s">
        <v>32</v>
      </c>
      <c r="B30" s="21" t="s">
        <v>417</v>
      </c>
      <c r="C30">
        <v>0.2084</v>
      </c>
      <c r="D30" s="6">
        <f t="shared" si="0"/>
        <v>0.18362500000000004</v>
      </c>
      <c r="E30" s="6">
        <f>AVERAGE(D30:D31)</f>
        <v>0.17857499999999954</v>
      </c>
      <c r="F30" s="8">
        <f>STDEV(D30:D31)/E30</f>
        <v>3.999315968072157E-2</v>
      </c>
      <c r="G30" s="15"/>
      <c r="H30" s="15"/>
      <c r="I30" s="15"/>
      <c r="J30" s="6">
        <f>IF(AND(E30&lt;=E$364, E30&gt;=E$384)=TRUE, E30,"")</f>
        <v>0.17857499999999954</v>
      </c>
      <c r="K30" s="21"/>
      <c r="L30" s="21"/>
      <c r="M30" s="21">
        <v>400</v>
      </c>
      <c r="N30" s="8" t="str">
        <f>IF(L30&gt;0,L30*M30,"")</f>
        <v/>
      </c>
      <c r="O30" s="8"/>
    </row>
    <row r="31" spans="1:15">
      <c r="A31" s="21" t="s">
        <v>33</v>
      </c>
      <c r="B31" s="21" t="s">
        <v>418</v>
      </c>
      <c r="C31">
        <v>0.198299999999999</v>
      </c>
      <c r="D31" s="6">
        <f t="shared" si="0"/>
        <v>0.17352499999999904</v>
      </c>
      <c r="E31" s="21"/>
      <c r="F31" s="21"/>
      <c r="G31" s="15"/>
      <c r="H31" s="15"/>
      <c r="I31" s="15"/>
      <c r="J31" s="21"/>
      <c r="K31" s="21"/>
      <c r="L31" s="21"/>
      <c r="M31" s="21"/>
      <c r="N31" s="8"/>
      <c r="O31" s="8"/>
    </row>
    <row r="32" spans="1:15">
      <c r="A32" s="21" t="s">
        <v>56</v>
      </c>
      <c r="B32" s="21" t="s">
        <v>441</v>
      </c>
      <c r="C32">
        <v>9.2200000000000004E-2</v>
      </c>
      <c r="D32" s="6">
        <f t="shared" si="0"/>
        <v>6.742500000000004E-2</v>
      </c>
      <c r="E32" s="6">
        <f>AVERAGE(D32:D33)</f>
        <v>6.3875000000000043E-2</v>
      </c>
      <c r="F32" s="8">
        <f>STDEV(D32:D33)/E32</f>
        <v>7.8598170589815899E-2</v>
      </c>
      <c r="G32" s="15"/>
      <c r="H32" s="15"/>
      <c r="I32" s="15"/>
      <c r="J32" s="6" t="str">
        <f>IF(AND(E32&lt;=E$364, E32&gt;=E$384)=TRUE, E32,"")</f>
        <v/>
      </c>
      <c r="K32" s="21"/>
      <c r="L32" s="21"/>
      <c r="M32" s="21">
        <v>1600</v>
      </c>
      <c r="N32" s="8" t="str">
        <f>IF(L32&gt;0,L32*M32,"")</f>
        <v/>
      </c>
      <c r="O32" s="8"/>
    </row>
    <row r="33" spans="1:15">
      <c r="A33" s="21" t="s">
        <v>57</v>
      </c>
      <c r="B33" s="21" t="s">
        <v>442</v>
      </c>
      <c r="C33">
        <v>8.5099999999999995E-2</v>
      </c>
      <c r="D33" s="6">
        <f t="shared" si="0"/>
        <v>6.0325000000000031E-2</v>
      </c>
      <c r="E33" s="21"/>
      <c r="F33" s="21"/>
      <c r="G33" s="15"/>
      <c r="H33" s="15"/>
      <c r="I33" s="15"/>
      <c r="J33" s="21"/>
      <c r="K33" s="21"/>
      <c r="L33" s="21"/>
      <c r="M33" s="21"/>
      <c r="N33" s="8"/>
      <c r="O33" s="8"/>
    </row>
    <row r="34" spans="1:15">
      <c r="A34" s="21" t="s">
        <v>80</v>
      </c>
      <c r="B34" s="21" t="s">
        <v>465</v>
      </c>
      <c r="C34">
        <v>3.8899999999999997E-2</v>
      </c>
      <c r="D34" s="6">
        <f t="shared" si="0"/>
        <v>1.4125000000000033E-2</v>
      </c>
      <c r="E34" s="6">
        <f>AVERAGE(D34:D35)</f>
        <v>1.4275000000000034E-2</v>
      </c>
      <c r="F34" s="8">
        <f>STDEV(D34:D35)/E34</f>
        <v>1.4860387695689311E-2</v>
      </c>
      <c r="G34" s="15"/>
      <c r="H34" s="15"/>
      <c r="I34" s="15"/>
      <c r="J34" s="6" t="str">
        <f>IF(AND(E34&lt;=E$364, E34&gt;=E$384)=TRUE, E34,"")</f>
        <v/>
      </c>
      <c r="K34" s="21"/>
      <c r="L34" s="21"/>
      <c r="M34" s="21">
        <v>6400</v>
      </c>
      <c r="N34" s="8" t="str">
        <f>IF(L34&gt;0,L34*M34,"")</f>
        <v/>
      </c>
      <c r="O34" s="8"/>
    </row>
    <row r="35" spans="1:15">
      <c r="A35" s="21" t="s">
        <v>81</v>
      </c>
      <c r="B35" s="21" t="s">
        <v>466</v>
      </c>
      <c r="C35">
        <v>3.9199999999999999E-2</v>
      </c>
      <c r="D35" s="6">
        <f t="shared" si="0"/>
        <v>1.4425000000000035E-2</v>
      </c>
      <c r="E35" s="21"/>
      <c r="F35" s="21"/>
      <c r="G35" s="15"/>
      <c r="H35" s="15"/>
      <c r="I35" s="15"/>
      <c r="J35" s="21"/>
      <c r="K35" s="21"/>
      <c r="L35" s="21"/>
      <c r="M35" s="21"/>
      <c r="N35" s="8"/>
      <c r="O35" s="8"/>
    </row>
    <row r="36" spans="1:15">
      <c r="A36" s="21" t="s">
        <v>10</v>
      </c>
      <c r="B36" s="21" t="s">
        <v>395</v>
      </c>
      <c r="C36">
        <v>0.29189999999999999</v>
      </c>
      <c r="D36" s="6">
        <f t="shared" si="0"/>
        <v>0.26712500000000006</v>
      </c>
      <c r="E36" s="6">
        <f>AVERAGE(D36:D37)</f>
        <v>0.27197500000000002</v>
      </c>
      <c r="F36" s="8">
        <f>STDEV(D36:D37)/E36</f>
        <v>2.5218993574811881E-2</v>
      </c>
      <c r="G36" s="15"/>
      <c r="H36" s="15"/>
      <c r="I36" s="15"/>
      <c r="J36" s="6">
        <f>IF(AND(E36&lt;=E$364, E36&gt;=E$384)=TRUE, E36,"")</f>
        <v>0.27197500000000002</v>
      </c>
      <c r="K36" s="21">
        <v>0.106884609037533</v>
      </c>
      <c r="L36" s="21">
        <f>10^K36/1000</f>
        <v>1.2790414208856838E-3</v>
      </c>
      <c r="M36" s="21">
        <v>100</v>
      </c>
      <c r="N36" s="8">
        <f>IF(L36&gt;0,L36*M36,"")</f>
        <v>0.12790414208856837</v>
      </c>
      <c r="O36" s="8">
        <f>AVERAGE(N36:N42)</f>
        <v>0.12387207085263932</v>
      </c>
    </row>
    <row r="37" spans="1:15">
      <c r="A37" s="21" t="s">
        <v>11</v>
      </c>
      <c r="B37" s="21" t="s">
        <v>396</v>
      </c>
      <c r="C37">
        <v>0.30159999999999998</v>
      </c>
      <c r="D37" s="6">
        <f t="shared" si="0"/>
        <v>0.27682499999999999</v>
      </c>
      <c r="E37" s="21"/>
      <c r="F37" s="21"/>
      <c r="G37" s="15"/>
      <c r="H37" s="15"/>
      <c r="I37" s="15"/>
      <c r="J37" s="21"/>
      <c r="K37" s="21"/>
      <c r="L37" s="21"/>
      <c r="M37" s="21"/>
      <c r="N37" s="8"/>
      <c r="O37" s="8"/>
    </row>
    <row r="38" spans="1:15">
      <c r="A38" s="21" t="s">
        <v>34</v>
      </c>
      <c r="B38" s="21" t="s">
        <v>419</v>
      </c>
      <c r="C38">
        <v>0.1027</v>
      </c>
      <c r="D38" s="6">
        <f t="shared" si="0"/>
        <v>7.7925000000000036E-2</v>
      </c>
      <c r="E38" s="6">
        <f>AVERAGE(D38:D39)</f>
        <v>7.4775000000000036E-2</v>
      </c>
      <c r="F38" s="8">
        <f>STDEV(D38:D39)/E38</f>
        <v>5.9575696709799363E-2</v>
      </c>
      <c r="G38" s="15"/>
      <c r="H38" s="15"/>
      <c r="I38" s="15"/>
      <c r="J38" s="6">
        <f>IF(AND(E38&lt;=E$364, E38&gt;=E$384)=TRUE, E38,"")</f>
        <v>7.4775000000000036E-2</v>
      </c>
      <c r="K38" s="21">
        <v>-0.52345819236159497</v>
      </c>
      <c r="L38" s="21">
        <f>10^K38/1000</f>
        <v>2.9959999904177563E-4</v>
      </c>
      <c r="M38" s="21">
        <v>400</v>
      </c>
      <c r="N38" s="8">
        <f>IF(L38&gt;0,L38*M38,"")</f>
        <v>0.11983999961671025</v>
      </c>
      <c r="O38" s="8"/>
    </row>
    <row r="39" spans="1:15">
      <c r="A39" s="21" t="s">
        <v>35</v>
      </c>
      <c r="B39" s="21" t="s">
        <v>420</v>
      </c>
      <c r="C39">
        <v>9.64E-2</v>
      </c>
      <c r="D39" s="6">
        <f t="shared" si="0"/>
        <v>7.1625000000000036E-2</v>
      </c>
      <c r="E39" s="21"/>
      <c r="F39" s="21"/>
      <c r="G39" s="15"/>
      <c r="H39" s="15"/>
      <c r="I39" s="15"/>
      <c r="J39" s="21"/>
      <c r="K39" s="21"/>
      <c r="L39" s="21"/>
      <c r="M39" s="21"/>
      <c r="N39" s="8"/>
      <c r="O39" s="8"/>
    </row>
    <row r="40" spans="1:15">
      <c r="A40" s="21" t="s">
        <v>58</v>
      </c>
      <c r="B40" s="21" t="s">
        <v>443</v>
      </c>
      <c r="C40">
        <v>5.0699999999999898E-2</v>
      </c>
      <c r="D40" s="6">
        <f t="shared" si="0"/>
        <v>2.5924999999999934E-2</v>
      </c>
      <c r="E40" s="6">
        <f>AVERAGE(D40:D41)</f>
        <v>2.5874999999999985E-2</v>
      </c>
      <c r="F40" s="8">
        <f>STDEV(D40:D41)/E40</f>
        <v>2.732779830669883E-3</v>
      </c>
      <c r="G40" s="15"/>
      <c r="H40" s="15"/>
      <c r="I40" s="15"/>
      <c r="J40" s="6" t="str">
        <f>IF(AND(E40&lt;=E$364, E40&gt;=E$384)=TRUE, E40,"")</f>
        <v/>
      </c>
      <c r="K40" s="21"/>
      <c r="L40" s="21"/>
      <c r="M40" s="21">
        <v>1600</v>
      </c>
      <c r="N40" s="8" t="str">
        <f>IF(L40&gt;0,L40*M40,"")</f>
        <v/>
      </c>
      <c r="O40" s="8"/>
    </row>
    <row r="41" spans="1:15">
      <c r="A41" s="21" t="s">
        <v>59</v>
      </c>
      <c r="B41" s="21" t="s">
        <v>444</v>
      </c>
      <c r="C41">
        <v>5.0599999999999999E-2</v>
      </c>
      <c r="D41" s="6">
        <f t="shared" si="0"/>
        <v>2.5825000000000035E-2</v>
      </c>
      <c r="E41" s="21"/>
      <c r="F41" s="21"/>
      <c r="G41" s="15"/>
      <c r="H41" s="15"/>
      <c r="I41" s="15"/>
      <c r="J41" s="21"/>
      <c r="K41" s="21"/>
      <c r="L41" s="21"/>
      <c r="M41" s="21"/>
      <c r="N41" s="8"/>
      <c r="O41" s="8"/>
    </row>
    <row r="42" spans="1:15">
      <c r="A42" s="21" t="s">
        <v>82</v>
      </c>
      <c r="B42" s="21" t="s">
        <v>467</v>
      </c>
      <c r="C42">
        <v>3.3500000000000002E-2</v>
      </c>
      <c r="D42" s="6">
        <f t="shared" si="0"/>
        <v>8.7250000000000383E-3</v>
      </c>
      <c r="E42" s="6">
        <f>AVERAGE(D42:D43)</f>
        <v>5.1249999999999872E-3</v>
      </c>
      <c r="F42" s="8">
        <f>STDEV(D42:D43)/E42</f>
        <v>0.99339879503282491</v>
      </c>
      <c r="G42" s="15"/>
      <c r="H42" s="15"/>
      <c r="I42" s="15"/>
      <c r="J42" s="6" t="str">
        <f>IF(AND(E42&lt;=E$364, E42&gt;=E$384)=TRUE, E42,"")</f>
        <v/>
      </c>
      <c r="K42" s="21"/>
      <c r="L42" s="21"/>
      <c r="M42" s="21">
        <v>6400</v>
      </c>
      <c r="N42" s="8" t="str">
        <f>IF(L42&gt;0,L42*M42,"")</f>
        <v/>
      </c>
      <c r="O42" s="8"/>
    </row>
    <row r="43" spans="1:15">
      <c r="A43" s="21" t="s">
        <v>83</v>
      </c>
      <c r="B43" s="21" t="s">
        <v>468</v>
      </c>
      <c r="C43">
        <v>2.62999999999999E-2</v>
      </c>
      <c r="D43" s="6">
        <f t="shared" si="0"/>
        <v>1.5249999999999361E-3</v>
      </c>
      <c r="E43" s="21"/>
      <c r="F43" s="21"/>
      <c r="G43" s="15"/>
      <c r="H43" s="15"/>
      <c r="I43" s="15"/>
      <c r="J43" s="21"/>
      <c r="K43" s="21"/>
      <c r="L43" s="21"/>
      <c r="M43" s="21"/>
      <c r="N43" s="8"/>
      <c r="O43" s="8"/>
    </row>
    <row r="44" spans="1:15">
      <c r="A44" s="21" t="s">
        <v>12</v>
      </c>
      <c r="B44" s="21" t="s">
        <v>397</v>
      </c>
      <c r="C44">
        <v>0.73609999999999998</v>
      </c>
      <c r="D44" s="6">
        <f t="shared" si="0"/>
        <v>0.71132499999999999</v>
      </c>
      <c r="E44" s="6">
        <f>AVERAGE(D44:D45)</f>
        <v>0.66597499999999998</v>
      </c>
      <c r="F44" s="8">
        <f>STDEV(D44:D45)/E44</f>
        <v>9.6301790688268885E-2</v>
      </c>
      <c r="G44" s="15"/>
      <c r="H44" s="15"/>
      <c r="I44" s="15"/>
      <c r="J44" s="6">
        <f>IF(AND(E44&lt;=E$364, E44&gt;=E$384)=TRUE, E44,"")</f>
        <v>0.66597499999999998</v>
      </c>
      <c r="K44" s="21">
        <v>-0.87816715077493002</v>
      </c>
      <c r="L44" s="21">
        <f>10^K44/1000</f>
        <v>1.3238319221803047E-4</v>
      </c>
      <c r="M44" s="21">
        <v>100</v>
      </c>
      <c r="N44" s="8">
        <f>IF(L44&gt;0,L44*M44,"")</f>
        <v>1.3238319221803047E-2</v>
      </c>
      <c r="O44" s="8">
        <f>AVERAGE(N44:N50)</f>
        <v>1.3238319221803047E-2</v>
      </c>
    </row>
    <row r="45" spans="1:15">
      <c r="A45" s="21" t="s">
        <v>13</v>
      </c>
      <c r="B45" s="21" t="s">
        <v>398</v>
      </c>
      <c r="C45">
        <v>0.64539999999999997</v>
      </c>
      <c r="D45" s="6">
        <f t="shared" si="0"/>
        <v>0.62062499999999998</v>
      </c>
      <c r="E45" s="21"/>
      <c r="F45" s="21"/>
      <c r="G45" s="15"/>
      <c r="H45" s="15"/>
      <c r="I45" s="15"/>
      <c r="J45" s="21"/>
      <c r="K45" s="21"/>
      <c r="L45" s="21"/>
      <c r="M45" s="21"/>
      <c r="N45" s="8"/>
      <c r="O45" s="8"/>
    </row>
    <row r="46" spans="1:15">
      <c r="A46" s="21" t="s">
        <v>36</v>
      </c>
      <c r="B46" s="21" t="s">
        <v>421</v>
      </c>
      <c r="C46">
        <v>0.25130000000000002</v>
      </c>
      <c r="D46" s="6">
        <f t="shared" si="0"/>
        <v>0.22652500000000006</v>
      </c>
      <c r="E46" s="6">
        <f>AVERAGE(D46:D47)</f>
        <v>0.21867500000000006</v>
      </c>
      <c r="F46" s="8">
        <f>STDEV(D46:D47)/E46</f>
        <v>5.0767469827958413E-2</v>
      </c>
      <c r="G46" s="15"/>
      <c r="H46" s="15"/>
      <c r="I46" s="15"/>
      <c r="J46" s="6">
        <f>IF(AND(E46&lt;=E$364, E46&gt;=E$384)=TRUE, E46,"")</f>
        <v>0.21867500000000006</v>
      </c>
      <c r="K46" s="21"/>
      <c r="L46" s="21"/>
      <c r="M46" s="21">
        <v>400</v>
      </c>
      <c r="N46" s="8" t="str">
        <f>IF(L46&gt;0,L46*M46,"")</f>
        <v/>
      </c>
      <c r="O46" s="8"/>
    </row>
    <row r="47" spans="1:15">
      <c r="A47" s="21" t="s">
        <v>37</v>
      </c>
      <c r="B47" s="21" t="s">
        <v>422</v>
      </c>
      <c r="C47">
        <v>0.2356</v>
      </c>
      <c r="D47" s="6">
        <f t="shared" si="0"/>
        <v>0.21082500000000004</v>
      </c>
      <c r="E47" s="21"/>
      <c r="F47" s="21"/>
      <c r="G47" s="15"/>
      <c r="H47" s="15"/>
      <c r="I47" s="15"/>
      <c r="J47" s="21"/>
      <c r="K47" s="21"/>
      <c r="L47" s="21"/>
      <c r="M47" s="21"/>
      <c r="N47" s="8"/>
      <c r="O47" s="8"/>
    </row>
    <row r="48" spans="1:15">
      <c r="A48" s="21" t="s">
        <v>60</v>
      </c>
      <c r="B48" s="21" t="s">
        <v>445</v>
      </c>
      <c r="C48">
        <v>8.43E-2</v>
      </c>
      <c r="D48" s="6">
        <f t="shared" si="0"/>
        <v>5.9525000000000036E-2</v>
      </c>
      <c r="E48" s="6">
        <f>AVERAGE(D48:D49)</f>
        <v>6.3075000000000034E-2</v>
      </c>
      <c r="F48" s="8">
        <f>STDEV(D48:D49)/E48</f>
        <v>7.9595055829163389E-2</v>
      </c>
      <c r="G48" s="15"/>
      <c r="H48" s="15"/>
      <c r="I48" s="15"/>
      <c r="J48" s="6" t="str">
        <f>IF(AND(E48&lt;=E$364, E48&gt;=E$384)=TRUE, E48,"")</f>
        <v/>
      </c>
      <c r="K48" s="21"/>
      <c r="L48" s="21"/>
      <c r="M48" s="21">
        <v>1600</v>
      </c>
      <c r="N48" s="8" t="str">
        <f>IF(L48&gt;0,L48*M48,"")</f>
        <v/>
      </c>
      <c r="O48" s="8"/>
    </row>
    <row r="49" spans="1:15">
      <c r="A49" s="21" t="s">
        <v>61</v>
      </c>
      <c r="B49" s="21" t="s">
        <v>446</v>
      </c>
      <c r="C49">
        <v>9.1399999999999995E-2</v>
      </c>
      <c r="D49" s="6">
        <f t="shared" si="0"/>
        <v>6.6625000000000031E-2</v>
      </c>
      <c r="E49" s="21"/>
      <c r="F49" s="21"/>
      <c r="G49" s="15"/>
      <c r="H49" s="15"/>
      <c r="I49" s="15"/>
      <c r="J49" s="21"/>
      <c r="K49" s="21"/>
      <c r="L49" s="21"/>
      <c r="M49" s="21"/>
      <c r="N49" s="8"/>
      <c r="O49" s="8"/>
    </row>
    <row r="50" spans="1:15">
      <c r="A50" s="21" t="s">
        <v>84</v>
      </c>
      <c r="B50" s="21" t="s">
        <v>469</v>
      </c>
      <c r="C50">
        <v>4.1700000000000001E-2</v>
      </c>
      <c r="D50" s="6">
        <f t="shared" si="0"/>
        <v>1.6925000000000037E-2</v>
      </c>
      <c r="E50" s="6">
        <f>AVERAGE(D50:D51)</f>
        <v>1.8275000000000038E-2</v>
      </c>
      <c r="F50" s="8">
        <f>STDEV(D50:D51)/E50</f>
        <v>0.10446994852003694</v>
      </c>
      <c r="G50" s="15"/>
      <c r="H50" s="15"/>
      <c r="I50" s="15"/>
      <c r="J50" s="6" t="str">
        <f>IF(AND(E50&lt;=E$364, E50&gt;=E$384)=TRUE, E50,"")</f>
        <v/>
      </c>
      <c r="K50" s="21"/>
      <c r="L50" s="21"/>
      <c r="M50" s="21">
        <v>6400</v>
      </c>
      <c r="N50" s="8" t="str">
        <f>IF(L50&gt;0,L50*M50,"")</f>
        <v/>
      </c>
      <c r="O50" s="8"/>
    </row>
    <row r="51" spans="1:15">
      <c r="A51" s="21" t="s">
        <v>85</v>
      </c>
      <c r="B51" s="21" t="s">
        <v>470</v>
      </c>
      <c r="C51">
        <v>4.4400000000000002E-2</v>
      </c>
      <c r="D51" s="6">
        <f t="shared" si="0"/>
        <v>1.9625000000000038E-2</v>
      </c>
      <c r="E51" s="21"/>
      <c r="F51" s="21"/>
      <c r="G51" s="15"/>
      <c r="H51" s="15"/>
      <c r="I51" s="15"/>
      <c r="J51" s="21"/>
      <c r="K51" s="21"/>
      <c r="L51" s="21"/>
      <c r="M51" s="21"/>
      <c r="N51" s="8"/>
      <c r="O51" s="8"/>
    </row>
    <row r="52" spans="1:15">
      <c r="A52" s="21" t="s">
        <v>14</v>
      </c>
      <c r="B52" s="21" t="s">
        <v>399</v>
      </c>
      <c r="C52">
        <v>0.27079999999999999</v>
      </c>
      <c r="D52" s="6">
        <f t="shared" si="0"/>
        <v>0.24602500000000002</v>
      </c>
      <c r="E52" s="6">
        <f>AVERAGE(D52:D53)</f>
        <v>0.24272500000000002</v>
      </c>
      <c r="F52" s="8">
        <f>STDEV(D52:D53)/E52</f>
        <v>1.9227128461556119E-2</v>
      </c>
      <c r="G52" s="15"/>
      <c r="H52" s="15"/>
      <c r="I52" s="15"/>
      <c r="J52" s="6">
        <f>IF(AND(E52&lt;=E$364, E52&gt;=E$384)=TRUE, E52,"")</f>
        <v>0.24272500000000002</v>
      </c>
      <c r="K52" s="21">
        <v>0.37212381900070801</v>
      </c>
      <c r="L52" s="21">
        <f>10^K52/1000</f>
        <v>2.3557208130845298E-3</v>
      </c>
      <c r="M52" s="21">
        <v>100</v>
      </c>
      <c r="N52" s="8">
        <f>IF(L52&gt;0,L52*M52,"")</f>
        <v>0.23557208130845297</v>
      </c>
      <c r="O52" s="8">
        <f>AVERAGE(N52:N58)</f>
        <v>0.25759814212310544</v>
      </c>
    </row>
    <row r="53" spans="1:15">
      <c r="A53" s="21" t="s">
        <v>15</v>
      </c>
      <c r="B53" s="21" t="s">
        <v>400</v>
      </c>
      <c r="C53">
        <v>0.26419999999999999</v>
      </c>
      <c r="D53" s="6">
        <f t="shared" si="0"/>
        <v>0.23942500000000003</v>
      </c>
      <c r="E53" s="21"/>
      <c r="F53" s="21"/>
      <c r="G53" s="15"/>
      <c r="H53" s="15"/>
      <c r="I53" s="15"/>
      <c r="J53" s="21"/>
      <c r="K53" s="21"/>
      <c r="L53" s="21"/>
      <c r="M53" s="21"/>
      <c r="N53" s="8"/>
      <c r="O53" s="8"/>
    </row>
    <row r="54" spans="1:15">
      <c r="A54" s="21" t="s">
        <v>38</v>
      </c>
      <c r="B54" s="21" t="s">
        <v>423</v>
      </c>
      <c r="C54">
        <v>0.10299999999999999</v>
      </c>
      <c r="D54" s="6">
        <f t="shared" si="0"/>
        <v>7.8225000000000031E-2</v>
      </c>
      <c r="E54" s="6">
        <f>AVERAGE(D54:D55)</f>
        <v>7.6725000000000043E-2</v>
      </c>
      <c r="F54" s="8">
        <f>STDEV(D54:D55)/E54</f>
        <v>2.7648358990676226E-2</v>
      </c>
      <c r="G54" s="15"/>
      <c r="H54" s="15"/>
      <c r="I54" s="15"/>
      <c r="J54" s="6">
        <f>IF(AND(E54&lt;=E$364, E54&gt;=E$384)=TRUE, E54,"")</f>
        <v>7.6725000000000043E-2</v>
      </c>
      <c r="K54" s="21">
        <v>-0.155485232167762</v>
      </c>
      <c r="L54" s="21">
        <f>10^K54/1000</f>
        <v>6.9906050734439484E-4</v>
      </c>
      <c r="M54" s="21">
        <v>400</v>
      </c>
      <c r="N54" s="8">
        <f>IF(L54&gt;0,L54*M54,"")</f>
        <v>0.27962420293775792</v>
      </c>
      <c r="O54" s="8"/>
    </row>
    <row r="55" spans="1:15">
      <c r="A55" s="21" t="s">
        <v>39</v>
      </c>
      <c r="B55" s="21" t="s">
        <v>424</v>
      </c>
      <c r="C55">
        <v>0.1</v>
      </c>
      <c r="D55" s="6">
        <f t="shared" si="0"/>
        <v>7.5225000000000042E-2</v>
      </c>
      <c r="E55" s="21"/>
      <c r="F55" s="21"/>
      <c r="G55" s="15"/>
      <c r="H55" s="15"/>
      <c r="I55" s="15"/>
      <c r="J55" s="21"/>
      <c r="K55" s="21"/>
      <c r="L55" s="21"/>
      <c r="M55" s="21"/>
      <c r="N55" s="8"/>
      <c r="O55" s="8"/>
    </row>
    <row r="56" spans="1:15">
      <c r="A56" s="21" t="s">
        <v>62</v>
      </c>
      <c r="B56" s="21" t="s">
        <v>447</v>
      </c>
      <c r="C56">
        <v>5.2499999999999998E-2</v>
      </c>
      <c r="D56" s="6">
        <f t="shared" si="0"/>
        <v>2.7725000000000034E-2</v>
      </c>
      <c r="E56" s="6">
        <f>AVERAGE(D56:D57)</f>
        <v>2.7125000000000035E-2</v>
      </c>
      <c r="F56" s="8">
        <f>STDEV(D56:D57)/E56</f>
        <v>3.1282143315165184E-2</v>
      </c>
      <c r="G56" s="15"/>
      <c r="H56" s="15"/>
      <c r="I56" s="15"/>
      <c r="J56" s="6" t="str">
        <f>IF(AND(E56&lt;=E$364, E56&gt;=E$384)=TRUE, E56,"")</f>
        <v/>
      </c>
      <c r="K56" s="21"/>
      <c r="L56" s="21"/>
      <c r="M56" s="21">
        <v>1600</v>
      </c>
      <c r="N56" s="8" t="str">
        <f>IF(L56&gt;0,L56*M56,"")</f>
        <v/>
      </c>
      <c r="O56" s="8"/>
    </row>
    <row r="57" spans="1:15">
      <c r="A57" s="21" t="s">
        <v>63</v>
      </c>
      <c r="B57" s="21" t="s">
        <v>448</v>
      </c>
      <c r="C57">
        <v>5.1299999999999998E-2</v>
      </c>
      <c r="D57" s="6">
        <f t="shared" si="0"/>
        <v>2.6525000000000035E-2</v>
      </c>
      <c r="E57" s="21"/>
      <c r="F57" s="21"/>
      <c r="G57" s="15"/>
      <c r="H57" s="15"/>
      <c r="I57" s="15"/>
      <c r="J57" s="21"/>
      <c r="K57" s="21"/>
      <c r="L57" s="21"/>
      <c r="M57" s="21"/>
      <c r="N57" s="8"/>
      <c r="O57" s="8"/>
    </row>
    <row r="58" spans="1:15">
      <c r="A58" s="21" t="s">
        <v>86</v>
      </c>
      <c r="B58" s="21" t="s">
        <v>471</v>
      </c>
      <c r="C58">
        <v>3.3000000000000002E-2</v>
      </c>
      <c r="D58" s="6">
        <f t="shared" si="0"/>
        <v>8.2250000000000378E-3</v>
      </c>
      <c r="E58" s="6">
        <f>AVERAGE(D58:D59)</f>
        <v>8.8250000000000377E-3</v>
      </c>
      <c r="F58" s="8">
        <f>STDEV(D58:D59)/E58</f>
        <v>9.6150497158510276E-2</v>
      </c>
      <c r="G58" s="15"/>
      <c r="H58" s="15"/>
      <c r="I58" s="15"/>
      <c r="J58" s="6" t="str">
        <f>IF(AND(E58&lt;=E$364, E58&gt;=E$384)=TRUE, E58,"")</f>
        <v/>
      </c>
      <c r="K58" s="21"/>
      <c r="L58" s="21"/>
      <c r="M58" s="21">
        <v>6400</v>
      </c>
      <c r="N58" s="8" t="str">
        <f>IF(L58&gt;0,L58*M58,"")</f>
        <v/>
      </c>
      <c r="O58" s="8"/>
    </row>
    <row r="59" spans="1:15">
      <c r="A59" s="21" t="s">
        <v>87</v>
      </c>
      <c r="B59" s="21" t="s">
        <v>472</v>
      </c>
      <c r="C59">
        <v>3.4200000000000001E-2</v>
      </c>
      <c r="D59" s="6">
        <f t="shared" si="0"/>
        <v>9.4250000000000375E-3</v>
      </c>
      <c r="E59" s="21"/>
      <c r="F59" s="21"/>
      <c r="G59" s="15"/>
      <c r="H59" s="15"/>
      <c r="I59" s="15"/>
      <c r="J59" s="21"/>
      <c r="K59" s="21"/>
      <c r="L59" s="21"/>
      <c r="M59" s="21"/>
      <c r="N59" s="8"/>
      <c r="O59" s="8"/>
    </row>
    <row r="60" spans="1:15">
      <c r="A60" s="21" t="s">
        <v>16</v>
      </c>
      <c r="B60" s="21" t="s">
        <v>401</v>
      </c>
      <c r="C60">
        <v>0.2364</v>
      </c>
      <c r="D60" s="6">
        <f t="shared" si="0"/>
        <v>0.21162500000000004</v>
      </c>
      <c r="E60" s="6">
        <f>AVERAGE(D60:D61)</f>
        <v>0.18877500000000003</v>
      </c>
      <c r="F60" s="8">
        <f>STDEV(D60:D61)/E60</f>
        <v>0.17118145888081271</v>
      </c>
      <c r="G60" s="15"/>
      <c r="H60" s="15"/>
      <c r="I60" s="15"/>
      <c r="J60" s="6">
        <f>IF(AND(E60&lt;=E$364, E60&gt;=E$384)=TRUE, E60,"")</f>
        <v>0.18877500000000003</v>
      </c>
      <c r="K60" s="21"/>
      <c r="L60" s="21"/>
      <c r="M60" s="21">
        <v>100</v>
      </c>
      <c r="N60" s="8" t="str">
        <f>IF(L60&gt;0,L60*M60,"")</f>
        <v/>
      </c>
      <c r="O60" s="8" t="e">
        <f>AVERAGE(N60:N66)</f>
        <v>#DIV/0!</v>
      </c>
    </row>
    <row r="61" spans="1:15">
      <c r="A61" s="21" t="s">
        <v>17</v>
      </c>
      <c r="B61" s="21" t="s">
        <v>402</v>
      </c>
      <c r="C61">
        <v>0.19070000000000001</v>
      </c>
      <c r="D61" s="6">
        <f t="shared" si="0"/>
        <v>0.16592500000000004</v>
      </c>
      <c r="E61" s="21"/>
      <c r="F61" s="21"/>
      <c r="G61" s="15"/>
      <c r="H61" s="15"/>
      <c r="I61" s="15"/>
      <c r="J61" s="21"/>
      <c r="K61" s="21"/>
      <c r="L61" s="21"/>
      <c r="M61" s="21"/>
      <c r="N61" s="8"/>
      <c r="O61" s="8"/>
    </row>
    <row r="62" spans="1:15">
      <c r="A62" s="21" t="s">
        <v>40</v>
      </c>
      <c r="B62" s="21" t="s">
        <v>425</v>
      </c>
      <c r="C62">
        <v>9.9499999999999894E-2</v>
      </c>
      <c r="D62" s="6">
        <f t="shared" si="0"/>
        <v>7.472499999999993E-2</v>
      </c>
      <c r="E62" s="6">
        <f>AVERAGE(D62:D63)</f>
        <v>7.6824999999999977E-2</v>
      </c>
      <c r="F62" s="8">
        <f>STDEV(D62:D63)/E62</f>
        <v>3.86573183336619E-2</v>
      </c>
      <c r="G62" s="15"/>
      <c r="H62" s="15"/>
      <c r="I62" s="15"/>
      <c r="J62" s="6">
        <f>IF(AND(E62&lt;=E$364, E62&gt;=E$384)=TRUE, E62,"")</f>
        <v>7.6824999999999977E-2</v>
      </c>
      <c r="K62" s="21"/>
      <c r="L62" s="21"/>
      <c r="M62" s="21">
        <v>400</v>
      </c>
      <c r="N62" s="8" t="str">
        <f>IF(L62&gt;0,L62*M62,"")</f>
        <v/>
      </c>
      <c r="O62" s="8"/>
    </row>
    <row r="63" spans="1:15">
      <c r="A63" s="21" t="s">
        <v>41</v>
      </c>
      <c r="B63" s="21" t="s">
        <v>426</v>
      </c>
      <c r="C63">
        <v>0.1037</v>
      </c>
      <c r="D63" s="6">
        <f t="shared" si="0"/>
        <v>7.8925000000000037E-2</v>
      </c>
      <c r="E63" s="21"/>
      <c r="F63" s="21"/>
      <c r="G63" s="15"/>
      <c r="H63" s="15"/>
      <c r="I63" s="15"/>
      <c r="J63" s="21"/>
      <c r="K63" s="21"/>
      <c r="L63" s="21"/>
      <c r="M63" s="21"/>
      <c r="N63" s="8"/>
      <c r="O63" s="8"/>
    </row>
    <row r="64" spans="1:15">
      <c r="A64" s="21" t="s">
        <v>64</v>
      </c>
      <c r="B64" s="21" t="s">
        <v>449</v>
      </c>
      <c r="C64">
        <v>5.5100000000000003E-2</v>
      </c>
      <c r="D64" s="6">
        <f t="shared" si="0"/>
        <v>3.0325000000000039E-2</v>
      </c>
      <c r="E64" s="6">
        <f>AVERAGE(D64:D65)</f>
        <v>3.1874999999999987E-2</v>
      </c>
      <c r="F64" s="8">
        <f>STDEV(D64:D65)/E64</f>
        <v>6.8769600680101128E-2</v>
      </c>
      <c r="G64" s="15"/>
      <c r="H64" s="15"/>
      <c r="I64" s="15"/>
      <c r="J64" s="6" t="str">
        <f>IF(AND(E64&lt;=E$364, E64&gt;=E$384)=TRUE, E64,"")</f>
        <v/>
      </c>
      <c r="K64" s="21"/>
      <c r="L64" s="21"/>
      <c r="M64" s="21">
        <v>1600</v>
      </c>
      <c r="N64" s="8" t="str">
        <f>IF(L64&gt;0,L64*M64,"")</f>
        <v/>
      </c>
      <c r="O64" s="8"/>
    </row>
    <row r="65" spans="1:15">
      <c r="A65" s="21" t="s">
        <v>65</v>
      </c>
      <c r="B65" s="21" t="s">
        <v>450</v>
      </c>
      <c r="C65">
        <v>5.8199999999999898E-2</v>
      </c>
      <c r="D65" s="6">
        <f t="shared" si="0"/>
        <v>3.3424999999999934E-2</v>
      </c>
      <c r="E65" s="21"/>
      <c r="F65" s="21"/>
      <c r="G65" s="15"/>
      <c r="H65" s="15"/>
      <c r="I65" s="15"/>
      <c r="J65" s="21"/>
      <c r="K65" s="21"/>
      <c r="L65" s="21"/>
      <c r="M65" s="21"/>
      <c r="N65" s="8"/>
      <c r="O65" s="8"/>
    </row>
    <row r="66" spans="1:15">
      <c r="A66" s="21" t="s">
        <v>88</v>
      </c>
      <c r="B66" s="21" t="s">
        <v>473</v>
      </c>
      <c r="C66">
        <v>3.9699999999999999E-2</v>
      </c>
      <c r="D66" s="6">
        <f t="shared" si="0"/>
        <v>1.4925000000000035E-2</v>
      </c>
      <c r="E66" s="6">
        <f>AVERAGE(D66:D67)</f>
        <v>1.3725000000000036E-2</v>
      </c>
      <c r="F66" s="8">
        <f>STDEV(D66:D67)/E66</f>
        <v>0.12364708742059811</v>
      </c>
      <c r="G66" s="15"/>
      <c r="H66" s="15"/>
      <c r="I66" s="15"/>
      <c r="J66" s="6" t="str">
        <f>IF(AND(E66&lt;=E$364, E66&gt;=E$384)=TRUE, E66,"")</f>
        <v/>
      </c>
      <c r="K66" s="21"/>
      <c r="L66" s="21"/>
      <c r="M66" s="21">
        <v>6400</v>
      </c>
      <c r="N66" s="8" t="str">
        <f>IF(L66&gt;0,L66*M66,"")</f>
        <v/>
      </c>
      <c r="O66" s="8"/>
    </row>
    <row r="67" spans="1:15">
      <c r="A67" s="21" t="s">
        <v>89</v>
      </c>
      <c r="B67" s="21" t="s">
        <v>474</v>
      </c>
      <c r="C67">
        <v>3.73E-2</v>
      </c>
      <c r="D67" s="6">
        <f t="shared" si="0"/>
        <v>1.2525000000000036E-2</v>
      </c>
      <c r="E67" s="21"/>
      <c r="F67" s="21"/>
      <c r="G67" s="15"/>
      <c r="H67" s="15"/>
      <c r="I67" s="15"/>
      <c r="J67" s="21"/>
      <c r="K67" s="21"/>
      <c r="L67" s="21"/>
      <c r="M67" s="21"/>
      <c r="N67" s="8"/>
      <c r="O67" s="8"/>
    </row>
    <row r="68" spans="1:15">
      <c r="A68" s="21" t="s">
        <v>18</v>
      </c>
      <c r="B68" s="21" t="s">
        <v>403</v>
      </c>
      <c r="C68">
        <v>0.7863</v>
      </c>
      <c r="D68" s="6">
        <f t="shared" ref="D68:D131" si="1">C68-D$3</f>
        <v>0.76152500000000001</v>
      </c>
      <c r="E68" s="6">
        <f>AVERAGE(D68:D69)</f>
        <v>0.68132499999999996</v>
      </c>
      <c r="F68" s="8">
        <f>STDEV(D68:D69)/E68</f>
        <v>0.16646964033658379</v>
      </c>
      <c r="G68" s="15"/>
      <c r="H68" s="15"/>
      <c r="I68" s="15"/>
      <c r="J68" s="6">
        <f>IF(AND(E68&lt;=E$364, E68&gt;=E$384)=TRUE, E68,"")</f>
        <v>0.68132499999999996</v>
      </c>
      <c r="K68" s="21">
        <v>-0.36046562544212601</v>
      </c>
      <c r="L68" s="21">
        <f>10^K68/1000</f>
        <v>4.3604807599001308E-4</v>
      </c>
      <c r="M68" s="21">
        <v>100</v>
      </c>
      <c r="N68" s="8">
        <f>IF(L68&gt;0,L68*M68,"")</f>
        <v>4.3604807599001309E-2</v>
      </c>
      <c r="O68" s="8">
        <f>AVERAGE(N68:N74)</f>
        <v>4.3604807599001309E-2</v>
      </c>
    </row>
    <row r="69" spans="1:15">
      <c r="A69" s="21" t="s">
        <v>19</v>
      </c>
      <c r="B69" s="21" t="s">
        <v>404</v>
      </c>
      <c r="C69">
        <v>0.62590000000000001</v>
      </c>
      <c r="D69" s="6">
        <f t="shared" si="1"/>
        <v>0.60112500000000002</v>
      </c>
      <c r="E69" s="21"/>
      <c r="F69" s="21"/>
      <c r="G69" s="15"/>
      <c r="H69" s="15"/>
      <c r="I69" s="15"/>
      <c r="J69" s="21"/>
      <c r="K69" s="21"/>
      <c r="L69" s="21"/>
      <c r="M69" s="21"/>
      <c r="N69" s="8"/>
      <c r="O69" s="8"/>
    </row>
    <row r="70" spans="1:15">
      <c r="A70" s="21" t="s">
        <v>42</v>
      </c>
      <c r="B70" s="21" t="s">
        <v>427</v>
      </c>
      <c r="C70">
        <v>0.23769999999999999</v>
      </c>
      <c r="D70" s="6">
        <f t="shared" si="1"/>
        <v>0.21292500000000003</v>
      </c>
      <c r="E70" s="6">
        <f>AVERAGE(D70:D71)</f>
        <v>0.21412500000000004</v>
      </c>
      <c r="F70" s="8">
        <f>STDEV(D70:D71)/E70</f>
        <v>7.92554010436765E-3</v>
      </c>
      <c r="G70" s="15"/>
      <c r="H70" s="15"/>
      <c r="I70" s="15"/>
      <c r="J70" s="6">
        <f>IF(AND(E70&lt;=E$364, E70&gt;=E$384)=TRUE, E70,"")</f>
        <v>0.21412500000000004</v>
      </c>
      <c r="K70" s="21"/>
      <c r="L70" s="21"/>
      <c r="M70" s="21">
        <v>400</v>
      </c>
      <c r="N70" s="8" t="str">
        <f>IF(L70&gt;0,L70*M70,"")</f>
        <v/>
      </c>
      <c r="O70" s="8"/>
    </row>
    <row r="71" spans="1:15">
      <c r="A71" s="21" t="s">
        <v>43</v>
      </c>
      <c r="B71" s="21" t="s">
        <v>428</v>
      </c>
      <c r="C71">
        <v>0.24010000000000001</v>
      </c>
      <c r="D71" s="6">
        <f t="shared" si="1"/>
        <v>0.21532500000000004</v>
      </c>
      <c r="E71" s="21"/>
      <c r="F71" s="21"/>
      <c r="G71" s="15"/>
      <c r="H71" s="15"/>
      <c r="I71" s="15"/>
      <c r="J71" s="21"/>
      <c r="K71" s="21"/>
      <c r="L71" s="21"/>
      <c r="M71" s="21"/>
      <c r="N71" s="8"/>
      <c r="O71" s="8"/>
    </row>
    <row r="72" spans="1:15">
      <c r="A72" s="21" t="s">
        <v>66</v>
      </c>
      <c r="B72" s="21" t="s">
        <v>451</v>
      </c>
      <c r="C72">
        <v>8.1799999999999998E-2</v>
      </c>
      <c r="D72" s="6">
        <f t="shared" si="1"/>
        <v>5.7025000000000034E-2</v>
      </c>
      <c r="E72" s="6">
        <f>AVERAGE(D72:D73)</f>
        <v>6.1274999999999982E-2</v>
      </c>
      <c r="F72" s="8">
        <f>STDEV(D72:D73)/E72</f>
        <v>9.808906797365291E-2</v>
      </c>
      <c r="G72" s="15"/>
      <c r="H72" s="15"/>
      <c r="I72" s="15"/>
      <c r="J72" s="6" t="str">
        <f>IF(AND(E72&lt;=E$364, E72&gt;=E$384)=TRUE, E72,"")</f>
        <v/>
      </c>
      <c r="K72" s="21"/>
      <c r="L72" s="21"/>
      <c r="M72" s="21">
        <v>1600</v>
      </c>
      <c r="N72" s="8" t="str">
        <f>IF(L72&gt;0,L72*M72,"")</f>
        <v/>
      </c>
      <c r="O72" s="8"/>
    </row>
    <row r="73" spans="1:15">
      <c r="A73" s="21" t="s">
        <v>67</v>
      </c>
      <c r="B73" s="21" t="s">
        <v>452</v>
      </c>
      <c r="C73">
        <v>9.0299999999999894E-2</v>
      </c>
      <c r="D73" s="6">
        <f t="shared" si="1"/>
        <v>6.5524999999999931E-2</v>
      </c>
      <c r="E73" s="21"/>
      <c r="F73" s="21"/>
      <c r="G73" s="15"/>
      <c r="H73" s="15"/>
      <c r="I73" s="15"/>
      <c r="J73" s="21"/>
      <c r="K73" s="21"/>
      <c r="L73" s="21"/>
      <c r="M73" s="21"/>
      <c r="N73" s="8"/>
      <c r="O73" s="8"/>
    </row>
    <row r="74" spans="1:15">
      <c r="A74" s="21" t="s">
        <v>90</v>
      </c>
      <c r="B74" s="21" t="s">
        <v>475</v>
      </c>
      <c r="C74">
        <v>4.7699999999999902E-2</v>
      </c>
      <c r="D74" s="6">
        <f t="shared" si="1"/>
        <v>2.2924999999999938E-2</v>
      </c>
      <c r="E74" s="6">
        <f>AVERAGE(D74:D75)</f>
        <v>2.1924999999999986E-2</v>
      </c>
      <c r="F74" s="8">
        <f>STDEV(D74:D75)/E74</f>
        <v>6.4502328956580549E-2</v>
      </c>
      <c r="G74" s="15"/>
      <c r="H74" s="15"/>
      <c r="I74" s="15"/>
      <c r="J74" s="6" t="str">
        <f>IF(AND(E74&lt;=E$364, E74&gt;=E$384)=TRUE, E74,"")</f>
        <v/>
      </c>
      <c r="K74" s="21"/>
      <c r="L74" s="21"/>
      <c r="M74" s="21">
        <v>6400</v>
      </c>
      <c r="N74" s="8" t="str">
        <f>IF(L74&gt;0,L74*M74,"")</f>
        <v/>
      </c>
      <c r="O74" s="8"/>
    </row>
    <row r="75" spans="1:15">
      <c r="A75" s="21" t="s">
        <v>91</v>
      </c>
      <c r="B75" s="21" t="s">
        <v>476</v>
      </c>
      <c r="C75">
        <v>4.5699999999999998E-2</v>
      </c>
      <c r="D75" s="6">
        <f t="shared" si="1"/>
        <v>2.0925000000000034E-2</v>
      </c>
      <c r="E75" s="21"/>
      <c r="F75" s="21"/>
      <c r="G75" s="15"/>
      <c r="H75" s="15"/>
      <c r="I75" s="15"/>
      <c r="J75" s="21"/>
      <c r="K75" s="21"/>
      <c r="L75" s="21"/>
      <c r="M75" s="21"/>
      <c r="N75" s="8"/>
      <c r="O75" s="8"/>
    </row>
    <row r="76" spans="1:15">
      <c r="A76" s="21" t="s">
        <v>20</v>
      </c>
      <c r="B76" s="21" t="s">
        <v>405</v>
      </c>
      <c r="C76">
        <v>1.2251000000000001</v>
      </c>
      <c r="D76" s="6">
        <f t="shared" si="1"/>
        <v>1.2003250000000001</v>
      </c>
      <c r="E76" s="6">
        <f>AVERAGE(D76:D77)</f>
        <v>1.089375</v>
      </c>
      <c r="F76" s="8">
        <f>STDEV(D76:D77)/E76</f>
        <v>0.1440339596055501</v>
      </c>
      <c r="G76" s="15"/>
      <c r="H76" s="15"/>
      <c r="I76" s="15"/>
      <c r="J76" s="6">
        <f>IF(AND(E76&lt;=E$364, E76&gt;=E$384)=TRUE, E76,"")</f>
        <v>1.089375</v>
      </c>
      <c r="K76" s="21">
        <v>0.30736741507521198</v>
      </c>
      <c r="L76" s="21">
        <f>10^K76/1000</f>
        <v>2.0293988740109608E-3</v>
      </c>
      <c r="M76" s="21">
        <v>100</v>
      </c>
      <c r="N76" s="8">
        <f>IF(L76&gt;0,L76*M76,"")</f>
        <v>0.20293988740109609</v>
      </c>
      <c r="O76" s="8">
        <f>AVERAGE(N76:N82)</f>
        <v>0.20902782251714613</v>
      </c>
    </row>
    <row r="77" spans="1:15">
      <c r="A77" s="21" t="s">
        <v>21</v>
      </c>
      <c r="B77" s="21" t="s">
        <v>406</v>
      </c>
      <c r="C77">
        <v>1.0032000000000001</v>
      </c>
      <c r="D77" s="6">
        <f t="shared" si="1"/>
        <v>0.9784250000000001</v>
      </c>
      <c r="E77" s="21"/>
      <c r="F77" s="21"/>
      <c r="G77" s="15"/>
      <c r="H77" s="15"/>
      <c r="I77" s="15"/>
      <c r="J77" s="21"/>
      <c r="K77" s="21"/>
      <c r="L77" s="21"/>
      <c r="M77" s="21"/>
      <c r="N77" s="8"/>
      <c r="O77" s="8"/>
    </row>
    <row r="78" spans="1:15">
      <c r="A78" s="21" t="s">
        <v>44</v>
      </c>
      <c r="B78" s="21" t="s">
        <v>429</v>
      </c>
      <c r="C78">
        <v>0.4012</v>
      </c>
      <c r="D78" s="6">
        <f t="shared" si="1"/>
        <v>0.37642500000000001</v>
      </c>
      <c r="E78" s="6">
        <f>AVERAGE(D78:D79)</f>
        <v>0.39097500000000002</v>
      </c>
      <c r="F78" s="8">
        <f>STDEV(D78:D79)/E78</f>
        <v>5.2629470765467215E-2</v>
      </c>
      <c r="G78" s="15"/>
      <c r="H78" s="15"/>
      <c r="I78" s="15"/>
      <c r="J78" s="6">
        <f>IF(AND(E78&lt;=E$364, E78&gt;=E$384)=TRUE, E78,"")</f>
        <v>0.39097500000000002</v>
      </c>
      <c r="K78" s="21">
        <v>-0.26938776688893801</v>
      </c>
      <c r="L78" s="21">
        <f>10^K78/1000</f>
        <v>5.3778939408299052E-4</v>
      </c>
      <c r="M78" s="21">
        <v>400</v>
      </c>
      <c r="N78" s="8">
        <f>IF(L78&gt;0,L78*M78,"")</f>
        <v>0.21511575763319621</v>
      </c>
      <c r="O78" s="8"/>
    </row>
    <row r="79" spans="1:15">
      <c r="A79" s="21" t="s">
        <v>45</v>
      </c>
      <c r="B79" s="21" t="s">
        <v>430</v>
      </c>
      <c r="C79">
        <v>0.43030000000000002</v>
      </c>
      <c r="D79" s="6">
        <f t="shared" si="1"/>
        <v>0.40552500000000002</v>
      </c>
      <c r="E79" s="21"/>
      <c r="F79" s="21"/>
      <c r="G79" s="15"/>
      <c r="H79" s="15"/>
      <c r="I79" s="15"/>
      <c r="J79" s="21"/>
      <c r="K79" s="21"/>
      <c r="L79" s="21"/>
      <c r="M79" s="21"/>
      <c r="N79" s="8"/>
      <c r="O79" s="8"/>
    </row>
    <row r="80" spans="1:15">
      <c r="A80" s="21" t="s">
        <v>68</v>
      </c>
      <c r="B80" s="21" t="s">
        <v>453</v>
      </c>
      <c r="C80">
        <v>0.1439</v>
      </c>
      <c r="D80" s="6">
        <f t="shared" si="1"/>
        <v>0.11912500000000004</v>
      </c>
      <c r="E80" s="6">
        <f>AVERAGE(D80:D81)</f>
        <v>0.11857500000000004</v>
      </c>
      <c r="F80" s="8">
        <f>STDEV(D80:D81)/E80</f>
        <v>6.5597087017094232E-3</v>
      </c>
      <c r="G80" s="15"/>
      <c r="H80" s="15"/>
      <c r="I80" s="15"/>
      <c r="J80" s="6">
        <f>IF(AND(E80&lt;=E$364, E80&gt;=E$384)=TRUE, E80,"")</f>
        <v>0.11857500000000004</v>
      </c>
      <c r="K80" s="21"/>
      <c r="L80" s="21"/>
      <c r="M80" s="21">
        <v>1600</v>
      </c>
      <c r="N80" s="8" t="str">
        <f>IF(L80&gt;0,L80*M80,"")</f>
        <v/>
      </c>
      <c r="O80" s="8"/>
    </row>
    <row r="81" spans="1:15">
      <c r="A81" s="21" t="s">
        <v>69</v>
      </c>
      <c r="B81" s="21" t="s">
        <v>454</v>
      </c>
      <c r="C81">
        <v>0.14280000000000001</v>
      </c>
      <c r="D81" s="6">
        <f t="shared" si="1"/>
        <v>0.11802500000000005</v>
      </c>
      <c r="E81" s="21"/>
      <c r="F81" s="21"/>
      <c r="G81" s="15"/>
      <c r="H81" s="15"/>
      <c r="I81" s="15"/>
      <c r="J81" s="21"/>
      <c r="K81" s="21"/>
      <c r="L81" s="21"/>
      <c r="M81" s="21"/>
      <c r="N81" s="8"/>
      <c r="O81" s="8"/>
    </row>
    <row r="82" spans="1:15">
      <c r="A82" s="21" t="s">
        <v>92</v>
      </c>
      <c r="B82" s="21" t="s">
        <v>477</v>
      </c>
      <c r="C82">
        <v>5.8599999999999999E-2</v>
      </c>
      <c r="D82" s="6">
        <f t="shared" si="1"/>
        <v>3.3825000000000036E-2</v>
      </c>
      <c r="E82" s="6">
        <f>AVERAGE(D82:D83)</f>
        <v>3.6575000000000038E-2</v>
      </c>
      <c r="F82" s="8">
        <f>STDEV(D82:D83)/E82</f>
        <v>0.10633184679496954</v>
      </c>
      <c r="G82" s="15"/>
      <c r="H82" s="15"/>
      <c r="I82" s="15"/>
      <c r="J82" s="6" t="str">
        <f>IF(AND(E82&lt;=E$364, E82&gt;=E$384)=TRUE, E82,"")</f>
        <v/>
      </c>
      <c r="K82" s="21"/>
      <c r="L82" s="21"/>
      <c r="M82" s="21">
        <v>6400</v>
      </c>
      <c r="N82" s="8" t="str">
        <f>IF(L82&gt;0,L82*M82,"")</f>
        <v/>
      </c>
      <c r="O82" s="8"/>
    </row>
    <row r="83" spans="1:15">
      <c r="A83" s="21" t="s">
        <v>93</v>
      </c>
      <c r="B83" s="21" t="s">
        <v>478</v>
      </c>
      <c r="C83">
        <v>6.4100000000000004E-2</v>
      </c>
      <c r="D83" s="6">
        <f t="shared" si="1"/>
        <v>3.932500000000004E-2</v>
      </c>
      <c r="E83" s="21"/>
      <c r="F83" s="21"/>
      <c r="G83" s="15"/>
      <c r="H83" s="15"/>
      <c r="I83" s="15"/>
      <c r="J83" s="21"/>
      <c r="K83" s="21"/>
      <c r="L83" s="21"/>
      <c r="M83" s="21"/>
      <c r="N83" s="8"/>
      <c r="O83" s="8"/>
    </row>
    <row r="84" spans="1:15">
      <c r="A84" s="21" t="s">
        <v>98</v>
      </c>
      <c r="B84" s="21" t="s">
        <v>483</v>
      </c>
      <c r="C84">
        <v>0.58760000000000001</v>
      </c>
      <c r="D84" s="6">
        <f t="shared" si="1"/>
        <v>0.56282500000000002</v>
      </c>
      <c r="E84" s="6">
        <f>AVERAGE(D84:D85)</f>
        <v>0.50782499999999997</v>
      </c>
      <c r="F84" s="8">
        <f>STDEV(D84:D85)/E84</f>
        <v>0.15316643712011074</v>
      </c>
      <c r="G84" s="15"/>
      <c r="H84" s="15"/>
      <c r="I84" s="15"/>
      <c r="J84" s="6">
        <f>IF(AND(E84&lt;=E$364, E84&gt;=E$384)=TRUE, E84,"")</f>
        <v>0.50782499999999997</v>
      </c>
      <c r="K84" s="21">
        <v>0.180234008884015</v>
      </c>
      <c r="L84" s="21">
        <f>10^K84/1000</f>
        <v>1.5143770133905173E-3</v>
      </c>
      <c r="M84" s="21">
        <v>100</v>
      </c>
      <c r="N84" s="8">
        <f>IF(L84&gt;0,L84*M84,"")</f>
        <v>0.15143770133905174</v>
      </c>
      <c r="O84" s="8">
        <f>AVERAGE(N84:N90)</f>
        <v>0.13362827949798464</v>
      </c>
    </row>
    <row r="85" spans="1:15">
      <c r="A85" s="21" t="s">
        <v>99</v>
      </c>
      <c r="B85" s="21" t="s">
        <v>484</v>
      </c>
      <c r="C85">
        <v>0.47760000000000002</v>
      </c>
      <c r="D85" s="6">
        <f t="shared" si="1"/>
        <v>0.45282500000000003</v>
      </c>
      <c r="E85" s="21"/>
      <c r="F85" s="21"/>
      <c r="G85" s="15"/>
      <c r="H85" s="15"/>
      <c r="I85" s="15"/>
      <c r="J85" s="21"/>
      <c r="K85" s="21"/>
      <c r="L85" s="21"/>
      <c r="M85" s="21"/>
      <c r="N85" s="8"/>
      <c r="O85" s="8"/>
    </row>
    <row r="86" spans="1:15">
      <c r="A86" s="21" t="s">
        <v>122</v>
      </c>
      <c r="B86" s="21" t="s">
        <v>507</v>
      </c>
      <c r="C86">
        <v>0.18809999999999999</v>
      </c>
      <c r="D86" s="6">
        <f t="shared" si="1"/>
        <v>0.16332500000000003</v>
      </c>
      <c r="E86" s="6">
        <f>AVERAGE(D86:D87)</f>
        <v>0.16862500000000002</v>
      </c>
      <c r="F86" s="8">
        <f>STDEV(D86:D87)/E86</f>
        <v>4.4449707223587258E-2</v>
      </c>
      <c r="G86" s="15"/>
      <c r="H86" s="15"/>
      <c r="I86" s="15"/>
      <c r="J86" s="6">
        <f>IF(AND(E86&lt;=E$364, E86&gt;=E$384)=TRUE, E86,"")</f>
        <v>0.16862500000000002</v>
      </c>
      <c r="K86" s="21">
        <v>-0.53828071423728796</v>
      </c>
      <c r="L86" s="21">
        <f>10^K86/1000</f>
        <v>2.8954714414229388E-4</v>
      </c>
      <c r="M86" s="21">
        <v>400</v>
      </c>
      <c r="N86" s="8">
        <f>IF(L86&gt;0,L86*M86,"")</f>
        <v>0.11581885765691756</v>
      </c>
      <c r="O86" s="8"/>
    </row>
    <row r="87" spans="1:15">
      <c r="A87" s="21" t="s">
        <v>123</v>
      </c>
      <c r="B87" s="21" t="s">
        <v>508</v>
      </c>
      <c r="C87">
        <v>0.19869999999999999</v>
      </c>
      <c r="D87" s="6">
        <f t="shared" si="1"/>
        <v>0.17392500000000002</v>
      </c>
      <c r="E87" s="21"/>
      <c r="F87" s="21"/>
      <c r="G87" s="15"/>
      <c r="H87" s="15"/>
      <c r="I87" s="15"/>
      <c r="J87" s="21"/>
      <c r="K87" s="21"/>
      <c r="L87" s="21"/>
      <c r="M87" s="21"/>
      <c r="N87" s="8"/>
      <c r="O87" s="8"/>
    </row>
    <row r="88" spans="1:15">
      <c r="A88" s="21" t="s">
        <v>146</v>
      </c>
      <c r="B88" s="21" t="s">
        <v>531</v>
      </c>
      <c r="C88">
        <v>7.9699999999999993E-2</v>
      </c>
      <c r="D88" s="6">
        <f t="shared" si="1"/>
        <v>5.4925000000000029E-2</v>
      </c>
      <c r="E88" s="6">
        <f>AVERAGE(D88:D89)</f>
        <v>5.0725000000000034E-2</v>
      </c>
      <c r="F88" s="8">
        <f>STDEV(D88:D89)/E88</f>
        <v>0.11709604656415946</v>
      </c>
      <c r="G88" s="15"/>
      <c r="H88" s="15"/>
      <c r="I88" s="15"/>
      <c r="J88" s="6" t="str">
        <f>IF(AND(E88&lt;=E$364, E88&gt;=E$384)=TRUE, E88,"")</f>
        <v/>
      </c>
      <c r="K88" s="21"/>
      <c r="L88" s="21"/>
      <c r="M88" s="21">
        <v>1600</v>
      </c>
      <c r="N88" s="8" t="str">
        <f>IF(L88&gt;0,L88*M88,"")</f>
        <v/>
      </c>
      <c r="O88" s="8"/>
    </row>
    <row r="89" spans="1:15">
      <c r="A89" s="21" t="s">
        <v>147</v>
      </c>
      <c r="B89" s="21" t="s">
        <v>532</v>
      </c>
      <c r="C89">
        <v>7.1300000000000002E-2</v>
      </c>
      <c r="D89" s="6">
        <f t="shared" si="1"/>
        <v>4.6525000000000039E-2</v>
      </c>
      <c r="E89" s="21"/>
      <c r="F89" s="21"/>
      <c r="G89" s="15"/>
      <c r="H89" s="15"/>
      <c r="I89" s="15"/>
      <c r="J89" s="21"/>
      <c r="K89" s="21"/>
      <c r="L89" s="21"/>
      <c r="M89" s="21"/>
      <c r="N89" s="8"/>
      <c r="O89" s="8"/>
    </row>
    <row r="90" spans="1:15">
      <c r="A90" s="21" t="s">
        <v>170</v>
      </c>
      <c r="B90" s="21" t="s">
        <v>554</v>
      </c>
      <c r="C90">
        <v>3.5499999999999997E-2</v>
      </c>
      <c r="D90" s="6">
        <f t="shared" si="1"/>
        <v>1.0725000000000033E-2</v>
      </c>
      <c r="E90" s="6">
        <f>AVERAGE(D90:D91)</f>
        <v>6.7249999999999845E-3</v>
      </c>
      <c r="F90" s="8">
        <f>STDEV(D90:D91)/E90</f>
        <v>0.84116791814014324</v>
      </c>
      <c r="G90" s="15"/>
      <c r="H90" s="15"/>
      <c r="I90" s="15"/>
      <c r="J90" s="6" t="str">
        <f>IF(AND(E90&lt;=E$364, E90&gt;=E$384)=TRUE, E90,"")</f>
        <v/>
      </c>
      <c r="K90" s="21"/>
      <c r="L90" s="21"/>
      <c r="M90" s="21">
        <v>6400</v>
      </c>
      <c r="N90" s="8" t="str">
        <f>IF(L90&gt;0,L90*M90,"")</f>
        <v/>
      </c>
      <c r="O90" s="8"/>
    </row>
    <row r="91" spans="1:15">
      <c r="A91" s="21" t="s">
        <v>171</v>
      </c>
      <c r="B91" s="21" t="s">
        <v>555</v>
      </c>
      <c r="C91">
        <v>2.74999999999999E-2</v>
      </c>
      <c r="D91" s="6">
        <f t="shared" si="1"/>
        <v>2.7249999999999358E-3</v>
      </c>
      <c r="E91" s="21"/>
      <c r="F91" s="21"/>
      <c r="G91" s="15"/>
      <c r="H91" s="15"/>
      <c r="I91" s="15"/>
      <c r="J91" s="21"/>
      <c r="K91" s="21"/>
      <c r="L91" s="21"/>
      <c r="M91" s="21"/>
      <c r="N91" s="8"/>
      <c r="O91" s="8"/>
    </row>
    <row r="92" spans="1:15">
      <c r="A92" s="21" t="s">
        <v>100</v>
      </c>
      <c r="B92" s="21" t="s">
        <v>485</v>
      </c>
      <c r="C92">
        <v>0.25659999999999999</v>
      </c>
      <c r="D92" s="6">
        <f t="shared" si="1"/>
        <v>0.23182500000000003</v>
      </c>
      <c r="E92" s="6">
        <f>AVERAGE(D92:D93)</f>
        <v>0.24837500000000007</v>
      </c>
      <c r="F92" s="8">
        <f>STDEV(D92:D93)/E92</f>
        <v>9.4233455288474072E-2</v>
      </c>
      <c r="G92" s="15"/>
      <c r="H92" s="15"/>
      <c r="I92" s="15"/>
      <c r="J92" s="6">
        <f>IF(AND(E92&lt;=E$364, E92&gt;=E$384)=TRUE, E92,"")</f>
        <v>0.24837500000000007</v>
      </c>
      <c r="K92" s="21">
        <v>-1.34353680226306E-2</v>
      </c>
      <c r="L92" s="21">
        <f>10^K92/1000</f>
        <v>9.6953754575039445E-4</v>
      </c>
      <c r="M92" s="21">
        <v>100</v>
      </c>
      <c r="N92" s="8">
        <f>IF(L92&gt;0,L92*M92,"")</f>
        <v>9.695375457503945E-2</v>
      </c>
      <c r="O92" s="8">
        <f>AVERAGE(N92:N98)</f>
        <v>9.0692427209862897E-2</v>
      </c>
    </row>
    <row r="93" spans="1:15">
      <c r="A93" s="21" t="s">
        <v>101</v>
      </c>
      <c r="B93" s="21" t="s">
        <v>486</v>
      </c>
      <c r="C93">
        <v>0.28970000000000001</v>
      </c>
      <c r="D93" s="6">
        <f t="shared" si="1"/>
        <v>0.26492500000000008</v>
      </c>
      <c r="E93" s="21"/>
      <c r="F93" s="21"/>
      <c r="G93" s="15"/>
      <c r="H93" s="15"/>
      <c r="I93" s="15"/>
      <c r="J93" s="21"/>
      <c r="K93" s="21"/>
      <c r="L93" s="21"/>
      <c r="M93" s="21"/>
      <c r="N93" s="8"/>
      <c r="O93" s="8"/>
    </row>
    <row r="94" spans="1:15">
      <c r="A94" s="21" t="s">
        <v>125</v>
      </c>
      <c r="B94" s="21" t="s">
        <v>510</v>
      </c>
      <c r="C94">
        <v>0.1041</v>
      </c>
      <c r="D94" s="6">
        <f t="shared" si="1"/>
        <v>7.9325000000000034E-2</v>
      </c>
      <c r="E94" s="6">
        <f>AVERAGE(D94:D95)</f>
        <v>7.2325000000000028E-2</v>
      </c>
      <c r="F94" s="8">
        <f>STDEV(D94:D95)/E94</f>
        <v>0.13687514602988812</v>
      </c>
      <c r="G94" s="15"/>
      <c r="H94" s="15"/>
      <c r="I94" s="15"/>
      <c r="J94" s="6" t="str">
        <f>IF(AND(E94&lt;=E$364, E94&gt;=E$384)=TRUE, E94,"")</f>
        <v/>
      </c>
      <c r="K94" s="21">
        <v>-0.67555754466557805</v>
      </c>
      <c r="L94" s="21">
        <f>10^K94/1000</f>
        <v>2.1107774961171585E-4</v>
      </c>
      <c r="M94" s="21">
        <v>400</v>
      </c>
      <c r="N94" s="8">
        <f>IF(L94&gt;0,L94*M94,"")</f>
        <v>8.4431099844686344E-2</v>
      </c>
      <c r="O94" s="8"/>
    </row>
    <row r="95" spans="1:15">
      <c r="A95" s="21" t="s">
        <v>124</v>
      </c>
      <c r="B95" s="21" t="s">
        <v>509</v>
      </c>
      <c r="C95">
        <v>9.01E-2</v>
      </c>
      <c r="D95" s="6">
        <f t="shared" si="1"/>
        <v>6.5325000000000036E-2</v>
      </c>
      <c r="E95" s="21"/>
      <c r="F95" s="21"/>
      <c r="G95" s="15"/>
      <c r="H95" s="15"/>
      <c r="I95" s="15"/>
      <c r="J95" s="21"/>
      <c r="K95" s="21"/>
      <c r="L95" s="21"/>
      <c r="M95" s="21"/>
      <c r="N95" s="8"/>
      <c r="O95" s="8"/>
    </row>
    <row r="96" spans="1:15">
      <c r="A96" s="21" t="s">
        <v>148</v>
      </c>
      <c r="B96" s="21" t="s">
        <v>509</v>
      </c>
      <c r="C96">
        <v>5.62E-2</v>
      </c>
      <c r="D96" s="6">
        <f t="shared" si="1"/>
        <v>3.1425000000000036E-2</v>
      </c>
      <c r="E96" s="6">
        <f>AVERAGE(D96:D97)</f>
        <v>3.0625000000000038E-2</v>
      </c>
      <c r="F96" s="8">
        <f>STDEV(D96:D97)/E96</f>
        <v>3.6942721629337885E-2</v>
      </c>
      <c r="G96" s="15"/>
      <c r="H96" s="15"/>
      <c r="I96" s="15"/>
      <c r="J96" s="6" t="str">
        <f>IF(AND(E96&lt;=E$364, E96&gt;=E$384)=TRUE, E96,"")</f>
        <v/>
      </c>
      <c r="K96" s="21"/>
      <c r="L96" s="21"/>
      <c r="M96" s="21">
        <v>1600</v>
      </c>
      <c r="N96" s="8" t="str">
        <f>IF(L96&gt;0,L96*M96,"")</f>
        <v/>
      </c>
      <c r="O96" s="8"/>
    </row>
    <row r="97" spans="1:15">
      <c r="A97" s="21" t="s">
        <v>149</v>
      </c>
      <c r="B97" s="21" t="s">
        <v>533</v>
      </c>
      <c r="C97">
        <v>5.4600000000000003E-2</v>
      </c>
      <c r="D97" s="6">
        <f t="shared" si="1"/>
        <v>2.9825000000000039E-2</v>
      </c>
      <c r="E97" s="21"/>
      <c r="F97" s="21"/>
      <c r="G97" s="15"/>
      <c r="H97" s="15"/>
      <c r="I97" s="15"/>
      <c r="J97" s="21"/>
      <c r="K97" s="21"/>
      <c r="L97" s="21"/>
      <c r="M97" s="21"/>
      <c r="N97" s="8"/>
      <c r="O97" s="8"/>
    </row>
    <row r="98" spans="1:15">
      <c r="A98" s="21" t="s">
        <v>172</v>
      </c>
      <c r="B98" s="21" t="s">
        <v>556</v>
      </c>
      <c r="C98">
        <v>2.69E-2</v>
      </c>
      <c r="D98" s="6">
        <f t="shared" si="1"/>
        <v>2.1250000000000366E-3</v>
      </c>
      <c r="E98" s="6">
        <f>AVERAGE(D98:D99)</f>
        <v>5.0249999999999878E-3</v>
      </c>
      <c r="F98" s="8">
        <f>STDEV(D98:D99)/E98</f>
        <v>0.81616305092177444</v>
      </c>
      <c r="G98" s="15"/>
      <c r="H98" s="15"/>
      <c r="I98" s="15"/>
      <c r="J98" s="6" t="str">
        <f>IF(AND(E98&lt;=E$364, E98&gt;=E$384)=TRUE, E98,"")</f>
        <v/>
      </c>
      <c r="K98" s="21"/>
      <c r="L98" s="21"/>
      <c r="M98" s="21">
        <v>6400</v>
      </c>
      <c r="N98" s="8" t="str">
        <f>IF(L98&gt;0,L98*M98,"")</f>
        <v/>
      </c>
      <c r="O98" s="8"/>
    </row>
    <row r="99" spans="1:15">
      <c r="A99" s="21" t="s">
        <v>173</v>
      </c>
      <c r="B99" s="21" t="s">
        <v>557</v>
      </c>
      <c r="C99">
        <v>3.2699999999999903E-2</v>
      </c>
      <c r="D99" s="6">
        <f t="shared" si="1"/>
        <v>7.924999999999939E-3</v>
      </c>
      <c r="E99" s="21"/>
      <c r="F99" s="21"/>
      <c r="G99" s="15"/>
      <c r="H99" s="15"/>
      <c r="I99" s="15"/>
      <c r="J99" s="21"/>
      <c r="K99" s="21"/>
      <c r="L99" s="21"/>
      <c r="M99" s="21"/>
      <c r="N99" s="8"/>
      <c r="O99" s="8"/>
    </row>
    <row r="100" spans="1:15">
      <c r="A100" s="21" t="s">
        <v>102</v>
      </c>
      <c r="B100" s="21" t="s">
        <v>487</v>
      </c>
      <c r="C100">
        <v>0.8175</v>
      </c>
      <c r="D100" s="6">
        <f t="shared" si="1"/>
        <v>0.79272500000000001</v>
      </c>
      <c r="E100" s="6">
        <f>AVERAGE(D100:D101)</f>
        <v>0.71752499999999997</v>
      </c>
      <c r="F100" s="8">
        <f>STDEV(D100:D101)/E100</f>
        <v>0.14821624318380164</v>
      </c>
      <c r="G100" s="15"/>
      <c r="H100" s="15"/>
      <c r="I100" s="15"/>
      <c r="J100" s="6">
        <f>IF(AND(E100&lt;=E$364, E100&gt;=E$384)=TRUE, E100,"")</f>
        <v>0.71752499999999997</v>
      </c>
      <c r="K100" s="21">
        <v>-0.553830716378371</v>
      </c>
      <c r="L100" s="21">
        <f>10^K100/1000</f>
        <v>2.7936325589156735E-4</v>
      </c>
      <c r="M100" s="21">
        <v>100</v>
      </c>
      <c r="N100" s="8">
        <f>IF(L100&gt;0,L100*M100,"")</f>
        <v>2.7936325589156735E-2</v>
      </c>
      <c r="O100" s="8">
        <f>AVERAGE(N100:N106)</f>
        <v>2.7936325589156735E-2</v>
      </c>
    </row>
    <row r="101" spans="1:15">
      <c r="A101" s="21" t="s">
        <v>103</v>
      </c>
      <c r="B101" s="21" t="s">
        <v>488</v>
      </c>
      <c r="C101">
        <v>0.66710000000000003</v>
      </c>
      <c r="D101" s="6">
        <f t="shared" si="1"/>
        <v>0.64232500000000003</v>
      </c>
      <c r="E101" s="21"/>
      <c r="F101" s="21"/>
      <c r="G101" s="15"/>
      <c r="H101" s="15"/>
      <c r="I101" s="15"/>
      <c r="J101" s="21"/>
      <c r="K101" s="21"/>
      <c r="L101" s="21"/>
      <c r="M101" s="21"/>
      <c r="N101" s="8"/>
      <c r="O101" s="8"/>
    </row>
    <row r="102" spans="1:15">
      <c r="A102" s="21" t="s">
        <v>126</v>
      </c>
      <c r="B102" s="21" t="s">
        <v>511</v>
      </c>
      <c r="C102">
        <v>0.2031</v>
      </c>
      <c r="D102" s="6">
        <f t="shared" si="1"/>
        <v>0.17832500000000004</v>
      </c>
      <c r="E102" s="6">
        <f>AVERAGE(D102:D103)</f>
        <v>0.18662499999999954</v>
      </c>
      <c r="F102" s="8">
        <f>STDEV(D102:D103)/E102</f>
        <v>6.2896035191941133E-2</v>
      </c>
      <c r="G102" s="15"/>
      <c r="H102" s="15"/>
      <c r="I102" s="15"/>
      <c r="J102" s="6">
        <f>IF(AND(E102&lt;=E$364, E102&gt;=E$384)=TRUE, E102,"")</f>
        <v>0.18662499999999954</v>
      </c>
      <c r="K102" s="21"/>
      <c r="L102" s="21"/>
      <c r="M102" s="21">
        <v>400</v>
      </c>
      <c r="N102" s="8" t="str">
        <f>IF(L102&gt;0,L102*M102,"")</f>
        <v/>
      </c>
      <c r="O102" s="8"/>
    </row>
    <row r="103" spans="1:15">
      <c r="A103" s="21" t="s">
        <v>127</v>
      </c>
      <c r="B103" s="21" t="s">
        <v>512</v>
      </c>
      <c r="C103">
        <v>0.21969999999999901</v>
      </c>
      <c r="D103" s="6">
        <f t="shared" si="1"/>
        <v>0.19492499999999904</v>
      </c>
      <c r="E103" s="21"/>
      <c r="F103" s="21"/>
      <c r="G103" s="15"/>
      <c r="H103" s="15"/>
      <c r="I103" s="15"/>
      <c r="J103" s="21"/>
      <c r="K103" s="21"/>
      <c r="L103" s="21"/>
      <c r="M103" s="21"/>
      <c r="N103" s="8"/>
      <c r="O103" s="8"/>
    </row>
    <row r="104" spans="1:15">
      <c r="A104" s="21" t="s">
        <v>150</v>
      </c>
      <c r="B104" s="21" t="s">
        <v>534</v>
      </c>
      <c r="C104">
        <v>8.0500000000000002E-2</v>
      </c>
      <c r="D104" s="6">
        <f t="shared" si="1"/>
        <v>5.5725000000000038E-2</v>
      </c>
      <c r="E104" s="6">
        <f>AVERAGE(D104:D105)</f>
        <v>5.7075000000000035E-2</v>
      </c>
      <c r="F104" s="8">
        <f>STDEV(D104:D105)/E104</f>
        <v>3.34505179010718E-2</v>
      </c>
      <c r="G104" s="15"/>
      <c r="H104" s="15"/>
      <c r="I104" s="15"/>
      <c r="J104" s="6" t="str">
        <f>IF(AND(E104&lt;=E$364, E104&gt;=E$384)=TRUE, E104,"")</f>
        <v/>
      </c>
      <c r="K104" s="21"/>
      <c r="L104" s="21"/>
      <c r="M104" s="21">
        <v>1600</v>
      </c>
      <c r="N104" s="8" t="str">
        <f>IF(L104&gt;0,L104*M104,"")</f>
        <v/>
      </c>
      <c r="O104" s="8"/>
    </row>
    <row r="105" spans="1:15">
      <c r="A105" s="21" t="s">
        <v>151</v>
      </c>
      <c r="B105" s="21" t="s">
        <v>535</v>
      </c>
      <c r="C105">
        <v>8.3199999999999996E-2</v>
      </c>
      <c r="D105" s="6">
        <f t="shared" si="1"/>
        <v>5.8425000000000032E-2</v>
      </c>
      <c r="E105" s="21"/>
      <c r="F105" s="21"/>
      <c r="G105" s="15"/>
      <c r="H105" s="15"/>
      <c r="I105" s="15"/>
      <c r="J105" s="21"/>
      <c r="K105" s="21"/>
      <c r="L105" s="21"/>
      <c r="M105" s="21"/>
      <c r="N105" s="8"/>
      <c r="O105" s="8"/>
    </row>
    <row r="106" spans="1:15">
      <c r="A106" s="21" t="s">
        <v>174</v>
      </c>
      <c r="B106" s="21" t="s">
        <v>558</v>
      </c>
      <c r="C106">
        <v>3.09E-2</v>
      </c>
      <c r="D106" s="6">
        <f t="shared" si="1"/>
        <v>6.1250000000000367E-3</v>
      </c>
      <c r="E106" s="6">
        <f>AVERAGE(D106:D107)</f>
        <v>1.0625000000000035E-2</v>
      </c>
      <c r="F106" s="8">
        <f>STDEV(D106:D107)/E106</f>
        <v>0.598961038181544</v>
      </c>
      <c r="G106" s="15"/>
      <c r="H106" s="15"/>
      <c r="I106" s="15"/>
      <c r="J106" s="6" t="str">
        <f>IF(AND(E106&lt;=E$364, E106&gt;=E$384)=TRUE, E106,"")</f>
        <v/>
      </c>
      <c r="K106" s="21"/>
      <c r="L106" s="21"/>
      <c r="M106" s="21">
        <v>6400</v>
      </c>
      <c r="N106" s="8" t="str">
        <f>IF(L106&gt;0,L106*M106,"")</f>
        <v/>
      </c>
      <c r="O106" s="8"/>
    </row>
    <row r="107" spans="1:15">
      <c r="A107" s="21" t="s">
        <v>175</v>
      </c>
      <c r="B107" s="21" t="s">
        <v>559</v>
      </c>
      <c r="C107">
        <v>3.9899999999999998E-2</v>
      </c>
      <c r="D107" s="6">
        <f t="shared" si="1"/>
        <v>1.5125000000000034E-2</v>
      </c>
      <c r="E107" s="21"/>
      <c r="F107" s="21"/>
      <c r="G107" s="15"/>
      <c r="H107" s="15"/>
      <c r="I107" s="15"/>
      <c r="J107" s="21"/>
      <c r="K107" s="21"/>
      <c r="L107" s="21"/>
      <c r="M107" s="21"/>
      <c r="N107" s="8"/>
      <c r="O107" s="8"/>
    </row>
    <row r="108" spans="1:15">
      <c r="A108" s="21" t="s">
        <v>104</v>
      </c>
      <c r="B108" s="21" t="s">
        <v>489</v>
      </c>
      <c r="C108">
        <v>0.28560000000000002</v>
      </c>
      <c r="D108" s="6">
        <f t="shared" si="1"/>
        <v>0.26082500000000008</v>
      </c>
      <c r="E108" s="6">
        <f>AVERAGE(D108:D109)</f>
        <v>0.27117500000000005</v>
      </c>
      <c r="F108" s="8">
        <f>STDEV(D108:D109)/E108</f>
        <v>5.3976621630170508E-2</v>
      </c>
      <c r="G108" s="15"/>
      <c r="H108" s="15"/>
      <c r="I108" s="15"/>
      <c r="J108" s="6">
        <f>IF(AND(E108&lt;=E$364, E108&gt;=E$384)=TRUE, E108,"")</f>
        <v>0.27117500000000005</v>
      </c>
      <c r="K108" s="21"/>
      <c r="L108" s="21"/>
      <c r="M108" s="21">
        <v>100</v>
      </c>
      <c r="N108" s="8" t="str">
        <f>IF(L108&gt;0,L108*M108,"")</f>
        <v/>
      </c>
      <c r="O108" s="8" t="e">
        <f>AVERAGE(N108:N114)</f>
        <v>#DIV/0!</v>
      </c>
    </row>
    <row r="109" spans="1:15">
      <c r="A109" s="21" t="s">
        <v>105</v>
      </c>
      <c r="B109" s="21" t="s">
        <v>490</v>
      </c>
      <c r="C109">
        <v>0.30630000000000002</v>
      </c>
      <c r="D109" s="6">
        <f t="shared" si="1"/>
        <v>0.28152500000000003</v>
      </c>
      <c r="E109" s="21"/>
      <c r="F109" s="21"/>
      <c r="G109" s="15"/>
      <c r="H109" s="15"/>
      <c r="I109" s="15"/>
      <c r="J109" s="21"/>
      <c r="K109" s="21"/>
      <c r="L109" s="21"/>
      <c r="M109" s="21"/>
      <c r="N109" s="8"/>
      <c r="O109" s="8"/>
    </row>
    <row r="110" spans="1:15">
      <c r="A110" s="21" t="s">
        <v>128</v>
      </c>
      <c r="B110" s="21" t="s">
        <v>513</v>
      </c>
      <c r="C110">
        <v>0.1065</v>
      </c>
      <c r="D110" s="6">
        <f t="shared" si="1"/>
        <v>8.1725000000000034E-2</v>
      </c>
      <c r="E110" s="6">
        <f>AVERAGE(D110:D111)</f>
        <v>8.2074999999999537E-2</v>
      </c>
      <c r="F110" s="8">
        <f>STDEV(D110:D111)/E110</f>
        <v>6.0307614600046766E-3</v>
      </c>
      <c r="G110" s="15"/>
      <c r="H110" s="15"/>
      <c r="I110" s="15"/>
      <c r="J110" s="6">
        <f>IF(AND(E110&lt;=E$364, E110&gt;=E$384)=TRUE, E110,"")</f>
        <v>8.2074999999999537E-2</v>
      </c>
      <c r="K110" s="21"/>
      <c r="L110" s="21"/>
      <c r="M110" s="21">
        <v>400</v>
      </c>
      <c r="N110" s="8" t="str">
        <f>IF(L110&gt;0,L110*M110,"")</f>
        <v/>
      </c>
      <c r="O110" s="8"/>
    </row>
    <row r="111" spans="1:15">
      <c r="A111" s="21" t="s">
        <v>129</v>
      </c>
      <c r="B111" s="21" t="s">
        <v>514</v>
      </c>
      <c r="C111">
        <v>0.107199999999999</v>
      </c>
      <c r="D111" s="6">
        <f t="shared" si="1"/>
        <v>8.2424999999999041E-2</v>
      </c>
      <c r="E111" s="21"/>
      <c r="F111" s="21"/>
      <c r="G111" s="15"/>
      <c r="H111" s="15"/>
      <c r="I111" s="15"/>
      <c r="J111" s="21"/>
      <c r="K111" s="21"/>
      <c r="L111" s="21"/>
      <c r="M111" s="21"/>
      <c r="N111" s="8"/>
      <c r="O111" s="8"/>
    </row>
    <row r="112" spans="1:15">
      <c r="A112" s="21" t="s">
        <v>152</v>
      </c>
      <c r="B112" s="21" t="s">
        <v>536</v>
      </c>
      <c r="C112">
        <v>6.2300000000000001E-2</v>
      </c>
      <c r="D112" s="6">
        <f t="shared" si="1"/>
        <v>3.7525000000000037E-2</v>
      </c>
      <c r="E112" s="6">
        <f>AVERAGE(D112:D113)</f>
        <v>3.4575000000000036E-2</v>
      </c>
      <c r="F112" s="8">
        <f>STDEV(D112:D113)/E112</f>
        <v>0.12066319621115336</v>
      </c>
      <c r="G112" s="15"/>
      <c r="H112" s="15"/>
      <c r="I112" s="15"/>
      <c r="J112" s="6" t="str">
        <f>IF(AND(E112&lt;=E$364, E112&gt;=E$384)=TRUE, E112,"")</f>
        <v/>
      </c>
      <c r="K112" s="21"/>
      <c r="L112" s="21"/>
      <c r="M112" s="21">
        <v>1600</v>
      </c>
      <c r="N112" s="8" t="str">
        <f>IF(L112&gt;0,L112*M112,"")</f>
        <v/>
      </c>
      <c r="O112" s="8"/>
    </row>
    <row r="113" spans="1:15">
      <c r="A113" s="21" t="s">
        <v>153</v>
      </c>
      <c r="B113" s="21" t="s">
        <v>537</v>
      </c>
      <c r="C113">
        <v>5.6399999999999999E-2</v>
      </c>
      <c r="D113" s="6">
        <f t="shared" si="1"/>
        <v>3.1625000000000035E-2</v>
      </c>
      <c r="E113" s="21"/>
      <c r="F113" s="21"/>
      <c r="G113" s="15"/>
      <c r="H113" s="15"/>
      <c r="I113" s="15"/>
      <c r="J113" s="21"/>
      <c r="K113" s="21"/>
      <c r="L113" s="21"/>
      <c r="M113" s="21"/>
      <c r="N113" s="8"/>
      <c r="O113" s="8"/>
    </row>
    <row r="114" spans="1:15">
      <c r="A114" s="21" t="s">
        <v>176</v>
      </c>
      <c r="B114" s="21" t="s">
        <v>560</v>
      </c>
      <c r="C114">
        <v>3.6499999999999901E-2</v>
      </c>
      <c r="D114" s="6">
        <f t="shared" si="1"/>
        <v>1.1724999999999937E-2</v>
      </c>
      <c r="E114" s="6">
        <f>AVERAGE(D114:D115)</f>
        <v>1.0424999999999938E-2</v>
      </c>
      <c r="F114" s="8">
        <f>STDEV(D114:D115)/E114</f>
        <v>0.17635277036786889</v>
      </c>
      <c r="G114" s="15"/>
      <c r="H114" s="15"/>
      <c r="I114" s="15"/>
      <c r="J114" s="6" t="str">
        <f>IF(AND(E114&lt;=E$364, E114&gt;=E$384)=TRUE, E114,"")</f>
        <v/>
      </c>
      <c r="K114" s="21"/>
      <c r="L114" s="21"/>
      <c r="M114" s="21">
        <v>6400</v>
      </c>
      <c r="N114" s="8" t="str">
        <f>IF(L114&gt;0,L114*M114,"")</f>
        <v/>
      </c>
      <c r="O114" s="8"/>
    </row>
    <row r="115" spans="1:15">
      <c r="A115" s="21" t="s">
        <v>177</v>
      </c>
      <c r="B115" s="21" t="s">
        <v>561</v>
      </c>
      <c r="C115">
        <v>3.3899999999999902E-2</v>
      </c>
      <c r="D115" s="6">
        <f t="shared" si="1"/>
        <v>9.1249999999999387E-3</v>
      </c>
      <c r="E115" s="21"/>
      <c r="F115" s="21"/>
      <c r="G115" s="15"/>
      <c r="H115" s="15"/>
      <c r="I115" s="15"/>
      <c r="J115" s="21"/>
      <c r="K115" s="21"/>
      <c r="L115" s="21"/>
      <c r="M115" s="21"/>
      <c r="N115" s="8"/>
      <c r="O115" s="8"/>
    </row>
    <row r="116" spans="1:15">
      <c r="A116" s="21" t="s">
        <v>106</v>
      </c>
      <c r="B116" s="21" t="s">
        <v>491</v>
      </c>
      <c r="C116">
        <v>1.0303</v>
      </c>
      <c r="D116" s="6">
        <f t="shared" si="1"/>
        <v>1.005525</v>
      </c>
      <c r="E116" s="6">
        <f>AVERAGE(D116:D117)</f>
        <v>0.87642500000000001</v>
      </c>
      <c r="F116" s="8">
        <f>STDEV(D116:D117)/E116</f>
        <v>0.20831784910558934</v>
      </c>
      <c r="G116" s="15"/>
      <c r="H116" s="15"/>
      <c r="I116" s="15"/>
      <c r="J116" s="6">
        <f>IF(AND(E116&lt;=E$364, E116&gt;=E$384)=TRUE, E116,"")</f>
        <v>0.87642500000000001</v>
      </c>
      <c r="K116" s="21"/>
      <c r="L116" s="21"/>
      <c r="M116" s="21">
        <v>100</v>
      </c>
      <c r="N116" s="8" t="str">
        <f>IF(L116&gt;0,L116*M116,"")</f>
        <v/>
      </c>
      <c r="O116" s="8" t="e">
        <f>AVERAGE(N116:N122)</f>
        <v>#DIV/0!</v>
      </c>
    </row>
    <row r="117" spans="1:15">
      <c r="A117" s="21" t="s">
        <v>107</v>
      </c>
      <c r="B117" s="21" t="s">
        <v>492</v>
      </c>
      <c r="C117">
        <v>0.77210000000000001</v>
      </c>
      <c r="D117" s="6">
        <f t="shared" si="1"/>
        <v>0.74732500000000002</v>
      </c>
      <c r="E117" s="21"/>
      <c r="F117" s="21"/>
      <c r="G117" s="15"/>
      <c r="H117" s="15"/>
      <c r="I117" s="15"/>
      <c r="J117" s="21"/>
      <c r="K117" s="21"/>
      <c r="L117" s="21"/>
      <c r="M117" s="21"/>
      <c r="N117" s="8"/>
      <c r="O117" s="8"/>
    </row>
    <row r="118" spans="1:15">
      <c r="A118" s="21" t="s">
        <v>130</v>
      </c>
      <c r="B118" s="21" t="s">
        <v>515</v>
      </c>
      <c r="C118">
        <v>0.29630000000000001</v>
      </c>
      <c r="D118" s="6">
        <f t="shared" si="1"/>
        <v>0.27152500000000002</v>
      </c>
      <c r="E118" s="6">
        <f>AVERAGE(D118:D119)</f>
        <v>0.28177500000000005</v>
      </c>
      <c r="F118" s="8">
        <f>STDEV(D118:D119)/E118</f>
        <v>5.1444198436072307E-2</v>
      </c>
      <c r="G118" s="15"/>
      <c r="H118" s="15"/>
      <c r="I118" s="15"/>
      <c r="J118" s="6">
        <f>IF(AND(E118&lt;=E$364, E118&gt;=E$384)=TRUE, E118,"")</f>
        <v>0.28177500000000005</v>
      </c>
      <c r="K118" s="21"/>
      <c r="L118" s="21"/>
      <c r="M118" s="21">
        <v>400</v>
      </c>
      <c r="N118" s="8" t="str">
        <f>IF(L118&gt;0,L118*M118,"")</f>
        <v/>
      </c>
      <c r="O118" s="8"/>
    </row>
    <row r="119" spans="1:15">
      <c r="A119" s="21" t="s">
        <v>131</v>
      </c>
      <c r="B119" s="21" t="s">
        <v>516</v>
      </c>
      <c r="C119">
        <v>0.31680000000000003</v>
      </c>
      <c r="D119" s="6">
        <f t="shared" si="1"/>
        <v>0.29202500000000009</v>
      </c>
      <c r="E119" s="21"/>
      <c r="F119" s="21"/>
      <c r="G119" s="15"/>
      <c r="H119" s="15"/>
      <c r="I119" s="15"/>
      <c r="J119" s="21"/>
      <c r="K119" s="21"/>
      <c r="L119" s="21"/>
      <c r="M119" s="21"/>
      <c r="N119" s="8"/>
      <c r="O119" s="8"/>
    </row>
    <row r="120" spans="1:15">
      <c r="A120" s="21" t="s">
        <v>154</v>
      </c>
      <c r="B120" s="21" t="s">
        <v>538</v>
      </c>
      <c r="C120">
        <v>0.1046</v>
      </c>
      <c r="D120" s="6">
        <f t="shared" si="1"/>
        <v>7.9825000000000035E-2</v>
      </c>
      <c r="E120" s="6">
        <f>AVERAGE(D120:D121)</f>
        <v>8.087500000000003E-2</v>
      </c>
      <c r="F120" s="8">
        <f>STDEV(D120:D121)/E120</f>
        <v>1.8360732494488441E-2</v>
      </c>
      <c r="G120" s="15"/>
      <c r="H120" s="15"/>
      <c r="I120" s="15"/>
      <c r="J120" s="6">
        <f>IF(AND(E120&lt;=E$364, E120&gt;=E$384)=TRUE, E120,"")</f>
        <v>8.087500000000003E-2</v>
      </c>
      <c r="K120" s="21"/>
      <c r="L120" s="21"/>
      <c r="M120" s="21">
        <v>1600</v>
      </c>
      <c r="N120" s="8" t="str">
        <f>IF(L120&gt;0,L120*M120,"")</f>
        <v/>
      </c>
      <c r="O120" s="8"/>
    </row>
    <row r="121" spans="1:15">
      <c r="A121" s="21" t="s">
        <v>155</v>
      </c>
      <c r="B121" s="21" t="s">
        <v>539</v>
      </c>
      <c r="C121">
        <v>0.1067</v>
      </c>
      <c r="D121" s="6">
        <f t="shared" si="1"/>
        <v>8.1925000000000039E-2</v>
      </c>
      <c r="E121" s="21"/>
      <c r="F121" s="21"/>
      <c r="G121" s="15"/>
      <c r="H121" s="15"/>
      <c r="I121" s="15"/>
      <c r="J121" s="21"/>
      <c r="K121" s="21"/>
      <c r="L121" s="21"/>
      <c r="M121" s="21"/>
      <c r="N121" s="8"/>
      <c r="O121" s="8"/>
    </row>
    <row r="122" spans="1:15">
      <c r="A122" s="21" t="s">
        <v>178</v>
      </c>
      <c r="B122" s="21" t="s">
        <v>562</v>
      </c>
      <c r="C122">
        <v>4.2700000000000002E-2</v>
      </c>
      <c r="D122" s="6">
        <f t="shared" si="1"/>
        <v>1.7925000000000038E-2</v>
      </c>
      <c r="E122" s="6">
        <f>AVERAGE(D122:D123)</f>
        <v>1.7525000000000037E-2</v>
      </c>
      <c r="F122" s="8">
        <f>STDEV(D122:D123)/E122</f>
        <v>3.2278768898672656E-2</v>
      </c>
      <c r="G122" s="15"/>
      <c r="H122" s="15"/>
      <c r="I122" s="15"/>
      <c r="J122" s="6" t="str">
        <f>IF(AND(E122&lt;=E$364, E122&gt;=E$384)=TRUE, E122,"")</f>
        <v/>
      </c>
      <c r="K122" s="21"/>
      <c r="L122" s="21"/>
      <c r="M122" s="21">
        <v>6400</v>
      </c>
      <c r="N122" s="8" t="str">
        <f>IF(L122&gt;0,L122*M122,"")</f>
        <v/>
      </c>
      <c r="O122" s="8"/>
    </row>
    <row r="123" spans="1:15">
      <c r="A123" s="21" t="s">
        <v>179</v>
      </c>
      <c r="B123" s="21" t="s">
        <v>563</v>
      </c>
      <c r="C123">
        <v>4.19E-2</v>
      </c>
      <c r="D123" s="6">
        <f t="shared" si="1"/>
        <v>1.7125000000000036E-2</v>
      </c>
      <c r="E123" s="21"/>
      <c r="F123" s="21"/>
      <c r="G123" s="15"/>
      <c r="H123" s="15"/>
      <c r="I123" s="15"/>
      <c r="J123" s="21"/>
      <c r="K123" s="21"/>
      <c r="L123" s="21"/>
      <c r="M123" s="21"/>
      <c r="N123" s="8"/>
      <c r="O123" s="8"/>
    </row>
    <row r="124" spans="1:15">
      <c r="A124" s="21" t="s">
        <v>108</v>
      </c>
      <c r="B124" s="21" t="s">
        <v>493</v>
      </c>
      <c r="C124">
        <v>0.23039999999999999</v>
      </c>
      <c r="D124" s="6">
        <f t="shared" si="1"/>
        <v>0.20562500000000003</v>
      </c>
      <c r="E124" s="6">
        <f>AVERAGE(D124:D125)</f>
        <v>0.19807500000000003</v>
      </c>
      <c r="F124" s="8">
        <f>STDEV(D124:D125)/E124</f>
        <v>5.3905401468720769E-2</v>
      </c>
      <c r="G124" s="15"/>
      <c r="H124" s="15"/>
      <c r="I124" s="15"/>
      <c r="J124" s="6">
        <f>IF(AND(E124&lt;=E$364, E124&gt;=E$384)=TRUE, E124,"")</f>
        <v>0.19807500000000003</v>
      </c>
      <c r="K124" s="21"/>
      <c r="L124" s="21"/>
      <c r="M124" s="21">
        <v>100</v>
      </c>
      <c r="N124" s="8" t="str">
        <f>IF(L124&gt;0,L124*M124,"")</f>
        <v/>
      </c>
      <c r="O124" s="8" t="e">
        <f>AVERAGE(N124:N130)</f>
        <v>#DIV/0!</v>
      </c>
    </row>
    <row r="125" spans="1:15">
      <c r="A125" s="21" t="s">
        <v>109</v>
      </c>
      <c r="B125" s="21" t="s">
        <v>494</v>
      </c>
      <c r="C125">
        <v>0.21529999999999999</v>
      </c>
      <c r="D125" s="6">
        <f t="shared" si="1"/>
        <v>0.19052500000000003</v>
      </c>
      <c r="E125" s="21"/>
      <c r="F125" s="21"/>
      <c r="G125" s="15"/>
      <c r="H125" s="15"/>
      <c r="I125" s="15"/>
      <c r="J125" s="21"/>
      <c r="K125" s="21"/>
      <c r="L125" s="21"/>
      <c r="M125" s="21"/>
      <c r="N125" s="8"/>
      <c r="O125" s="8"/>
    </row>
    <row r="126" spans="1:15">
      <c r="A126" s="21" t="s">
        <v>132</v>
      </c>
      <c r="B126" s="21" t="s">
        <v>517</v>
      </c>
      <c r="C126">
        <v>9.9699999999999997E-2</v>
      </c>
      <c r="D126" s="6">
        <f t="shared" si="1"/>
        <v>7.4925000000000033E-2</v>
      </c>
      <c r="E126" s="6">
        <f>AVERAGE(D126:D127)</f>
        <v>7.6725000000000043E-2</v>
      </c>
      <c r="F126" s="8">
        <f>STDEV(D126:D127)/E126</f>
        <v>3.3178030788811652E-2</v>
      </c>
      <c r="G126" s="15"/>
      <c r="H126" s="15"/>
      <c r="I126" s="15"/>
      <c r="J126" s="6">
        <f>IF(AND(E126&lt;=E$364, E126&gt;=E$384)=TRUE, E126,"")</f>
        <v>7.6725000000000043E-2</v>
      </c>
      <c r="K126" s="21"/>
      <c r="L126" s="21"/>
      <c r="M126" s="21">
        <v>400</v>
      </c>
      <c r="N126" s="8" t="str">
        <f>IF(L126&gt;0,L126*M126,"")</f>
        <v/>
      </c>
      <c r="O126" s="8"/>
    </row>
    <row r="127" spans="1:15">
      <c r="A127" s="21" t="s">
        <v>133</v>
      </c>
      <c r="B127" s="21" t="s">
        <v>518</v>
      </c>
      <c r="C127">
        <v>0.1033</v>
      </c>
      <c r="D127" s="6">
        <f t="shared" si="1"/>
        <v>7.8525000000000039E-2</v>
      </c>
      <c r="E127" s="21"/>
      <c r="F127" s="21"/>
      <c r="G127" s="15"/>
      <c r="H127" s="15"/>
      <c r="I127" s="15"/>
      <c r="J127" s="21"/>
      <c r="K127" s="21"/>
      <c r="L127" s="21"/>
      <c r="M127" s="21"/>
      <c r="N127" s="8"/>
      <c r="O127" s="8"/>
    </row>
    <row r="128" spans="1:15">
      <c r="A128" s="21" t="s">
        <v>156</v>
      </c>
      <c r="B128" s="21" t="s">
        <v>540</v>
      </c>
      <c r="C128">
        <v>5.2499999999999998E-2</v>
      </c>
      <c r="D128" s="6">
        <f t="shared" si="1"/>
        <v>2.7725000000000034E-2</v>
      </c>
      <c r="E128" s="6">
        <f>AVERAGE(D128:D129)</f>
        <v>2.4625000000000036E-2</v>
      </c>
      <c r="F128" s="8">
        <f>STDEV(D128:D129)/E128</f>
        <v>0.1780329763799629</v>
      </c>
      <c r="G128" s="15"/>
      <c r="H128" s="15"/>
      <c r="I128" s="15"/>
      <c r="J128" s="6" t="str">
        <f>IF(AND(E128&lt;=E$364, E128&gt;=E$384)=TRUE, E128,"")</f>
        <v/>
      </c>
      <c r="K128" s="21"/>
      <c r="L128" s="21"/>
      <c r="M128" s="21">
        <v>1600</v>
      </c>
      <c r="N128" s="8" t="str">
        <f>IF(L128&gt;0,L128*M128,"")</f>
        <v/>
      </c>
      <c r="O128" s="8"/>
    </row>
    <row r="129" spans="1:15">
      <c r="A129" s="21" t="s">
        <v>157</v>
      </c>
      <c r="B129" s="21" t="s">
        <v>541</v>
      </c>
      <c r="C129">
        <v>4.6300000000000001E-2</v>
      </c>
      <c r="D129" s="6">
        <f t="shared" si="1"/>
        <v>2.1525000000000037E-2</v>
      </c>
      <c r="E129" s="21"/>
      <c r="F129" s="21"/>
      <c r="G129" s="15"/>
      <c r="H129" s="15"/>
      <c r="I129" s="15"/>
      <c r="J129" s="21"/>
      <c r="K129" s="21"/>
      <c r="L129" s="21"/>
      <c r="M129" s="21"/>
      <c r="N129" s="8"/>
      <c r="O129" s="8"/>
    </row>
    <row r="130" spans="1:15">
      <c r="A130" s="21" t="s">
        <v>180</v>
      </c>
      <c r="B130" s="21" t="s">
        <v>564</v>
      </c>
      <c r="C130">
        <v>3.0499999999999999E-2</v>
      </c>
      <c r="D130" s="6">
        <f t="shared" si="1"/>
        <v>5.7250000000000356E-3</v>
      </c>
      <c r="E130" s="6">
        <f>AVERAGE(D130:D131)</f>
        <v>6.5750000000000357E-3</v>
      </c>
      <c r="F130" s="8">
        <f>STDEV(D130:D131)/E130</f>
        <v>0.18282608791134972</v>
      </c>
      <c r="G130" s="15"/>
      <c r="H130" s="15"/>
      <c r="I130" s="15"/>
      <c r="J130" s="6" t="str">
        <f>IF(AND(E130&lt;=E$364, E130&gt;=E$384)=TRUE, E130,"")</f>
        <v/>
      </c>
      <c r="K130" s="21"/>
      <c r="L130" s="21"/>
      <c r="M130" s="21">
        <v>6400</v>
      </c>
      <c r="N130" s="8" t="str">
        <f>IF(L130&gt;0,L130*M130,"")</f>
        <v/>
      </c>
      <c r="O130" s="8"/>
    </row>
    <row r="131" spans="1:15">
      <c r="A131" s="21" t="s">
        <v>181</v>
      </c>
      <c r="B131" s="21" t="s">
        <v>565</v>
      </c>
      <c r="C131">
        <v>3.2199999999999999E-2</v>
      </c>
      <c r="D131" s="6">
        <f t="shared" si="1"/>
        <v>7.4250000000000357E-3</v>
      </c>
      <c r="E131" s="21"/>
      <c r="F131" s="21"/>
      <c r="G131" s="15"/>
      <c r="H131" s="15"/>
      <c r="I131" s="15"/>
      <c r="J131" s="21"/>
      <c r="K131" s="21"/>
      <c r="L131" s="21"/>
      <c r="M131" s="21"/>
      <c r="N131" s="8"/>
      <c r="O131" s="8"/>
    </row>
    <row r="132" spans="1:15">
      <c r="A132" s="21" t="s">
        <v>110</v>
      </c>
      <c r="B132" s="21" t="s">
        <v>495</v>
      </c>
      <c r="C132">
        <v>0.59370000000000001</v>
      </c>
      <c r="D132" s="6">
        <f t="shared" ref="D132:D195" si="2">C132-D$3</f>
        <v>0.56892500000000001</v>
      </c>
      <c r="E132" s="6">
        <f>AVERAGE(D132:D133)</f>
        <v>0.54247500000000004</v>
      </c>
      <c r="F132" s="8">
        <f>STDEV(D132:D133)/E132</f>
        <v>6.8954235171700823E-2</v>
      </c>
      <c r="G132" s="15"/>
      <c r="H132" s="15"/>
      <c r="I132" s="15"/>
      <c r="J132" s="6">
        <f>IF(AND(E132&lt;=E$364, E132&gt;=E$384)=TRUE, E132,"")</f>
        <v>0.54247500000000004</v>
      </c>
      <c r="K132" s="21"/>
      <c r="L132" s="21"/>
      <c r="M132" s="21">
        <v>100</v>
      </c>
      <c r="N132" s="8" t="str">
        <f>IF(L132&gt;0,L132*M132,"")</f>
        <v/>
      </c>
      <c r="O132" s="8">
        <f>AVERAGE(N132:N138)</f>
        <v>2.7516586529990756</v>
      </c>
    </row>
    <row r="133" spans="1:15">
      <c r="A133" s="21" t="s">
        <v>111</v>
      </c>
      <c r="B133" s="21" t="s">
        <v>496</v>
      </c>
      <c r="C133">
        <v>0.54079999999999995</v>
      </c>
      <c r="D133" s="6">
        <f t="shared" si="2"/>
        <v>0.51602499999999996</v>
      </c>
      <c r="E133" s="21"/>
      <c r="F133" s="21"/>
      <c r="G133" s="15"/>
      <c r="H133" s="15"/>
      <c r="I133" s="15"/>
      <c r="J133" s="21"/>
      <c r="K133" s="21"/>
      <c r="L133" s="21"/>
      <c r="M133" s="21"/>
      <c r="N133" s="8"/>
      <c r="O133" s="8"/>
    </row>
    <row r="134" spans="1:15">
      <c r="A134" s="21" t="s">
        <v>134</v>
      </c>
      <c r="B134" s="21" t="s">
        <v>519</v>
      </c>
      <c r="C134">
        <v>0.19839999999999999</v>
      </c>
      <c r="D134" s="6">
        <f t="shared" si="2"/>
        <v>0.17362500000000003</v>
      </c>
      <c r="E134" s="6">
        <f>AVERAGE(D134:D135)</f>
        <v>0.17742500000000003</v>
      </c>
      <c r="F134" s="8">
        <f>STDEV(D134:D135)/E134</f>
        <v>3.0288919470298759E-2</v>
      </c>
      <c r="G134" s="15"/>
      <c r="H134" s="15"/>
      <c r="I134" s="15"/>
      <c r="J134" s="6">
        <f>IF(AND(E134&lt;=E$364, E134&gt;=E$384)=TRUE, E134,"")</f>
        <v>0.17742500000000003</v>
      </c>
      <c r="K134" s="21"/>
      <c r="L134" s="21"/>
      <c r="M134" s="21">
        <v>400</v>
      </c>
      <c r="N134" s="8" t="str">
        <f>IF(L134&gt;0,L134*M134,"")</f>
        <v/>
      </c>
      <c r="O134" s="8"/>
    </row>
    <row r="135" spans="1:15">
      <c r="A135" s="21" t="s">
        <v>135</v>
      </c>
      <c r="B135" s="21" t="s">
        <v>520</v>
      </c>
      <c r="C135">
        <v>0.20599999999999999</v>
      </c>
      <c r="D135" s="6">
        <f t="shared" si="2"/>
        <v>0.18122500000000002</v>
      </c>
      <c r="E135" s="21"/>
      <c r="F135" s="21"/>
      <c r="G135" s="15"/>
      <c r="H135" s="15"/>
      <c r="I135" s="15"/>
      <c r="J135" s="21"/>
      <c r="K135" s="21"/>
      <c r="L135" s="21"/>
      <c r="M135" s="21"/>
      <c r="N135" s="8"/>
      <c r="O135" s="8"/>
    </row>
    <row r="136" spans="1:15">
      <c r="A136" s="21" t="s">
        <v>158</v>
      </c>
      <c r="B136" s="21" t="s">
        <v>542</v>
      </c>
      <c r="C136">
        <v>8.1100000000000005E-2</v>
      </c>
      <c r="D136" s="6">
        <f t="shared" si="2"/>
        <v>5.6325000000000042E-2</v>
      </c>
      <c r="E136" s="6">
        <f>AVERAGE(D136:D137)</f>
        <v>5.5575000000000041E-2</v>
      </c>
      <c r="F136" s="8">
        <f>STDEV(D136:D137)/E136</f>
        <v>1.9085203270891974E-2</v>
      </c>
      <c r="G136" s="15"/>
      <c r="H136" s="15"/>
      <c r="I136" s="15"/>
      <c r="J136" s="6" t="str">
        <f>IF(AND(E136&lt;=E$364, E136&gt;=E$384)=TRUE, E136,"")</f>
        <v/>
      </c>
      <c r="K136" s="21">
        <v>0.22021524499315601</v>
      </c>
      <c r="L136" s="21">
        <f>10^K136/1000</f>
        <v>1.6604096356189414E-3</v>
      </c>
      <c r="M136" s="21">
        <v>1600</v>
      </c>
      <c r="N136" s="8">
        <f>IF(L136&gt;0,L136*M136,"")</f>
        <v>2.6566554169903065</v>
      </c>
      <c r="O136" s="8"/>
    </row>
    <row r="137" spans="1:15">
      <c r="A137" s="21" t="s">
        <v>159</v>
      </c>
      <c r="B137" s="21" t="s">
        <v>543</v>
      </c>
      <c r="C137">
        <v>7.9600000000000004E-2</v>
      </c>
      <c r="D137" s="6">
        <f t="shared" si="2"/>
        <v>5.482500000000004E-2</v>
      </c>
      <c r="E137" s="21"/>
      <c r="F137" s="21"/>
      <c r="G137" s="15"/>
      <c r="H137" s="15"/>
      <c r="I137" s="15"/>
      <c r="J137" s="21"/>
      <c r="K137" s="21"/>
      <c r="L137" s="21"/>
      <c r="M137" s="21"/>
      <c r="N137" s="8"/>
      <c r="O137" s="8"/>
    </row>
    <row r="138" spans="1:15">
      <c r="A138" s="21" t="s">
        <v>182</v>
      </c>
      <c r="B138" s="21" t="s">
        <v>566</v>
      </c>
      <c r="C138">
        <v>3.9599999999999899E-2</v>
      </c>
      <c r="D138" s="6">
        <f t="shared" si="2"/>
        <v>1.4824999999999935E-2</v>
      </c>
      <c r="E138" s="6">
        <f>AVERAGE(D138:D139)</f>
        <v>1.5924999999999984E-2</v>
      </c>
      <c r="F138" s="8">
        <f>STDEV(D138:D139)/E138</f>
        <v>9.7685081231427009E-2</v>
      </c>
      <c r="G138" s="15"/>
      <c r="H138" s="15"/>
      <c r="I138" s="15"/>
      <c r="J138" s="6" t="str">
        <f>IF(AND(E138&lt;=E$364, E138&gt;=E$384)=TRUE, E138,"")</f>
        <v/>
      </c>
      <c r="K138" s="21">
        <v>-0.35184408690655999</v>
      </c>
      <c r="L138" s="21">
        <f>10^K138/1000</f>
        <v>4.4479092015747574E-4</v>
      </c>
      <c r="M138" s="21">
        <v>6400</v>
      </c>
      <c r="N138" s="8">
        <f>IF(L138&gt;0,L138*M138,"")</f>
        <v>2.8466618890078448</v>
      </c>
      <c r="O138" s="8"/>
    </row>
    <row r="139" spans="1:15">
      <c r="A139" s="21" t="s">
        <v>183</v>
      </c>
      <c r="B139" s="21" t="s">
        <v>567</v>
      </c>
      <c r="C139">
        <v>4.1799999999999997E-2</v>
      </c>
      <c r="D139" s="6">
        <f t="shared" si="2"/>
        <v>1.7025000000000033E-2</v>
      </c>
      <c r="E139" s="21"/>
      <c r="F139" s="21"/>
      <c r="G139" s="15"/>
      <c r="H139" s="15"/>
      <c r="I139" s="15"/>
      <c r="J139" s="21"/>
      <c r="K139" s="21"/>
      <c r="L139" s="21"/>
      <c r="M139" s="21"/>
      <c r="N139" s="8"/>
      <c r="O139" s="8"/>
    </row>
    <row r="140" spans="1:15">
      <c r="A140" s="21" t="s">
        <v>112</v>
      </c>
      <c r="B140" s="21" t="s">
        <v>497</v>
      </c>
      <c r="C140">
        <v>1.7421</v>
      </c>
      <c r="D140" s="6">
        <f t="shared" si="2"/>
        <v>1.717325</v>
      </c>
      <c r="E140" s="6">
        <f>AVERAGE(D140:D141)</f>
        <v>1.7784249999999999</v>
      </c>
      <c r="F140" s="8">
        <f>STDEV(D140:D141)/E140</f>
        <v>4.8587063643952468E-2</v>
      </c>
      <c r="G140" s="15"/>
      <c r="H140" s="15"/>
      <c r="I140" s="15"/>
      <c r="J140" s="6">
        <f>IF(AND(E140&lt;=E$364, E140&gt;=E$384)=TRUE, E140,"")</f>
        <v>1.7784249999999999</v>
      </c>
      <c r="K140" s="21">
        <v>-0.45043265707999902</v>
      </c>
      <c r="L140" s="21">
        <f>10^K140/1000</f>
        <v>3.5446008959510696E-4</v>
      </c>
      <c r="M140" s="21">
        <v>100</v>
      </c>
      <c r="N140" s="8">
        <f>IF(L140&gt;0,L140*M140,"")</f>
        <v>3.5446008959510694E-2</v>
      </c>
      <c r="O140" s="8">
        <f>AVERAGE(N140:N146)</f>
        <v>3.5446008959510694E-2</v>
      </c>
    </row>
    <row r="141" spans="1:15">
      <c r="A141" s="21" t="s">
        <v>113</v>
      </c>
      <c r="B141" s="21" t="s">
        <v>498</v>
      </c>
      <c r="C141">
        <v>1.8643000000000001</v>
      </c>
      <c r="D141" s="6">
        <f t="shared" si="2"/>
        <v>1.8395250000000001</v>
      </c>
      <c r="E141" s="21"/>
      <c r="F141" s="21"/>
      <c r="G141" s="15"/>
      <c r="H141" s="15"/>
      <c r="I141" s="15"/>
      <c r="J141" s="21"/>
      <c r="K141" s="21"/>
      <c r="L141" s="21"/>
      <c r="M141" s="21"/>
      <c r="N141" s="8"/>
      <c r="O141" s="8"/>
    </row>
    <row r="142" spans="1:15">
      <c r="A142" s="21" t="s">
        <v>136</v>
      </c>
      <c r="B142" s="21" t="s">
        <v>521</v>
      </c>
      <c r="C142">
        <v>0.65799999999999903</v>
      </c>
      <c r="D142" s="6">
        <f t="shared" si="2"/>
        <v>0.63322499999999904</v>
      </c>
      <c r="E142" s="6">
        <f>AVERAGE(D142:D143)</f>
        <v>0.65992499999999898</v>
      </c>
      <c r="F142" s="8">
        <f>STDEV(D142:D143)/E142</f>
        <v>5.7217868872010753E-2</v>
      </c>
      <c r="G142" s="15"/>
      <c r="H142" s="15"/>
      <c r="I142" s="15"/>
      <c r="J142" s="6">
        <f>IF(AND(E142&lt;=E$364, E142&gt;=E$384)=TRUE, E142,"")</f>
        <v>0.65992499999999898</v>
      </c>
      <c r="K142" s="21"/>
      <c r="L142" s="21"/>
      <c r="M142" s="21">
        <v>400</v>
      </c>
      <c r="N142" s="8" t="str">
        <f>IF(L142&gt;0,L142*M142,"")</f>
        <v/>
      </c>
      <c r="O142" s="8"/>
    </row>
    <row r="143" spans="1:15">
      <c r="A143" s="21" t="s">
        <v>137</v>
      </c>
      <c r="B143" s="21" t="s">
        <v>522</v>
      </c>
      <c r="C143">
        <v>0.71139999999999903</v>
      </c>
      <c r="D143" s="6">
        <f t="shared" si="2"/>
        <v>0.68662499999999904</v>
      </c>
      <c r="E143" s="21"/>
      <c r="F143" s="21"/>
      <c r="G143" s="15"/>
      <c r="H143" s="15"/>
      <c r="I143" s="15"/>
      <c r="J143" s="21"/>
      <c r="K143" s="21"/>
      <c r="L143" s="21"/>
      <c r="M143" s="21"/>
      <c r="N143" s="8"/>
      <c r="O143" s="8"/>
    </row>
    <row r="144" spans="1:15">
      <c r="A144" s="21" t="s">
        <v>160</v>
      </c>
      <c r="B144" s="21" t="s">
        <v>544</v>
      </c>
      <c r="C144">
        <v>0.1895</v>
      </c>
      <c r="D144" s="6">
        <f t="shared" si="2"/>
        <v>0.16472500000000004</v>
      </c>
      <c r="E144" s="6">
        <f>AVERAGE(D144:D145)</f>
        <v>0.18457500000000004</v>
      </c>
      <c r="F144" s="8">
        <f>STDEV(D144:D145)/E144</f>
        <v>0.15209069057622077</v>
      </c>
      <c r="G144" s="15"/>
      <c r="H144" s="15"/>
      <c r="I144" s="15"/>
      <c r="J144" s="6">
        <f>IF(AND(E144&lt;=E$364, E144&gt;=E$384)=TRUE, E144,"")</f>
        <v>0.18457500000000004</v>
      </c>
      <c r="K144" s="21"/>
      <c r="L144" s="21"/>
      <c r="M144" s="21">
        <v>1600</v>
      </c>
      <c r="N144" s="8" t="str">
        <f>IF(L144&gt;0,L144*M144,"")</f>
        <v/>
      </c>
      <c r="O144" s="8"/>
    </row>
    <row r="145" spans="1:15">
      <c r="A145" s="21" t="s">
        <v>161</v>
      </c>
      <c r="B145" s="21" t="s">
        <v>545</v>
      </c>
      <c r="C145">
        <v>0.22919999999999999</v>
      </c>
      <c r="D145" s="6">
        <f t="shared" si="2"/>
        <v>0.20442500000000002</v>
      </c>
      <c r="E145" s="21"/>
      <c r="F145" s="21"/>
      <c r="G145" s="15"/>
      <c r="H145" s="15"/>
      <c r="I145" s="15"/>
      <c r="J145" s="21"/>
      <c r="K145" s="21"/>
      <c r="L145" s="21"/>
      <c r="M145" s="21"/>
      <c r="N145" s="8"/>
      <c r="O145" s="8"/>
    </row>
    <row r="146" spans="1:15">
      <c r="A146" s="21" t="s">
        <v>184</v>
      </c>
      <c r="B146" s="21" t="s">
        <v>568</v>
      </c>
      <c r="C146">
        <v>7.8899999999999998E-2</v>
      </c>
      <c r="D146" s="6">
        <f t="shared" si="2"/>
        <v>5.4125000000000034E-2</v>
      </c>
      <c r="E146" s="6">
        <f>AVERAGE(D146:D147)</f>
        <v>5.5975000000000039E-2</v>
      </c>
      <c r="F146" s="8">
        <f>STDEV(D146:D147)/E146</f>
        <v>4.6740421445113534E-2</v>
      </c>
      <c r="G146" s="15"/>
      <c r="H146" s="15"/>
      <c r="I146" s="15"/>
      <c r="J146" s="6" t="str">
        <f>IF(AND(E146&lt;=E$364, E146&gt;=E$384)=TRUE, E146,"")</f>
        <v/>
      </c>
      <c r="K146" s="21"/>
      <c r="L146" s="21"/>
      <c r="M146" s="21">
        <v>6400</v>
      </c>
      <c r="N146" s="8" t="str">
        <f>IF(L146&gt;0,L146*M146,"")</f>
        <v/>
      </c>
      <c r="O146" s="8"/>
    </row>
    <row r="147" spans="1:15">
      <c r="A147" s="21" t="s">
        <v>185</v>
      </c>
      <c r="B147" s="21" t="s">
        <v>569</v>
      </c>
      <c r="C147">
        <v>8.2600000000000007E-2</v>
      </c>
      <c r="D147" s="6">
        <f t="shared" si="2"/>
        <v>5.7825000000000043E-2</v>
      </c>
      <c r="E147" s="21"/>
      <c r="F147" s="21"/>
      <c r="G147" s="15"/>
      <c r="H147" s="15"/>
      <c r="I147" s="15"/>
      <c r="J147" s="21"/>
      <c r="K147" s="21"/>
      <c r="L147" s="21"/>
      <c r="M147" s="21"/>
      <c r="N147" s="8"/>
      <c r="O147" s="8"/>
    </row>
    <row r="148" spans="1:15">
      <c r="A148" s="21" t="s">
        <v>114</v>
      </c>
      <c r="B148" s="21" t="s">
        <v>499</v>
      </c>
      <c r="C148">
        <v>0.15279999999999999</v>
      </c>
      <c r="D148" s="6">
        <f t="shared" si="2"/>
        <v>0.12802500000000003</v>
      </c>
      <c r="E148" s="6">
        <f>AVERAGE(D148:D149)</f>
        <v>0.14362500000000003</v>
      </c>
      <c r="F148" s="8">
        <f>STDEV(D148:D149)/E148</f>
        <v>0.1536064861480953</v>
      </c>
      <c r="G148" s="15"/>
      <c r="H148" s="15"/>
      <c r="I148" s="15"/>
      <c r="J148" s="6">
        <f>IF(AND(E148&lt;=E$364, E148&gt;=E$384)=TRUE, E148,"")</f>
        <v>0.14362500000000003</v>
      </c>
      <c r="K148" s="21">
        <v>-0.82311216477370897</v>
      </c>
      <c r="L148" s="21">
        <f>10^K148/1000</f>
        <v>1.5027538013415374E-4</v>
      </c>
      <c r="M148" s="21">
        <v>100</v>
      </c>
      <c r="N148" s="8">
        <f>IF(L148&gt;0,L148*M148,"")</f>
        <v>1.5027538013415373E-2</v>
      </c>
      <c r="O148" s="8">
        <f>AVERAGE(N148:N154)</f>
        <v>1.5027538013415373E-2</v>
      </c>
    </row>
    <row r="149" spans="1:15">
      <c r="A149" s="21" t="s">
        <v>115</v>
      </c>
      <c r="B149" s="21" t="s">
        <v>500</v>
      </c>
      <c r="C149">
        <v>0.184</v>
      </c>
      <c r="D149" s="6">
        <f t="shared" si="2"/>
        <v>0.15922500000000003</v>
      </c>
      <c r="E149" s="21"/>
      <c r="F149" s="21"/>
      <c r="G149" s="15"/>
      <c r="H149" s="15"/>
      <c r="I149" s="15"/>
      <c r="J149" s="21"/>
      <c r="K149" s="21"/>
      <c r="L149" s="21"/>
      <c r="M149" s="21"/>
      <c r="N149" s="8"/>
      <c r="O149" s="8"/>
    </row>
    <row r="150" spans="1:15">
      <c r="A150" s="21" t="s">
        <v>138</v>
      </c>
      <c r="B150" s="21" t="s">
        <v>523</v>
      </c>
      <c r="C150">
        <v>9.0800000000000006E-2</v>
      </c>
      <c r="D150" s="6">
        <f t="shared" si="2"/>
        <v>6.6025000000000042E-2</v>
      </c>
      <c r="E150" s="6">
        <f>AVERAGE(D150:D151)</f>
        <v>6.5825000000000036E-2</v>
      </c>
      <c r="F150" s="8">
        <f>STDEV(D150:D151)/E150</f>
        <v>4.2968889096031441E-3</v>
      </c>
      <c r="G150" s="15"/>
      <c r="H150" s="15"/>
      <c r="I150" s="15"/>
      <c r="J150" s="6" t="str">
        <f>IF(AND(E150&lt;=E$364, E150&gt;=E$384)=TRUE, E150,"")</f>
        <v/>
      </c>
      <c r="K150" s="21"/>
      <c r="L150" s="21"/>
      <c r="M150" s="21">
        <v>400</v>
      </c>
      <c r="N150" s="8" t="str">
        <f>IF(L150&gt;0,L150*M150,"")</f>
        <v/>
      </c>
      <c r="O150" s="8"/>
    </row>
    <row r="151" spans="1:15">
      <c r="A151" s="21" t="s">
        <v>139</v>
      </c>
      <c r="B151" s="21" t="s">
        <v>524</v>
      </c>
      <c r="C151">
        <v>9.0399999999999994E-2</v>
      </c>
      <c r="D151" s="6">
        <f t="shared" si="2"/>
        <v>6.5625000000000031E-2</v>
      </c>
      <c r="E151" s="21"/>
      <c r="F151" s="21"/>
      <c r="G151" s="15"/>
      <c r="H151" s="15"/>
      <c r="I151" s="15"/>
      <c r="J151" s="21"/>
      <c r="K151" s="21"/>
      <c r="L151" s="21"/>
      <c r="M151" s="21"/>
      <c r="N151" s="8"/>
      <c r="O151" s="8"/>
    </row>
    <row r="152" spans="1:15">
      <c r="A152" s="21" t="s">
        <v>162</v>
      </c>
      <c r="B152" s="21" t="s">
        <v>546</v>
      </c>
      <c r="C152">
        <v>4.9299999999999997E-2</v>
      </c>
      <c r="D152" s="6">
        <f t="shared" si="2"/>
        <v>2.4525000000000033E-2</v>
      </c>
      <c r="E152" s="6">
        <f>AVERAGE(D152:D153)</f>
        <v>2.2074999999999984E-2</v>
      </c>
      <c r="F152" s="8">
        <f>STDEV(D152:D153)/E152</f>
        <v>0.15695688461219276</v>
      </c>
      <c r="G152" s="15"/>
      <c r="H152" s="15"/>
      <c r="I152" s="15"/>
      <c r="J152" s="6" t="str">
        <f>IF(AND(E152&lt;=E$364, E152&gt;=E$384)=TRUE, E152,"")</f>
        <v/>
      </c>
      <c r="K152" s="21"/>
      <c r="L152" s="21"/>
      <c r="M152" s="21">
        <v>1600</v>
      </c>
      <c r="N152" s="8" t="str">
        <f>IF(L152&gt;0,L152*M152,"")</f>
        <v/>
      </c>
      <c r="O152" s="8"/>
    </row>
    <row r="153" spans="1:15">
      <c r="A153" s="21" t="s">
        <v>163</v>
      </c>
      <c r="B153" s="21" t="s">
        <v>547</v>
      </c>
      <c r="C153">
        <v>4.4399999999999898E-2</v>
      </c>
      <c r="D153" s="6">
        <f t="shared" si="2"/>
        <v>1.9624999999999934E-2</v>
      </c>
      <c r="E153" s="21"/>
      <c r="F153" s="21"/>
      <c r="G153" s="15"/>
      <c r="H153" s="15"/>
      <c r="I153" s="15"/>
      <c r="J153" s="21"/>
      <c r="K153" s="21"/>
      <c r="L153" s="21"/>
      <c r="M153" s="21"/>
      <c r="N153" s="8"/>
      <c r="O153" s="8"/>
    </row>
    <row r="154" spans="1:15">
      <c r="A154" s="21" t="s">
        <v>186</v>
      </c>
      <c r="B154" s="21" t="s">
        <v>570</v>
      </c>
      <c r="C154">
        <v>3.8600000000000002E-2</v>
      </c>
      <c r="D154" s="6">
        <f t="shared" si="2"/>
        <v>1.3825000000000039E-2</v>
      </c>
      <c r="E154" s="6">
        <f>AVERAGE(D154:D155)</f>
        <v>9.1750000000000373E-3</v>
      </c>
      <c r="F154" s="8">
        <f>STDEV(D154:D155)/E154</f>
        <v>0.7167403885596586</v>
      </c>
      <c r="G154" s="15"/>
      <c r="H154" s="15"/>
      <c r="I154" s="15"/>
      <c r="J154" s="6" t="str">
        <f>IF(AND(E154&lt;=E$364, E154&gt;=E$384)=TRUE, E154,"")</f>
        <v/>
      </c>
      <c r="K154" s="21"/>
      <c r="L154" s="21"/>
      <c r="M154" s="21">
        <v>6400</v>
      </c>
      <c r="N154" s="8" t="str">
        <f>IF(L154&gt;0,L154*M154,"")</f>
        <v/>
      </c>
      <c r="O154" s="8"/>
    </row>
    <row r="155" spans="1:15">
      <c r="A155" s="21" t="s">
        <v>187</v>
      </c>
      <c r="B155" s="21" t="s">
        <v>571</v>
      </c>
      <c r="C155">
        <v>2.93E-2</v>
      </c>
      <c r="D155" s="6">
        <f t="shared" si="2"/>
        <v>4.5250000000000359E-3</v>
      </c>
      <c r="E155" s="21"/>
      <c r="F155" s="21"/>
      <c r="G155" s="15"/>
      <c r="H155" s="15"/>
      <c r="I155" s="15"/>
      <c r="J155" s="21"/>
      <c r="K155" s="21"/>
      <c r="L155" s="21"/>
      <c r="M155" s="21"/>
      <c r="N155" s="8"/>
      <c r="O155" s="8"/>
    </row>
    <row r="156" spans="1:15">
      <c r="A156" s="21" t="s">
        <v>116</v>
      </c>
      <c r="B156" s="21" t="s">
        <v>501</v>
      </c>
      <c r="C156">
        <v>0.59150000000000003</v>
      </c>
      <c r="D156" s="6">
        <f t="shared" si="2"/>
        <v>0.56672500000000003</v>
      </c>
      <c r="E156" s="6">
        <f>AVERAGE(D156:D157)</f>
        <v>0.66327500000000006</v>
      </c>
      <c r="F156" s="8">
        <f>STDEV(D156:D157)/E156</f>
        <v>0.20586079597018095</v>
      </c>
      <c r="G156" s="15"/>
      <c r="H156" s="15"/>
      <c r="I156" s="15"/>
      <c r="J156" s="6">
        <f>IF(AND(E156&lt;=E$364, E156&gt;=E$384)=TRUE, E156,"")</f>
        <v>0.66327500000000006</v>
      </c>
      <c r="K156" s="21">
        <v>0.54789412037845298</v>
      </c>
      <c r="L156" s="21">
        <f>10^K156/1000</f>
        <v>3.530970753470503E-3</v>
      </c>
      <c r="M156" s="21">
        <v>100</v>
      </c>
      <c r="N156" s="8">
        <f>IF(L156&gt;0,L156*M156,"")</f>
        <v>0.35309707534705032</v>
      </c>
      <c r="O156" s="8">
        <f>AVERAGE(N156:N162)</f>
        <v>0.32563599898176726</v>
      </c>
    </row>
    <row r="157" spans="1:15">
      <c r="A157" s="21" t="s">
        <v>117</v>
      </c>
      <c r="B157" s="21" t="s">
        <v>502</v>
      </c>
      <c r="C157">
        <v>0.78459999999999996</v>
      </c>
      <c r="D157" s="6">
        <f t="shared" si="2"/>
        <v>0.75982499999999997</v>
      </c>
      <c r="E157" s="21"/>
      <c r="F157" s="21"/>
      <c r="G157" s="15"/>
      <c r="H157" s="15"/>
      <c r="I157" s="15"/>
      <c r="J157" s="21"/>
      <c r="K157" s="21"/>
      <c r="L157" s="21"/>
      <c r="M157" s="21"/>
      <c r="N157" s="8"/>
      <c r="O157" s="8"/>
    </row>
    <row r="158" spans="1:15">
      <c r="A158" s="21" t="s">
        <v>140</v>
      </c>
      <c r="B158" s="21" t="s">
        <v>525</v>
      </c>
      <c r="C158">
        <v>0.29369999999999902</v>
      </c>
      <c r="D158" s="6">
        <f t="shared" si="2"/>
        <v>0.26892499999999908</v>
      </c>
      <c r="E158" s="6">
        <f>AVERAGE(D158:D159)</f>
        <v>0.26422499999999954</v>
      </c>
      <c r="F158" s="8">
        <f>STDEV(D158:D159)/E158</f>
        <v>2.5155847263328243E-2</v>
      </c>
      <c r="G158" s="15"/>
      <c r="H158" s="15"/>
      <c r="I158" s="15"/>
      <c r="J158" s="6">
        <f>IF(AND(E158&lt;=E$364, E158&gt;=E$384)=TRUE, E158,"")</f>
        <v>0.26422499999999954</v>
      </c>
      <c r="K158" s="21">
        <v>-2.7248336895304899E-3</v>
      </c>
      <c r="L158" s="21">
        <f>10^K158/1000</f>
        <v>9.9374548001710406E-4</v>
      </c>
      <c r="M158" s="21">
        <v>400</v>
      </c>
      <c r="N158" s="8">
        <f>IF(L158&gt;0,L158*M158,"")</f>
        <v>0.39749819200684161</v>
      </c>
      <c r="O158" s="8"/>
    </row>
    <row r="159" spans="1:15">
      <c r="A159" s="21" t="s">
        <v>141</v>
      </c>
      <c r="B159" s="21" t="s">
        <v>526</v>
      </c>
      <c r="C159">
        <v>0.2843</v>
      </c>
      <c r="D159" s="6">
        <f t="shared" si="2"/>
        <v>0.25952500000000001</v>
      </c>
      <c r="E159" s="21"/>
      <c r="F159" s="21"/>
      <c r="G159" s="15"/>
      <c r="H159" s="15"/>
      <c r="I159" s="15"/>
      <c r="J159" s="21"/>
      <c r="K159" s="21"/>
      <c r="L159" s="21"/>
      <c r="M159" s="21"/>
      <c r="N159" s="8"/>
      <c r="O159" s="8"/>
    </row>
    <row r="160" spans="1:15">
      <c r="A160" s="21" t="s">
        <v>164</v>
      </c>
      <c r="B160" s="21" t="s">
        <v>548</v>
      </c>
      <c r="C160">
        <v>0.10249999999999999</v>
      </c>
      <c r="D160" s="6">
        <f t="shared" si="2"/>
        <v>7.772500000000003E-2</v>
      </c>
      <c r="E160" s="6">
        <f>AVERAGE(D160:D161)</f>
        <v>7.6325000000000032E-2</v>
      </c>
      <c r="F160" s="8">
        <f>STDEV(D160:D161)/E160</f>
        <v>2.5940373237108814E-2</v>
      </c>
      <c r="G160" s="15"/>
      <c r="H160" s="15"/>
      <c r="I160" s="15"/>
      <c r="J160" s="6">
        <f>IF(AND(E160&lt;=E$364, E160&gt;=E$384)=TRUE, E160,"")</f>
        <v>7.6325000000000032E-2</v>
      </c>
      <c r="K160" s="21">
        <v>-0.84941099990834001</v>
      </c>
      <c r="L160" s="21">
        <f>10^K160/1000</f>
        <v>1.4144545599463113E-4</v>
      </c>
      <c r="M160" s="21">
        <v>1600</v>
      </c>
      <c r="N160" s="8">
        <f>IF(L160&gt;0,L160*M160,"")</f>
        <v>0.2263127295914098</v>
      </c>
      <c r="O160" s="8"/>
    </row>
    <row r="161" spans="1:15">
      <c r="A161" s="21" t="s">
        <v>165</v>
      </c>
      <c r="B161" s="21" t="s">
        <v>549</v>
      </c>
      <c r="C161">
        <v>9.9699999999999997E-2</v>
      </c>
      <c r="D161" s="6">
        <f t="shared" si="2"/>
        <v>7.4925000000000033E-2</v>
      </c>
      <c r="E161" s="21"/>
      <c r="F161" s="21"/>
      <c r="G161" s="15"/>
      <c r="H161" s="15"/>
      <c r="I161" s="15"/>
      <c r="J161" s="21"/>
      <c r="K161" s="21"/>
      <c r="L161" s="21"/>
      <c r="M161" s="21"/>
      <c r="N161" s="8"/>
      <c r="O161" s="8"/>
    </row>
    <row r="162" spans="1:15">
      <c r="A162" s="21" t="s">
        <v>188</v>
      </c>
      <c r="B162" s="21" t="s">
        <v>572</v>
      </c>
      <c r="C162">
        <v>4.3999999999999997E-2</v>
      </c>
      <c r="D162" s="6">
        <f t="shared" si="2"/>
        <v>1.9225000000000034E-2</v>
      </c>
      <c r="E162" s="6">
        <f>AVERAGE(D162:D163)</f>
        <v>1.5825000000000033E-2</v>
      </c>
      <c r="F162" s="8">
        <f>STDEV(D162:D163)/E162</f>
        <v>0.30384367216862612</v>
      </c>
      <c r="G162" s="15"/>
      <c r="H162" s="15"/>
      <c r="I162" s="15"/>
      <c r="J162" s="6" t="str">
        <f>IF(AND(E162&lt;=E$364, E162&gt;=E$384)=TRUE, E162,"")</f>
        <v/>
      </c>
      <c r="K162" s="21"/>
      <c r="L162" s="21"/>
      <c r="M162" s="21">
        <v>6400</v>
      </c>
      <c r="N162" s="8" t="str">
        <f>IF(L162&gt;0,L162*M162,"")</f>
        <v/>
      </c>
      <c r="O162" s="8"/>
    </row>
    <row r="163" spans="1:15">
      <c r="A163" s="21" t="s">
        <v>189</v>
      </c>
      <c r="B163" s="21" t="s">
        <v>573</v>
      </c>
      <c r="C163">
        <v>3.7199999999999997E-2</v>
      </c>
      <c r="D163" s="6">
        <f t="shared" si="2"/>
        <v>1.2425000000000033E-2</v>
      </c>
      <c r="E163" s="21"/>
      <c r="F163" s="21"/>
      <c r="G163" s="15"/>
      <c r="H163" s="15"/>
      <c r="I163" s="15"/>
      <c r="J163" s="21"/>
      <c r="K163" s="21"/>
      <c r="L163" s="21"/>
      <c r="M163" s="21"/>
      <c r="N163" s="8"/>
      <c r="O163" s="8"/>
    </row>
    <row r="164" spans="1:15">
      <c r="A164" s="21" t="s">
        <v>194</v>
      </c>
      <c r="B164" s="21" t="s">
        <v>578</v>
      </c>
      <c r="C164">
        <v>1.2485999999999999</v>
      </c>
      <c r="D164" s="6">
        <f t="shared" si="2"/>
        <v>1.2238249999999999</v>
      </c>
      <c r="E164" s="6">
        <f>AVERAGE(D164:D165)</f>
        <v>1.1311749999999998</v>
      </c>
      <c r="F164" s="8">
        <f>STDEV(D164:D165)/E164</f>
        <v>0.11583255159799968</v>
      </c>
      <c r="G164" s="15"/>
      <c r="H164" s="15"/>
      <c r="I164" s="15"/>
      <c r="J164" s="6">
        <f>IF(AND(E164&lt;=E$364, E164&gt;=E$384)=TRUE, E164,"")</f>
        <v>1.1311749999999998</v>
      </c>
      <c r="K164" s="21">
        <v>-0.3246325241654</v>
      </c>
      <c r="L164" s="21">
        <f>10^K164/1000</f>
        <v>4.7355178266611004E-4</v>
      </c>
      <c r="M164" s="21">
        <v>100</v>
      </c>
      <c r="N164" s="8">
        <f>IF(L164&gt;0,L164*M164,"")</f>
        <v>4.7355178266611002E-2</v>
      </c>
      <c r="O164" s="8">
        <f>AVERAGE(N164:N170)</f>
        <v>4.7355178266611002E-2</v>
      </c>
    </row>
    <row r="165" spans="1:15">
      <c r="A165" s="21" t="s">
        <v>195</v>
      </c>
      <c r="B165" s="21" t="s">
        <v>579</v>
      </c>
      <c r="C165">
        <v>1.0632999999999999</v>
      </c>
      <c r="D165" s="6">
        <f t="shared" si="2"/>
        <v>1.0385249999999999</v>
      </c>
      <c r="E165" s="21"/>
      <c r="F165" s="21"/>
      <c r="G165" s="15"/>
      <c r="H165" s="15"/>
      <c r="I165" s="15"/>
      <c r="J165" s="21"/>
      <c r="K165" s="21"/>
      <c r="L165" s="21"/>
      <c r="M165" s="21"/>
      <c r="N165" s="8"/>
      <c r="O165" s="8"/>
    </row>
    <row r="166" spans="1:15">
      <c r="A166" s="21" t="s">
        <v>218</v>
      </c>
      <c r="B166" s="21" t="s">
        <v>602</v>
      </c>
      <c r="C166">
        <v>0.44950000000000001</v>
      </c>
      <c r="D166" s="6">
        <f t="shared" si="2"/>
        <v>0.42472500000000002</v>
      </c>
      <c r="E166" s="6">
        <f>AVERAGE(D166:D167)</f>
        <v>0.37087500000000001</v>
      </c>
      <c r="F166" s="8">
        <f>STDEV(D166:D167)/E166</f>
        <v>0.20533980541635671</v>
      </c>
      <c r="G166" s="15"/>
      <c r="H166" s="15"/>
      <c r="I166" s="15"/>
      <c r="J166" s="6">
        <f>IF(AND(E166&lt;=E$364, E166&gt;=E$384)=TRUE, E166,"")</f>
        <v>0.37087500000000001</v>
      </c>
      <c r="K166" s="21"/>
      <c r="L166" s="21"/>
      <c r="M166" s="21">
        <v>400</v>
      </c>
      <c r="N166" s="8" t="str">
        <f>IF(L166&gt;0,L166*M166,"")</f>
        <v/>
      </c>
      <c r="O166" s="8"/>
    </row>
    <row r="167" spans="1:15">
      <c r="A167" s="21" t="s">
        <v>219</v>
      </c>
      <c r="B167" s="21" t="s">
        <v>603</v>
      </c>
      <c r="C167">
        <v>0.34179999999999999</v>
      </c>
      <c r="D167" s="6">
        <f t="shared" si="2"/>
        <v>0.317025</v>
      </c>
      <c r="E167" s="21"/>
      <c r="F167" s="21"/>
      <c r="G167" s="15"/>
      <c r="H167" s="15"/>
      <c r="I167" s="15"/>
      <c r="J167" s="21"/>
      <c r="K167" s="21"/>
      <c r="L167" s="21"/>
      <c r="M167" s="21"/>
      <c r="N167" s="8"/>
      <c r="O167" s="8"/>
    </row>
    <row r="168" spans="1:15">
      <c r="A168" s="21" t="s">
        <v>242</v>
      </c>
      <c r="B168" s="21" t="s">
        <v>626</v>
      </c>
      <c r="C168">
        <v>0.13300000000000001</v>
      </c>
      <c r="D168" s="6">
        <f t="shared" si="2"/>
        <v>0.10822500000000004</v>
      </c>
      <c r="E168" s="6">
        <f>AVERAGE(D168:D169)</f>
        <v>0.10722500000000004</v>
      </c>
      <c r="F168" s="8">
        <f>STDEV(D168:D169)/E168</f>
        <v>1.3189214850763308E-2</v>
      </c>
      <c r="G168" s="15"/>
      <c r="H168" s="15"/>
      <c r="I168" s="15"/>
      <c r="J168" s="6">
        <f>IF(AND(E168&lt;=E$364, E168&gt;=E$384)=TRUE, E168,"")</f>
        <v>0.10722500000000004</v>
      </c>
      <c r="K168" s="21"/>
      <c r="L168" s="21"/>
      <c r="M168" s="21">
        <v>1600</v>
      </c>
      <c r="N168" s="8" t="str">
        <f>IF(L168&gt;0,L168*M168,"")</f>
        <v/>
      </c>
      <c r="O168" s="8"/>
    </row>
    <row r="169" spans="1:15">
      <c r="A169" s="21" t="s">
        <v>243</v>
      </c>
      <c r="B169" s="21" t="s">
        <v>627</v>
      </c>
      <c r="C169">
        <v>0.13100000000000001</v>
      </c>
      <c r="D169" s="6">
        <f t="shared" si="2"/>
        <v>0.10622500000000004</v>
      </c>
      <c r="E169" s="21"/>
      <c r="F169" s="21"/>
      <c r="G169" s="15"/>
      <c r="H169" s="15"/>
      <c r="I169" s="15"/>
      <c r="J169" s="21"/>
      <c r="K169" s="21"/>
      <c r="L169" s="21"/>
      <c r="M169" s="21"/>
      <c r="N169" s="8"/>
      <c r="O169" s="8"/>
    </row>
    <row r="170" spans="1:15">
      <c r="A170" s="21" t="s">
        <v>266</v>
      </c>
      <c r="B170" s="21" t="s">
        <v>650</v>
      </c>
      <c r="C170">
        <v>4.5199999999999997E-2</v>
      </c>
      <c r="D170" s="6">
        <f t="shared" si="2"/>
        <v>2.0425000000000033E-2</v>
      </c>
      <c r="E170" s="6">
        <f>AVERAGE(D170:D171)</f>
        <v>2.2025000000000034E-2</v>
      </c>
      <c r="F170" s="8">
        <f>STDEV(D170:D171)/E170</f>
        <v>0.10273515095559362</v>
      </c>
      <c r="G170" s="15"/>
      <c r="H170" s="15"/>
      <c r="I170" s="15"/>
      <c r="J170" s="6" t="str">
        <f>IF(AND(E170&lt;=E$364, E170&gt;=E$384)=TRUE, E170,"")</f>
        <v/>
      </c>
      <c r="K170" s="21"/>
      <c r="L170" s="21"/>
      <c r="M170" s="21">
        <v>6400</v>
      </c>
      <c r="N170" s="8" t="str">
        <f>IF(L170&gt;0,L170*M170,"")</f>
        <v/>
      </c>
      <c r="O170" s="8"/>
    </row>
    <row r="171" spans="1:15">
      <c r="A171" s="21" t="s">
        <v>267</v>
      </c>
      <c r="B171" s="21" t="s">
        <v>651</v>
      </c>
      <c r="C171">
        <v>4.8399999999999999E-2</v>
      </c>
      <c r="D171" s="6">
        <f t="shared" si="2"/>
        <v>2.3625000000000035E-2</v>
      </c>
      <c r="E171" s="21"/>
      <c r="F171" s="21"/>
      <c r="G171" s="15"/>
      <c r="H171" s="15"/>
      <c r="I171" s="15"/>
      <c r="J171" s="21"/>
      <c r="K171" s="21"/>
      <c r="L171" s="21"/>
      <c r="M171" s="21"/>
      <c r="N171" s="8"/>
      <c r="O171" s="8"/>
    </row>
    <row r="172" spans="1:15">
      <c r="A172" s="21" t="s">
        <v>196</v>
      </c>
      <c r="B172" s="21" t="s">
        <v>580</v>
      </c>
      <c r="C172">
        <v>0.2029</v>
      </c>
      <c r="D172" s="6">
        <f t="shared" si="2"/>
        <v>0.17812500000000003</v>
      </c>
      <c r="E172" s="6">
        <f>AVERAGE(D172:D173)</f>
        <v>0.21607500000000004</v>
      </c>
      <c r="F172" s="8">
        <f>STDEV(D172:D173)/E172</f>
        <v>0.24838322199263668</v>
      </c>
      <c r="G172" s="15"/>
      <c r="H172" s="15"/>
      <c r="I172" s="15"/>
      <c r="J172" s="6">
        <f>IF(AND(E172&lt;=E$364, E172&gt;=E$384)=TRUE, E172,"")</f>
        <v>0.21607500000000004</v>
      </c>
      <c r="K172" s="21">
        <v>7.1384657991617903E-2</v>
      </c>
      <c r="L172" s="21">
        <f>10^K172/1000</f>
        <v>1.1786494503062421E-3</v>
      </c>
      <c r="M172" s="21">
        <v>100</v>
      </c>
      <c r="N172" s="8">
        <f>IF(L172&gt;0,L172*M172,"")</f>
        <v>0.11786494503062421</v>
      </c>
      <c r="O172" s="8">
        <f>AVERAGE(N172:N178)</f>
        <v>0.10265974404338972</v>
      </c>
    </row>
    <row r="173" spans="1:15">
      <c r="A173" s="21" t="s">
        <v>197</v>
      </c>
      <c r="B173" s="21" t="s">
        <v>581</v>
      </c>
      <c r="C173">
        <v>0.27879999999999999</v>
      </c>
      <c r="D173" s="6">
        <f t="shared" si="2"/>
        <v>0.25402500000000006</v>
      </c>
      <c r="E173" s="21"/>
      <c r="F173" s="21"/>
      <c r="G173" s="15"/>
      <c r="H173" s="15"/>
      <c r="I173" s="15"/>
      <c r="J173" s="21"/>
      <c r="K173" s="21"/>
      <c r="L173" s="21"/>
      <c r="M173" s="21"/>
      <c r="N173" s="8"/>
      <c r="O173" s="8"/>
    </row>
    <row r="174" spans="1:15">
      <c r="A174" s="21" t="s">
        <v>220</v>
      </c>
      <c r="B174" s="21" t="s">
        <v>604</v>
      </c>
      <c r="C174">
        <v>0.12559999999999999</v>
      </c>
      <c r="D174" s="6">
        <f t="shared" si="2"/>
        <v>0.10082500000000003</v>
      </c>
      <c r="E174" s="6">
        <f>AVERAGE(D174:D175)</f>
        <v>0.10657500000000003</v>
      </c>
      <c r="F174" s="8">
        <f>STDEV(D174:D175)/E174</f>
        <v>7.6300520606570971E-2</v>
      </c>
      <c r="G174" s="15"/>
      <c r="H174" s="15"/>
      <c r="I174" s="15"/>
      <c r="J174" s="6">
        <f>IF(AND(E174&lt;=E$364, E174&gt;=E$384)=TRUE, E174,"")</f>
        <v>0.10657500000000003</v>
      </c>
      <c r="K174" s="21">
        <v>-0.66027761635864901</v>
      </c>
      <c r="L174" s="21">
        <f>10^K174/1000</f>
        <v>2.1863635764038809E-4</v>
      </c>
      <c r="M174" s="21">
        <v>400</v>
      </c>
      <c r="N174" s="8">
        <f>IF(L174&gt;0,L174*M174,"")</f>
        <v>8.7454543056155229E-2</v>
      </c>
      <c r="O174" s="8"/>
    </row>
    <row r="175" spans="1:15">
      <c r="A175" s="21" t="s">
        <v>221</v>
      </c>
      <c r="B175" s="21" t="s">
        <v>605</v>
      </c>
      <c r="C175">
        <v>0.1371</v>
      </c>
      <c r="D175" s="6">
        <f t="shared" si="2"/>
        <v>0.11232500000000004</v>
      </c>
      <c r="E175" s="21"/>
      <c r="F175" s="21"/>
      <c r="G175" s="15"/>
      <c r="H175" s="15"/>
      <c r="I175" s="15"/>
      <c r="J175" s="21"/>
      <c r="K175" s="21"/>
      <c r="L175" s="21"/>
      <c r="M175" s="21"/>
      <c r="N175" s="8"/>
      <c r="O175" s="8"/>
    </row>
    <row r="176" spans="1:15">
      <c r="A176" s="21" t="s">
        <v>244</v>
      </c>
      <c r="B176" s="21" t="s">
        <v>628</v>
      </c>
      <c r="C176">
        <v>4.7300000000000002E-2</v>
      </c>
      <c r="D176" s="6">
        <f t="shared" si="2"/>
        <v>2.2525000000000038E-2</v>
      </c>
      <c r="E176" s="6">
        <f>AVERAGE(D176:D177)</f>
        <v>2.4525000000000036E-2</v>
      </c>
      <c r="F176" s="8">
        <f>STDEV(D176:D177)/E176</f>
        <v>0.11532832312930411</v>
      </c>
      <c r="G176" s="15"/>
      <c r="H176" s="15"/>
      <c r="I176" s="15"/>
      <c r="J176" s="6" t="str">
        <f>IF(AND(E176&lt;=E$364, E176&gt;=E$384)=TRUE, E176,"")</f>
        <v/>
      </c>
      <c r="K176" s="21"/>
      <c r="L176" s="21"/>
      <c r="M176" s="21">
        <v>1600</v>
      </c>
      <c r="N176" s="8" t="str">
        <f>IF(L176&gt;0,L176*M176,"")</f>
        <v/>
      </c>
      <c r="O176" s="8"/>
    </row>
    <row r="177" spans="1:15">
      <c r="A177" s="21" t="s">
        <v>245</v>
      </c>
      <c r="B177" s="21" t="s">
        <v>629</v>
      </c>
      <c r="C177">
        <v>5.1299999999999998E-2</v>
      </c>
      <c r="D177" s="6">
        <f t="shared" si="2"/>
        <v>2.6525000000000035E-2</v>
      </c>
      <c r="E177" s="21"/>
      <c r="F177" s="21"/>
      <c r="G177" s="15"/>
      <c r="H177" s="15"/>
      <c r="I177" s="15"/>
      <c r="J177" s="21"/>
      <c r="K177" s="21"/>
      <c r="L177" s="21"/>
      <c r="M177" s="21"/>
      <c r="N177" s="8"/>
      <c r="O177" s="8"/>
    </row>
    <row r="178" spans="1:15">
      <c r="A178" s="21" t="s">
        <v>268</v>
      </c>
      <c r="B178" s="21" t="s">
        <v>652</v>
      </c>
      <c r="C178">
        <v>3.2099999999999997E-2</v>
      </c>
      <c r="D178" s="6">
        <f t="shared" si="2"/>
        <v>7.3250000000000329E-3</v>
      </c>
      <c r="E178" s="6">
        <f>AVERAGE(D178:D179)</f>
        <v>6.3250000000000337E-3</v>
      </c>
      <c r="F178" s="8">
        <f>STDEV(D178:D179)/E178</f>
        <v>0.22359107705503339</v>
      </c>
      <c r="G178" s="15"/>
      <c r="H178" s="15"/>
      <c r="I178" s="15"/>
      <c r="J178" s="6" t="str">
        <f>IF(AND(E178&lt;=E$364, E178&gt;=E$384)=TRUE, E178,"")</f>
        <v/>
      </c>
      <c r="K178" s="21"/>
      <c r="L178" s="21"/>
      <c r="M178" s="21">
        <v>6400</v>
      </c>
      <c r="N178" s="8" t="str">
        <f>IF(L178&gt;0,L178*M178,"")</f>
        <v/>
      </c>
      <c r="O178" s="8"/>
    </row>
    <row r="179" spans="1:15">
      <c r="A179" s="21" t="s">
        <v>269</v>
      </c>
      <c r="B179" s="21" t="s">
        <v>653</v>
      </c>
      <c r="C179">
        <v>3.0099999999999998E-2</v>
      </c>
      <c r="D179" s="6">
        <f t="shared" si="2"/>
        <v>5.3250000000000346E-3</v>
      </c>
      <c r="E179" s="21"/>
      <c r="F179" s="21"/>
      <c r="G179" s="15"/>
      <c r="H179" s="15"/>
      <c r="I179" s="15"/>
      <c r="J179" s="21"/>
      <c r="K179" s="21"/>
      <c r="L179" s="21"/>
      <c r="M179" s="21"/>
      <c r="N179" s="8"/>
      <c r="O179" s="8"/>
    </row>
    <row r="180" spans="1:15">
      <c r="A180" s="21" t="s">
        <v>198</v>
      </c>
      <c r="B180" s="21" t="s">
        <v>582</v>
      </c>
      <c r="C180">
        <v>0.2772</v>
      </c>
      <c r="D180" s="6">
        <f t="shared" si="2"/>
        <v>0.25242500000000001</v>
      </c>
      <c r="E180" s="6">
        <f>AVERAGE(D180:D181)</f>
        <v>0.25372500000000003</v>
      </c>
      <c r="F180" s="8">
        <f>STDEV(D180:D181)/E180</f>
        <v>7.2459459299834715E-3</v>
      </c>
      <c r="G180" s="15"/>
      <c r="H180" s="15"/>
      <c r="I180" s="15"/>
      <c r="J180" s="6">
        <f>IF(AND(E180&lt;=E$364, E180&gt;=E$384)=TRUE, E180,"")</f>
        <v>0.25372500000000003</v>
      </c>
      <c r="K180" s="21">
        <v>-0.83598114534053602</v>
      </c>
      <c r="L180" s="21">
        <f>10^K180/1000</f>
        <v>1.4588775952803287E-4</v>
      </c>
      <c r="M180" s="21">
        <v>100</v>
      </c>
      <c r="N180" s="8">
        <f>IF(L180&gt;0,L180*M180,"")</f>
        <v>1.4588775952803288E-2</v>
      </c>
      <c r="O180" s="8">
        <f>AVERAGE(N180:N186)</f>
        <v>1.4588775952803288E-2</v>
      </c>
    </row>
    <row r="181" spans="1:15">
      <c r="A181" s="21" t="s">
        <v>199</v>
      </c>
      <c r="B181" s="21" t="s">
        <v>583</v>
      </c>
      <c r="C181">
        <v>0.27979999999999999</v>
      </c>
      <c r="D181" s="6">
        <f t="shared" si="2"/>
        <v>0.25502500000000006</v>
      </c>
      <c r="E181" s="21"/>
      <c r="F181" s="21"/>
      <c r="G181" s="15"/>
      <c r="H181" s="15"/>
      <c r="I181" s="15"/>
      <c r="J181" s="21"/>
      <c r="K181" s="21"/>
      <c r="L181" s="21"/>
      <c r="M181" s="21"/>
      <c r="N181" s="8"/>
      <c r="O181" s="8"/>
    </row>
    <row r="182" spans="1:15">
      <c r="A182" s="21" t="s">
        <v>222</v>
      </c>
      <c r="B182" s="21" t="s">
        <v>606</v>
      </c>
      <c r="C182">
        <v>0.107999999999999</v>
      </c>
      <c r="D182" s="6">
        <f t="shared" si="2"/>
        <v>8.3224999999999036E-2</v>
      </c>
      <c r="E182" s="6">
        <f>AVERAGE(D182:D183)</f>
        <v>7.927499999999954E-2</v>
      </c>
      <c r="F182" s="8">
        <f>STDEV(D182:D183)/E182</f>
        <v>7.046538721378813E-2</v>
      </c>
      <c r="G182" s="15"/>
      <c r="H182" s="15"/>
      <c r="I182" s="15"/>
      <c r="J182" s="6">
        <f>IF(AND(E182&lt;=E$364, E182&gt;=E$384)=TRUE, E182,"")</f>
        <v>7.927499999999954E-2</v>
      </c>
      <c r="K182" s="21"/>
      <c r="L182" s="21"/>
      <c r="M182" s="21">
        <v>400</v>
      </c>
      <c r="N182" s="8" t="str">
        <f>IF(L182&gt;0,L182*M182,"")</f>
        <v/>
      </c>
      <c r="O182" s="8"/>
    </row>
    <row r="183" spans="1:15">
      <c r="A183" s="21" t="s">
        <v>223</v>
      </c>
      <c r="B183" s="21" t="s">
        <v>607</v>
      </c>
      <c r="C183">
        <v>0.10009999999999999</v>
      </c>
      <c r="D183" s="6">
        <f t="shared" si="2"/>
        <v>7.5325000000000031E-2</v>
      </c>
      <c r="E183" s="21"/>
      <c r="F183" s="21"/>
      <c r="G183" s="15"/>
      <c r="H183" s="15"/>
      <c r="I183" s="15"/>
      <c r="J183" s="21"/>
      <c r="K183" s="21"/>
      <c r="L183" s="21"/>
      <c r="M183" s="21"/>
      <c r="N183" s="8"/>
      <c r="O183" s="8"/>
    </row>
    <row r="184" spans="1:15">
      <c r="A184" s="21" t="s">
        <v>246</v>
      </c>
      <c r="B184" s="21" t="s">
        <v>630</v>
      </c>
      <c r="C184">
        <v>4.1200000000000001E-2</v>
      </c>
      <c r="D184" s="6">
        <f t="shared" si="2"/>
        <v>1.6425000000000037E-2</v>
      </c>
      <c r="E184" s="6">
        <f>AVERAGE(D184:D185)</f>
        <v>1.7525000000000037E-2</v>
      </c>
      <c r="F184" s="8">
        <f>STDEV(D184:D185)/E184</f>
        <v>8.8766614471349592E-2</v>
      </c>
      <c r="G184" s="15"/>
      <c r="H184" s="15"/>
      <c r="I184" s="15"/>
      <c r="J184" s="6" t="str">
        <f>IF(AND(E184&lt;=E$364, E184&gt;=E$384)=TRUE, E184,"")</f>
        <v/>
      </c>
      <c r="K184" s="21"/>
      <c r="L184" s="21"/>
      <c r="M184" s="21">
        <v>1600</v>
      </c>
      <c r="N184" s="8" t="str">
        <f>IF(L184&gt;0,L184*M184,"")</f>
        <v/>
      </c>
      <c r="O184" s="8"/>
    </row>
    <row r="185" spans="1:15">
      <c r="A185" s="21" t="s">
        <v>247</v>
      </c>
      <c r="B185" s="21" t="s">
        <v>631</v>
      </c>
      <c r="C185">
        <v>4.3400000000000001E-2</v>
      </c>
      <c r="D185" s="6">
        <f t="shared" si="2"/>
        <v>1.8625000000000037E-2</v>
      </c>
      <c r="E185" s="21"/>
      <c r="F185" s="21"/>
      <c r="G185" s="15"/>
      <c r="H185" s="15"/>
      <c r="I185" s="15"/>
      <c r="J185" s="21"/>
      <c r="K185" s="21"/>
      <c r="L185" s="21"/>
      <c r="M185" s="21"/>
      <c r="N185" s="8"/>
      <c r="O185" s="8"/>
    </row>
    <row r="186" spans="1:15">
      <c r="A186" s="21" t="s">
        <v>270</v>
      </c>
      <c r="B186" s="21" t="s">
        <v>654</v>
      </c>
      <c r="C186">
        <v>2.23E-2</v>
      </c>
      <c r="D186" s="6">
        <f t="shared" si="2"/>
        <v>-2.4749999999999633E-3</v>
      </c>
      <c r="E186" s="6">
        <f>AVERAGE(D186:D187)</f>
        <v>-1.0749999999999631E-3</v>
      </c>
      <c r="F186" s="8">
        <f>STDEV(D186:D187)/E186</f>
        <v>-1.841766499834792</v>
      </c>
      <c r="G186" s="15"/>
      <c r="H186" s="15"/>
      <c r="I186" s="15"/>
      <c r="J186" s="6" t="str">
        <f>IF(AND(E186&lt;=E$364, E186&gt;=E$384)=TRUE, E186,"")</f>
        <v/>
      </c>
      <c r="K186" s="21"/>
      <c r="L186" s="21"/>
      <c r="M186" s="21">
        <v>6400</v>
      </c>
      <c r="N186" s="8" t="str">
        <f>IF(L186&gt;0,L186*M186,"")</f>
        <v/>
      </c>
      <c r="O186" s="8"/>
    </row>
    <row r="187" spans="1:15">
      <c r="A187" s="21" t="s">
        <v>271</v>
      </c>
      <c r="B187" s="21" t="s">
        <v>655</v>
      </c>
      <c r="C187">
        <v>2.5100000000000001E-2</v>
      </c>
      <c r="D187" s="6">
        <f t="shared" si="2"/>
        <v>3.2500000000003706E-4</v>
      </c>
      <c r="E187" s="21"/>
      <c r="F187" s="21"/>
      <c r="G187" s="15"/>
      <c r="H187" s="15"/>
      <c r="I187" s="15"/>
      <c r="J187" s="21"/>
      <c r="K187" s="21"/>
      <c r="L187" s="21"/>
      <c r="M187" s="21"/>
      <c r="N187" s="8"/>
      <c r="O187" s="8"/>
    </row>
    <row r="188" spans="1:15">
      <c r="A188" s="21" t="s">
        <v>200</v>
      </c>
      <c r="B188" s="21" t="s">
        <v>584</v>
      </c>
      <c r="C188">
        <v>0.14960000000000001</v>
      </c>
      <c r="D188" s="6">
        <f t="shared" si="2"/>
        <v>0.12482500000000005</v>
      </c>
      <c r="E188" s="6">
        <f>AVERAGE(D188:D189)</f>
        <v>0.12767500000000004</v>
      </c>
      <c r="F188" s="8">
        <f>STDEV(D188:D189)/E188</f>
        <v>3.1568503252502898E-2</v>
      </c>
      <c r="G188" s="15"/>
      <c r="H188" s="15"/>
      <c r="I188" s="15"/>
      <c r="J188" s="6">
        <f>IF(AND(E188&lt;=E$364, E188&gt;=E$384)=TRUE, E188,"")</f>
        <v>0.12767500000000004</v>
      </c>
      <c r="K188" s="21"/>
      <c r="L188" s="21"/>
      <c r="M188" s="21">
        <v>100</v>
      </c>
      <c r="N188" s="8" t="str">
        <f>IF(L188&gt;0,L188*M188,"")</f>
        <v/>
      </c>
      <c r="O188" s="8">
        <f>AVERAGE(N188:N194)</f>
        <v>1.0400745587811646</v>
      </c>
    </row>
    <row r="189" spans="1:15">
      <c r="A189" s="21" t="s">
        <v>201</v>
      </c>
      <c r="B189" s="21" t="s">
        <v>585</v>
      </c>
      <c r="C189">
        <v>0.15529999999999999</v>
      </c>
      <c r="D189" s="6">
        <f t="shared" si="2"/>
        <v>0.13052500000000003</v>
      </c>
      <c r="E189" s="21"/>
      <c r="F189" s="21"/>
      <c r="G189" s="15"/>
      <c r="H189" s="15"/>
      <c r="I189" s="15"/>
      <c r="J189" s="21"/>
      <c r="K189" s="21"/>
      <c r="L189" s="21"/>
      <c r="M189" s="21"/>
      <c r="N189" s="8"/>
      <c r="O189" s="8"/>
    </row>
    <row r="190" spans="1:15">
      <c r="A190" s="21" t="s">
        <v>224</v>
      </c>
      <c r="B190" s="21" t="s">
        <v>608</v>
      </c>
      <c r="C190">
        <v>6.6199999999999995E-2</v>
      </c>
      <c r="D190" s="6">
        <f t="shared" si="2"/>
        <v>4.1425000000000031E-2</v>
      </c>
      <c r="E190" s="6">
        <f>AVERAGE(D190:D191)</f>
        <v>3.672499999999998E-2</v>
      </c>
      <c r="F190" s="8">
        <f>STDEV(D190:D191)/E190</f>
        <v>0.18098852942555974</v>
      </c>
      <c r="G190" s="15"/>
      <c r="H190" s="15"/>
      <c r="I190" s="15"/>
      <c r="J190" s="6" t="str">
        <f>IF(AND(E190&lt;=E$364, E190&gt;=E$384)=TRUE, E190,"")</f>
        <v/>
      </c>
      <c r="K190" s="21">
        <v>0.36401699835222601</v>
      </c>
      <c r="L190" s="21">
        <f>10^K190/1000</f>
        <v>2.3121552865149448E-3</v>
      </c>
      <c r="M190" s="21">
        <v>400</v>
      </c>
      <c r="N190" s="8">
        <f>IF(L190&gt;0,L190*M190,"")</f>
        <v>0.92486211460597789</v>
      </c>
      <c r="O190" s="8"/>
    </row>
    <row r="191" spans="1:15">
      <c r="A191" s="21" t="s">
        <v>225</v>
      </c>
      <c r="B191" s="21" t="s">
        <v>609</v>
      </c>
      <c r="C191">
        <v>5.6799999999999899E-2</v>
      </c>
      <c r="D191" s="6">
        <f t="shared" si="2"/>
        <v>3.2024999999999935E-2</v>
      </c>
      <c r="E191" s="21"/>
      <c r="F191" s="21"/>
      <c r="G191" s="15"/>
      <c r="H191" s="15"/>
      <c r="I191" s="15"/>
      <c r="J191" s="21"/>
      <c r="K191" s="21"/>
      <c r="L191" s="21"/>
      <c r="M191" s="21"/>
      <c r="N191" s="8"/>
      <c r="O191" s="8"/>
    </row>
    <row r="192" spans="1:15">
      <c r="A192" s="21" t="s">
        <v>248</v>
      </c>
      <c r="B192" s="21" t="s">
        <v>632</v>
      </c>
      <c r="C192">
        <v>3.3799999999999997E-2</v>
      </c>
      <c r="D192" s="6">
        <f t="shared" si="2"/>
        <v>9.025000000000033E-3</v>
      </c>
      <c r="E192" s="6">
        <f>AVERAGE(D192:D193)</f>
        <v>1.1625000000000035E-2</v>
      </c>
      <c r="F192" s="8">
        <f>STDEV(D192:D193)/E192</f>
        <v>0.316297226853337</v>
      </c>
      <c r="G192" s="15"/>
      <c r="H192" s="15"/>
      <c r="I192" s="15"/>
      <c r="J192" s="6" t="str">
        <f>IF(AND(E192&lt;=E$364, E192&gt;=E$384)=TRUE, E192,"")</f>
        <v/>
      </c>
      <c r="K192" s="21">
        <v>-0.141430095123354</v>
      </c>
      <c r="L192" s="21">
        <f>10^K192/1000</f>
        <v>7.2205437684771956E-4</v>
      </c>
      <c r="M192" s="21">
        <v>1600</v>
      </c>
      <c r="N192" s="8">
        <f>IF(L192&gt;0,L192*M192,"")</f>
        <v>1.1552870029563513</v>
      </c>
      <c r="O192" s="8"/>
    </row>
    <row r="193" spans="1:15">
      <c r="A193" s="21" t="s">
        <v>249</v>
      </c>
      <c r="B193" s="21" t="s">
        <v>633</v>
      </c>
      <c r="C193">
        <v>3.9E-2</v>
      </c>
      <c r="D193" s="6">
        <f t="shared" si="2"/>
        <v>1.4225000000000036E-2</v>
      </c>
      <c r="E193" s="21"/>
      <c r="F193" s="21"/>
      <c r="G193" s="15"/>
      <c r="H193" s="15"/>
      <c r="I193" s="15"/>
      <c r="J193" s="21"/>
      <c r="K193" s="21"/>
      <c r="L193" s="21"/>
      <c r="M193" s="21"/>
      <c r="N193" s="8"/>
      <c r="O193" s="8"/>
    </row>
    <row r="194" spans="1:15">
      <c r="A194" s="21" t="s">
        <v>272</v>
      </c>
      <c r="B194" s="21" t="s">
        <v>656</v>
      </c>
      <c r="C194">
        <v>2.1899999999999999E-2</v>
      </c>
      <c r="D194" s="6">
        <f t="shared" si="2"/>
        <v>-2.8749999999999644E-3</v>
      </c>
      <c r="E194" s="6">
        <f>AVERAGE(D194:D195)</f>
        <v>-2.5749999999999645E-3</v>
      </c>
      <c r="F194" s="8">
        <f>STDEV(D194:D195)/E194</f>
        <v>-0.16476274513084824</v>
      </c>
      <c r="G194" s="15"/>
      <c r="H194" s="15"/>
      <c r="I194" s="15"/>
      <c r="J194" s="6" t="str">
        <f>IF(AND(E194&lt;=E$364, E194&gt;=E$384)=TRUE, E194,"")</f>
        <v/>
      </c>
      <c r="K194" s="21"/>
      <c r="L194" s="21"/>
      <c r="M194" s="21">
        <v>6400</v>
      </c>
      <c r="N194" s="8" t="str">
        <f>IF(L194&gt;0,L194*M194,"")</f>
        <v/>
      </c>
      <c r="O194" s="8"/>
    </row>
    <row r="195" spans="1:15">
      <c r="A195" s="21" t="s">
        <v>273</v>
      </c>
      <c r="B195" s="21" t="s">
        <v>657</v>
      </c>
      <c r="C195">
        <v>2.2499999999999999E-2</v>
      </c>
      <c r="D195" s="6">
        <f t="shared" si="2"/>
        <v>-2.2749999999999646E-3</v>
      </c>
      <c r="E195" s="21"/>
      <c r="F195" s="21"/>
      <c r="G195" s="15"/>
      <c r="H195" s="15"/>
      <c r="I195" s="15"/>
      <c r="J195" s="21"/>
      <c r="K195" s="21"/>
      <c r="L195" s="21"/>
      <c r="M195" s="21"/>
      <c r="N195" s="8"/>
      <c r="O195" s="8"/>
    </row>
    <row r="196" spans="1:15">
      <c r="A196" s="21" t="s">
        <v>202</v>
      </c>
      <c r="B196" s="21" t="s">
        <v>586</v>
      </c>
      <c r="C196">
        <v>0.4854</v>
      </c>
      <c r="D196" s="6">
        <f t="shared" ref="D196:D259" si="3">C196-D$3</f>
        <v>0.46062500000000006</v>
      </c>
      <c r="E196" s="6">
        <f>AVERAGE(D196:D197)</f>
        <v>0.49937500000000001</v>
      </c>
      <c r="F196" s="8">
        <f>STDEV(D196:D197)/E196</f>
        <v>0.10973872448952664</v>
      </c>
      <c r="G196" s="15"/>
      <c r="H196" s="15"/>
      <c r="I196" s="15"/>
      <c r="J196" s="6">
        <f>IF(AND(E196&lt;=E$364, E196&gt;=E$384)=TRUE, E196,"")</f>
        <v>0.49937500000000001</v>
      </c>
      <c r="K196" s="21">
        <v>-0.53828071423728796</v>
      </c>
      <c r="L196" s="21">
        <f>10^K196/1000</f>
        <v>2.8954714414229388E-4</v>
      </c>
      <c r="M196" s="21">
        <v>100</v>
      </c>
      <c r="N196" s="8">
        <f>IF(L196&gt;0,L196*M196,"")</f>
        <v>2.895471441422939E-2</v>
      </c>
      <c r="O196" s="8">
        <f>AVERAGE(N196:N202)</f>
        <v>2.895471441422939E-2</v>
      </c>
    </row>
    <row r="197" spans="1:15">
      <c r="A197" s="21" t="s">
        <v>203</v>
      </c>
      <c r="B197" s="21" t="s">
        <v>587</v>
      </c>
      <c r="C197">
        <v>0.56289999999999996</v>
      </c>
      <c r="D197" s="6">
        <f t="shared" si="3"/>
        <v>0.53812499999999996</v>
      </c>
      <c r="E197" s="21"/>
      <c r="F197" s="21"/>
      <c r="G197" s="15"/>
      <c r="H197" s="15"/>
      <c r="I197" s="15"/>
      <c r="J197" s="21"/>
      <c r="K197" s="21"/>
      <c r="L197" s="21"/>
      <c r="M197" s="21"/>
      <c r="N197" s="8"/>
      <c r="O197" s="8"/>
    </row>
    <row r="198" spans="1:15">
      <c r="A198" s="21" t="s">
        <v>226</v>
      </c>
      <c r="B198" s="21" t="s">
        <v>610</v>
      </c>
      <c r="C198">
        <v>0.17519999999999999</v>
      </c>
      <c r="D198" s="6">
        <f t="shared" si="3"/>
        <v>0.15042500000000003</v>
      </c>
      <c r="E198" s="6">
        <f>AVERAGE(D198:D199)</f>
        <v>0.12897499999999953</v>
      </c>
      <c r="F198" s="8">
        <f>STDEV(D198:D199)/E198</f>
        <v>0.23519969694052095</v>
      </c>
      <c r="G198" s="15"/>
      <c r="H198" s="15"/>
      <c r="I198" s="15"/>
      <c r="J198" s="6">
        <f>IF(AND(E198&lt;=E$364, E198&gt;=E$384)=TRUE, E198,"")</f>
        <v>0.12897499999999953</v>
      </c>
      <c r="K198" s="21"/>
      <c r="L198" s="21"/>
      <c r="M198" s="21">
        <v>400</v>
      </c>
      <c r="N198" s="8" t="str">
        <f>IF(L198&gt;0,L198*M198,"")</f>
        <v/>
      </c>
      <c r="O198" s="8"/>
    </row>
    <row r="199" spans="1:15">
      <c r="A199" s="21" t="s">
        <v>227</v>
      </c>
      <c r="B199" s="21" t="s">
        <v>611</v>
      </c>
      <c r="C199">
        <v>0.132299999999999</v>
      </c>
      <c r="D199" s="6">
        <f t="shared" si="3"/>
        <v>0.10752499999999904</v>
      </c>
      <c r="E199" s="21"/>
      <c r="F199" s="21"/>
      <c r="G199" s="15"/>
      <c r="H199" s="15"/>
      <c r="I199" s="15"/>
      <c r="J199" s="21"/>
      <c r="K199" s="21"/>
      <c r="L199" s="21"/>
      <c r="M199" s="21"/>
      <c r="N199" s="8"/>
      <c r="O199" s="8"/>
    </row>
    <row r="200" spans="1:15">
      <c r="A200" s="21" t="s">
        <v>250</v>
      </c>
      <c r="B200" s="21" t="s">
        <v>634</v>
      </c>
      <c r="C200">
        <v>6.2E-2</v>
      </c>
      <c r="D200" s="6">
        <f t="shared" si="3"/>
        <v>3.7225000000000036E-2</v>
      </c>
      <c r="E200" s="6">
        <f>AVERAGE(D200:D201)</f>
        <v>4.1325000000000035E-2</v>
      </c>
      <c r="F200" s="8">
        <f>STDEV(D200:D201)/E200</f>
        <v>0.1403091495639367</v>
      </c>
      <c r="G200" s="15"/>
      <c r="H200" s="15"/>
      <c r="I200" s="15"/>
      <c r="J200" s="6" t="str">
        <f>IF(AND(E200&lt;=E$364, E200&gt;=E$384)=TRUE, E200,"")</f>
        <v/>
      </c>
      <c r="K200" s="21"/>
      <c r="L200" s="21"/>
      <c r="M200" s="21">
        <v>1600</v>
      </c>
      <c r="N200" s="8" t="str">
        <f>IF(L200&gt;0,L200*M200,"")</f>
        <v/>
      </c>
      <c r="O200" s="8"/>
    </row>
    <row r="201" spans="1:15">
      <c r="A201" s="21" t="s">
        <v>251</v>
      </c>
      <c r="B201" s="21" t="s">
        <v>635</v>
      </c>
      <c r="C201">
        <v>7.0199999999999999E-2</v>
      </c>
      <c r="D201" s="6">
        <f t="shared" si="3"/>
        <v>4.5425000000000035E-2</v>
      </c>
      <c r="E201" s="21"/>
      <c r="F201" s="21"/>
      <c r="G201" s="15"/>
      <c r="H201" s="15"/>
      <c r="I201" s="15"/>
      <c r="J201" s="21"/>
      <c r="K201" s="21"/>
      <c r="L201" s="21"/>
      <c r="M201" s="21"/>
      <c r="N201" s="8"/>
      <c r="O201" s="8"/>
    </row>
    <row r="202" spans="1:15">
      <c r="A202" s="21" t="s">
        <v>274</v>
      </c>
      <c r="B202" s="21" t="s">
        <v>658</v>
      </c>
      <c r="C202">
        <v>3.6199999999999899E-2</v>
      </c>
      <c r="D202" s="6">
        <f t="shared" si="3"/>
        <v>1.1424999999999935E-2</v>
      </c>
      <c r="E202" s="6">
        <f>AVERAGE(D202:D203)</f>
        <v>9.7249999999999871E-3</v>
      </c>
      <c r="F202" s="8">
        <f>STDEV(D202:D203)/E202</f>
        <v>0.24721471013205051</v>
      </c>
      <c r="G202" s="15"/>
      <c r="H202" s="15"/>
      <c r="I202" s="15"/>
      <c r="J202" s="6" t="str">
        <f>IF(AND(E202&lt;=E$364, E202&gt;=E$384)=TRUE, E202,"")</f>
        <v/>
      </c>
      <c r="K202" s="21"/>
      <c r="L202" s="21"/>
      <c r="M202" s="21">
        <v>6400</v>
      </c>
      <c r="N202" s="8" t="str">
        <f>IF(L202&gt;0,L202*M202,"")</f>
        <v/>
      </c>
      <c r="O202" s="8"/>
    </row>
    <row r="203" spans="1:15">
      <c r="A203" s="21" t="s">
        <v>275</v>
      </c>
      <c r="B203" s="21" t="s">
        <v>659</v>
      </c>
      <c r="C203">
        <v>3.2800000000000003E-2</v>
      </c>
      <c r="D203" s="6">
        <f t="shared" si="3"/>
        <v>8.025000000000039E-3</v>
      </c>
      <c r="E203" s="21"/>
      <c r="F203" s="21"/>
      <c r="G203" s="15"/>
      <c r="H203" s="15"/>
      <c r="I203" s="15"/>
      <c r="J203" s="21"/>
      <c r="K203" s="21"/>
      <c r="L203" s="21"/>
      <c r="M203" s="21"/>
      <c r="N203" s="8"/>
      <c r="O203" s="8"/>
    </row>
    <row r="204" spans="1:15">
      <c r="A204" s="21" t="s">
        <v>204</v>
      </c>
      <c r="B204" s="21" t="s">
        <v>588</v>
      </c>
      <c r="C204">
        <v>0.2858</v>
      </c>
      <c r="D204" s="6">
        <f t="shared" si="3"/>
        <v>0.26102500000000006</v>
      </c>
      <c r="E204" s="6">
        <f>AVERAGE(D204:D205)</f>
        <v>0.26702500000000007</v>
      </c>
      <c r="F204" s="8">
        <f>STDEV(D204:D205)/E204</f>
        <v>3.17771046689957E-2</v>
      </c>
      <c r="G204" s="15"/>
      <c r="H204" s="15"/>
      <c r="I204" s="15"/>
      <c r="J204" s="6">
        <f>IF(AND(E204&lt;=E$364, E204&gt;=E$384)=TRUE, E204,"")</f>
        <v>0.26702500000000007</v>
      </c>
      <c r="K204" s="21">
        <v>-0.37841960250024098</v>
      </c>
      <c r="L204" s="21">
        <f>10^K204/1000</f>
        <v>4.1838913455150429E-4</v>
      </c>
      <c r="M204" s="21">
        <v>100</v>
      </c>
      <c r="N204" s="8">
        <f>IF(L204&gt;0,L204*M204,"")</f>
        <v>4.183891345515043E-2</v>
      </c>
      <c r="O204" s="8">
        <f>AVERAGE(N204:N210)</f>
        <v>4.183891345515043E-2</v>
      </c>
    </row>
    <row r="205" spans="1:15">
      <c r="A205" s="21" t="s">
        <v>205</v>
      </c>
      <c r="B205" s="21" t="s">
        <v>589</v>
      </c>
      <c r="C205">
        <v>0.29780000000000001</v>
      </c>
      <c r="D205" s="6">
        <f t="shared" si="3"/>
        <v>0.27302500000000007</v>
      </c>
      <c r="E205" s="21"/>
      <c r="F205" s="21"/>
      <c r="G205" s="15"/>
      <c r="H205" s="15"/>
      <c r="I205" s="15"/>
      <c r="J205" s="21"/>
      <c r="K205" s="21"/>
      <c r="L205" s="21"/>
      <c r="M205" s="21"/>
      <c r="N205" s="8"/>
      <c r="O205" s="8"/>
    </row>
    <row r="206" spans="1:15">
      <c r="A206" s="21" t="s">
        <v>228</v>
      </c>
      <c r="B206" s="21" t="s">
        <v>612</v>
      </c>
      <c r="C206">
        <v>0.108499999999999</v>
      </c>
      <c r="D206" s="6">
        <f t="shared" si="3"/>
        <v>8.3724999999999036E-2</v>
      </c>
      <c r="E206" s="6">
        <f>AVERAGE(D206:D207)</f>
        <v>7.9774999999999541E-2</v>
      </c>
      <c r="F206" s="8">
        <f>STDEV(D206:D207)/E206</f>
        <v>7.0023736400790404E-2</v>
      </c>
      <c r="G206" s="15"/>
      <c r="H206" s="15"/>
      <c r="I206" s="15"/>
      <c r="J206" s="6">
        <f>IF(AND(E206&lt;=E$364, E206&gt;=E$384)=TRUE, E206,"")</f>
        <v>7.9774999999999541E-2</v>
      </c>
      <c r="K206" s="21"/>
      <c r="L206" s="21"/>
      <c r="M206" s="21">
        <v>400</v>
      </c>
      <c r="N206" s="8" t="str">
        <f>IF(L206&gt;0,L206*M206,"")</f>
        <v/>
      </c>
      <c r="O206" s="8"/>
    </row>
    <row r="207" spans="1:15">
      <c r="A207" s="21" t="s">
        <v>229</v>
      </c>
      <c r="B207" s="21" t="s">
        <v>613</v>
      </c>
      <c r="C207">
        <v>0.10059999999999999</v>
      </c>
      <c r="D207" s="6">
        <f t="shared" si="3"/>
        <v>7.5825000000000031E-2</v>
      </c>
      <c r="E207" s="21"/>
      <c r="F207" s="21"/>
      <c r="G207" s="15"/>
      <c r="H207" s="15"/>
      <c r="I207" s="15"/>
      <c r="J207" s="21"/>
      <c r="K207" s="21"/>
      <c r="L207" s="21"/>
      <c r="M207" s="21"/>
      <c r="N207" s="8"/>
      <c r="O207" s="8"/>
    </row>
    <row r="208" spans="1:15">
      <c r="A208" s="21" t="s">
        <v>252</v>
      </c>
      <c r="B208" s="21" t="s">
        <v>636</v>
      </c>
      <c r="C208">
        <v>5.0500000000000003E-2</v>
      </c>
      <c r="D208" s="6">
        <f t="shared" si="3"/>
        <v>2.572500000000004E-2</v>
      </c>
      <c r="E208" s="6">
        <f>AVERAGE(D208:D209)</f>
        <v>2.8225000000000038E-2</v>
      </c>
      <c r="F208" s="8">
        <f>STDEV(D208:D209)/E208</f>
        <v>0.12526249445288684</v>
      </c>
      <c r="G208" s="15"/>
      <c r="H208" s="15"/>
      <c r="I208" s="15"/>
      <c r="J208" s="6" t="str">
        <f>IF(AND(E208&lt;=E$364, E208&gt;=E$384)=TRUE, E208,"")</f>
        <v/>
      </c>
      <c r="K208" s="21"/>
      <c r="L208" s="21"/>
      <c r="M208" s="21">
        <v>1600</v>
      </c>
      <c r="N208" s="8" t="str">
        <f>IF(L208&gt;0,L208*M208,"")</f>
        <v/>
      </c>
      <c r="O208" s="8"/>
    </row>
    <row r="209" spans="1:15">
      <c r="A209" s="21" t="s">
        <v>253</v>
      </c>
      <c r="B209" s="21" t="s">
        <v>637</v>
      </c>
      <c r="C209">
        <v>5.5500000000000001E-2</v>
      </c>
      <c r="D209" s="6">
        <f t="shared" si="3"/>
        <v>3.0725000000000037E-2</v>
      </c>
      <c r="E209" s="21"/>
      <c r="F209" s="21"/>
      <c r="G209" s="15"/>
      <c r="H209" s="15"/>
      <c r="I209" s="15"/>
      <c r="J209" s="21"/>
      <c r="K209" s="21"/>
      <c r="L209" s="21"/>
      <c r="M209" s="21"/>
      <c r="N209" s="8"/>
      <c r="O209" s="8"/>
    </row>
    <row r="210" spans="1:15">
      <c r="A210" s="21" t="s">
        <v>276</v>
      </c>
      <c r="B210" s="21" t="s">
        <v>660</v>
      </c>
      <c r="C210">
        <v>3.2899999999999999E-2</v>
      </c>
      <c r="D210" s="6">
        <f t="shared" si="3"/>
        <v>8.125000000000035E-3</v>
      </c>
      <c r="E210" s="6">
        <f>AVERAGE(D210:D211)</f>
        <v>5.5750000000000348E-3</v>
      </c>
      <c r="F210" s="8">
        <f>STDEV(D210:D211)/E210</f>
        <v>0.64686001507647861</v>
      </c>
      <c r="G210" s="15"/>
      <c r="H210" s="15"/>
      <c r="I210" s="15"/>
      <c r="J210" s="6" t="str">
        <f>IF(AND(E210&lt;=E$364, E210&gt;=E$384)=TRUE, E210,"")</f>
        <v/>
      </c>
      <c r="K210" s="21"/>
      <c r="L210" s="21"/>
      <c r="M210" s="21">
        <v>6400</v>
      </c>
      <c r="N210" s="8" t="str">
        <f>IF(L210&gt;0,L210*M210,"")</f>
        <v/>
      </c>
      <c r="O210" s="8"/>
    </row>
    <row r="211" spans="1:15">
      <c r="A211" s="21" t="s">
        <v>277</v>
      </c>
      <c r="B211" s="21" t="s">
        <v>661</v>
      </c>
      <c r="C211">
        <v>2.7799999999999998E-2</v>
      </c>
      <c r="D211" s="6">
        <f t="shared" si="3"/>
        <v>3.0250000000000346E-3</v>
      </c>
      <c r="E211" s="21"/>
      <c r="F211" s="21"/>
      <c r="G211" s="15"/>
      <c r="H211" s="15"/>
      <c r="I211" s="15"/>
      <c r="J211" s="21"/>
      <c r="K211" s="21"/>
      <c r="L211" s="21"/>
      <c r="M211" s="21"/>
      <c r="N211" s="8"/>
      <c r="O211" s="8"/>
    </row>
    <row r="212" spans="1:15">
      <c r="A212" s="21" t="s">
        <v>206</v>
      </c>
      <c r="B212" s="21" t="s">
        <v>590</v>
      </c>
      <c r="C212">
        <v>0.16439999999999999</v>
      </c>
      <c r="D212" s="6">
        <f t="shared" si="3"/>
        <v>0.13962500000000003</v>
      </c>
      <c r="E212" s="6">
        <f>AVERAGE(D212:D213)</f>
        <v>0.13417500000000004</v>
      </c>
      <c r="F212" s="8">
        <f>STDEV(D212:D213)/E212</f>
        <v>5.74433681008635E-2</v>
      </c>
      <c r="G212" s="15"/>
      <c r="H212" s="15"/>
      <c r="I212" s="15"/>
      <c r="J212" s="6">
        <f>IF(AND(E212&lt;=E$364, E212&gt;=E$384)=TRUE, E212,"")</f>
        <v>0.13417500000000004</v>
      </c>
      <c r="K212" s="21">
        <v>0.195261045951381</v>
      </c>
      <c r="L212" s="21">
        <f>10^K212/1000</f>
        <v>1.5676930967387476E-3</v>
      </c>
      <c r="M212" s="21">
        <v>100</v>
      </c>
      <c r="N212" s="8">
        <f>IF(L212&gt;0,L212*M212,"")</f>
        <v>0.15676930967387476</v>
      </c>
      <c r="O212" s="8">
        <f>AVERAGE(N212:N218)</f>
        <v>0.15606337562135475</v>
      </c>
    </row>
    <row r="213" spans="1:15">
      <c r="A213" s="21" t="s">
        <v>207</v>
      </c>
      <c r="B213" s="21" t="s">
        <v>591</v>
      </c>
      <c r="C213">
        <v>0.1535</v>
      </c>
      <c r="D213" s="6">
        <f t="shared" si="3"/>
        <v>0.12872500000000003</v>
      </c>
      <c r="E213" s="21"/>
      <c r="F213" s="21"/>
      <c r="G213" s="15"/>
      <c r="H213" s="15"/>
      <c r="I213" s="15"/>
      <c r="J213" s="21"/>
      <c r="K213" s="21"/>
      <c r="L213" s="21"/>
      <c r="M213" s="21"/>
      <c r="N213" s="8"/>
      <c r="O213" s="8"/>
    </row>
    <row r="214" spans="1:15">
      <c r="A214" s="21" t="s">
        <v>230</v>
      </c>
      <c r="B214" s="21" t="s">
        <v>614</v>
      </c>
      <c r="C214">
        <v>7.5200000000000003E-2</v>
      </c>
      <c r="D214" s="6">
        <f t="shared" si="3"/>
        <v>5.0425000000000039E-2</v>
      </c>
      <c r="E214" s="6">
        <f>AVERAGE(D214:D215)</f>
        <v>4.6975000000000038E-2</v>
      </c>
      <c r="F214" s="8">
        <f>STDEV(D214:D215)/E214</f>
        <v>0.10386454050425069</v>
      </c>
      <c r="G214" s="15"/>
      <c r="H214" s="15"/>
      <c r="I214" s="15"/>
      <c r="J214" s="6" t="str">
        <f>IF(AND(E214&lt;=E$364, E214&gt;=E$384)=TRUE, E214,"")</f>
        <v/>
      </c>
      <c r="K214" s="21">
        <v>-0.41072793068013902</v>
      </c>
      <c r="L214" s="21">
        <f>10^K214/1000</f>
        <v>3.8839360392208682E-4</v>
      </c>
      <c r="M214" s="21">
        <v>400</v>
      </c>
      <c r="N214" s="8">
        <f>IF(L214&gt;0,L214*M214,"")</f>
        <v>0.15535744156883474</v>
      </c>
      <c r="O214" s="8"/>
    </row>
    <row r="215" spans="1:15">
      <c r="A215" s="21" t="s">
        <v>231</v>
      </c>
      <c r="B215" s="21" t="s">
        <v>615</v>
      </c>
      <c r="C215">
        <v>6.83E-2</v>
      </c>
      <c r="D215" s="6">
        <f t="shared" si="3"/>
        <v>4.3525000000000036E-2</v>
      </c>
      <c r="E215" s="21"/>
      <c r="F215" s="21"/>
      <c r="G215" s="15"/>
      <c r="H215" s="15"/>
      <c r="I215" s="15"/>
      <c r="J215" s="21"/>
      <c r="K215" s="21"/>
      <c r="L215" s="21"/>
      <c r="M215" s="21"/>
      <c r="N215" s="8"/>
      <c r="O215" s="8"/>
    </row>
    <row r="216" spans="1:15">
      <c r="A216" s="21" t="s">
        <v>254</v>
      </c>
      <c r="B216" s="21" t="s">
        <v>638</v>
      </c>
      <c r="C216">
        <v>3.3500000000000002E-2</v>
      </c>
      <c r="D216" s="6">
        <f t="shared" si="3"/>
        <v>8.7250000000000383E-3</v>
      </c>
      <c r="E216" s="6">
        <f>AVERAGE(D216:D217)</f>
        <v>7.8750000000000382E-3</v>
      </c>
      <c r="F216" s="8">
        <f>STDEV(D216:D217)/E216</f>
        <v>0.152645273399</v>
      </c>
      <c r="G216" s="15"/>
      <c r="H216" s="15"/>
      <c r="I216" s="15"/>
      <c r="J216" s="6" t="str">
        <f>IF(AND(E216&lt;=E$364, E216&gt;=E$384)=TRUE, E216,"")</f>
        <v/>
      </c>
      <c r="K216" s="21"/>
      <c r="L216" s="21"/>
      <c r="M216" s="21">
        <v>1600</v>
      </c>
      <c r="N216" s="8" t="str">
        <f>IF(L216&gt;0,L216*M216,"")</f>
        <v/>
      </c>
      <c r="O216" s="8"/>
    </row>
    <row r="217" spans="1:15">
      <c r="A217" s="21" t="s">
        <v>255</v>
      </c>
      <c r="B217" s="21" t="s">
        <v>639</v>
      </c>
      <c r="C217">
        <v>3.1800000000000002E-2</v>
      </c>
      <c r="D217" s="6">
        <f t="shared" si="3"/>
        <v>7.0250000000000382E-3</v>
      </c>
      <c r="E217" s="21"/>
      <c r="F217" s="21"/>
      <c r="G217" s="15"/>
      <c r="H217" s="15"/>
      <c r="I217" s="15"/>
      <c r="J217" s="21"/>
      <c r="K217" s="21"/>
      <c r="L217" s="21"/>
      <c r="M217" s="21"/>
      <c r="N217" s="8"/>
      <c r="O217" s="8"/>
    </row>
    <row r="218" spans="1:15">
      <c r="A218" s="21" t="s">
        <v>278</v>
      </c>
      <c r="B218" s="21" t="s">
        <v>662</v>
      </c>
      <c r="C218">
        <v>3.0700000000000002E-2</v>
      </c>
      <c r="D218" s="6">
        <f t="shared" si="3"/>
        <v>5.9250000000000379E-3</v>
      </c>
      <c r="E218" s="6">
        <f>AVERAGE(D218:D219)</f>
        <v>3.5749999999999879E-3</v>
      </c>
      <c r="F218" s="8">
        <f>STDEV(D218:D219)/E218</f>
        <v>0.92962290114037915</v>
      </c>
      <c r="G218" s="15"/>
      <c r="H218" s="15"/>
      <c r="I218" s="15"/>
      <c r="J218" s="6" t="str">
        <f>IF(AND(E218&lt;=E$364, E218&gt;=E$384)=TRUE, E218,"")</f>
        <v/>
      </c>
      <c r="K218" s="21"/>
      <c r="L218" s="21"/>
      <c r="M218" s="21">
        <v>6400</v>
      </c>
      <c r="N218" s="8" t="str">
        <f>IF(L218&gt;0,L218*M218,"")</f>
        <v/>
      </c>
      <c r="O218" s="8"/>
    </row>
    <row r="219" spans="1:15">
      <c r="A219" s="21" t="s">
        <v>279</v>
      </c>
      <c r="B219" s="21" t="s">
        <v>663</v>
      </c>
      <c r="C219">
        <v>2.5999999999999902E-2</v>
      </c>
      <c r="D219" s="6">
        <f t="shared" si="3"/>
        <v>1.2249999999999379E-3</v>
      </c>
      <c r="E219" s="21"/>
      <c r="F219" s="21"/>
      <c r="G219" s="15"/>
      <c r="H219" s="15"/>
      <c r="I219" s="15"/>
      <c r="J219" s="21"/>
      <c r="K219" s="21"/>
      <c r="L219" s="21"/>
      <c r="M219" s="21"/>
      <c r="N219" s="8"/>
      <c r="O219" s="8"/>
    </row>
    <row r="220" spans="1:15">
      <c r="A220" s="21" t="s">
        <v>208</v>
      </c>
      <c r="B220" s="21" t="s">
        <v>592</v>
      </c>
      <c r="C220">
        <v>1.1076999999999999</v>
      </c>
      <c r="D220" s="6">
        <f t="shared" si="3"/>
        <v>1.0829249999999999</v>
      </c>
      <c r="E220" s="6">
        <f>AVERAGE(D220:D221)</f>
        <v>1.1098749999999999</v>
      </c>
      <c r="F220" s="8">
        <f>STDEV(D220:D221)/E220</f>
        <v>3.4339953153242439E-2</v>
      </c>
      <c r="G220" s="15"/>
      <c r="H220" s="15"/>
      <c r="I220" s="15"/>
      <c r="J220" s="6">
        <f>IF(AND(E220&lt;=E$364, E220&gt;=E$384)=TRUE, E220,"")</f>
        <v>1.1098749999999999</v>
      </c>
      <c r="K220" s="21">
        <v>0.24893370617136901</v>
      </c>
      <c r="L220" s="21">
        <f>10^K220/1000</f>
        <v>1.7739186765356354E-3</v>
      </c>
      <c r="M220" s="21">
        <v>100</v>
      </c>
      <c r="N220" s="8">
        <f>IF(L220&gt;0,L220*M220,"")</f>
        <v>0.17739186765356355</v>
      </c>
      <c r="O220" s="8">
        <f>AVERAGE(N220:N226)</f>
        <v>0.16698140779721643</v>
      </c>
    </row>
    <row r="221" spans="1:15">
      <c r="A221" s="21" t="s">
        <v>209</v>
      </c>
      <c r="B221" s="21" t="s">
        <v>593</v>
      </c>
      <c r="C221">
        <v>1.1616</v>
      </c>
      <c r="D221" s="6">
        <f t="shared" si="3"/>
        <v>1.136825</v>
      </c>
      <c r="E221" s="21"/>
      <c r="F221" s="21"/>
      <c r="G221" s="15"/>
      <c r="H221" s="15"/>
      <c r="I221" s="15"/>
      <c r="J221" s="21"/>
      <c r="K221" s="21"/>
      <c r="L221" s="21"/>
      <c r="M221" s="21"/>
      <c r="N221" s="8"/>
      <c r="O221" s="8"/>
    </row>
    <row r="222" spans="1:15">
      <c r="A222" s="21" t="s">
        <v>232</v>
      </c>
      <c r="B222" s="21" t="s">
        <v>616</v>
      </c>
      <c r="C222">
        <v>0.3745</v>
      </c>
      <c r="D222" s="6">
        <f t="shared" si="3"/>
        <v>0.34972500000000006</v>
      </c>
      <c r="E222" s="6">
        <f>AVERAGE(D222:D223)</f>
        <v>0.35082500000000005</v>
      </c>
      <c r="F222" s="8">
        <f>STDEV(D222:D223)/E222</f>
        <v>4.4342191081319458E-3</v>
      </c>
      <c r="G222" s="15"/>
      <c r="H222" s="15"/>
      <c r="I222" s="15"/>
      <c r="J222" s="6">
        <f>IF(AND(E222&lt;=E$364, E222&gt;=E$384)=TRUE, E222,"")</f>
        <v>0.35082500000000005</v>
      </c>
      <c r="K222" s="21">
        <v>-0.40734881035868697</v>
      </c>
      <c r="L222" s="21">
        <f>10^K222/1000</f>
        <v>3.9142736985217332E-4</v>
      </c>
      <c r="M222" s="21">
        <v>400</v>
      </c>
      <c r="N222" s="8">
        <f>IF(L222&gt;0,L222*M222,"")</f>
        <v>0.15657094794086931</v>
      </c>
      <c r="O222" s="8"/>
    </row>
    <row r="223" spans="1:15">
      <c r="A223" s="21" t="s">
        <v>233</v>
      </c>
      <c r="B223" s="21" t="s">
        <v>617</v>
      </c>
      <c r="C223">
        <v>0.37669999999999998</v>
      </c>
      <c r="D223" s="6">
        <f t="shared" si="3"/>
        <v>0.35192500000000004</v>
      </c>
      <c r="E223" s="21"/>
      <c r="F223" s="21"/>
      <c r="G223" s="15"/>
      <c r="H223" s="15"/>
      <c r="I223" s="15"/>
      <c r="J223" s="21"/>
      <c r="K223" s="21"/>
      <c r="L223" s="21"/>
      <c r="M223" s="21"/>
      <c r="N223" s="8"/>
      <c r="O223" s="8"/>
    </row>
    <row r="224" spans="1:15">
      <c r="A224" s="21" t="s">
        <v>256</v>
      </c>
      <c r="B224" s="21" t="s">
        <v>640</v>
      </c>
      <c r="C224">
        <v>0.11739999999999901</v>
      </c>
      <c r="D224" s="6">
        <f t="shared" si="3"/>
        <v>9.2624999999999041E-2</v>
      </c>
      <c r="E224" s="6">
        <f>AVERAGE(D224:D225)</f>
        <v>9.452499999999954E-2</v>
      </c>
      <c r="F224" s="8">
        <f>STDEV(D224:D225)/E224</f>
        <v>2.84264032637884E-2</v>
      </c>
      <c r="G224" s="15"/>
      <c r="H224" s="15"/>
      <c r="I224" s="15"/>
      <c r="J224" s="6">
        <f>IF(AND(E224&lt;=E$364, E224&gt;=E$384)=TRUE, E224,"")</f>
        <v>9.452499999999954E-2</v>
      </c>
      <c r="K224" s="21"/>
      <c r="L224" s="21"/>
      <c r="M224" s="21">
        <v>1600</v>
      </c>
      <c r="N224" s="8" t="str">
        <f>IF(L224&gt;0,L224*M224,"")</f>
        <v/>
      </c>
      <c r="O224" s="8"/>
    </row>
    <row r="225" spans="1:15">
      <c r="A225" s="21" t="s">
        <v>257</v>
      </c>
      <c r="B225" s="21" t="s">
        <v>641</v>
      </c>
      <c r="C225">
        <v>0.1212</v>
      </c>
      <c r="D225" s="6">
        <f t="shared" si="3"/>
        <v>9.6425000000000038E-2</v>
      </c>
      <c r="E225" s="21"/>
      <c r="F225" s="21"/>
      <c r="G225" s="15"/>
      <c r="H225" s="15"/>
      <c r="I225" s="15"/>
      <c r="J225" s="21"/>
      <c r="K225" s="21"/>
      <c r="L225" s="21"/>
      <c r="M225" s="21"/>
      <c r="N225" s="8"/>
      <c r="O225" s="8"/>
    </row>
    <row r="226" spans="1:15">
      <c r="A226" s="21" t="s">
        <v>280</v>
      </c>
      <c r="B226" s="21" t="s">
        <v>664</v>
      </c>
      <c r="C226">
        <v>4.68999999999999E-2</v>
      </c>
      <c r="D226" s="6">
        <f t="shared" si="3"/>
        <v>2.2124999999999936E-2</v>
      </c>
      <c r="E226" s="6">
        <f>AVERAGE(D226:D227)</f>
        <v>1.9474999999999985E-2</v>
      </c>
      <c r="F226" s="8">
        <f>STDEV(D226:D227)/E226</f>
        <v>0.19243470810211222</v>
      </c>
      <c r="G226" s="15"/>
      <c r="H226" s="15"/>
      <c r="I226" s="15"/>
      <c r="J226" s="6" t="str">
        <f>IF(AND(E226&lt;=E$364, E226&gt;=E$384)=TRUE, E226,"")</f>
        <v/>
      </c>
      <c r="K226" s="21"/>
      <c r="L226" s="21"/>
      <c r="M226" s="21">
        <v>6400</v>
      </c>
      <c r="N226" s="8" t="str">
        <f>IF(L226&gt;0,L226*M226,"")</f>
        <v/>
      </c>
      <c r="O226" s="8"/>
    </row>
    <row r="227" spans="1:15">
      <c r="A227" s="21" t="s">
        <v>281</v>
      </c>
      <c r="B227" s="21" t="s">
        <v>665</v>
      </c>
      <c r="C227">
        <v>4.1599999999999998E-2</v>
      </c>
      <c r="D227" s="6">
        <f t="shared" si="3"/>
        <v>1.6825000000000034E-2</v>
      </c>
      <c r="E227" s="21"/>
      <c r="F227" s="21"/>
      <c r="G227" s="15"/>
      <c r="H227" s="15"/>
      <c r="I227" s="15"/>
      <c r="J227" s="21"/>
      <c r="K227" s="21"/>
      <c r="L227" s="21"/>
      <c r="M227" s="21"/>
      <c r="N227" s="8"/>
      <c r="O227" s="8"/>
    </row>
    <row r="228" spans="1:15">
      <c r="A228" s="21" t="s">
        <v>210</v>
      </c>
      <c r="B228" s="21" t="s">
        <v>594</v>
      </c>
      <c r="C228">
        <v>1.6919</v>
      </c>
      <c r="D228" s="6">
        <f t="shared" si="3"/>
        <v>1.667125</v>
      </c>
      <c r="E228" s="6">
        <f>AVERAGE(D228:D229)</f>
        <v>1.6663250000000001</v>
      </c>
      <c r="F228" s="8">
        <f>STDEV(D228:D229)/E228</f>
        <v>6.7896169708700786E-4</v>
      </c>
      <c r="G228" s="15"/>
      <c r="H228" s="15"/>
      <c r="I228" s="15"/>
      <c r="J228" s="6">
        <f>IF(AND(E228&lt;=E$364, E228&gt;=E$384)=TRUE, E228,"")</f>
        <v>1.6663250000000001</v>
      </c>
      <c r="K228" s="21">
        <v>0.109313219537936</v>
      </c>
      <c r="L228" s="21">
        <f>10^K228/1000</f>
        <v>1.2862139618495915E-3</v>
      </c>
      <c r="M228" s="21">
        <v>100</v>
      </c>
      <c r="N228" s="8">
        <f>IF(L228&gt;0,L228*M228,"")</f>
        <v>0.12862139618495916</v>
      </c>
      <c r="O228" s="8">
        <f>AVERAGE(N228:N234)</f>
        <v>0.11742352579660817</v>
      </c>
    </row>
    <row r="229" spans="1:15">
      <c r="A229" s="21" t="s">
        <v>211</v>
      </c>
      <c r="B229" s="21" t="s">
        <v>595</v>
      </c>
      <c r="C229">
        <v>1.6902999999999999</v>
      </c>
      <c r="D229" s="6">
        <f t="shared" si="3"/>
        <v>1.6655249999999999</v>
      </c>
      <c r="E229" s="21"/>
      <c r="F229" s="21"/>
      <c r="G229" s="15"/>
      <c r="H229" s="15"/>
      <c r="I229" s="15"/>
      <c r="J229" s="21"/>
      <c r="K229" s="21"/>
      <c r="L229" s="21"/>
      <c r="M229" s="21"/>
      <c r="N229" s="8"/>
      <c r="O229" s="8"/>
    </row>
    <row r="230" spans="1:15">
      <c r="A230" s="21" t="s">
        <v>234</v>
      </c>
      <c r="B230" s="21" t="s">
        <v>618</v>
      </c>
      <c r="C230">
        <v>0.62409999999999999</v>
      </c>
      <c r="D230" s="6">
        <f t="shared" si="3"/>
        <v>0.599325</v>
      </c>
      <c r="E230" s="6">
        <f>AVERAGE(D230:D231)</f>
        <v>0.53317499999999995</v>
      </c>
      <c r="F230" s="8">
        <f>STDEV(D230:D231)/E230</f>
        <v>0.17545876522901674</v>
      </c>
      <c r="G230" s="15"/>
      <c r="H230" s="15"/>
      <c r="I230" s="15"/>
      <c r="J230" s="6">
        <f>IF(AND(E230&lt;=E$364, E230&gt;=E$384)=TRUE, E230,"")</f>
        <v>0.53317499999999995</v>
      </c>
      <c r="K230" s="21">
        <v>-0.57583057197769405</v>
      </c>
      <c r="L230" s="21">
        <f>10^K230/1000</f>
        <v>2.6556413852064296E-4</v>
      </c>
      <c r="M230" s="21">
        <v>400</v>
      </c>
      <c r="N230" s="8">
        <f>IF(L230&gt;0,L230*M230,"")</f>
        <v>0.10622565540825718</v>
      </c>
      <c r="O230" s="8"/>
    </row>
    <row r="231" spans="1:15">
      <c r="A231" s="21" t="s">
        <v>235</v>
      </c>
      <c r="B231" s="21" t="s">
        <v>619</v>
      </c>
      <c r="C231">
        <v>0.49180000000000001</v>
      </c>
      <c r="D231" s="6">
        <f t="shared" si="3"/>
        <v>0.46702500000000002</v>
      </c>
      <c r="E231" s="21"/>
      <c r="F231" s="21"/>
      <c r="G231" s="15"/>
      <c r="H231" s="15"/>
      <c r="I231" s="15"/>
      <c r="J231" s="21"/>
      <c r="K231" s="21"/>
      <c r="L231" s="21"/>
      <c r="M231" s="21"/>
      <c r="N231" s="8"/>
      <c r="O231" s="8"/>
    </row>
    <row r="232" spans="1:15">
      <c r="A232" s="21" t="s">
        <v>258</v>
      </c>
      <c r="B232" s="21" t="s">
        <v>642</v>
      </c>
      <c r="C232">
        <v>0.18490000000000001</v>
      </c>
      <c r="D232" s="6">
        <f t="shared" si="3"/>
        <v>0.16012500000000005</v>
      </c>
      <c r="E232" s="6">
        <f>AVERAGE(D232:D233)</f>
        <v>0.16417500000000004</v>
      </c>
      <c r="F232" s="8">
        <f>STDEV(D232:D233)/E232</f>
        <v>3.4886949460094602E-2</v>
      </c>
      <c r="G232" s="15"/>
      <c r="H232" s="15"/>
      <c r="I232" s="15"/>
      <c r="J232" s="6">
        <f>IF(AND(E232&lt;=E$364, E232&gt;=E$384)=TRUE, E232,"")</f>
        <v>0.16417500000000004</v>
      </c>
      <c r="K232" s="21"/>
      <c r="L232" s="21"/>
      <c r="M232" s="21">
        <v>1600</v>
      </c>
      <c r="N232" s="8" t="str">
        <f>IF(L232&gt;0,L232*M232,"")</f>
        <v/>
      </c>
      <c r="O232" s="8"/>
    </row>
    <row r="233" spans="1:15">
      <c r="A233" s="21" t="s">
        <v>259</v>
      </c>
      <c r="B233" s="21" t="s">
        <v>643</v>
      </c>
      <c r="C233">
        <v>0.193</v>
      </c>
      <c r="D233" s="6">
        <f t="shared" si="3"/>
        <v>0.16822500000000004</v>
      </c>
      <c r="E233" s="21"/>
      <c r="F233" s="21"/>
      <c r="G233" s="15"/>
      <c r="H233" s="15"/>
      <c r="I233" s="15"/>
      <c r="J233" s="21"/>
      <c r="K233" s="21"/>
      <c r="L233" s="21"/>
      <c r="M233" s="21"/>
      <c r="N233" s="8"/>
      <c r="O233" s="8"/>
    </row>
    <row r="234" spans="1:15">
      <c r="A234" s="21" t="s">
        <v>282</v>
      </c>
      <c r="B234" s="21" t="s">
        <v>666</v>
      </c>
      <c r="C234">
        <v>5.5500000000000001E-2</v>
      </c>
      <c r="D234" s="6">
        <f t="shared" si="3"/>
        <v>3.0725000000000037E-2</v>
      </c>
      <c r="E234" s="6">
        <f>AVERAGE(D234:D235)</f>
        <v>3.4875000000000031E-2</v>
      </c>
      <c r="F234" s="8">
        <f>STDEV(D234:D235)/E234</f>
        <v>0.1682863450565831</v>
      </c>
      <c r="G234" s="15"/>
      <c r="H234" s="15"/>
      <c r="I234" s="15"/>
      <c r="J234" s="6" t="str">
        <f>IF(AND(E234&lt;=E$364, E234&gt;=E$384)=TRUE, E234,"")</f>
        <v/>
      </c>
      <c r="K234" s="21"/>
      <c r="L234" s="21"/>
      <c r="M234" s="21">
        <v>6400</v>
      </c>
      <c r="N234" s="8" t="str">
        <f>IF(L234&gt;0,L234*M234,"")</f>
        <v/>
      </c>
      <c r="O234" s="8"/>
    </row>
    <row r="235" spans="1:15">
      <c r="A235" s="21" t="s">
        <v>283</v>
      </c>
      <c r="B235" s="21" t="s">
        <v>667</v>
      </c>
      <c r="C235">
        <v>6.3799999999999996E-2</v>
      </c>
      <c r="D235" s="6">
        <f t="shared" si="3"/>
        <v>3.9025000000000032E-2</v>
      </c>
      <c r="E235" s="21"/>
      <c r="F235" s="21"/>
      <c r="G235" s="15"/>
      <c r="H235" s="15"/>
      <c r="I235" s="15"/>
      <c r="J235" s="21"/>
      <c r="K235" s="21"/>
      <c r="L235" s="21"/>
      <c r="M235" s="21"/>
      <c r="N235" s="8"/>
      <c r="O235" s="8"/>
    </row>
    <row r="236" spans="1:15">
      <c r="A236" s="21" t="s">
        <v>212</v>
      </c>
      <c r="B236" s="21" t="s">
        <v>596</v>
      </c>
      <c r="C236">
        <v>0.29959999999999998</v>
      </c>
      <c r="D236" s="6">
        <f t="shared" si="3"/>
        <v>0.27482499999999999</v>
      </c>
      <c r="E236" s="6">
        <f>AVERAGE(D236:D237)</f>
        <v>0.28332499999999999</v>
      </c>
      <c r="F236" s="8">
        <f>STDEV(D236:D237)/E236</f>
        <v>4.2427654743391226E-2</v>
      </c>
      <c r="G236" s="15"/>
      <c r="H236" s="15"/>
      <c r="I236" s="15"/>
      <c r="J236" s="6">
        <f>IF(AND(E236&lt;=E$364, E236&gt;=E$384)=TRUE, E236,"")</f>
        <v>0.28332499999999999</v>
      </c>
      <c r="K236" s="21">
        <v>-0.61200951309978302</v>
      </c>
      <c r="L236" s="21">
        <f>10^K236/1000</f>
        <v>2.4433770306137985E-4</v>
      </c>
      <c r="M236" s="21">
        <v>100</v>
      </c>
      <c r="N236" s="8">
        <f>IF(L236&gt;0,L236*M236,"")</f>
        <v>2.4433770306137987E-2</v>
      </c>
      <c r="O236" s="8">
        <f>AVERAGE(N236:N242)</f>
        <v>2.4433770306137987E-2</v>
      </c>
    </row>
    <row r="237" spans="1:15">
      <c r="A237" s="21" t="s">
        <v>213</v>
      </c>
      <c r="B237" s="21" t="s">
        <v>597</v>
      </c>
      <c r="C237">
        <v>0.31659999999999999</v>
      </c>
      <c r="D237" s="6">
        <f t="shared" si="3"/>
        <v>0.291825</v>
      </c>
      <c r="E237" s="21"/>
      <c r="F237" s="21"/>
      <c r="G237" s="15"/>
      <c r="H237" s="15"/>
      <c r="I237" s="15"/>
      <c r="J237" s="21"/>
      <c r="K237" s="21"/>
      <c r="L237" s="21"/>
      <c r="M237" s="21"/>
      <c r="N237" s="8"/>
      <c r="O237" s="8"/>
    </row>
    <row r="238" spans="1:15">
      <c r="A238" s="21" t="s">
        <v>236</v>
      </c>
      <c r="B238" s="21" t="s">
        <v>620</v>
      </c>
      <c r="C238">
        <v>9.96999999999999E-2</v>
      </c>
      <c r="D238" s="6">
        <f t="shared" si="3"/>
        <v>7.4924999999999936E-2</v>
      </c>
      <c r="E238" s="6">
        <f>AVERAGE(D238:D239)</f>
        <v>7.0124999999999993E-2</v>
      </c>
      <c r="F238" s="8">
        <f>STDEV(D238:D239)/E238</f>
        <v>9.6801783948531714E-2</v>
      </c>
      <c r="G238" s="15"/>
      <c r="H238" s="15"/>
      <c r="I238" s="15"/>
      <c r="J238" s="6" t="str">
        <f>IF(AND(E238&lt;=E$364, E238&gt;=E$384)=TRUE, E238,"")</f>
        <v/>
      </c>
      <c r="K238" s="21"/>
      <c r="L238" s="21"/>
      <c r="M238" s="21">
        <v>400</v>
      </c>
      <c r="N238" s="8" t="str">
        <f>IF(L238&gt;0,L238*M238,"")</f>
        <v/>
      </c>
      <c r="O238" s="8"/>
    </row>
    <row r="239" spans="1:15">
      <c r="A239" s="21" t="s">
        <v>237</v>
      </c>
      <c r="B239" s="21" t="s">
        <v>621</v>
      </c>
      <c r="C239">
        <v>9.01E-2</v>
      </c>
      <c r="D239" s="6">
        <f t="shared" si="3"/>
        <v>6.5325000000000036E-2</v>
      </c>
      <c r="E239" s="21"/>
      <c r="F239" s="21"/>
      <c r="G239" s="15"/>
      <c r="H239" s="15"/>
      <c r="I239" s="15"/>
      <c r="J239" s="21"/>
      <c r="K239" s="21"/>
      <c r="L239" s="21"/>
      <c r="M239" s="21"/>
      <c r="N239" s="8"/>
      <c r="O239" s="8"/>
    </row>
    <row r="240" spans="1:15">
      <c r="A240" s="21" t="s">
        <v>260</v>
      </c>
      <c r="B240" s="21" t="s">
        <v>644</v>
      </c>
      <c r="C240">
        <v>4.41E-2</v>
      </c>
      <c r="D240" s="6">
        <f t="shared" si="3"/>
        <v>1.9325000000000037E-2</v>
      </c>
      <c r="E240" s="6">
        <f>AVERAGE(D240:D241)</f>
        <v>2.1775000000000037E-2</v>
      </c>
      <c r="F240" s="8">
        <f>STDEV(D240:D241)/E240</f>
        <v>0.15911932159880957</v>
      </c>
      <c r="G240" s="15"/>
      <c r="H240" s="15"/>
      <c r="I240" s="15"/>
      <c r="J240" s="6" t="str">
        <f>IF(AND(E240&lt;=E$364, E240&gt;=E$384)=TRUE, E240,"")</f>
        <v/>
      </c>
      <c r="K240" s="21"/>
      <c r="L240" s="21"/>
      <c r="M240" s="21">
        <v>1600</v>
      </c>
      <c r="N240" s="8" t="str">
        <f>IF(L240&gt;0,L240*M240,"")</f>
        <v/>
      </c>
      <c r="O240" s="8"/>
    </row>
    <row r="241" spans="1:15">
      <c r="A241" s="21" t="s">
        <v>261</v>
      </c>
      <c r="B241" s="21" t="s">
        <v>645</v>
      </c>
      <c r="C241">
        <v>4.9000000000000002E-2</v>
      </c>
      <c r="D241" s="6">
        <f t="shared" si="3"/>
        <v>2.4225000000000038E-2</v>
      </c>
      <c r="E241" s="21"/>
      <c r="F241" s="21"/>
      <c r="G241" s="15"/>
      <c r="H241" s="15"/>
      <c r="I241" s="15"/>
      <c r="J241" s="21"/>
      <c r="K241" s="21"/>
      <c r="L241" s="21"/>
      <c r="M241" s="21"/>
      <c r="N241" s="8"/>
      <c r="O241" s="8"/>
    </row>
    <row r="242" spans="1:15">
      <c r="A242" s="21" t="s">
        <v>284</v>
      </c>
      <c r="B242" s="21" t="s">
        <v>668</v>
      </c>
      <c r="C242">
        <v>2.4500000000000001E-2</v>
      </c>
      <c r="D242" s="6">
        <f t="shared" si="3"/>
        <v>-2.7499999999996277E-4</v>
      </c>
      <c r="E242" s="6">
        <f>AVERAGE(D242:D243)</f>
        <v>-1.5749999999999636E-3</v>
      </c>
      <c r="F242" s="8">
        <f>STDEV(D242:D243)/E242</f>
        <v>-1.1672873848159158</v>
      </c>
      <c r="G242" s="15"/>
      <c r="H242" s="15"/>
      <c r="I242" s="15"/>
      <c r="J242" s="6" t="str">
        <f>IF(AND(E242&lt;=E$364, E242&gt;=E$384)=TRUE, E242,"")</f>
        <v/>
      </c>
      <c r="K242" s="21"/>
      <c r="L242" s="21"/>
      <c r="M242" s="21">
        <v>6400</v>
      </c>
      <c r="N242" s="8" t="str">
        <f>IF(L242&gt;0,L242*M242,"")</f>
        <v/>
      </c>
      <c r="O242" s="8"/>
    </row>
    <row r="243" spans="1:15">
      <c r="A243" s="21" t="s">
        <v>285</v>
      </c>
      <c r="B243" s="21" t="s">
        <v>669</v>
      </c>
      <c r="C243">
        <v>2.1899999999999999E-2</v>
      </c>
      <c r="D243" s="6">
        <f t="shared" si="3"/>
        <v>-2.8749999999999644E-3</v>
      </c>
      <c r="E243" s="21"/>
      <c r="F243" s="21"/>
      <c r="G243" s="15"/>
      <c r="H243" s="15"/>
      <c r="I243" s="15"/>
      <c r="J243" s="21"/>
      <c r="K243" s="21"/>
      <c r="L243" s="21"/>
      <c r="M243" s="21"/>
      <c r="N243" s="8"/>
      <c r="O243" s="8"/>
    </row>
    <row r="244" spans="1:15">
      <c r="A244" s="21" t="s">
        <v>290</v>
      </c>
      <c r="B244" s="21" t="s">
        <v>674</v>
      </c>
      <c r="C244">
        <v>0.13569999999999999</v>
      </c>
      <c r="D244" s="6">
        <f t="shared" si="3"/>
        <v>0.11092500000000002</v>
      </c>
      <c r="E244" s="6">
        <f>AVERAGE(D244:D245)</f>
        <v>0.11007500000000003</v>
      </c>
      <c r="F244" s="8">
        <f>STDEV(D244:D245)/E244</f>
        <v>1.0920568049212953E-2</v>
      </c>
      <c r="G244" s="15"/>
      <c r="H244" s="15"/>
      <c r="I244" s="15"/>
      <c r="J244" s="6">
        <f>IF(AND(E244&lt;=E$364, E244&gt;=E$384)=TRUE, E244,"")</f>
        <v>0.11007500000000003</v>
      </c>
      <c r="K244" s="21">
        <v>0.19593351049132801</v>
      </c>
      <c r="L244" s="21">
        <f>10^K244/1000</f>
        <v>1.5701224037220226E-3</v>
      </c>
      <c r="M244" s="21">
        <v>100</v>
      </c>
      <c r="N244" s="8">
        <f>IF(L244&gt;0,L244*M244,"")</f>
        <v>0.15701224037220227</v>
      </c>
      <c r="O244" s="8">
        <f>AVERAGE(N244:N250)</f>
        <v>0.18053748208754003</v>
      </c>
    </row>
    <row r="245" spans="1:15">
      <c r="A245" s="21" t="s">
        <v>291</v>
      </c>
      <c r="B245" s="21" t="s">
        <v>675</v>
      </c>
      <c r="C245">
        <v>0.13400000000000001</v>
      </c>
      <c r="D245" s="6">
        <f t="shared" si="3"/>
        <v>0.10922500000000004</v>
      </c>
      <c r="E245" s="21"/>
      <c r="F245" s="21"/>
      <c r="G245" s="15"/>
      <c r="H245" s="15"/>
      <c r="I245" s="15"/>
      <c r="J245" s="21"/>
      <c r="K245" s="21"/>
      <c r="L245" s="21"/>
      <c r="M245" s="21"/>
      <c r="N245" s="8"/>
      <c r="O245" s="8"/>
    </row>
    <row r="246" spans="1:15">
      <c r="A246" s="21" t="s">
        <v>314</v>
      </c>
      <c r="B246" s="21" t="s">
        <v>698</v>
      </c>
      <c r="C246">
        <v>6.2299999999999897E-2</v>
      </c>
      <c r="D246" s="6">
        <f t="shared" si="3"/>
        <v>3.7524999999999933E-2</v>
      </c>
      <c r="E246" s="6">
        <f>AVERAGE(D246:D247)</f>
        <v>4.1274999999999985E-2</v>
      </c>
      <c r="F246" s="8">
        <f>STDEV(D246:D247)/E246</f>
        <v>0.12848699839852651</v>
      </c>
      <c r="G246" s="15"/>
      <c r="H246" s="15"/>
      <c r="I246" s="15"/>
      <c r="J246" s="6" t="str">
        <f>IF(AND(E246&lt;=E$364, E246&gt;=E$384)=TRUE, E246,"")</f>
        <v/>
      </c>
      <c r="K246" s="21">
        <v>-0.292296312066263</v>
      </c>
      <c r="L246" s="21">
        <f>10^K246/1000</f>
        <v>5.1015680950719446E-4</v>
      </c>
      <c r="M246" s="21">
        <v>400</v>
      </c>
      <c r="N246" s="8">
        <f>IF(L246&gt;0,L246*M246,"")</f>
        <v>0.20406272380287779</v>
      </c>
      <c r="O246" s="8"/>
    </row>
    <row r="247" spans="1:15">
      <c r="A247" s="21" t="s">
        <v>315</v>
      </c>
      <c r="B247" s="21" t="s">
        <v>699</v>
      </c>
      <c r="C247">
        <v>6.9800000000000001E-2</v>
      </c>
      <c r="D247" s="6">
        <f t="shared" si="3"/>
        <v>4.5025000000000037E-2</v>
      </c>
      <c r="E247" s="21"/>
      <c r="F247" s="21"/>
      <c r="G247" s="15"/>
      <c r="H247" s="15"/>
      <c r="I247" s="15"/>
      <c r="J247" s="21"/>
      <c r="K247" s="21"/>
      <c r="L247" s="21"/>
      <c r="M247" s="21"/>
      <c r="N247" s="8"/>
      <c r="O247" s="8"/>
    </row>
    <row r="248" spans="1:15">
      <c r="A248" s="21" t="s">
        <v>338</v>
      </c>
      <c r="B248" s="21" t="s">
        <v>722</v>
      </c>
      <c r="C248">
        <v>3.7999999999999999E-2</v>
      </c>
      <c r="D248" s="6">
        <f t="shared" si="3"/>
        <v>1.3225000000000035E-2</v>
      </c>
      <c r="E248" s="6">
        <f>AVERAGE(D248:D249)</f>
        <v>6.7749999999999859E-3</v>
      </c>
      <c r="F248" s="8">
        <f>STDEV(D248:D249)/E248</f>
        <v>1.346373059381041</v>
      </c>
      <c r="G248" s="15"/>
      <c r="H248" s="15"/>
      <c r="I248" s="15"/>
      <c r="J248" s="6" t="str">
        <f>IF(AND(E248&lt;=E$364, E248&gt;=E$384)=TRUE, E248,"")</f>
        <v/>
      </c>
      <c r="K248" s="21"/>
      <c r="L248" s="21"/>
      <c r="M248" s="21">
        <v>1600</v>
      </c>
      <c r="N248" s="8" t="str">
        <f>IF(L248&gt;0,L248*M248,"")</f>
        <v/>
      </c>
      <c r="O248" s="8"/>
    </row>
    <row r="249" spans="1:15">
      <c r="A249" s="21" t="s">
        <v>339</v>
      </c>
      <c r="B249" s="21" t="s">
        <v>723</v>
      </c>
      <c r="C249">
        <v>2.50999999999999E-2</v>
      </c>
      <c r="D249" s="6">
        <f t="shared" si="3"/>
        <v>3.2499999999993645E-4</v>
      </c>
      <c r="E249" s="21"/>
      <c r="F249" s="21"/>
      <c r="G249" s="15"/>
      <c r="H249" s="15"/>
      <c r="I249" s="15"/>
      <c r="J249" s="21"/>
      <c r="K249" s="21"/>
      <c r="L249" s="21"/>
      <c r="M249" s="21"/>
      <c r="N249" s="8"/>
      <c r="O249" s="8"/>
    </row>
    <row r="250" spans="1:15">
      <c r="A250" s="21" t="s">
        <v>362</v>
      </c>
      <c r="B250" s="21" t="s">
        <v>746</v>
      </c>
      <c r="C250">
        <v>2.4299999999999902E-2</v>
      </c>
      <c r="D250" s="6">
        <f t="shared" si="3"/>
        <v>-4.7500000000006218E-4</v>
      </c>
      <c r="E250" s="6">
        <f>AVERAGE(D250:D251)</f>
        <v>-1.6750000000000636E-3</v>
      </c>
      <c r="F250" s="8">
        <f>STDEV(D250:D251)/E250</f>
        <v>-1.0131679252821801</v>
      </c>
      <c r="G250" s="15"/>
      <c r="H250" s="15"/>
      <c r="I250" s="15"/>
      <c r="J250" s="6" t="str">
        <f>IF(AND(E250&lt;=E$364, E250&gt;=E$384)=TRUE, E250,"")</f>
        <v/>
      </c>
      <c r="K250" s="21"/>
      <c r="L250" s="21"/>
      <c r="M250" s="21">
        <v>6400</v>
      </c>
      <c r="N250" s="8" t="str">
        <f>IF(L250&gt;0,L250*M250,"")</f>
        <v/>
      </c>
      <c r="O250" s="8"/>
    </row>
    <row r="251" spans="1:15">
      <c r="A251" s="21" t="s">
        <v>363</v>
      </c>
      <c r="B251" s="21" t="s">
        <v>747</v>
      </c>
      <c r="C251">
        <v>2.1899999999999899E-2</v>
      </c>
      <c r="D251" s="6">
        <f t="shared" si="3"/>
        <v>-2.875000000000065E-3</v>
      </c>
      <c r="E251" s="21"/>
      <c r="F251" s="21"/>
      <c r="G251" s="15"/>
      <c r="H251" s="15"/>
      <c r="I251" s="15"/>
      <c r="J251" s="21"/>
      <c r="K251" s="21"/>
      <c r="L251" s="21"/>
      <c r="M251" s="21"/>
      <c r="N251" s="8"/>
      <c r="O251" s="8"/>
    </row>
    <row r="252" spans="1:15">
      <c r="A252" s="21" t="s">
        <v>292</v>
      </c>
      <c r="B252" s="21" t="s">
        <v>676</v>
      </c>
      <c r="C252">
        <v>0.85880000000000001</v>
      </c>
      <c r="D252" s="6">
        <f t="shared" si="3"/>
        <v>0.83402500000000002</v>
      </c>
      <c r="E252" s="6">
        <f>AVERAGE(D252:D253)</f>
        <v>0.97707500000000003</v>
      </c>
      <c r="F252" s="8">
        <f>STDEV(D252:D253)/E252</f>
        <v>0.20704986832891129</v>
      </c>
      <c r="G252" s="15"/>
      <c r="H252" s="15"/>
      <c r="I252" s="15"/>
      <c r="J252" s="6">
        <f>IF(AND(E252&lt;=E$364, E252&gt;=E$384)=TRUE, E252,"")</f>
        <v>0.97707500000000003</v>
      </c>
      <c r="K252" s="21">
        <v>-0.18193824747553999</v>
      </c>
      <c r="L252" s="21">
        <f>10^K252/1000</f>
        <v>6.5775135666279883E-4</v>
      </c>
      <c r="M252" s="21">
        <v>100</v>
      </c>
      <c r="N252" s="8">
        <f>IF(L252&gt;0,L252*M252,"")</f>
        <v>6.5775135666279877E-2</v>
      </c>
      <c r="O252" s="8">
        <f>AVERAGE(N252:N258)</f>
        <v>6.5775135666279877E-2</v>
      </c>
    </row>
    <row r="253" spans="1:15">
      <c r="A253" s="21" t="s">
        <v>293</v>
      </c>
      <c r="B253" s="21" t="s">
        <v>677</v>
      </c>
      <c r="C253">
        <v>1.1449</v>
      </c>
      <c r="D253" s="6">
        <f t="shared" si="3"/>
        <v>1.120125</v>
      </c>
      <c r="E253" s="21"/>
      <c r="F253" s="21"/>
      <c r="G253" s="15"/>
      <c r="H253" s="15"/>
      <c r="I253" s="15"/>
      <c r="J253" s="21"/>
      <c r="K253" s="21"/>
      <c r="L253" s="21"/>
      <c r="M253" s="21"/>
      <c r="N253" s="8"/>
      <c r="O253" s="8"/>
    </row>
    <row r="254" spans="1:15">
      <c r="A254" s="21" t="s">
        <v>316</v>
      </c>
      <c r="B254" s="21" t="s">
        <v>700</v>
      </c>
      <c r="C254">
        <v>0.4148</v>
      </c>
      <c r="D254" s="6">
        <f t="shared" si="3"/>
        <v>0.39002500000000007</v>
      </c>
      <c r="E254" s="6">
        <f>AVERAGE(D254:D255)</f>
        <v>0.34782500000000005</v>
      </c>
      <c r="F254" s="8">
        <f>STDEV(D254:D255)/E254</f>
        <v>0.17157999664240486</v>
      </c>
      <c r="G254" s="15"/>
      <c r="H254" s="15"/>
      <c r="I254" s="15"/>
      <c r="J254" s="6">
        <f>IF(AND(E254&lt;=E$364, E254&gt;=E$384)=TRUE, E254,"")</f>
        <v>0.34782500000000005</v>
      </c>
      <c r="K254" s="21"/>
      <c r="L254" s="21"/>
      <c r="M254" s="21">
        <v>400</v>
      </c>
      <c r="N254" s="8" t="str">
        <f>IF(L254&gt;0,L254*M254,"")</f>
        <v/>
      </c>
      <c r="O254" s="8"/>
    </row>
    <row r="255" spans="1:15">
      <c r="A255" s="21" t="s">
        <v>317</v>
      </c>
      <c r="B255" s="21" t="s">
        <v>701</v>
      </c>
      <c r="C255">
        <v>0.33040000000000003</v>
      </c>
      <c r="D255" s="6">
        <f t="shared" si="3"/>
        <v>0.30562500000000004</v>
      </c>
      <c r="E255" s="21"/>
      <c r="F255" s="21"/>
      <c r="G255" s="15"/>
      <c r="H255" s="15"/>
      <c r="I255" s="15"/>
      <c r="J255" s="21"/>
      <c r="K255" s="21"/>
      <c r="L255" s="21"/>
      <c r="M255" s="21"/>
      <c r="N255" s="8"/>
      <c r="O255" s="8"/>
    </row>
    <row r="256" spans="1:15">
      <c r="A256" s="21" t="s">
        <v>340</v>
      </c>
      <c r="B256" s="21" t="s">
        <v>724</v>
      </c>
      <c r="C256">
        <v>0.1032</v>
      </c>
      <c r="D256" s="6">
        <f t="shared" si="3"/>
        <v>7.8425000000000036E-2</v>
      </c>
      <c r="E256" s="6">
        <f>AVERAGE(D256:D257)</f>
        <v>9.077500000000005E-2</v>
      </c>
      <c r="F256" s="8">
        <f>STDEV(D256:D257)/E256</f>
        <v>0.19240470939474219</v>
      </c>
      <c r="G256" s="15"/>
      <c r="H256" s="15"/>
      <c r="I256" s="15"/>
      <c r="J256" s="6">
        <f>IF(AND(E256&lt;=E$364, E256&gt;=E$384)=TRUE, E256,"")</f>
        <v>9.077500000000005E-2</v>
      </c>
      <c r="K256" s="21"/>
      <c r="L256" s="21"/>
      <c r="M256" s="21">
        <v>1600</v>
      </c>
      <c r="N256" s="8" t="str">
        <f>IF(L256&gt;0,L256*M256,"")</f>
        <v/>
      </c>
      <c r="O256" s="8"/>
    </row>
    <row r="257" spans="1:15">
      <c r="A257" s="21" t="s">
        <v>341</v>
      </c>
      <c r="B257" s="21" t="s">
        <v>725</v>
      </c>
      <c r="C257">
        <v>0.12790000000000001</v>
      </c>
      <c r="D257" s="6">
        <f t="shared" si="3"/>
        <v>0.10312500000000005</v>
      </c>
      <c r="E257" s="21"/>
      <c r="F257" s="21"/>
      <c r="G257" s="15"/>
      <c r="H257" s="15"/>
      <c r="I257" s="15"/>
      <c r="J257" s="21"/>
      <c r="K257" s="21"/>
      <c r="L257" s="21"/>
      <c r="M257" s="21"/>
      <c r="N257" s="8"/>
      <c r="O257" s="8"/>
    </row>
    <row r="258" spans="1:15">
      <c r="A258" s="21" t="s">
        <v>364</v>
      </c>
      <c r="B258" s="21" t="s">
        <v>748</v>
      </c>
      <c r="C258">
        <v>4.6399999999999997E-2</v>
      </c>
      <c r="D258" s="6">
        <f t="shared" si="3"/>
        <v>2.1625000000000033E-2</v>
      </c>
      <c r="E258" s="6">
        <f>AVERAGE(D258:D259)</f>
        <v>2.0875000000000036E-2</v>
      </c>
      <c r="F258" s="8">
        <f>STDEV(D258:D259)/E258</f>
        <v>5.0810068109212715E-2</v>
      </c>
      <c r="G258" s="15"/>
      <c r="H258" s="15"/>
      <c r="I258" s="15"/>
      <c r="J258" s="6" t="str">
        <f>IF(AND(E258&lt;=E$364, E258&gt;=E$384)=TRUE, E258,"")</f>
        <v/>
      </c>
      <c r="K258" s="21"/>
      <c r="L258" s="21"/>
      <c r="M258" s="21">
        <v>6400</v>
      </c>
      <c r="N258" s="8" t="str">
        <f>IF(L258&gt;0,L258*M258,"")</f>
        <v/>
      </c>
      <c r="O258" s="8"/>
    </row>
    <row r="259" spans="1:15">
      <c r="A259" s="21" t="s">
        <v>365</v>
      </c>
      <c r="B259" s="21" t="s">
        <v>749</v>
      </c>
      <c r="C259">
        <v>4.4900000000000002E-2</v>
      </c>
      <c r="D259" s="6">
        <f t="shared" si="3"/>
        <v>2.0125000000000039E-2</v>
      </c>
      <c r="E259" s="21"/>
      <c r="F259" s="21"/>
      <c r="G259" s="15"/>
      <c r="H259" s="15"/>
      <c r="I259" s="15"/>
      <c r="J259" s="21"/>
      <c r="K259" s="21"/>
      <c r="L259" s="21"/>
      <c r="M259" s="21"/>
      <c r="N259" s="8"/>
      <c r="O259" s="8"/>
    </row>
    <row r="260" spans="1:15">
      <c r="A260" s="21" t="s">
        <v>294</v>
      </c>
      <c r="B260" s="21" t="s">
        <v>678</v>
      </c>
      <c r="C260">
        <v>8.6299999999999905E-2</v>
      </c>
      <c r="D260" s="6">
        <f t="shared" ref="D260:D323" si="4">C260-D$3</f>
        <v>6.1524999999999941E-2</v>
      </c>
      <c r="E260" s="6">
        <f>AVERAGE(D260:D261)</f>
        <v>6.2724999999999989E-2</v>
      </c>
      <c r="F260" s="8">
        <f>STDEV(D260:D261)/E260</f>
        <v>2.7055500595421007E-2</v>
      </c>
      <c r="G260" s="15"/>
      <c r="H260" s="15"/>
      <c r="I260" s="15"/>
      <c r="J260" s="6" t="str">
        <f>IF(AND(E260&lt;=E$364, E260&gt;=E$384)=TRUE, E260,"")</f>
        <v/>
      </c>
      <c r="K260" s="21"/>
      <c r="L260" s="21"/>
      <c r="M260" s="21">
        <v>100</v>
      </c>
      <c r="N260" s="8" t="str">
        <f>IF(L260&gt;0,L260*M260,"")</f>
        <v/>
      </c>
      <c r="O260" s="8" t="e">
        <f>AVERAGE(N260:N266)</f>
        <v>#DIV/0!</v>
      </c>
    </row>
    <row r="261" spans="1:15">
      <c r="A261" s="21" t="s">
        <v>295</v>
      </c>
      <c r="B261" s="21" t="s">
        <v>679</v>
      </c>
      <c r="C261">
        <v>8.8700000000000001E-2</v>
      </c>
      <c r="D261" s="6">
        <f t="shared" si="4"/>
        <v>6.3925000000000037E-2</v>
      </c>
      <c r="E261" s="21"/>
      <c r="F261" s="21"/>
      <c r="G261" s="15"/>
      <c r="H261" s="15"/>
      <c r="I261" s="15"/>
      <c r="J261" s="21"/>
      <c r="K261" s="21"/>
      <c r="L261" s="21"/>
      <c r="M261" s="21"/>
      <c r="N261" s="8"/>
      <c r="O261" s="8"/>
    </row>
    <row r="262" spans="1:15">
      <c r="A262" s="21" t="s">
        <v>318</v>
      </c>
      <c r="B262" s="21" t="s">
        <v>702</v>
      </c>
      <c r="C262">
        <v>4.9799999999999997E-2</v>
      </c>
      <c r="D262" s="6">
        <f t="shared" si="4"/>
        <v>2.5025000000000033E-2</v>
      </c>
      <c r="E262" s="6">
        <f>AVERAGE(D262:D263)</f>
        <v>1.7875000000000033E-2</v>
      </c>
      <c r="F262" s="8">
        <f>STDEV(D262:D263)/E262</f>
        <v>0.56568542494923701</v>
      </c>
      <c r="G262" s="15"/>
      <c r="H262" s="15"/>
      <c r="I262" s="15"/>
      <c r="J262" s="6" t="str">
        <f>IF(AND(E262&lt;=E$364, E262&gt;=E$384)=TRUE, E262,"")</f>
        <v/>
      </c>
      <c r="K262" s="21"/>
      <c r="L262" s="21"/>
      <c r="M262" s="21">
        <v>400</v>
      </c>
      <c r="N262" s="8" t="str">
        <f>IF(L262&gt;0,L262*M262,"")</f>
        <v/>
      </c>
      <c r="O262" s="8"/>
    </row>
    <row r="263" spans="1:15">
      <c r="A263" s="21" t="s">
        <v>319</v>
      </c>
      <c r="B263" s="21" t="s">
        <v>703</v>
      </c>
      <c r="C263">
        <v>3.5499999999999997E-2</v>
      </c>
      <c r="D263" s="6">
        <f t="shared" si="4"/>
        <v>1.0725000000000033E-2</v>
      </c>
      <c r="E263" s="21"/>
      <c r="F263" s="21"/>
      <c r="G263" s="15"/>
      <c r="H263" s="15"/>
      <c r="I263" s="15"/>
      <c r="J263" s="21"/>
      <c r="K263" s="21"/>
      <c r="L263" s="21"/>
      <c r="M263" s="21"/>
      <c r="N263" s="8"/>
      <c r="O263" s="8"/>
    </row>
    <row r="264" spans="1:15">
      <c r="A264" s="21" t="s">
        <v>342</v>
      </c>
      <c r="B264" s="21" t="s">
        <v>726</v>
      </c>
      <c r="C264">
        <v>2.35E-2</v>
      </c>
      <c r="D264" s="6">
        <f t="shared" si="4"/>
        <v>-1.2749999999999637E-3</v>
      </c>
      <c r="E264" s="6">
        <f>AVERAGE(D264:D265)</f>
        <v>-1.9250000000000135E-3</v>
      </c>
      <c r="F264" s="8">
        <f>STDEV(D264:D265)/E264</f>
        <v>-0.47752665742471467</v>
      </c>
      <c r="G264" s="15"/>
      <c r="H264" s="15"/>
      <c r="I264" s="15"/>
      <c r="J264" s="6" t="str">
        <f>IF(AND(E264&lt;=E$364, E264&gt;=E$384)=TRUE, E264,"")</f>
        <v/>
      </c>
      <c r="K264" s="21"/>
      <c r="L264" s="21"/>
      <c r="M264" s="21">
        <v>1600</v>
      </c>
      <c r="N264" s="8" t="str">
        <f>IF(L264&gt;0,L264*M264,"")</f>
        <v/>
      </c>
      <c r="O264" s="8"/>
    </row>
    <row r="265" spans="1:15">
      <c r="A265" s="21" t="s">
        <v>343</v>
      </c>
      <c r="B265" s="21" t="s">
        <v>727</v>
      </c>
      <c r="C265">
        <v>2.21999999999999E-2</v>
      </c>
      <c r="D265" s="6">
        <f t="shared" si="4"/>
        <v>-2.5750000000000633E-3</v>
      </c>
      <c r="E265" s="21"/>
      <c r="F265" s="21"/>
      <c r="G265" s="15"/>
      <c r="H265" s="15"/>
      <c r="I265" s="15"/>
      <c r="J265" s="21"/>
      <c r="K265" s="21"/>
      <c r="L265" s="21"/>
      <c r="M265" s="21"/>
      <c r="N265" s="8"/>
      <c r="O265" s="8"/>
    </row>
    <row r="266" spans="1:15">
      <c r="A266" s="21" t="s">
        <v>366</v>
      </c>
      <c r="B266" s="21" t="s">
        <v>750</v>
      </c>
      <c r="C266">
        <v>1.6199999999999999E-2</v>
      </c>
      <c r="D266" s="6">
        <f t="shared" si="4"/>
        <v>-8.5749999999999646E-3</v>
      </c>
      <c r="E266" s="6">
        <f>AVERAGE(D266:D267)</f>
        <v>-6.1750000000000138E-3</v>
      </c>
      <c r="F266" s="8">
        <f>STDEV(D266:D267)/E266</f>
        <v>-0.54965385420167645</v>
      </c>
      <c r="G266" s="15"/>
      <c r="H266" s="15"/>
      <c r="I266" s="15"/>
      <c r="J266" s="6" t="str">
        <f>IF(AND(E266&lt;=E$364, E266&gt;=E$384)=TRUE, E266,"")</f>
        <v/>
      </c>
      <c r="K266" s="21"/>
      <c r="L266" s="21"/>
      <c r="M266" s="21">
        <v>6400</v>
      </c>
      <c r="N266" s="8" t="str">
        <f>IF(L266&gt;0,L266*M266,"")</f>
        <v/>
      </c>
      <c r="O266" s="8"/>
    </row>
    <row r="267" spans="1:15">
      <c r="A267" s="21" t="s">
        <v>367</v>
      </c>
      <c r="B267" s="21" t="s">
        <v>751</v>
      </c>
      <c r="C267">
        <v>2.0999999999999901E-2</v>
      </c>
      <c r="D267" s="6">
        <f t="shared" si="4"/>
        <v>-3.775000000000063E-3</v>
      </c>
      <c r="E267" s="21"/>
      <c r="F267" s="21"/>
      <c r="G267" s="15"/>
      <c r="H267" s="15"/>
      <c r="I267" s="15"/>
      <c r="J267" s="21"/>
      <c r="K267" s="21"/>
      <c r="L267" s="21"/>
      <c r="M267" s="21"/>
      <c r="N267" s="8"/>
      <c r="O267" s="8"/>
    </row>
    <row r="268" spans="1:15">
      <c r="A268" s="21" t="s">
        <v>296</v>
      </c>
      <c r="B268" s="21" t="s">
        <v>680</v>
      </c>
      <c r="C268">
        <v>0.14329999999999901</v>
      </c>
      <c r="D268" s="6">
        <f t="shared" si="4"/>
        <v>0.11852499999999905</v>
      </c>
      <c r="E268" s="6">
        <f>AVERAGE(D268:D269)</f>
        <v>0.11372499999999904</v>
      </c>
      <c r="F268" s="8">
        <f>STDEV(D268:D269)/E268</f>
        <v>5.9689822812846183E-2</v>
      </c>
      <c r="G268" s="15"/>
      <c r="H268" s="15"/>
      <c r="I268" s="15"/>
      <c r="J268" s="6">
        <f>IF(AND(E268&lt;=E$364, E268&gt;=E$384)=TRUE, E268,"")</f>
        <v>0.11372499999999904</v>
      </c>
      <c r="K268" s="21">
        <v>-0.100918279068943</v>
      </c>
      <c r="L268" s="21">
        <f>10^K268/1000</f>
        <v>7.9265046900966866E-4</v>
      </c>
      <c r="M268" s="21">
        <v>100</v>
      </c>
      <c r="N268" s="8">
        <f>IF(L268&gt;0,L268*M268,"")</f>
        <v>7.9265046900966862E-2</v>
      </c>
      <c r="O268" s="8">
        <f>AVERAGE(N268:N274)</f>
        <v>7.9265046900966862E-2</v>
      </c>
    </row>
    <row r="269" spans="1:15">
      <c r="A269" s="21" t="s">
        <v>297</v>
      </c>
      <c r="B269" s="21" t="s">
        <v>681</v>
      </c>
      <c r="C269">
        <v>0.13369999999999899</v>
      </c>
      <c r="D269" s="6">
        <f t="shared" si="4"/>
        <v>0.10892499999999902</v>
      </c>
      <c r="E269" s="21"/>
      <c r="F269" s="21"/>
      <c r="G269" s="15"/>
      <c r="H269" s="15"/>
      <c r="I269" s="15"/>
      <c r="J269" s="21"/>
      <c r="K269" s="21"/>
      <c r="L269" s="21"/>
      <c r="M269" s="21"/>
      <c r="N269" s="8"/>
      <c r="O269" s="8"/>
    </row>
    <row r="270" spans="1:15">
      <c r="A270" s="21" t="s">
        <v>320</v>
      </c>
      <c r="B270" s="21" t="s">
        <v>704</v>
      </c>
      <c r="C270">
        <v>5.6399999999999999E-2</v>
      </c>
      <c r="D270" s="6">
        <f t="shared" si="4"/>
        <v>3.1625000000000035E-2</v>
      </c>
      <c r="E270" s="6">
        <f>AVERAGE(D270:D271)</f>
        <v>3.0175000000000035E-2</v>
      </c>
      <c r="F270" s="8">
        <f>STDEV(D270:D271)/E270</f>
        <v>6.7957238291333391E-2</v>
      </c>
      <c r="G270" s="15"/>
      <c r="H270" s="15"/>
      <c r="I270" s="15"/>
      <c r="J270" s="6" t="str">
        <f>IF(AND(E270&lt;=E$364, E270&gt;=E$384)=TRUE, E270,"")</f>
        <v/>
      </c>
      <c r="K270" s="21"/>
      <c r="L270" s="21"/>
      <c r="M270" s="21">
        <v>400</v>
      </c>
      <c r="N270" s="8" t="str">
        <f>IF(L270&gt;0,L270*M270,"")</f>
        <v/>
      </c>
      <c r="O270" s="8"/>
    </row>
    <row r="271" spans="1:15">
      <c r="A271" s="21" t="s">
        <v>321</v>
      </c>
      <c r="B271" s="21" t="s">
        <v>705</v>
      </c>
      <c r="C271">
        <v>5.3499999999999999E-2</v>
      </c>
      <c r="D271" s="6">
        <f t="shared" si="4"/>
        <v>2.8725000000000035E-2</v>
      </c>
      <c r="E271" s="21"/>
      <c r="F271" s="21"/>
      <c r="G271" s="15"/>
      <c r="H271" s="15"/>
      <c r="I271" s="15"/>
      <c r="J271" s="21"/>
      <c r="K271" s="21"/>
      <c r="L271" s="21"/>
      <c r="M271" s="21"/>
      <c r="N271" s="8"/>
      <c r="O271" s="8"/>
    </row>
    <row r="272" spans="1:15">
      <c r="A272" s="21" t="s">
        <v>344</v>
      </c>
      <c r="B272" s="21" t="s">
        <v>728</v>
      </c>
      <c r="C272">
        <v>2.5499999999999901E-2</v>
      </c>
      <c r="D272" s="6">
        <f t="shared" si="4"/>
        <v>7.249999999999375E-4</v>
      </c>
      <c r="E272" s="6">
        <f>AVERAGE(D272:D273)</f>
        <v>4.6749999999999865E-3</v>
      </c>
      <c r="F272" s="8">
        <f>STDEV(D272:D273)/E272</f>
        <v>1.1948970206147191</v>
      </c>
      <c r="G272" s="15"/>
      <c r="H272" s="15"/>
      <c r="I272" s="15"/>
      <c r="J272" s="6" t="str">
        <f>IF(AND(E272&lt;=E$364, E272&gt;=E$384)=TRUE, E272,"")</f>
        <v/>
      </c>
      <c r="K272" s="21"/>
      <c r="L272" s="21"/>
      <c r="M272" s="21">
        <v>1600</v>
      </c>
      <c r="N272" s="8" t="str">
        <f>IF(L272&gt;0,L272*M272,"")</f>
        <v/>
      </c>
      <c r="O272" s="8"/>
    </row>
    <row r="273" spans="1:15">
      <c r="A273" s="21" t="s">
        <v>345</v>
      </c>
      <c r="B273" s="21" t="s">
        <v>729</v>
      </c>
      <c r="C273">
        <v>3.3399999999999999E-2</v>
      </c>
      <c r="D273" s="6">
        <f t="shared" si="4"/>
        <v>8.6250000000000354E-3</v>
      </c>
      <c r="E273" s="21"/>
      <c r="F273" s="21"/>
      <c r="G273" s="15"/>
      <c r="H273" s="15"/>
      <c r="I273" s="15"/>
      <c r="J273" s="21"/>
      <c r="K273" s="21"/>
      <c r="L273" s="21"/>
      <c r="M273" s="21"/>
      <c r="N273" s="8"/>
      <c r="O273" s="8"/>
    </row>
    <row r="274" spans="1:15">
      <c r="A274" s="21" t="s">
        <v>368</v>
      </c>
      <c r="B274" s="21" t="s">
        <v>752</v>
      </c>
      <c r="C274">
        <v>1.8599999999999998E-2</v>
      </c>
      <c r="D274" s="6">
        <f t="shared" si="4"/>
        <v>-6.1749999999999652E-3</v>
      </c>
      <c r="E274" s="6">
        <f>AVERAGE(D274:D275)</f>
        <v>-3.2749999999999637E-3</v>
      </c>
      <c r="F274" s="8">
        <f>STDEV(D274:D275)/E274</f>
        <v>-1.2522807117197017</v>
      </c>
      <c r="G274" s="15"/>
      <c r="H274" s="15"/>
      <c r="I274" s="15"/>
      <c r="J274" s="6" t="str">
        <f>IF(AND(E274&lt;=E$364, E274&gt;=E$384)=TRUE, E274,"")</f>
        <v/>
      </c>
      <c r="K274" s="21"/>
      <c r="L274" s="21"/>
      <c r="M274" s="21">
        <v>6400</v>
      </c>
      <c r="N274" s="8" t="str">
        <f>IF(L274&gt;0,L274*M274,"")</f>
        <v/>
      </c>
      <c r="O274" s="8"/>
    </row>
    <row r="275" spans="1:15">
      <c r="A275" s="21" t="s">
        <v>369</v>
      </c>
      <c r="B275" s="21" t="s">
        <v>753</v>
      </c>
      <c r="C275">
        <v>2.4400000000000002E-2</v>
      </c>
      <c r="D275" s="6">
        <f t="shared" si="4"/>
        <v>-3.7499999999996217E-4</v>
      </c>
      <c r="E275" s="21"/>
      <c r="F275" s="21"/>
      <c r="G275" s="15"/>
      <c r="H275" s="15"/>
      <c r="I275" s="15"/>
      <c r="J275" s="21"/>
      <c r="K275" s="21"/>
      <c r="L275" s="21"/>
      <c r="M275" s="21"/>
      <c r="N275" s="8"/>
      <c r="O275" s="8"/>
    </row>
    <row r="276" spans="1:15">
      <c r="A276" s="21" t="s">
        <v>298</v>
      </c>
      <c r="B276" s="21" t="s">
        <v>682</v>
      </c>
      <c r="C276">
        <v>0.119199999999999</v>
      </c>
      <c r="D276" s="6">
        <f t="shared" si="4"/>
        <v>9.4424999999999037E-2</v>
      </c>
      <c r="E276" s="6">
        <f>AVERAGE(D276:D277)</f>
        <v>8.7724999999999539E-2</v>
      </c>
      <c r="F276" s="8">
        <f>STDEV(D276:D277)/E276</f>
        <v>0.10801061120432121</v>
      </c>
      <c r="G276" s="15"/>
      <c r="H276" s="15"/>
      <c r="I276" s="15"/>
      <c r="J276" s="6">
        <f>IF(AND(E276&lt;=E$364, E276&gt;=E$384)=TRUE, E276,"")</f>
        <v>8.7724999999999539E-2</v>
      </c>
      <c r="K276" s="21">
        <v>-0.77641294774536596</v>
      </c>
      <c r="L276" s="21">
        <f>10^K276/1000</f>
        <v>1.6733510180040546E-4</v>
      </c>
      <c r="M276" s="21">
        <v>100</v>
      </c>
      <c r="N276" s="8">
        <f>IF(L276&gt;0,L276*M276,"")</f>
        <v>1.6733510180040545E-2</v>
      </c>
      <c r="O276" s="8">
        <f>AVERAGE(N276:N282)</f>
        <v>1.6733510180040545E-2</v>
      </c>
    </row>
    <row r="277" spans="1:15">
      <c r="A277" s="21" t="s">
        <v>299</v>
      </c>
      <c r="B277" s="21" t="s">
        <v>683</v>
      </c>
      <c r="C277">
        <v>0.10580000000000001</v>
      </c>
      <c r="D277" s="6">
        <f t="shared" si="4"/>
        <v>8.1025000000000041E-2</v>
      </c>
      <c r="E277" s="21"/>
      <c r="F277" s="21"/>
      <c r="G277" s="15"/>
      <c r="H277" s="15"/>
      <c r="I277" s="15"/>
      <c r="J277" s="21"/>
      <c r="K277" s="21"/>
      <c r="L277" s="21"/>
      <c r="M277" s="21"/>
      <c r="N277" s="8"/>
      <c r="O277" s="8"/>
    </row>
    <row r="278" spans="1:15">
      <c r="A278" s="21" t="s">
        <v>322</v>
      </c>
      <c r="B278" s="21" t="s">
        <v>706</v>
      </c>
      <c r="C278">
        <v>6.0900000000000003E-2</v>
      </c>
      <c r="D278" s="6">
        <f t="shared" si="4"/>
        <v>3.6125000000000039E-2</v>
      </c>
      <c r="E278" s="6">
        <f>AVERAGE(D278:D279)</f>
        <v>3.4575000000000036E-2</v>
      </c>
      <c r="F278" s="8">
        <f>STDEV(D278:D279)/E278</f>
        <v>6.3399306483826426E-2</v>
      </c>
      <c r="G278" s="15"/>
      <c r="H278" s="15"/>
      <c r="I278" s="15"/>
      <c r="J278" s="6" t="str">
        <f>IF(AND(E278&lt;=E$364, E278&gt;=E$384)=TRUE, E278,"")</f>
        <v/>
      </c>
      <c r="K278" s="21"/>
      <c r="L278" s="21"/>
      <c r="M278" s="21">
        <v>400</v>
      </c>
      <c r="N278" s="8" t="str">
        <f>IF(L278&gt;0,L278*M278,"")</f>
        <v/>
      </c>
      <c r="O278" s="8"/>
    </row>
    <row r="279" spans="1:15">
      <c r="A279" s="21" t="s">
        <v>323</v>
      </c>
      <c r="B279" s="21" t="s">
        <v>707</v>
      </c>
      <c r="C279">
        <v>5.7799999999999997E-2</v>
      </c>
      <c r="D279" s="6">
        <f t="shared" si="4"/>
        <v>3.3025000000000033E-2</v>
      </c>
      <c r="E279" s="21"/>
      <c r="F279" s="21"/>
      <c r="G279" s="15"/>
      <c r="H279" s="15"/>
      <c r="I279" s="15"/>
      <c r="J279" s="21"/>
      <c r="K279" s="21"/>
      <c r="L279" s="21"/>
      <c r="M279" s="21"/>
      <c r="N279" s="8"/>
      <c r="O279" s="8"/>
    </row>
    <row r="280" spans="1:15">
      <c r="A280" s="21" t="s">
        <v>346</v>
      </c>
      <c r="B280" s="21" t="s">
        <v>730</v>
      </c>
      <c r="C280">
        <v>3.2099999999999997E-2</v>
      </c>
      <c r="D280" s="6">
        <f t="shared" si="4"/>
        <v>7.3250000000000329E-3</v>
      </c>
      <c r="E280" s="6">
        <f>AVERAGE(D280:D281)</f>
        <v>7.6250000000000345E-3</v>
      </c>
      <c r="F280" s="8">
        <f>STDEV(D280:D281)/E280</f>
        <v>5.5641189339269363E-2</v>
      </c>
      <c r="G280" s="15"/>
      <c r="H280" s="15"/>
      <c r="I280" s="15"/>
      <c r="J280" s="6" t="str">
        <f>IF(AND(E280&lt;=E$364, E280&gt;=E$384)=TRUE, E280,"")</f>
        <v/>
      </c>
      <c r="K280" s="21"/>
      <c r="L280" s="21"/>
      <c r="M280" s="21">
        <v>1600</v>
      </c>
      <c r="N280" s="8" t="str">
        <f>IF(L280&gt;0,L280*M280,"")</f>
        <v/>
      </c>
      <c r="O280" s="8"/>
    </row>
    <row r="281" spans="1:15">
      <c r="A281" s="21" t="s">
        <v>347</v>
      </c>
      <c r="B281" s="21" t="s">
        <v>731</v>
      </c>
      <c r="C281">
        <v>3.27E-2</v>
      </c>
      <c r="D281" s="6">
        <f t="shared" si="4"/>
        <v>7.9250000000000362E-3</v>
      </c>
      <c r="E281" s="21"/>
      <c r="F281" s="21"/>
      <c r="G281" s="15"/>
      <c r="H281" s="15"/>
      <c r="I281" s="15"/>
      <c r="J281" s="21"/>
      <c r="K281" s="21"/>
      <c r="L281" s="21"/>
      <c r="M281" s="21"/>
      <c r="N281" s="8"/>
      <c r="O281" s="8"/>
    </row>
    <row r="282" spans="1:15">
      <c r="A282" s="21" t="s">
        <v>370</v>
      </c>
      <c r="B282" s="21" t="s">
        <v>754</v>
      </c>
      <c r="C282">
        <v>2.1399999999999999E-2</v>
      </c>
      <c r="D282" s="6">
        <f t="shared" si="4"/>
        <v>-3.3749999999999648E-3</v>
      </c>
      <c r="E282" s="6">
        <f>AVERAGE(D282:D283)</f>
        <v>-4.425000000000014E-3</v>
      </c>
      <c r="F282" s="8">
        <f>STDEV(D282:D283)/E282</f>
        <v>-0.33557609954617279</v>
      </c>
      <c r="G282" s="15"/>
      <c r="H282" s="15"/>
      <c r="I282" s="15"/>
      <c r="J282" s="6" t="str">
        <f>IF(AND(E282&lt;=E$364, E282&gt;=E$384)=TRUE, E282,"")</f>
        <v/>
      </c>
      <c r="K282" s="21"/>
      <c r="L282" s="21"/>
      <c r="M282" s="21">
        <v>6400</v>
      </c>
      <c r="N282" s="8" t="str">
        <f>IF(L282&gt;0,L282*M282,"")</f>
        <v/>
      </c>
      <c r="O282" s="8"/>
    </row>
    <row r="283" spans="1:15">
      <c r="A283" s="21" t="s">
        <v>371</v>
      </c>
      <c r="B283" s="21" t="s">
        <v>755</v>
      </c>
      <c r="C283">
        <v>1.9299999999999901E-2</v>
      </c>
      <c r="D283" s="6">
        <f t="shared" si="4"/>
        <v>-5.4750000000000631E-3</v>
      </c>
      <c r="E283" s="21"/>
      <c r="F283" s="21"/>
      <c r="G283" s="15"/>
      <c r="H283" s="15"/>
      <c r="I283" s="15"/>
      <c r="J283" s="21"/>
      <c r="K283" s="21"/>
      <c r="L283" s="21"/>
      <c r="M283" s="21"/>
      <c r="N283" s="8"/>
      <c r="O283" s="8"/>
    </row>
    <row r="284" spans="1:15">
      <c r="A284" s="21" t="s">
        <v>300</v>
      </c>
      <c r="B284" s="21" t="s">
        <v>684</v>
      </c>
      <c r="C284">
        <v>0.12520000000000001</v>
      </c>
      <c r="D284" s="6">
        <f t="shared" si="4"/>
        <v>0.10042500000000004</v>
      </c>
      <c r="E284" s="6">
        <f>AVERAGE(D284:D285)</f>
        <v>0.10722500000000004</v>
      </c>
      <c r="F284" s="8">
        <f>STDEV(D284:D285)/E284</f>
        <v>8.9686660985190431E-2</v>
      </c>
      <c r="G284" s="15"/>
      <c r="H284" s="15"/>
      <c r="I284" s="15"/>
      <c r="J284" s="6">
        <f>IF(AND(E284&lt;=E$364, E284&gt;=E$384)=TRUE, E284,"")</f>
        <v>0.10722500000000004</v>
      </c>
      <c r="K284" s="21">
        <v>-0.89362052384305501</v>
      </c>
      <c r="L284" s="21">
        <f>10^K284/1000</f>
        <v>1.2775546180021028E-4</v>
      </c>
      <c r="M284" s="21">
        <v>100</v>
      </c>
      <c r="N284" s="8">
        <f>IF(L284&gt;0,L284*M284,"")</f>
        <v>1.2775546180021028E-2</v>
      </c>
      <c r="O284" s="8">
        <f>AVERAGE(N284:N290)</f>
        <v>1.2775546180021028E-2</v>
      </c>
    </row>
    <row r="285" spans="1:15">
      <c r="A285" s="21" t="s">
        <v>301</v>
      </c>
      <c r="B285" s="21" t="s">
        <v>685</v>
      </c>
      <c r="C285">
        <v>0.13880000000000001</v>
      </c>
      <c r="D285" s="6">
        <f t="shared" si="4"/>
        <v>0.11402500000000004</v>
      </c>
      <c r="E285" s="21"/>
      <c r="F285" s="21"/>
      <c r="G285" s="15"/>
      <c r="H285" s="15"/>
      <c r="I285" s="15"/>
      <c r="J285" s="21"/>
      <c r="K285" s="21"/>
      <c r="L285" s="21"/>
      <c r="M285" s="21"/>
      <c r="N285" s="8"/>
      <c r="O285" s="8"/>
    </row>
    <row r="286" spans="1:15">
      <c r="A286" s="21" t="s">
        <v>324</v>
      </c>
      <c r="B286" s="21" t="s">
        <v>708</v>
      </c>
      <c r="C286">
        <v>5.0799999999999998E-2</v>
      </c>
      <c r="D286" s="6">
        <f t="shared" si="4"/>
        <v>2.6025000000000034E-2</v>
      </c>
      <c r="E286" s="6">
        <f>AVERAGE(D286:D287)</f>
        <v>2.8825000000000035E-2</v>
      </c>
      <c r="F286" s="8">
        <f>STDEV(D286:D287)/E286</f>
        <v>0.13737373719495793</v>
      </c>
      <c r="G286" s="15"/>
      <c r="H286" s="15"/>
      <c r="I286" s="15"/>
      <c r="J286" s="6" t="str">
        <f>IF(AND(E286&lt;=E$364, E286&gt;=E$384)=TRUE, E286,"")</f>
        <v/>
      </c>
      <c r="K286" s="21"/>
      <c r="L286" s="21"/>
      <c r="M286" s="21">
        <v>400</v>
      </c>
      <c r="N286" s="8" t="str">
        <f>IF(L286&gt;0,L286*M286,"")</f>
        <v/>
      </c>
      <c r="O286" s="8"/>
    </row>
    <row r="287" spans="1:15">
      <c r="A287" s="21" t="s">
        <v>325</v>
      </c>
      <c r="B287" s="21" t="s">
        <v>709</v>
      </c>
      <c r="C287">
        <v>5.6399999999999999E-2</v>
      </c>
      <c r="D287" s="6">
        <f t="shared" si="4"/>
        <v>3.1625000000000035E-2</v>
      </c>
      <c r="E287" s="21"/>
      <c r="F287" s="21"/>
      <c r="G287" s="15"/>
      <c r="H287" s="15"/>
      <c r="I287" s="15"/>
      <c r="J287" s="21"/>
      <c r="K287" s="21"/>
      <c r="L287" s="21"/>
      <c r="M287" s="21"/>
      <c r="N287" s="8"/>
      <c r="O287" s="8"/>
    </row>
    <row r="288" spans="1:15">
      <c r="A288" s="21" t="s">
        <v>348</v>
      </c>
      <c r="B288" s="21" t="s">
        <v>732</v>
      </c>
      <c r="C288">
        <v>3.2799999999999899E-2</v>
      </c>
      <c r="D288" s="6">
        <f t="shared" si="4"/>
        <v>8.024999999999935E-3</v>
      </c>
      <c r="E288" s="6">
        <f>AVERAGE(D288:D289)</f>
        <v>8.2249999999999858E-3</v>
      </c>
      <c r="F288" s="8">
        <f>STDEV(D288:D289)/E288</f>
        <v>3.4388171729445763E-2</v>
      </c>
      <c r="G288" s="15"/>
      <c r="H288" s="15"/>
      <c r="I288" s="15"/>
      <c r="J288" s="6" t="str">
        <f>IF(AND(E288&lt;=E$364, E288&gt;=E$384)=TRUE, E288,"")</f>
        <v/>
      </c>
      <c r="K288" s="21"/>
      <c r="L288" s="21"/>
      <c r="M288" s="21">
        <v>1600</v>
      </c>
      <c r="N288" s="8" t="str">
        <f>IF(L288&gt;0,L288*M288,"")</f>
        <v/>
      </c>
      <c r="O288" s="8"/>
    </row>
    <row r="289" spans="1:15">
      <c r="A289" s="21" t="s">
        <v>349</v>
      </c>
      <c r="B289" s="21" t="s">
        <v>733</v>
      </c>
      <c r="C289">
        <v>3.32E-2</v>
      </c>
      <c r="D289" s="6">
        <f t="shared" si="4"/>
        <v>8.4250000000000366E-3</v>
      </c>
      <c r="E289" s="21"/>
      <c r="F289" s="21"/>
      <c r="G289" s="15"/>
      <c r="H289" s="15"/>
      <c r="I289" s="15"/>
      <c r="J289" s="21"/>
      <c r="K289" s="21"/>
      <c r="L289" s="21"/>
      <c r="M289" s="21"/>
      <c r="N289" s="8"/>
      <c r="O289" s="8"/>
    </row>
    <row r="290" spans="1:15">
      <c r="A290" s="21" t="s">
        <v>372</v>
      </c>
      <c r="B290" s="21" t="s">
        <v>756</v>
      </c>
      <c r="C290">
        <v>2.9899999999999899E-2</v>
      </c>
      <c r="D290" s="6">
        <f t="shared" si="4"/>
        <v>5.1249999999999352E-3</v>
      </c>
      <c r="E290" s="6">
        <f>AVERAGE(D290:D291)</f>
        <v>1.6749999999999855E-3</v>
      </c>
      <c r="F290" s="8">
        <f>STDEV(D290:D291)/E290</f>
        <v>2.9128577851863575</v>
      </c>
      <c r="G290" s="15"/>
      <c r="H290" s="15"/>
      <c r="I290" s="15"/>
      <c r="J290" s="6" t="str">
        <f>IF(AND(E290&lt;=E$364, E290&gt;=E$384)=TRUE, E290,"")</f>
        <v/>
      </c>
      <c r="K290" s="21"/>
      <c r="L290" s="21"/>
      <c r="M290" s="21">
        <v>6400</v>
      </c>
      <c r="N290" s="8" t="str">
        <f>IF(L290&gt;0,L290*M290,"")</f>
        <v/>
      </c>
      <c r="O290" s="8"/>
    </row>
    <row r="291" spans="1:15">
      <c r="A291" s="21" t="s">
        <v>373</v>
      </c>
      <c r="B291" s="21" t="s">
        <v>757</v>
      </c>
      <c r="C291">
        <v>2.3E-2</v>
      </c>
      <c r="D291" s="6">
        <f t="shared" si="4"/>
        <v>-1.7749999999999641E-3</v>
      </c>
      <c r="E291" s="21"/>
      <c r="F291" s="21"/>
      <c r="G291" s="15"/>
      <c r="H291" s="15"/>
      <c r="I291" s="15"/>
      <c r="J291" s="21"/>
      <c r="K291" s="21"/>
      <c r="L291" s="21"/>
      <c r="M291" s="21"/>
      <c r="N291" s="8"/>
      <c r="O291" s="8"/>
    </row>
    <row r="292" spans="1:15">
      <c r="A292" s="21" t="s">
        <v>302</v>
      </c>
      <c r="B292" s="21" t="s">
        <v>686</v>
      </c>
      <c r="C292">
        <v>0.37609999999999999</v>
      </c>
      <c r="D292" s="6">
        <f t="shared" si="4"/>
        <v>0.351325</v>
      </c>
      <c r="E292" s="6">
        <f>AVERAGE(D292:D293)</f>
        <v>0.32372500000000004</v>
      </c>
      <c r="F292" s="8">
        <f>STDEV(D292:D293)/E292</f>
        <v>0.12057238187195107</v>
      </c>
      <c r="G292" s="15"/>
      <c r="H292" s="15"/>
      <c r="I292" s="15"/>
      <c r="J292" s="6">
        <f>IF(AND(E292&lt;=E$364, E292&gt;=E$384)=TRUE, E292,"")</f>
        <v>0.32372500000000004</v>
      </c>
      <c r="K292" s="21">
        <v>-0.214302816101647</v>
      </c>
      <c r="L292" s="21">
        <f>10^K292/1000</f>
        <v>6.1051618804280146E-4</v>
      </c>
      <c r="M292" s="21">
        <v>100</v>
      </c>
      <c r="N292" s="8">
        <f>IF(L292&gt;0,L292*M292,"")</f>
        <v>6.1051618804280144E-2</v>
      </c>
      <c r="O292" s="8">
        <f>AVERAGE(N292:N298)</f>
        <v>6.1051618804280144E-2</v>
      </c>
    </row>
    <row r="293" spans="1:15">
      <c r="A293" s="21" t="s">
        <v>303</v>
      </c>
      <c r="B293" s="21" t="s">
        <v>687</v>
      </c>
      <c r="C293">
        <v>0.32090000000000002</v>
      </c>
      <c r="D293" s="6">
        <f t="shared" si="4"/>
        <v>0.29612500000000008</v>
      </c>
      <c r="E293" s="21"/>
      <c r="F293" s="21"/>
      <c r="G293" s="15"/>
      <c r="H293" s="15"/>
      <c r="I293" s="15"/>
      <c r="J293" s="21"/>
      <c r="K293" s="21"/>
      <c r="L293" s="21"/>
      <c r="M293" s="21"/>
      <c r="N293" s="8"/>
      <c r="O293" s="8"/>
    </row>
    <row r="294" spans="1:15">
      <c r="A294" s="21" t="s">
        <v>326</v>
      </c>
      <c r="B294" s="21" t="s">
        <v>710</v>
      </c>
      <c r="C294">
        <v>0.11890000000000001</v>
      </c>
      <c r="D294" s="6">
        <f t="shared" si="4"/>
        <v>9.4125000000000042E-2</v>
      </c>
      <c r="E294" s="6">
        <f>AVERAGE(D294:D295)</f>
        <v>8.5675000000000029E-2</v>
      </c>
      <c r="F294" s="8">
        <f>STDEV(D294:D295)/E294</f>
        <v>0.13948181618970126</v>
      </c>
      <c r="G294" s="15"/>
      <c r="H294" s="15"/>
      <c r="I294" s="15"/>
      <c r="J294" s="6">
        <f>IF(AND(E294&lt;=E$364, E294&gt;=E$384)=TRUE, E294,"")</f>
        <v>8.5675000000000029E-2</v>
      </c>
      <c r="K294" s="21"/>
      <c r="L294" s="21"/>
      <c r="M294" s="21">
        <v>400</v>
      </c>
      <c r="N294" s="8" t="str">
        <f>IF(L294&gt;0,L294*M294,"")</f>
        <v/>
      </c>
      <c r="O294" s="8"/>
    </row>
    <row r="295" spans="1:15">
      <c r="A295" s="21" t="s">
        <v>327</v>
      </c>
      <c r="B295" s="21" t="s">
        <v>711</v>
      </c>
      <c r="C295">
        <v>0.10199999999999999</v>
      </c>
      <c r="D295" s="6">
        <f t="shared" si="4"/>
        <v>7.722500000000003E-2</v>
      </c>
      <c r="E295" s="21"/>
      <c r="F295" s="21"/>
      <c r="G295" s="15"/>
      <c r="H295" s="15"/>
      <c r="I295" s="15"/>
      <c r="J295" s="21"/>
      <c r="K295" s="21"/>
      <c r="L295" s="21"/>
      <c r="M295" s="21"/>
      <c r="N295" s="8"/>
      <c r="O295" s="8"/>
    </row>
    <row r="296" spans="1:15">
      <c r="A296" s="21" t="s">
        <v>350</v>
      </c>
      <c r="B296" s="21" t="s">
        <v>734</v>
      </c>
      <c r="C296">
        <v>4.3099999999999999E-2</v>
      </c>
      <c r="D296" s="6">
        <f t="shared" si="4"/>
        <v>1.8325000000000036E-2</v>
      </c>
      <c r="E296" s="6">
        <f>AVERAGE(D296:D297)</f>
        <v>1.7125000000000036E-2</v>
      </c>
      <c r="F296" s="8">
        <f>STDEV(D296:D297)/E296</f>
        <v>9.9098176633442919E-2</v>
      </c>
      <c r="G296" s="15"/>
      <c r="H296" s="15"/>
      <c r="I296" s="15"/>
      <c r="J296" s="6" t="str">
        <f>IF(AND(E296&lt;=E$364, E296&gt;=E$384)=TRUE, E296,"")</f>
        <v/>
      </c>
      <c r="K296" s="21"/>
      <c r="L296" s="21"/>
      <c r="M296" s="21">
        <v>1600</v>
      </c>
      <c r="N296" s="8" t="str">
        <f>IF(L296&gt;0,L296*M296,"")</f>
        <v/>
      </c>
      <c r="O296" s="8"/>
    </row>
    <row r="297" spans="1:15">
      <c r="A297" s="21" t="s">
        <v>351</v>
      </c>
      <c r="B297" s="21" t="s">
        <v>735</v>
      </c>
      <c r="C297">
        <v>4.07E-2</v>
      </c>
      <c r="D297" s="6">
        <f t="shared" si="4"/>
        <v>1.5925000000000036E-2</v>
      </c>
      <c r="E297" s="21"/>
      <c r="F297" s="21"/>
      <c r="G297" s="15"/>
      <c r="H297" s="15"/>
      <c r="I297" s="15"/>
      <c r="J297" s="21"/>
      <c r="K297" s="21"/>
      <c r="L297" s="21"/>
      <c r="M297" s="21"/>
      <c r="N297" s="8"/>
      <c r="O297" s="8"/>
    </row>
    <row r="298" spans="1:15">
      <c r="A298" s="21" t="s">
        <v>374</v>
      </c>
      <c r="B298" s="21" t="s">
        <v>758</v>
      </c>
      <c r="C298">
        <v>2.6599999999999999E-2</v>
      </c>
      <c r="D298" s="6">
        <f t="shared" si="4"/>
        <v>1.8250000000000349E-3</v>
      </c>
      <c r="E298" s="6">
        <f>AVERAGE(D298:D299)</f>
        <v>4.1249999999999863E-3</v>
      </c>
      <c r="F298" s="8">
        <f>STDEV(D298:D299)/E298</f>
        <v>0.78853119841407548</v>
      </c>
      <c r="G298" s="15"/>
      <c r="H298" s="15"/>
      <c r="I298" s="15"/>
      <c r="J298" s="6" t="str">
        <f>IF(AND(E298&lt;=E$364, E298&gt;=E$384)=TRUE, E298,"")</f>
        <v/>
      </c>
      <c r="K298" s="21"/>
      <c r="L298" s="21"/>
      <c r="M298" s="21">
        <v>6400</v>
      </c>
      <c r="N298" s="8" t="str">
        <f>IF(L298&gt;0,L298*M298,"")</f>
        <v/>
      </c>
      <c r="O298" s="8"/>
    </row>
    <row r="299" spans="1:15">
      <c r="A299" s="21" t="s">
        <v>375</v>
      </c>
      <c r="B299" s="21" t="s">
        <v>759</v>
      </c>
      <c r="C299">
        <v>3.1199999999999901E-2</v>
      </c>
      <c r="D299" s="6">
        <f t="shared" si="4"/>
        <v>6.4249999999999377E-3</v>
      </c>
      <c r="E299" s="21"/>
      <c r="F299" s="21"/>
      <c r="G299" s="15"/>
      <c r="H299" s="15"/>
      <c r="I299" s="15"/>
      <c r="J299" s="21"/>
      <c r="K299" s="21"/>
      <c r="L299" s="21"/>
      <c r="M299" s="21"/>
      <c r="N299" s="8"/>
      <c r="O299" s="8"/>
    </row>
    <row r="300" spans="1:15">
      <c r="A300" s="21" t="s">
        <v>304</v>
      </c>
      <c r="B300" s="21" t="s">
        <v>688</v>
      </c>
      <c r="C300">
        <v>0.18329999999999999</v>
      </c>
      <c r="D300" s="6">
        <f t="shared" si="4"/>
        <v>0.15852500000000003</v>
      </c>
      <c r="E300" s="6">
        <f>AVERAGE(D300:D301)</f>
        <v>0.16432500000000003</v>
      </c>
      <c r="F300" s="8">
        <f>STDEV(D300:D301)/E300</f>
        <v>4.9915951083304114E-2</v>
      </c>
      <c r="G300" s="15"/>
      <c r="H300" s="15"/>
      <c r="I300" s="15"/>
      <c r="J300" s="6">
        <f>IF(AND(E300&lt;=E$364, E300&gt;=E$384)=TRUE, E300,"")</f>
        <v>0.16432500000000003</v>
      </c>
      <c r="K300" s="21"/>
      <c r="L300" s="21"/>
      <c r="M300" s="21">
        <v>100</v>
      </c>
      <c r="N300" s="8" t="str">
        <f>IF(L300&gt;0,L300*M300,"")</f>
        <v/>
      </c>
      <c r="O300" s="8" t="e">
        <f>AVERAGE(N300:N306)</f>
        <v>#DIV/0!</v>
      </c>
    </row>
    <row r="301" spans="1:15">
      <c r="A301" s="21" t="s">
        <v>305</v>
      </c>
      <c r="B301" s="21" t="s">
        <v>689</v>
      </c>
      <c r="C301">
        <v>0.19489999999999999</v>
      </c>
      <c r="D301" s="6">
        <f t="shared" si="4"/>
        <v>0.17012500000000003</v>
      </c>
      <c r="E301" s="21"/>
      <c r="F301" s="21"/>
      <c r="G301" s="15"/>
      <c r="H301" s="15"/>
      <c r="I301" s="15"/>
      <c r="J301" s="21"/>
      <c r="K301" s="21"/>
      <c r="L301" s="21"/>
      <c r="M301" s="21"/>
      <c r="N301" s="8"/>
      <c r="O301" s="8"/>
    </row>
    <row r="302" spans="1:15">
      <c r="A302" s="21" t="s">
        <v>328</v>
      </c>
      <c r="B302" s="21" t="s">
        <v>712</v>
      </c>
      <c r="C302">
        <v>8.3599999999999994E-2</v>
      </c>
      <c r="D302" s="6">
        <f t="shared" si="4"/>
        <v>5.882500000000003E-2</v>
      </c>
      <c r="E302" s="6">
        <f>AVERAGE(D302:D303)</f>
        <v>5.6774999999999985E-2</v>
      </c>
      <c r="F302" s="8">
        <f>STDEV(D302:D303)/E302</f>
        <v>5.1063633692028342E-2</v>
      </c>
      <c r="G302" s="15"/>
      <c r="H302" s="15"/>
      <c r="I302" s="15"/>
      <c r="J302" s="6" t="str">
        <f>IF(AND(E302&lt;=E$364, E302&gt;=E$384)=TRUE, E302,"")</f>
        <v/>
      </c>
      <c r="K302" s="21"/>
      <c r="L302" s="21"/>
      <c r="M302" s="21">
        <v>400</v>
      </c>
      <c r="N302" s="8" t="str">
        <f>IF(L302&gt;0,L302*M302,"")</f>
        <v/>
      </c>
      <c r="O302" s="8"/>
    </row>
    <row r="303" spans="1:15">
      <c r="A303" s="21" t="s">
        <v>329</v>
      </c>
      <c r="B303" s="21" t="s">
        <v>713</v>
      </c>
      <c r="C303">
        <v>7.9499999999999904E-2</v>
      </c>
      <c r="D303" s="6">
        <f t="shared" si="4"/>
        <v>5.472499999999994E-2</v>
      </c>
      <c r="E303" s="21"/>
      <c r="F303" s="21"/>
      <c r="G303" s="15"/>
      <c r="H303" s="15"/>
      <c r="I303" s="15"/>
      <c r="J303" s="21"/>
      <c r="K303" s="21"/>
      <c r="L303" s="21"/>
      <c r="M303" s="21"/>
      <c r="N303" s="8"/>
      <c r="O303" s="8"/>
    </row>
    <row r="304" spans="1:15">
      <c r="A304" s="21" t="s">
        <v>352</v>
      </c>
      <c r="B304" s="21" t="s">
        <v>736</v>
      </c>
      <c r="C304">
        <v>4.0199999999999902E-2</v>
      </c>
      <c r="D304" s="6">
        <f t="shared" si="4"/>
        <v>1.5424999999999939E-2</v>
      </c>
      <c r="E304" s="6">
        <f>AVERAGE(D304:D305)</f>
        <v>1.6174999999999988E-2</v>
      </c>
      <c r="F304" s="8">
        <f>STDEV(D304:D305)/E304</f>
        <v>6.557404462317723E-2</v>
      </c>
      <c r="G304" s="15"/>
      <c r="H304" s="15"/>
      <c r="I304" s="15"/>
      <c r="J304" s="6" t="str">
        <f>IF(AND(E304&lt;=E$364, E304&gt;=E$384)=TRUE, E304,"")</f>
        <v/>
      </c>
      <c r="K304" s="21"/>
      <c r="L304" s="21"/>
      <c r="M304" s="21">
        <v>1600</v>
      </c>
      <c r="N304" s="8" t="str">
        <f>IF(L304&gt;0,L304*M304,"")</f>
        <v/>
      </c>
      <c r="O304" s="8"/>
    </row>
    <row r="305" spans="1:15">
      <c r="A305" s="21" t="s">
        <v>353</v>
      </c>
      <c r="B305" s="21" t="s">
        <v>737</v>
      </c>
      <c r="C305">
        <v>4.1700000000000001E-2</v>
      </c>
      <c r="D305" s="6">
        <f t="shared" si="4"/>
        <v>1.6925000000000037E-2</v>
      </c>
      <c r="E305" s="21"/>
      <c r="F305" s="21"/>
      <c r="G305" s="15"/>
      <c r="H305" s="15"/>
      <c r="I305" s="15"/>
      <c r="J305" s="21"/>
      <c r="K305" s="21"/>
      <c r="L305" s="21"/>
      <c r="M305" s="21"/>
      <c r="N305" s="8"/>
      <c r="O305" s="8"/>
    </row>
    <row r="306" spans="1:15">
      <c r="A306" s="21" t="s">
        <v>376</v>
      </c>
      <c r="B306" s="21" t="s">
        <v>760</v>
      </c>
      <c r="C306">
        <v>2.8400000000000002E-2</v>
      </c>
      <c r="D306" s="6">
        <f t="shared" si="4"/>
        <v>3.6250000000000379E-3</v>
      </c>
      <c r="E306" s="6">
        <f>AVERAGE(D306:D307)</f>
        <v>2.3750000000000368E-3</v>
      </c>
      <c r="F306" s="8">
        <f>STDEV(D306:D307)/E306</f>
        <v>0.74432292756477592</v>
      </c>
      <c r="G306" s="15"/>
      <c r="H306" s="15"/>
      <c r="I306" s="15"/>
      <c r="J306" s="6" t="str">
        <f>IF(AND(E306&lt;=E$364, E306&gt;=E$384)=TRUE, E306,"")</f>
        <v/>
      </c>
      <c r="K306" s="21"/>
      <c r="L306" s="21"/>
      <c r="M306" s="21">
        <v>6400</v>
      </c>
      <c r="N306" s="8" t="str">
        <f>IF(L306&gt;0,L306*M306,"")</f>
        <v/>
      </c>
      <c r="O306" s="8"/>
    </row>
    <row r="307" spans="1:15">
      <c r="A307" s="21" t="s">
        <v>377</v>
      </c>
      <c r="B307" s="21" t="s">
        <v>761</v>
      </c>
      <c r="C307">
        <v>2.5899999999999999E-2</v>
      </c>
      <c r="D307" s="6">
        <f t="shared" si="4"/>
        <v>1.1250000000000357E-3</v>
      </c>
      <c r="E307" s="21"/>
      <c r="F307" s="21"/>
      <c r="G307" s="15"/>
      <c r="H307" s="15"/>
      <c r="I307" s="15"/>
      <c r="J307" s="21"/>
      <c r="K307" s="21"/>
      <c r="L307" s="21"/>
      <c r="M307" s="21"/>
      <c r="N307" s="8"/>
      <c r="O307" s="8"/>
    </row>
    <row r="308" spans="1:15">
      <c r="A308" s="21" t="s">
        <v>306</v>
      </c>
      <c r="B308" s="21" t="s">
        <v>690</v>
      </c>
      <c r="C308">
        <v>0.1139</v>
      </c>
      <c r="D308" s="6">
        <f t="shared" si="4"/>
        <v>8.9125000000000038E-2</v>
      </c>
      <c r="E308" s="6">
        <f>AVERAGE(D308:D309)</f>
        <v>9.0825000000000045E-2</v>
      </c>
      <c r="F308" s="8">
        <f>STDEV(D308:D309)/E308</f>
        <v>2.6470278624104164E-2</v>
      </c>
      <c r="G308" s="15"/>
      <c r="H308" s="15"/>
      <c r="I308" s="15"/>
      <c r="J308" s="6">
        <f>IF(AND(E308&lt;=E$364, E308&gt;=E$384)=TRUE, E308,"")</f>
        <v>9.0825000000000045E-2</v>
      </c>
      <c r="K308" s="21">
        <v>-0.127906591508752</v>
      </c>
      <c r="L308" s="21">
        <f>10^K308/1000</f>
        <v>7.4489216883012602E-4</v>
      </c>
      <c r="M308" s="21">
        <v>100</v>
      </c>
      <c r="N308" s="8">
        <f>IF(L308&gt;0,L308*M308,"")</f>
        <v>7.4489216883012604E-2</v>
      </c>
      <c r="O308" s="8">
        <f>AVERAGE(N308:N314)</f>
        <v>7.4489216883012604E-2</v>
      </c>
    </row>
    <row r="309" spans="1:15">
      <c r="A309" s="21" t="s">
        <v>307</v>
      </c>
      <c r="B309" s="21" t="s">
        <v>691</v>
      </c>
      <c r="C309">
        <v>0.1173</v>
      </c>
      <c r="D309" s="6">
        <f t="shared" si="4"/>
        <v>9.2525000000000038E-2</v>
      </c>
      <c r="E309" s="21"/>
      <c r="F309" s="21"/>
      <c r="G309" s="15"/>
      <c r="H309" s="15"/>
      <c r="I309" s="15"/>
      <c r="J309" s="21"/>
      <c r="K309" s="21"/>
      <c r="L309" s="21"/>
      <c r="M309" s="21"/>
      <c r="N309" s="8"/>
      <c r="O309" s="8"/>
    </row>
    <row r="310" spans="1:15">
      <c r="A310" s="21" t="s">
        <v>330</v>
      </c>
      <c r="B310" s="21" t="s">
        <v>714</v>
      </c>
      <c r="C310">
        <v>5.6499999999999898E-2</v>
      </c>
      <c r="D310" s="6">
        <f t="shared" si="4"/>
        <v>3.1724999999999934E-2</v>
      </c>
      <c r="E310" s="6">
        <f>AVERAGE(D310:D311)</f>
        <v>3.0124999999999985E-2</v>
      </c>
      <c r="F310" s="8">
        <f>STDEV(D310:D311)/E310</f>
        <v>7.5111757669605983E-2</v>
      </c>
      <c r="G310" s="15"/>
      <c r="H310" s="15"/>
      <c r="I310" s="15"/>
      <c r="J310" s="6" t="str">
        <f>IF(AND(E310&lt;=E$364, E310&gt;=E$384)=TRUE, E310,"")</f>
        <v/>
      </c>
      <c r="K310" s="21"/>
      <c r="L310" s="21"/>
      <c r="M310" s="21">
        <v>400</v>
      </c>
      <c r="N310" s="8" t="str">
        <f>IF(L310&gt;0,L310*M310,"")</f>
        <v/>
      </c>
      <c r="O310" s="8"/>
    </row>
    <row r="311" spans="1:15">
      <c r="A311" s="21" t="s">
        <v>331</v>
      </c>
      <c r="B311" s="21" t="s">
        <v>715</v>
      </c>
      <c r="C311">
        <v>5.33E-2</v>
      </c>
      <c r="D311" s="6">
        <f t="shared" si="4"/>
        <v>2.8525000000000036E-2</v>
      </c>
      <c r="E311" s="21"/>
      <c r="F311" s="21"/>
      <c r="G311" s="15"/>
      <c r="H311" s="15"/>
      <c r="I311" s="15"/>
      <c r="J311" s="21"/>
      <c r="K311" s="21"/>
      <c r="L311" s="21"/>
      <c r="M311" s="21"/>
      <c r="N311" s="8"/>
      <c r="O311" s="8"/>
    </row>
    <row r="312" spans="1:15">
      <c r="A312" s="21" t="s">
        <v>354</v>
      </c>
      <c r="B312" s="21" t="s">
        <v>738</v>
      </c>
      <c r="C312">
        <v>3.56E-2</v>
      </c>
      <c r="D312" s="6">
        <f t="shared" si="4"/>
        <v>1.0825000000000036E-2</v>
      </c>
      <c r="E312" s="6">
        <f>AVERAGE(D312:D313)</f>
        <v>1.0675000000000035E-2</v>
      </c>
      <c r="F312" s="8">
        <f>STDEV(D312:D313)/E312</f>
        <v>1.9871853335453368E-2</v>
      </c>
      <c r="G312" s="15"/>
      <c r="H312" s="15"/>
      <c r="I312" s="15"/>
      <c r="J312" s="6" t="str">
        <f>IF(AND(E312&lt;=E$364, E312&gt;=E$384)=TRUE, E312,"")</f>
        <v/>
      </c>
      <c r="K312" s="21"/>
      <c r="L312" s="21"/>
      <c r="M312" s="21">
        <v>1600</v>
      </c>
      <c r="N312" s="8" t="str">
        <f>IF(L312&gt;0,L312*M312,"")</f>
        <v/>
      </c>
      <c r="O312" s="8"/>
    </row>
    <row r="313" spans="1:15">
      <c r="A313" s="21" t="s">
        <v>355</v>
      </c>
      <c r="B313" s="21" t="s">
        <v>739</v>
      </c>
      <c r="C313">
        <v>3.5299999999999998E-2</v>
      </c>
      <c r="D313" s="6">
        <f t="shared" si="4"/>
        <v>1.0525000000000034E-2</v>
      </c>
      <c r="E313" s="21"/>
      <c r="F313" s="21"/>
      <c r="G313" s="15"/>
      <c r="H313" s="15"/>
      <c r="I313" s="15"/>
      <c r="J313" s="21"/>
      <c r="K313" s="21"/>
      <c r="L313" s="21"/>
      <c r="M313" s="21"/>
      <c r="N313" s="8"/>
      <c r="O313" s="8"/>
    </row>
    <row r="314" spans="1:15">
      <c r="A314" s="21" t="s">
        <v>378</v>
      </c>
      <c r="B314" s="21" t="s">
        <v>762</v>
      </c>
      <c r="C314">
        <v>2.9499999999999998E-2</v>
      </c>
      <c r="D314" s="6">
        <f t="shared" si="4"/>
        <v>4.7250000000000347E-3</v>
      </c>
      <c r="E314" s="6">
        <f>AVERAGE(D314:D315)</f>
        <v>8.2500000000003577E-4</v>
      </c>
      <c r="F314" s="8">
        <f>STDEV(D314:D315)/E314</f>
        <v>6.6853732039452476</v>
      </c>
      <c r="G314" s="15"/>
      <c r="H314" s="15"/>
      <c r="I314" s="15"/>
      <c r="J314" s="6" t="str">
        <f>IF(AND(E314&lt;=E$364, E314&gt;=E$384)=TRUE, E314,"")</f>
        <v/>
      </c>
      <c r="K314" s="21"/>
      <c r="L314" s="21"/>
      <c r="M314" s="21">
        <v>6400</v>
      </c>
      <c r="N314" s="8" t="str">
        <f>IF(L314&gt;0,L314*M314,"")</f>
        <v/>
      </c>
      <c r="O314" s="8"/>
    </row>
    <row r="315" spans="1:15">
      <c r="A315" s="21" t="s">
        <v>379</v>
      </c>
      <c r="B315" s="21" t="s">
        <v>763</v>
      </c>
      <c r="C315">
        <v>2.1700000000000001E-2</v>
      </c>
      <c r="D315" s="6">
        <f t="shared" si="4"/>
        <v>-3.0749999999999632E-3</v>
      </c>
      <c r="E315" s="21"/>
      <c r="F315" s="21"/>
      <c r="G315" s="15"/>
      <c r="H315" s="15"/>
      <c r="I315" s="15"/>
      <c r="J315" s="21"/>
      <c r="K315" s="21"/>
      <c r="L315" s="21"/>
      <c r="M315" s="21"/>
      <c r="N315" s="8"/>
      <c r="O315" s="8"/>
    </row>
    <row r="316" spans="1:15">
      <c r="A316" s="21" t="s">
        <v>308</v>
      </c>
      <c r="B316" s="21" t="s">
        <v>692</v>
      </c>
      <c r="C316">
        <v>0.13200000000000001</v>
      </c>
      <c r="D316" s="6">
        <f t="shared" si="4"/>
        <v>0.10722500000000004</v>
      </c>
      <c r="E316" s="6">
        <f>AVERAGE(D316:D317)</f>
        <v>0.10547500000000004</v>
      </c>
      <c r="F316" s="8">
        <f>STDEV(D316:D317)/E316</f>
        <v>2.3464079015434156E-2</v>
      </c>
      <c r="G316" s="15"/>
      <c r="H316" s="15"/>
      <c r="I316" s="15"/>
      <c r="J316" s="6">
        <f>IF(AND(E316&lt;=E$364, E316&gt;=E$384)=TRUE, E316,"")</f>
        <v>0.10547500000000004</v>
      </c>
      <c r="K316" s="21">
        <v>-0.84941099990834001</v>
      </c>
      <c r="L316" s="21">
        <f>10^K316/1000</f>
        <v>1.4144545599463113E-4</v>
      </c>
      <c r="M316" s="21">
        <v>100</v>
      </c>
      <c r="N316" s="8">
        <f>IF(L316&gt;0,L316*M316,"")</f>
        <v>1.4144545599463113E-2</v>
      </c>
      <c r="O316" s="8">
        <f>AVERAGE(N316:N322)</f>
        <v>1.4144545599463113E-2</v>
      </c>
    </row>
    <row r="317" spans="1:15">
      <c r="A317" s="21" t="s">
        <v>309</v>
      </c>
      <c r="B317" s="21" t="s">
        <v>693</v>
      </c>
      <c r="C317">
        <v>0.1285</v>
      </c>
      <c r="D317" s="6">
        <f t="shared" si="4"/>
        <v>0.10372500000000004</v>
      </c>
      <c r="E317" s="21"/>
      <c r="F317" s="21"/>
      <c r="G317" s="15"/>
      <c r="H317" s="15"/>
      <c r="I317" s="15"/>
      <c r="J317" s="21"/>
      <c r="K317" s="21"/>
      <c r="L317" s="21"/>
      <c r="M317" s="21"/>
      <c r="N317" s="8"/>
      <c r="O317" s="8"/>
    </row>
    <row r="318" spans="1:15">
      <c r="A318" s="21" t="s">
        <v>332</v>
      </c>
      <c r="B318" s="21" t="s">
        <v>716</v>
      </c>
      <c r="C318">
        <v>5.5800000000000002E-2</v>
      </c>
      <c r="D318" s="6">
        <f t="shared" si="4"/>
        <v>3.1025000000000039E-2</v>
      </c>
      <c r="E318" s="6">
        <f>AVERAGE(D318:D319)</f>
        <v>3.3225000000000032E-2</v>
      </c>
      <c r="F318" s="8">
        <f>STDEV(D318:D319)/E318</f>
        <v>9.3642433023951907E-2</v>
      </c>
      <c r="G318" s="15"/>
      <c r="H318" s="15"/>
      <c r="I318" s="15"/>
      <c r="J318" s="6" t="str">
        <f>IF(AND(E318&lt;=E$364, E318&gt;=E$384)=TRUE, E318,"")</f>
        <v/>
      </c>
      <c r="K318" s="21"/>
      <c r="L318" s="21"/>
      <c r="M318" s="21">
        <v>400</v>
      </c>
      <c r="N318" s="8" t="str">
        <f>IF(L318&gt;0,L318*M318,"")</f>
        <v/>
      </c>
      <c r="O318" s="8"/>
    </row>
    <row r="319" spans="1:15">
      <c r="A319" s="21" t="s">
        <v>333</v>
      </c>
      <c r="B319" s="21" t="s">
        <v>717</v>
      </c>
      <c r="C319">
        <v>6.0199999999999997E-2</v>
      </c>
      <c r="D319" s="6">
        <f t="shared" si="4"/>
        <v>3.5425000000000033E-2</v>
      </c>
      <c r="E319" s="21"/>
      <c r="F319" s="21"/>
      <c r="G319" s="15"/>
      <c r="H319" s="15"/>
      <c r="I319" s="15"/>
      <c r="J319" s="21"/>
      <c r="K319" s="21"/>
      <c r="L319" s="21"/>
      <c r="M319" s="21"/>
      <c r="N319" s="8"/>
      <c r="O319" s="8"/>
    </row>
    <row r="320" spans="1:15">
      <c r="A320" s="21" t="s">
        <v>356</v>
      </c>
      <c r="B320" s="21" t="s">
        <v>740</v>
      </c>
      <c r="C320">
        <v>3.56E-2</v>
      </c>
      <c r="D320" s="6">
        <f t="shared" si="4"/>
        <v>1.0825000000000036E-2</v>
      </c>
      <c r="E320" s="6">
        <f>AVERAGE(D320:D321)</f>
        <v>7.7250000000000357E-3</v>
      </c>
      <c r="F320" s="8">
        <f>STDEV(D320:D321)/E320</f>
        <v>0.56751612211735591</v>
      </c>
      <c r="G320" s="15"/>
      <c r="H320" s="15"/>
      <c r="I320" s="15"/>
      <c r="J320" s="6" t="str">
        <f>IF(AND(E320&lt;=E$364, E320&gt;=E$384)=TRUE, E320,"")</f>
        <v/>
      </c>
      <c r="K320" s="21"/>
      <c r="L320" s="21"/>
      <c r="M320" s="21">
        <v>1600</v>
      </c>
      <c r="N320" s="8" t="str">
        <f>IF(L320&gt;0,L320*M320,"")</f>
        <v/>
      </c>
      <c r="O320" s="8"/>
    </row>
    <row r="321" spans="1:15">
      <c r="A321" s="21" t="s">
        <v>357</v>
      </c>
      <c r="B321" s="21" t="s">
        <v>741</v>
      </c>
      <c r="C321">
        <v>2.9399999999999999E-2</v>
      </c>
      <c r="D321" s="6">
        <f t="shared" si="4"/>
        <v>4.6250000000000353E-3</v>
      </c>
      <c r="E321" s="21"/>
      <c r="F321" s="21"/>
      <c r="G321" s="15"/>
      <c r="H321" s="15"/>
      <c r="I321" s="15"/>
      <c r="J321" s="21"/>
      <c r="K321" s="21"/>
      <c r="L321" s="21"/>
      <c r="M321" s="21"/>
      <c r="N321" s="8"/>
      <c r="O321" s="8"/>
    </row>
    <row r="322" spans="1:15">
      <c r="A322" s="21" t="s">
        <v>380</v>
      </c>
      <c r="B322" s="21" t="s">
        <v>764</v>
      </c>
      <c r="C322">
        <v>2.56999999999999E-2</v>
      </c>
      <c r="D322" s="6">
        <f t="shared" si="4"/>
        <v>9.2499999999993629E-4</v>
      </c>
      <c r="E322" s="6">
        <f>AVERAGE(D322:D323)</f>
        <v>1.7749999999999364E-3</v>
      </c>
      <c r="F322" s="8">
        <f>STDEV(D322:D323)/E322</f>
        <v>0.67722902986883038</v>
      </c>
      <c r="G322" s="15"/>
      <c r="H322" s="15"/>
      <c r="I322" s="15"/>
      <c r="J322" s="6" t="str">
        <f>IF(AND(E322&lt;=E$364, E322&gt;=E$384)=TRUE, E322,"")</f>
        <v/>
      </c>
      <c r="K322" s="21"/>
      <c r="L322" s="21"/>
      <c r="M322" s="21">
        <v>6400</v>
      </c>
      <c r="N322" s="8" t="str">
        <f>IF(L322&gt;0,L322*M322,"")</f>
        <v/>
      </c>
      <c r="O322" s="8"/>
    </row>
    <row r="323" spans="1:15">
      <c r="A323" s="21" t="s">
        <v>381</v>
      </c>
      <c r="B323" s="21" t="s">
        <v>765</v>
      </c>
      <c r="C323">
        <v>2.73999999999999E-2</v>
      </c>
      <c r="D323" s="6">
        <f t="shared" si="4"/>
        <v>2.6249999999999364E-3</v>
      </c>
      <c r="E323" s="21"/>
      <c r="F323" s="21"/>
      <c r="G323" s="15"/>
      <c r="H323" s="15"/>
      <c r="I323" s="15"/>
      <c r="J323" s="21"/>
      <c r="K323" s="21"/>
      <c r="L323" s="21"/>
      <c r="M323" s="21"/>
      <c r="N323" s="8"/>
      <c r="O323" s="8"/>
    </row>
    <row r="324" spans="1:15">
      <c r="A324" s="21" t="s">
        <v>312</v>
      </c>
      <c r="B324" s="21" t="s">
        <v>696</v>
      </c>
      <c r="C324">
        <v>1.9099999999999999E-2</v>
      </c>
      <c r="D324" s="6"/>
      <c r="E324" s="21"/>
      <c r="F324" s="8"/>
      <c r="G324" s="15"/>
      <c r="H324" s="15"/>
      <c r="I324" s="15"/>
      <c r="J324" s="6" t="str">
        <f>IF(AND(E324&lt;=E$360, E324&gt;=E$384)=TRUE, E324,"")</f>
        <v/>
      </c>
      <c r="K324" s="21"/>
      <c r="L324" s="21"/>
      <c r="M324" s="21"/>
      <c r="N324" s="8" t="str">
        <f>IF(K324&gt;0,K324*M324,"")</f>
        <v/>
      </c>
      <c r="O324" s="8"/>
    </row>
    <row r="325" spans="1:15">
      <c r="A325" s="21" t="s">
        <v>313</v>
      </c>
      <c r="B325" s="21" t="s">
        <v>697</v>
      </c>
      <c r="C325">
        <v>2.8500000000000001E-2</v>
      </c>
      <c r="D325" s="6"/>
      <c r="E325" s="21"/>
      <c r="F325" s="21"/>
      <c r="G325" s="15"/>
      <c r="H325" s="15"/>
      <c r="I325" s="15"/>
      <c r="J325" s="21"/>
      <c r="K325" s="21"/>
      <c r="L325" s="21"/>
      <c r="M325" s="21"/>
      <c r="N325" s="8"/>
      <c r="O325" s="8"/>
    </row>
    <row r="326" spans="1:15">
      <c r="A326" s="21" t="s">
        <v>336</v>
      </c>
      <c r="B326" s="21" t="s">
        <v>720</v>
      </c>
      <c r="C326">
        <v>1.7399999999999999E-2</v>
      </c>
      <c r="D326" s="6"/>
      <c r="E326" s="21"/>
      <c r="F326" s="8"/>
      <c r="G326" s="15"/>
      <c r="H326" s="15"/>
      <c r="I326" s="15"/>
      <c r="J326" s="6" t="str">
        <f>IF(AND(E326&lt;=E$360, E326&gt;=E$384)=TRUE, E326,"")</f>
        <v/>
      </c>
      <c r="K326" s="21"/>
      <c r="L326" s="21"/>
      <c r="M326" s="21"/>
      <c r="N326" s="8"/>
      <c r="O326" s="8"/>
    </row>
    <row r="327" spans="1:15">
      <c r="A327" s="21" t="s">
        <v>337</v>
      </c>
      <c r="B327" s="21" t="s">
        <v>721</v>
      </c>
      <c r="C327">
        <v>2.61999999999999E-2</v>
      </c>
      <c r="D327" s="6"/>
      <c r="E327" s="21"/>
      <c r="F327" s="21"/>
      <c r="G327" s="15"/>
      <c r="H327" s="15"/>
      <c r="I327" s="15"/>
      <c r="J327" s="21"/>
      <c r="K327" s="21"/>
      <c r="L327" s="21"/>
      <c r="M327" s="21"/>
      <c r="N327" s="8"/>
      <c r="O327" s="8"/>
    </row>
    <row r="328" spans="1:15">
      <c r="A328" s="21" t="s">
        <v>360</v>
      </c>
      <c r="B328" s="21" t="s">
        <v>744</v>
      </c>
      <c r="C328">
        <v>1.45999999999999E-2</v>
      </c>
      <c r="D328" s="6"/>
      <c r="E328" s="21"/>
      <c r="F328" s="8"/>
      <c r="G328" s="15"/>
      <c r="H328" s="15"/>
      <c r="I328" s="15"/>
      <c r="J328" s="6" t="str">
        <f>IF(AND(E328&lt;=E$360, E328&gt;=E$384)=TRUE, E328,"")</f>
        <v/>
      </c>
      <c r="K328" s="21"/>
      <c r="L328" s="21"/>
      <c r="M328" s="21"/>
      <c r="N328" s="8"/>
      <c r="O328" s="8"/>
    </row>
    <row r="329" spans="1:15">
      <c r="A329" s="21" t="s">
        <v>361</v>
      </c>
      <c r="B329" s="21" t="s">
        <v>745</v>
      </c>
      <c r="C329">
        <v>3.0499999999999999E-2</v>
      </c>
      <c r="D329" s="6"/>
      <c r="E329" s="21"/>
      <c r="F329" s="21"/>
      <c r="G329" s="15"/>
      <c r="H329" s="15"/>
      <c r="I329" s="15"/>
      <c r="J329" s="21"/>
      <c r="K329" s="21"/>
      <c r="L329" s="21"/>
      <c r="M329" s="21"/>
      <c r="N329" s="8"/>
      <c r="O329" s="8"/>
    </row>
    <row r="330" spans="1:15">
      <c r="A330" s="21" t="s">
        <v>384</v>
      </c>
      <c r="B330" s="21" t="s">
        <v>768</v>
      </c>
      <c r="C330">
        <v>2.75E-2</v>
      </c>
      <c r="D330" s="6"/>
      <c r="E330" s="21"/>
      <c r="F330" s="8"/>
      <c r="G330" s="15"/>
      <c r="H330" s="15"/>
      <c r="I330" s="15"/>
      <c r="J330" s="6" t="str">
        <f>IF(AND(E330&lt;=E$360, E330&gt;=E$384)=TRUE, E330,"")</f>
        <v/>
      </c>
      <c r="K330" s="21"/>
      <c r="L330" s="21"/>
      <c r="M330" s="21"/>
      <c r="N330" s="8"/>
      <c r="O330" s="8"/>
    </row>
    <row r="331" spans="1:15">
      <c r="A331" s="21" t="s">
        <v>385</v>
      </c>
      <c r="B331" s="21" t="s">
        <v>769</v>
      </c>
      <c r="C331">
        <v>3.4399999999999903E-2</v>
      </c>
      <c r="D331" s="6"/>
      <c r="E331" s="21"/>
      <c r="F331" s="21"/>
      <c r="G331" s="15"/>
      <c r="H331" s="15"/>
      <c r="I331" s="15"/>
      <c r="J331" s="21"/>
      <c r="K331" s="21"/>
      <c r="L331" s="21"/>
      <c r="M331" s="21"/>
      <c r="N331" s="8"/>
      <c r="O331" s="8"/>
    </row>
    <row r="332" spans="1:15">
      <c r="A332" s="21" t="s">
        <v>214</v>
      </c>
      <c r="B332" s="21" t="s">
        <v>598</v>
      </c>
      <c r="C332">
        <v>3.2372999999999998</v>
      </c>
      <c r="D332" s="6">
        <f t="shared" ref="D332:D387" si="5">C332-D$3</f>
        <v>3.2125249999999999</v>
      </c>
      <c r="E332" s="6">
        <f>AVERAGE(D332:D333)</f>
        <v>3.2338749999999998</v>
      </c>
      <c r="F332" s="8">
        <f>STDEV(D332:D333)/E332</f>
        <v>9.336619243683059E-3</v>
      </c>
      <c r="G332" s="15"/>
      <c r="H332" s="15"/>
      <c r="I332" s="15"/>
      <c r="J332" s="6" t="str">
        <f>IF(AND(E332&lt;=E$364, E332&gt;=E$384)=TRUE, E332,"")</f>
        <v/>
      </c>
      <c r="K332" s="21"/>
      <c r="L332" s="21"/>
      <c r="M332" s="21">
        <v>100</v>
      </c>
      <c r="N332" s="8" t="str">
        <f>IF(L332&gt;0,L332*M332,"")</f>
        <v/>
      </c>
      <c r="O332" s="8">
        <f>AVERAGE(N332:N338)</f>
        <v>12.219648284698588</v>
      </c>
    </row>
    <row r="333" spans="1:15">
      <c r="A333" s="21" t="s">
        <v>215</v>
      </c>
      <c r="B333" s="21" t="s">
        <v>599</v>
      </c>
      <c r="C333">
        <v>3.28</v>
      </c>
      <c r="D333" s="6">
        <f t="shared" si="5"/>
        <v>3.2552249999999998</v>
      </c>
      <c r="E333" s="21"/>
      <c r="F333" s="21"/>
      <c r="G333" s="15"/>
      <c r="H333" s="15"/>
      <c r="I333" s="15"/>
      <c r="J333" s="21"/>
      <c r="K333" s="21"/>
      <c r="L333" s="21"/>
      <c r="M333" s="21"/>
      <c r="N333" s="8"/>
      <c r="O333" s="8"/>
    </row>
    <row r="334" spans="1:15">
      <c r="A334" s="21" t="s">
        <v>238</v>
      </c>
      <c r="B334" s="21" t="s">
        <v>622</v>
      </c>
      <c r="C334">
        <v>3.1831999999999998</v>
      </c>
      <c r="D334" s="6">
        <f t="shared" si="5"/>
        <v>3.1584249999999998</v>
      </c>
      <c r="E334" s="6">
        <f>AVERAGE(D334:D335)</f>
        <v>3.1879749999999998</v>
      </c>
      <c r="F334" s="8">
        <f>STDEV(D334:D335)/E334</f>
        <v>1.310863816941012E-2</v>
      </c>
      <c r="G334" s="15"/>
      <c r="H334" s="15"/>
      <c r="I334" s="15"/>
      <c r="J334" s="6" t="str">
        <f>IF(AND(E334&lt;=E$364, E334&gt;=E$384)=TRUE, E334,"")</f>
        <v/>
      </c>
      <c r="K334" s="21"/>
      <c r="L334" s="21"/>
      <c r="M334" s="21">
        <v>400</v>
      </c>
      <c r="N334" s="8" t="str">
        <f>IF(L334&gt;0,L334*M334,"")</f>
        <v/>
      </c>
      <c r="O334" s="8"/>
    </row>
    <row r="335" spans="1:15">
      <c r="A335" s="21" t="s">
        <v>239</v>
      </c>
      <c r="B335" s="21" t="s">
        <v>623</v>
      </c>
      <c r="C335">
        <v>3.2423000000000002</v>
      </c>
      <c r="D335" s="6">
        <f t="shared" si="5"/>
        <v>3.2175250000000002</v>
      </c>
      <c r="E335" s="21"/>
      <c r="F335" s="21"/>
      <c r="G335" s="15"/>
      <c r="H335" s="15"/>
      <c r="I335" s="15"/>
      <c r="J335" s="21"/>
      <c r="K335" s="21"/>
      <c r="L335" s="21"/>
      <c r="M335" s="21"/>
      <c r="N335" s="8"/>
      <c r="O335" s="8"/>
    </row>
    <row r="336" spans="1:15">
      <c r="A336" s="21" t="s">
        <v>262</v>
      </c>
      <c r="B336" s="21" t="s">
        <v>646</v>
      </c>
      <c r="C336">
        <v>1.7876000000000001</v>
      </c>
      <c r="D336" s="6">
        <f t="shared" si="5"/>
        <v>1.7628250000000001</v>
      </c>
      <c r="E336" s="6">
        <f>AVERAGE(D336:D337)</f>
        <v>1.8567750000000001</v>
      </c>
      <c r="F336" s="8">
        <f>STDEV(D336:D337)/E336</f>
        <v>7.1557062209988948E-2</v>
      </c>
      <c r="G336" s="15"/>
      <c r="H336" s="15"/>
      <c r="I336" s="15"/>
      <c r="J336" s="6">
        <f>IF(AND(E336&lt;=E$364, E336&gt;=E$384)=TRUE, E336,"")</f>
        <v>1.8567750000000001</v>
      </c>
      <c r="K336" s="21"/>
      <c r="L336" s="21"/>
      <c r="M336" s="21">
        <v>1600</v>
      </c>
      <c r="N336" s="8" t="str">
        <f>IF(L336&gt;0,L336*M336,"")</f>
        <v/>
      </c>
      <c r="O336" s="8"/>
    </row>
    <row r="337" spans="1:15">
      <c r="A337" s="21" t="s">
        <v>263</v>
      </c>
      <c r="B337" s="21" t="s">
        <v>647</v>
      </c>
      <c r="C337">
        <v>1.9755</v>
      </c>
      <c r="D337" s="6">
        <f t="shared" si="5"/>
        <v>1.950725</v>
      </c>
      <c r="E337" s="21"/>
      <c r="F337" s="21"/>
      <c r="G337" s="15"/>
      <c r="H337" s="15"/>
      <c r="I337" s="15"/>
      <c r="J337" s="21"/>
      <c r="K337" s="21"/>
      <c r="L337" s="21"/>
      <c r="M337" s="21"/>
      <c r="N337" s="8"/>
      <c r="O337" s="8"/>
    </row>
    <row r="338" spans="1:15">
      <c r="A338" s="21" t="s">
        <v>286</v>
      </c>
      <c r="B338" s="21" t="s">
        <v>670</v>
      </c>
      <c r="C338">
        <v>0.62619999999999998</v>
      </c>
      <c r="D338" s="6">
        <f t="shared" si="5"/>
        <v>0.60142499999999999</v>
      </c>
      <c r="E338" s="6">
        <f>AVERAGE(D338:D339)</f>
        <v>0.63577499999999998</v>
      </c>
      <c r="F338" s="8">
        <f>STDEV(D338:D339)/E338</f>
        <v>7.6407905104031781E-2</v>
      </c>
      <c r="G338" s="15"/>
      <c r="H338" s="15"/>
      <c r="I338" s="15"/>
      <c r="J338" s="6">
        <f>IF(AND(E338&lt;=E$364, E338&gt;=E$384)=TRUE, E338,"")</f>
        <v>0.63577499999999998</v>
      </c>
      <c r="K338" s="21">
        <v>0.28087873190523099</v>
      </c>
      <c r="L338" s="21">
        <f>10^K338/1000</f>
        <v>1.9093200444841544E-3</v>
      </c>
      <c r="M338" s="21">
        <v>6400</v>
      </c>
      <c r="N338" s="8">
        <f>IF(L338&gt;0,L338*M338,"")</f>
        <v>12.219648284698588</v>
      </c>
      <c r="O338" s="8"/>
    </row>
    <row r="339" spans="1:15">
      <c r="A339" s="21" t="s">
        <v>287</v>
      </c>
      <c r="B339" s="21" t="s">
        <v>671</v>
      </c>
      <c r="C339">
        <v>0.69489999999999996</v>
      </c>
      <c r="D339" s="6">
        <f t="shared" si="5"/>
        <v>0.67012499999999997</v>
      </c>
      <c r="E339" s="21"/>
      <c r="F339" s="21"/>
      <c r="G339" s="15"/>
      <c r="H339" s="15"/>
      <c r="I339" s="15"/>
      <c r="J339" s="21"/>
      <c r="K339" s="21"/>
      <c r="L339" s="21"/>
      <c r="M339" s="21"/>
      <c r="N339" s="8"/>
      <c r="O339" s="8"/>
    </row>
    <row r="340" spans="1:15">
      <c r="A340" s="21" t="s">
        <v>310</v>
      </c>
      <c r="B340" s="21" t="s">
        <v>694</v>
      </c>
      <c r="C340">
        <v>2.1999999999999999E-2</v>
      </c>
      <c r="D340" s="6">
        <f t="shared" si="5"/>
        <v>-2.774999999999965E-3</v>
      </c>
      <c r="E340" s="6">
        <f>AVERAGE(D340:D341)</f>
        <v>-1.4249999999999645E-3</v>
      </c>
      <c r="F340" s="8">
        <f>STDEV(D340:D341)/E340</f>
        <v>-1.3397812696166504</v>
      </c>
      <c r="G340" s="15"/>
      <c r="H340" s="15"/>
      <c r="I340" s="15"/>
      <c r="J340" s="6" t="str">
        <f>IF(AND(E340&lt;=E$364, E340&gt;=E$384)=TRUE, E340,"")</f>
        <v/>
      </c>
      <c r="K340" s="21">
        <v>0.73917761802138504</v>
      </c>
      <c r="L340" s="21">
        <f>10^K340/1000</f>
        <v>5.4850124542754047E-3</v>
      </c>
      <c r="M340" s="21">
        <v>100</v>
      </c>
      <c r="N340" s="8">
        <f>IF(L340&gt;0,L340*M340,"")</f>
        <v>0.54850124542754042</v>
      </c>
      <c r="O340" s="8">
        <f>AVERAGE(N340:N346)</f>
        <v>0.60821400506065759</v>
      </c>
    </row>
    <row r="341" spans="1:15">
      <c r="A341" s="21" t="s">
        <v>311</v>
      </c>
      <c r="B341" s="21" t="s">
        <v>695</v>
      </c>
      <c r="C341">
        <v>2.47E-2</v>
      </c>
      <c r="D341" s="6">
        <f t="shared" si="5"/>
        <v>-7.4999999999963984E-5</v>
      </c>
      <c r="E341" s="21"/>
      <c r="F341" s="21"/>
      <c r="G341" s="15"/>
      <c r="H341" s="15"/>
      <c r="I341" s="15"/>
      <c r="J341" s="21"/>
      <c r="K341" s="21"/>
      <c r="L341" s="21"/>
      <c r="M341" s="21"/>
      <c r="N341" s="8"/>
      <c r="O341" s="8"/>
    </row>
    <row r="342" spans="1:15">
      <c r="A342" s="21" t="s">
        <v>334</v>
      </c>
      <c r="B342" s="21" t="s">
        <v>718</v>
      </c>
      <c r="C342">
        <v>2.3599999999999899E-2</v>
      </c>
      <c r="D342" s="6">
        <f t="shared" si="5"/>
        <v>-1.1750000000000649E-3</v>
      </c>
      <c r="E342" s="6">
        <f>AVERAGE(D342:D343)</f>
        <v>-4.4750000000000137E-3</v>
      </c>
      <c r="F342" s="8">
        <f>STDEV(D342:D343)/E342</f>
        <v>-1.0428837443198049</v>
      </c>
      <c r="G342" s="15"/>
      <c r="H342" s="15"/>
      <c r="I342" s="15"/>
      <c r="J342" s="6" t="str">
        <f>IF(AND(E342&lt;=E$364, E342&gt;=E$384)=TRUE, E342,"")</f>
        <v/>
      </c>
      <c r="K342" s="21">
        <v>0.18092699894996001</v>
      </c>
      <c r="L342" s="21">
        <f>10^K342/1000</f>
        <v>1.5167953861800641E-3</v>
      </c>
      <c r="M342" s="21">
        <v>400</v>
      </c>
      <c r="N342" s="8">
        <f>IF(L342&gt;0,L342*M342,"")</f>
        <v>0.60671815447202559</v>
      </c>
      <c r="O342" s="8"/>
    </row>
    <row r="343" spans="1:15">
      <c r="A343" s="21" t="s">
        <v>335</v>
      </c>
      <c r="B343" s="21" t="s">
        <v>719</v>
      </c>
      <c r="C343">
        <v>1.7000000000000001E-2</v>
      </c>
      <c r="D343" s="6">
        <f t="shared" si="5"/>
        <v>-7.7749999999999625E-3</v>
      </c>
      <c r="E343" s="21"/>
      <c r="F343" s="21"/>
      <c r="G343" s="15"/>
      <c r="H343" s="15"/>
      <c r="I343" s="15"/>
      <c r="J343" s="21"/>
      <c r="K343" s="21"/>
      <c r="L343" s="21"/>
      <c r="M343" s="21"/>
      <c r="N343" s="8"/>
      <c r="O343" s="8"/>
    </row>
    <row r="344" spans="1:15">
      <c r="A344" s="21" t="s">
        <v>358</v>
      </c>
      <c r="B344" s="21" t="s">
        <v>742</v>
      </c>
      <c r="C344">
        <v>1.1799999999999901E-2</v>
      </c>
      <c r="D344" s="6">
        <f t="shared" si="5"/>
        <v>-1.2975000000000063E-2</v>
      </c>
      <c r="E344" s="6">
        <f>AVERAGE(D344:D345)</f>
        <v>-7.6250000000000137E-3</v>
      </c>
      <c r="F344" s="8">
        <f>STDEV(D344:D345)/E344</f>
        <v>-0.9922678765503099</v>
      </c>
      <c r="G344" s="15"/>
      <c r="H344" s="15"/>
      <c r="I344" s="15"/>
      <c r="J344" s="6" t="str">
        <f>IF(AND(E344&lt;=E$364, E344&gt;=E$384)=TRUE, E344,"")</f>
        <v/>
      </c>
      <c r="K344" s="21">
        <v>-0.37841960250024098</v>
      </c>
      <c r="L344" s="21">
        <f>10^K344/1000</f>
        <v>4.1838913455150429E-4</v>
      </c>
      <c r="M344" s="21">
        <v>1600</v>
      </c>
      <c r="N344" s="8">
        <f>IF(L344&gt;0,L344*M344,"")</f>
        <v>0.66942261528240687</v>
      </c>
      <c r="O344" s="8"/>
    </row>
    <row r="345" spans="1:15">
      <c r="A345" s="21" t="s">
        <v>359</v>
      </c>
      <c r="B345" s="21" t="s">
        <v>743</v>
      </c>
      <c r="C345">
        <v>2.2499999999999999E-2</v>
      </c>
      <c r="D345" s="6">
        <f t="shared" si="5"/>
        <v>-2.2749999999999646E-3</v>
      </c>
      <c r="E345" s="21"/>
      <c r="F345" s="21"/>
      <c r="G345" s="15"/>
      <c r="H345" s="15"/>
      <c r="I345" s="15"/>
      <c r="J345" s="21"/>
      <c r="K345" s="21"/>
      <c r="L345" s="21"/>
      <c r="M345" s="21"/>
      <c r="N345" s="8"/>
      <c r="O345" s="8"/>
    </row>
    <row r="346" spans="1:15">
      <c r="A346" s="21" t="s">
        <v>382</v>
      </c>
      <c r="B346" s="21" t="s">
        <v>766</v>
      </c>
      <c r="C346">
        <v>2.9399999999999999E-2</v>
      </c>
      <c r="D346" s="6">
        <f t="shared" si="5"/>
        <v>4.6250000000000353E-3</v>
      </c>
      <c r="E346" s="6">
        <f>AVERAGE(D346:D347)</f>
        <v>2.2750000000000357E-3</v>
      </c>
      <c r="F346" s="8">
        <f>STDEV(D346:D347)/E346</f>
        <v>1.4608359875062509</v>
      </c>
      <c r="G346" s="15"/>
      <c r="H346" s="15"/>
      <c r="I346" s="15"/>
      <c r="J346" s="6" t="str">
        <f>IF(AND(E346&lt;=E$364, E346&gt;=E$384)=TRUE, E346,"")</f>
        <v/>
      </c>
      <c r="K346" s="21"/>
      <c r="L346" s="21"/>
      <c r="M346" s="21">
        <v>6400</v>
      </c>
      <c r="N346" s="8" t="str">
        <f>IF(L346&gt;0,L346*M346,"")</f>
        <v/>
      </c>
      <c r="O346" s="8"/>
    </row>
    <row r="347" spans="1:15">
      <c r="A347" s="21" t="s">
        <v>383</v>
      </c>
      <c r="B347" s="21" t="s">
        <v>767</v>
      </c>
      <c r="C347">
        <v>2.47E-2</v>
      </c>
      <c r="D347" s="6">
        <f t="shared" si="5"/>
        <v>-7.4999999999963984E-5</v>
      </c>
      <c r="E347" s="21"/>
      <c r="F347" s="21"/>
      <c r="G347" s="15"/>
      <c r="H347" s="15"/>
      <c r="I347" s="15"/>
      <c r="J347" s="21"/>
      <c r="K347" s="21"/>
      <c r="L347" s="21"/>
      <c r="M347" s="21"/>
      <c r="N347" s="8"/>
      <c r="O347" s="8"/>
    </row>
    <row r="348" spans="1:15">
      <c r="A348" s="21" t="s">
        <v>216</v>
      </c>
      <c r="B348" s="21" t="s">
        <v>600</v>
      </c>
      <c r="C348">
        <v>2.3199999999999998E-2</v>
      </c>
      <c r="D348" s="6">
        <f t="shared" si="5"/>
        <v>-1.5749999999999653E-3</v>
      </c>
      <c r="E348" s="6">
        <f>AVERAGE(D348:D349)</f>
        <v>-7.7499999999996495E-4</v>
      </c>
      <c r="F348" s="8">
        <f>STDEV(D348:D349)/E348</f>
        <v>-1.459833354707778</v>
      </c>
      <c r="G348" s="15"/>
      <c r="H348" s="15"/>
      <c r="I348" s="15"/>
      <c r="J348" s="6" t="str">
        <f>IF(AND(E348&lt;=E$364, E348&gt;=E$384)=TRUE, E348,"")</f>
        <v/>
      </c>
      <c r="K348" s="21"/>
      <c r="L348" s="21"/>
      <c r="M348" s="21"/>
      <c r="N348" s="8" t="str">
        <f>IF(L348&gt;0,L348*M348,"")</f>
        <v/>
      </c>
      <c r="O348" s="8"/>
    </row>
    <row r="349" spans="1:15">
      <c r="A349" s="21" t="s">
        <v>217</v>
      </c>
      <c r="B349" s="21" t="s">
        <v>601</v>
      </c>
      <c r="C349">
        <v>2.4799999999999999E-2</v>
      </c>
      <c r="D349" s="6">
        <f t="shared" si="5"/>
        <v>2.5000000000035411E-5</v>
      </c>
      <c r="E349" s="21"/>
      <c r="F349" s="21"/>
      <c r="G349" s="15"/>
      <c r="H349" s="15"/>
      <c r="I349" s="15"/>
      <c r="J349" s="21"/>
      <c r="K349" s="21"/>
      <c r="L349" s="21"/>
      <c r="M349" s="21"/>
      <c r="N349" s="8"/>
      <c r="O349" s="8"/>
    </row>
    <row r="350" spans="1:15">
      <c r="A350" s="21" t="s">
        <v>240</v>
      </c>
      <c r="B350" s="21" t="s">
        <v>624</v>
      </c>
      <c r="C350">
        <v>2.5700000000000001E-2</v>
      </c>
      <c r="D350" s="6">
        <f t="shared" si="5"/>
        <v>9.250000000000369E-4</v>
      </c>
      <c r="E350" s="6">
        <f>AVERAGE(D350:D351)</f>
        <v>-1.2500000000001399E-4</v>
      </c>
      <c r="F350" s="8">
        <f>STDEV(D350:D351)/E350</f>
        <v>-11.879393923933243</v>
      </c>
      <c r="G350" s="15"/>
      <c r="H350" s="15"/>
      <c r="I350" s="15"/>
      <c r="J350" s="6" t="str">
        <f>IF(AND(E350&lt;=E$364, E350&gt;=E$384)=TRUE, E350,"")</f>
        <v/>
      </c>
      <c r="K350" s="21"/>
      <c r="L350" s="21"/>
      <c r="M350" s="21"/>
      <c r="N350" s="8" t="str">
        <f>IF(L350&gt;0,L350*M350,"")</f>
        <v/>
      </c>
      <c r="O350" s="8"/>
    </row>
    <row r="351" spans="1:15">
      <c r="A351" s="21" t="s">
        <v>241</v>
      </c>
      <c r="B351" s="21" t="s">
        <v>625</v>
      </c>
      <c r="C351">
        <v>2.3599999999999899E-2</v>
      </c>
      <c r="D351" s="6">
        <f t="shared" si="5"/>
        <v>-1.1750000000000649E-3</v>
      </c>
      <c r="E351" s="21"/>
      <c r="F351" s="21"/>
      <c r="G351" s="15"/>
      <c r="H351" s="15"/>
      <c r="I351" s="15"/>
      <c r="J351" s="21"/>
      <c r="K351" s="21"/>
      <c r="L351" s="21"/>
      <c r="M351" s="21"/>
      <c r="N351" s="8"/>
      <c r="O351" s="8"/>
    </row>
    <row r="352" spans="1:15">
      <c r="A352" s="21" t="s">
        <v>264</v>
      </c>
      <c r="B352" s="21" t="s">
        <v>648</v>
      </c>
      <c r="C352">
        <v>2.2699999999999901E-2</v>
      </c>
      <c r="D352" s="6">
        <f t="shared" si="5"/>
        <v>-2.0750000000000629E-3</v>
      </c>
      <c r="E352" s="6">
        <f>AVERAGE(D352:D353)</f>
        <v>-6.250000000000127E-4</v>
      </c>
      <c r="F352" s="8">
        <f>STDEV(D352:D353)/E352</f>
        <v>-3.2809754647056271</v>
      </c>
      <c r="G352" s="15"/>
      <c r="H352" s="15"/>
      <c r="I352" s="15"/>
      <c r="J352" s="6" t="str">
        <f>IF(AND(E352&lt;=E$364, E352&gt;=E$384)=TRUE, E352,"")</f>
        <v/>
      </c>
      <c r="K352" s="21"/>
      <c r="L352" s="21"/>
      <c r="M352" s="21"/>
      <c r="N352" s="8"/>
      <c r="O352" s="8"/>
    </row>
    <row r="353" spans="1:15">
      <c r="A353" s="21" t="s">
        <v>265</v>
      </c>
      <c r="B353" s="21" t="s">
        <v>649</v>
      </c>
      <c r="C353">
        <v>2.5600000000000001E-2</v>
      </c>
      <c r="D353" s="6">
        <f t="shared" si="5"/>
        <v>8.2500000000003751E-4</v>
      </c>
      <c r="E353" s="21"/>
      <c r="F353" s="21"/>
      <c r="G353" s="15"/>
      <c r="H353" s="15"/>
      <c r="I353" s="15"/>
      <c r="J353" s="21"/>
      <c r="K353" s="21"/>
      <c r="L353" s="21"/>
      <c r="M353" s="21"/>
      <c r="N353" s="8"/>
      <c r="O353" s="8"/>
    </row>
    <row r="354" spans="1:15">
      <c r="A354" s="21" t="s">
        <v>288</v>
      </c>
      <c r="B354" s="21" t="s">
        <v>672</v>
      </c>
      <c r="C354">
        <v>2.0999999999999901E-2</v>
      </c>
      <c r="D354" s="6">
        <f t="shared" si="5"/>
        <v>-3.775000000000063E-3</v>
      </c>
      <c r="E354" s="6">
        <f>AVERAGE(D354:D355)</f>
        <v>-2.2250000000000134E-3</v>
      </c>
      <c r="F354" s="8">
        <f>STDEV(D354:D355)/E354</f>
        <v>-0.985182481653193</v>
      </c>
      <c r="G354" s="15"/>
      <c r="H354" s="15"/>
      <c r="I354" s="15"/>
      <c r="J354" s="6" t="str">
        <f>IF(AND(E354&lt;=E$364, E354&gt;=E$384)=TRUE, E354,"")</f>
        <v/>
      </c>
      <c r="K354" s="21"/>
      <c r="L354" s="21"/>
      <c r="M354" s="21"/>
      <c r="N354" s="8"/>
      <c r="O354" s="8"/>
    </row>
    <row r="355" spans="1:15">
      <c r="A355" s="21" t="s">
        <v>289</v>
      </c>
      <c r="B355" s="21" t="s">
        <v>673</v>
      </c>
      <c r="C355">
        <v>2.41E-2</v>
      </c>
      <c r="D355" s="6">
        <f t="shared" si="5"/>
        <v>-6.7499999999996382E-4</v>
      </c>
      <c r="E355" s="21"/>
      <c r="F355" s="21"/>
      <c r="G355" s="15"/>
      <c r="H355" s="15"/>
      <c r="I355" s="15"/>
      <c r="J355" s="21"/>
      <c r="K355" s="21"/>
      <c r="L355" s="21"/>
      <c r="M355" s="21"/>
      <c r="N355" s="8"/>
      <c r="O355" s="8"/>
    </row>
    <row r="356" spans="1:15">
      <c r="A356" s="21" t="s">
        <v>22</v>
      </c>
      <c r="B356" s="21" t="s">
        <v>407</v>
      </c>
      <c r="C356">
        <v>3.1351</v>
      </c>
      <c r="D356" s="6">
        <f t="shared" si="5"/>
        <v>3.110325</v>
      </c>
      <c r="E356" s="6">
        <f>AVERAGE(D356:D359)</f>
        <v>3.119875</v>
      </c>
      <c r="F356" s="8">
        <f>STDEV(D356:D359)/E356</f>
        <v>1.2112096054949653E-2</v>
      </c>
      <c r="G356" s="9">
        <v>2.5000000000000001E-2</v>
      </c>
      <c r="H356" s="10">
        <v>25</v>
      </c>
      <c r="I356" s="13">
        <f>LOG(H356,10)</f>
        <v>1.3979400086720375</v>
      </c>
      <c r="J356" s="6" t="str">
        <f>IF(AND(E356&lt;=E$364, E356&gt;=E$384)=TRUE, E356,"")</f>
        <v/>
      </c>
      <c r="K356" s="21"/>
      <c r="L356" s="21"/>
      <c r="M356" s="21"/>
      <c r="N356" s="8"/>
      <c r="O356" s="8"/>
    </row>
    <row r="357" spans="1:15">
      <c r="A357" s="21" t="s">
        <v>23</v>
      </c>
      <c r="B357" s="21" t="s">
        <v>408</v>
      </c>
      <c r="C357">
        <v>3.1381999999999999</v>
      </c>
      <c r="D357" s="6">
        <f t="shared" si="5"/>
        <v>3.1134249999999999</v>
      </c>
      <c r="E357" s="21"/>
      <c r="F357" s="21"/>
      <c r="G357" s="21"/>
      <c r="H357" s="21"/>
      <c r="I357" s="14"/>
      <c r="J357" s="21"/>
      <c r="K357" s="21"/>
      <c r="L357" s="21"/>
      <c r="M357" s="21"/>
      <c r="N357" s="8"/>
      <c r="O357" s="8"/>
    </row>
    <row r="358" spans="1:15">
      <c r="A358" s="21" t="s">
        <v>24</v>
      </c>
      <c r="B358" s="21" t="s">
        <v>409</v>
      </c>
      <c r="C358">
        <v>3.1078000000000001</v>
      </c>
      <c r="D358" s="6">
        <f t="shared" si="5"/>
        <v>3.0830250000000001</v>
      </c>
      <c r="E358" s="6"/>
      <c r="F358" s="8"/>
      <c r="G358" s="21"/>
      <c r="H358" s="21"/>
      <c r="I358" s="14"/>
      <c r="J358" s="6" t="str">
        <f>IF(AND(E358&lt;=E$364, E358&gt;=E$384)=TRUE, E358,"")</f>
        <v/>
      </c>
      <c r="K358" s="21"/>
      <c r="L358" s="21"/>
      <c r="M358" s="21"/>
      <c r="N358" s="8"/>
      <c r="O358" s="8"/>
    </row>
    <row r="359" spans="1:15">
      <c r="A359" s="21" t="s">
        <v>25</v>
      </c>
      <c r="B359" s="21" t="s">
        <v>410</v>
      </c>
      <c r="C359">
        <v>3.1974999999999998</v>
      </c>
      <c r="D359" s="6">
        <f t="shared" si="5"/>
        <v>3.1727249999999998</v>
      </c>
      <c r="E359" s="21"/>
      <c r="F359" s="21"/>
      <c r="G359" s="21"/>
      <c r="H359" s="21"/>
      <c r="I359" s="14"/>
      <c r="J359" s="21"/>
      <c r="K359" s="21"/>
      <c r="L359" s="21"/>
      <c r="M359" s="21"/>
      <c r="N359" s="8"/>
      <c r="O359" s="8"/>
    </row>
    <row r="360" spans="1:15">
      <c r="A360" s="21" t="s">
        <v>46</v>
      </c>
      <c r="B360" s="21" t="s">
        <v>431</v>
      </c>
      <c r="C360">
        <v>2.8458999999999999</v>
      </c>
      <c r="D360" s="6">
        <f t="shared" si="5"/>
        <v>2.8211249999999999</v>
      </c>
      <c r="E360" s="18">
        <f>AVERAGE(D360:D363)</f>
        <v>2.7876250000000002</v>
      </c>
      <c r="F360" s="8">
        <f>STDEV(D360:D363)/E360</f>
        <v>8.3313865046533209E-2</v>
      </c>
      <c r="G360" s="10">
        <v>1.2500000000000001E-2</v>
      </c>
      <c r="H360" s="10">
        <f>H356/2</f>
        <v>12.5</v>
      </c>
      <c r="I360" s="13">
        <f t="shared" ref="I360" si="6">LOG(H360,10)</f>
        <v>1.0969100130080565</v>
      </c>
      <c r="J360" s="6" t="str">
        <f>IF(AND(E360&lt;=E$364, E360&gt;=E$384)=TRUE, E360,"")</f>
        <v/>
      </c>
      <c r="K360" s="21"/>
      <c r="L360" s="21"/>
      <c r="M360" s="21"/>
      <c r="N360" s="8"/>
      <c r="O360" s="8"/>
    </row>
    <row r="361" spans="1:15">
      <c r="A361" s="21" t="s">
        <v>47</v>
      </c>
      <c r="B361" s="21" t="s">
        <v>432</v>
      </c>
      <c r="C361">
        <v>2.4904999999999999</v>
      </c>
      <c r="D361" s="6">
        <f t="shared" si="5"/>
        <v>2.4657249999999999</v>
      </c>
      <c r="E361" s="19"/>
      <c r="F361" s="21"/>
      <c r="G361" s="21"/>
      <c r="H361" s="21"/>
      <c r="I361" s="14"/>
      <c r="J361" s="21"/>
      <c r="K361" s="21"/>
      <c r="L361" s="21"/>
      <c r="M361" s="21"/>
      <c r="N361" s="8"/>
      <c r="O361" s="8"/>
    </row>
    <row r="362" spans="1:15">
      <c r="A362" s="21" t="s">
        <v>48</v>
      </c>
      <c r="B362" s="21" t="s">
        <v>433</v>
      </c>
      <c r="C362">
        <v>2.8685999999999998</v>
      </c>
      <c r="D362" s="6">
        <f t="shared" si="5"/>
        <v>2.8438249999999998</v>
      </c>
      <c r="E362" s="18"/>
      <c r="F362" s="8"/>
      <c r="G362" s="21"/>
      <c r="H362" s="21"/>
      <c r="I362" s="14"/>
      <c r="J362" s="6" t="str">
        <f>IF(AND(E362&lt;=E$364, E362&gt;=E$384)=TRUE, E362,"")</f>
        <v/>
      </c>
      <c r="K362" s="21"/>
      <c r="L362" s="21"/>
      <c r="M362" s="21"/>
      <c r="N362" s="8"/>
      <c r="O362" s="8"/>
    </row>
    <row r="363" spans="1:15">
      <c r="A363" s="21" t="s">
        <v>49</v>
      </c>
      <c r="B363" s="21" t="s">
        <v>434</v>
      </c>
      <c r="C363">
        <v>3.0446</v>
      </c>
      <c r="D363" s="6">
        <f t="shared" si="5"/>
        <v>3.019825</v>
      </c>
      <c r="E363" s="19"/>
      <c r="F363" s="21"/>
      <c r="G363" s="21"/>
      <c r="H363" s="21"/>
      <c r="I363" s="14"/>
      <c r="J363" s="21"/>
      <c r="K363" s="21"/>
      <c r="L363" s="21"/>
      <c r="M363" s="21"/>
      <c r="N363" s="8"/>
      <c r="O363" s="8"/>
    </row>
    <row r="364" spans="1:15">
      <c r="A364" s="21" t="s">
        <v>70</v>
      </c>
      <c r="B364" s="21" t="s">
        <v>455</v>
      </c>
      <c r="C364">
        <v>1.8934</v>
      </c>
      <c r="D364" s="6">
        <f t="shared" si="5"/>
        <v>1.868625</v>
      </c>
      <c r="E364" s="7">
        <f>AVERAGE(D364:D367)</f>
        <v>1.9542499999999976</v>
      </c>
      <c r="F364" s="8">
        <f>STDEV(D364:D367)/E364</f>
        <v>4.6592543367584609E-2</v>
      </c>
      <c r="G364" s="10">
        <v>6.2500000000000003E-3</v>
      </c>
      <c r="H364" s="10">
        <f>H360/2</f>
        <v>6.25</v>
      </c>
      <c r="I364" s="13">
        <f>LOG(H364,10)</f>
        <v>0.79588001734407521</v>
      </c>
      <c r="J364" s="6"/>
      <c r="K364" s="21"/>
      <c r="L364" s="21"/>
      <c r="M364" s="21"/>
      <c r="N364" s="8"/>
      <c r="O364" s="8"/>
    </row>
    <row r="365" spans="1:15">
      <c r="A365" s="21" t="s">
        <v>71</v>
      </c>
      <c r="B365" s="21" t="s">
        <v>456</v>
      </c>
      <c r="C365">
        <v>1.9084999999999901</v>
      </c>
      <c r="D365" s="6">
        <f t="shared" si="5"/>
        <v>1.8837249999999901</v>
      </c>
      <c r="E365" s="11"/>
      <c r="F365" s="21"/>
      <c r="G365" s="21"/>
      <c r="H365" s="21"/>
      <c r="I365" s="14"/>
      <c r="J365" s="21"/>
      <c r="K365" s="21"/>
      <c r="L365" s="21"/>
      <c r="M365" s="21"/>
      <c r="N365" s="8"/>
      <c r="O365" s="8"/>
    </row>
    <row r="366" spans="1:15">
      <c r="A366" s="21" t="s">
        <v>72</v>
      </c>
      <c r="B366" s="21" t="s">
        <v>457</v>
      </c>
      <c r="C366">
        <v>2.0708000000000002</v>
      </c>
      <c r="D366" s="6">
        <f t="shared" si="5"/>
        <v>2.0460250000000002</v>
      </c>
      <c r="E366" s="7"/>
      <c r="F366" s="21"/>
      <c r="G366" s="21"/>
      <c r="H366" s="21"/>
      <c r="I366" s="14"/>
      <c r="J366" s="6"/>
      <c r="K366" s="21"/>
      <c r="L366" s="21"/>
      <c r="M366" s="21"/>
      <c r="N366" s="8"/>
      <c r="O366" s="8"/>
    </row>
    <row r="367" spans="1:15">
      <c r="A367" s="21" t="s">
        <v>73</v>
      </c>
      <c r="B367" s="21" t="s">
        <v>458</v>
      </c>
      <c r="C367">
        <v>2.0434000000000001</v>
      </c>
      <c r="D367" s="6">
        <f t="shared" si="5"/>
        <v>2.0186250000000001</v>
      </c>
      <c r="E367" s="11"/>
      <c r="F367" s="21"/>
      <c r="G367" s="21"/>
      <c r="H367" s="21"/>
      <c r="I367" s="14"/>
      <c r="J367" s="21"/>
      <c r="K367" s="21"/>
      <c r="L367" s="21"/>
      <c r="M367" s="21"/>
      <c r="N367" s="8"/>
      <c r="O367" s="8"/>
    </row>
    <row r="368" spans="1:15">
      <c r="A368" s="21" t="s">
        <v>94</v>
      </c>
      <c r="B368" s="21" t="s">
        <v>479</v>
      </c>
      <c r="C368">
        <v>0.99339999999999995</v>
      </c>
      <c r="D368" s="6">
        <f t="shared" si="5"/>
        <v>0.96862499999999996</v>
      </c>
      <c r="E368" s="7">
        <f>AVERAGE(D368:D371)</f>
        <v>1.1013749999999976</v>
      </c>
      <c r="F368" s="8">
        <f>STDEV(D368:D371)/E368</f>
        <v>0.11498677099902052</v>
      </c>
      <c r="G368" s="10">
        <v>3.1250000000000002E-3</v>
      </c>
      <c r="H368" s="10">
        <f>H364/2</f>
        <v>3.125</v>
      </c>
      <c r="I368" s="13">
        <f>LOG(H368,10)</f>
        <v>0.49485002168009395</v>
      </c>
      <c r="J368" s="6"/>
      <c r="K368" s="21"/>
      <c r="L368" s="21"/>
      <c r="M368" s="21"/>
      <c r="N368" s="8"/>
      <c r="O368" s="8"/>
    </row>
    <row r="369" spans="1:15">
      <c r="A369" s="21" t="s">
        <v>95</v>
      </c>
      <c r="B369" s="21" t="s">
        <v>480</v>
      </c>
      <c r="C369">
        <v>1.0457999999999901</v>
      </c>
      <c r="D369" s="6">
        <f t="shared" si="5"/>
        <v>1.0210249999999901</v>
      </c>
      <c r="E369" s="11"/>
      <c r="F369" s="21"/>
      <c r="G369" s="21"/>
      <c r="H369" s="21"/>
      <c r="I369" s="21"/>
      <c r="J369" s="21"/>
      <c r="K369" s="21"/>
      <c r="L369" s="21"/>
      <c r="M369" s="21"/>
      <c r="N369" s="8"/>
      <c r="O369" s="8"/>
    </row>
    <row r="370" spans="1:15">
      <c r="A370" s="21" t="s">
        <v>96</v>
      </c>
      <c r="B370" s="21" t="s">
        <v>481</v>
      </c>
      <c r="C370">
        <v>1.2069000000000001</v>
      </c>
      <c r="D370" s="6">
        <f t="shared" si="5"/>
        <v>1.1821250000000001</v>
      </c>
      <c r="E370" s="7"/>
      <c r="F370" s="21"/>
      <c r="G370" s="21"/>
      <c r="H370" s="21"/>
      <c r="I370" s="21"/>
      <c r="J370" s="6" t="str">
        <f>IF(AND(E370&lt;=E$364, E370&gt;=E$384)=TRUE, E370,"")</f>
        <v/>
      </c>
      <c r="K370" s="21"/>
      <c r="L370" s="21"/>
      <c r="M370" s="21"/>
      <c r="N370" s="8"/>
      <c r="O370" s="8"/>
    </row>
    <row r="371" spans="1:15">
      <c r="A371" s="21" t="s">
        <v>97</v>
      </c>
      <c r="B371" s="21" t="s">
        <v>482</v>
      </c>
      <c r="C371">
        <v>1.2585</v>
      </c>
      <c r="D371" s="6">
        <f t="shared" si="5"/>
        <v>1.233725</v>
      </c>
      <c r="E371" s="11"/>
      <c r="F371" s="21"/>
      <c r="G371" s="21"/>
      <c r="H371" s="21"/>
      <c r="I371" s="21"/>
      <c r="J371" s="21"/>
      <c r="K371" s="21"/>
      <c r="L371" s="21"/>
      <c r="M371" s="21"/>
      <c r="N371" s="8"/>
      <c r="O371" s="8"/>
    </row>
    <row r="372" spans="1:15">
      <c r="A372" s="21" t="s">
        <v>118</v>
      </c>
      <c r="B372" s="21" t="s">
        <v>503</v>
      </c>
      <c r="C372">
        <v>0.57489999999999997</v>
      </c>
      <c r="D372" s="6">
        <f t="shared" si="5"/>
        <v>0.55012499999999998</v>
      </c>
      <c r="E372" s="7">
        <f>AVERAGE(D372:D375)</f>
        <v>0.64974999999999994</v>
      </c>
      <c r="F372" s="8">
        <f>STDEV(D372:D375)/E372</f>
        <v>0.11476932607579404</v>
      </c>
      <c r="G372" s="10">
        <v>1.5625000000000001E-3</v>
      </c>
      <c r="H372" s="10">
        <f>H368/2</f>
        <v>1.5625</v>
      </c>
      <c r="I372" s="13">
        <f>LOG(H372,10)</f>
        <v>0.19382002601611281</v>
      </c>
      <c r="J372" s="13"/>
      <c r="K372" s="21"/>
      <c r="L372" s="21"/>
      <c r="M372" s="21"/>
      <c r="N372" s="8"/>
      <c r="O372" s="8"/>
    </row>
    <row r="373" spans="1:15">
      <c r="A373" s="21" t="s">
        <v>119</v>
      </c>
      <c r="B373" s="21" t="s">
        <v>504</v>
      </c>
      <c r="C373">
        <v>0.66320000000000001</v>
      </c>
      <c r="D373" s="6">
        <f t="shared" si="5"/>
        <v>0.63842500000000002</v>
      </c>
      <c r="E373" s="11"/>
      <c r="F373" s="21"/>
      <c r="G373" s="21"/>
      <c r="H373" s="21"/>
      <c r="I373" s="14"/>
      <c r="J373" s="14"/>
      <c r="K373" s="21"/>
      <c r="L373" s="21"/>
      <c r="M373" s="21"/>
      <c r="N373" s="8"/>
      <c r="O373" s="8"/>
    </row>
    <row r="374" spans="1:15">
      <c r="A374" s="21" t="s">
        <v>120</v>
      </c>
      <c r="B374" s="21" t="s">
        <v>505</v>
      </c>
      <c r="C374">
        <v>0.74539999999999995</v>
      </c>
      <c r="D374" s="6">
        <f t="shared" si="5"/>
        <v>0.72062499999999996</v>
      </c>
      <c r="E374" s="7"/>
      <c r="F374" s="21"/>
      <c r="G374" s="21"/>
      <c r="H374" s="21"/>
      <c r="I374" s="14"/>
      <c r="J374" s="14"/>
      <c r="K374" s="21"/>
      <c r="L374" s="21"/>
      <c r="M374" s="21"/>
      <c r="N374" s="8"/>
      <c r="O374" s="8"/>
    </row>
    <row r="375" spans="1:15">
      <c r="A375" s="21" t="s">
        <v>121</v>
      </c>
      <c r="B375" s="21" t="s">
        <v>506</v>
      </c>
      <c r="C375">
        <v>0.71460000000000001</v>
      </c>
      <c r="D375" s="6">
        <f t="shared" si="5"/>
        <v>0.68982500000000002</v>
      </c>
      <c r="E375" s="11"/>
      <c r="F375" s="21"/>
      <c r="G375" s="21"/>
      <c r="H375" s="21"/>
      <c r="I375" s="14"/>
      <c r="J375" s="14"/>
      <c r="K375" s="21"/>
      <c r="L375" s="21"/>
      <c r="M375" s="21"/>
      <c r="N375" s="8"/>
      <c r="O375" s="8"/>
    </row>
    <row r="376" spans="1:15">
      <c r="A376" s="21" t="s">
        <v>142</v>
      </c>
      <c r="B376" s="21" t="s">
        <v>527</v>
      </c>
      <c r="C376">
        <v>0.31489999999999901</v>
      </c>
      <c r="D376" s="6">
        <f t="shared" si="5"/>
        <v>0.29012499999999908</v>
      </c>
      <c r="E376" s="7">
        <f>AVERAGE(D376:D379)</f>
        <v>0.30962499999999982</v>
      </c>
      <c r="F376" s="8">
        <f>STDEV(D376:D379)/E376</f>
        <v>7.9053900990230117E-2</v>
      </c>
      <c r="G376" s="10">
        <v>7.7999999999999999E-4</v>
      </c>
      <c r="H376" s="10">
        <f>H372/2</f>
        <v>0.78125</v>
      </c>
      <c r="I376" s="13">
        <f>LOG(H376,10)</f>
        <v>-0.10720996964786834</v>
      </c>
      <c r="J376" s="13"/>
      <c r="K376" s="21"/>
      <c r="L376" s="21"/>
      <c r="M376" s="21"/>
      <c r="N376" s="8"/>
      <c r="O376" s="8"/>
    </row>
    <row r="377" spans="1:15">
      <c r="A377" s="21" t="s">
        <v>143</v>
      </c>
      <c r="B377" s="21" t="s">
        <v>528</v>
      </c>
      <c r="C377">
        <v>0.3226</v>
      </c>
      <c r="D377" s="6">
        <f t="shared" si="5"/>
        <v>0.29782500000000001</v>
      </c>
      <c r="E377" s="11"/>
      <c r="F377" s="21"/>
      <c r="G377" s="21"/>
      <c r="H377" s="21"/>
      <c r="I377" s="14"/>
      <c r="J377" s="14"/>
      <c r="K377" s="21"/>
      <c r="L377" s="21"/>
      <c r="M377" s="21"/>
      <c r="N377" s="8"/>
      <c r="O377" s="8"/>
    </row>
    <row r="378" spans="1:15">
      <c r="A378" s="21" t="s">
        <v>144</v>
      </c>
      <c r="B378" s="21" t="s">
        <v>529</v>
      </c>
      <c r="C378">
        <v>0.36990000000000001</v>
      </c>
      <c r="D378" s="6">
        <f t="shared" si="5"/>
        <v>0.34512500000000002</v>
      </c>
      <c r="E378" s="11"/>
      <c r="F378" s="21"/>
      <c r="G378" s="21"/>
      <c r="H378" s="21"/>
      <c r="I378" s="14"/>
      <c r="J378" s="14"/>
      <c r="K378" s="21"/>
      <c r="L378" s="21"/>
      <c r="M378" s="21"/>
      <c r="N378" s="8"/>
      <c r="O378" s="8"/>
    </row>
    <row r="379" spans="1:15">
      <c r="A379" s="21" t="s">
        <v>145</v>
      </c>
      <c r="B379" s="21" t="s">
        <v>530</v>
      </c>
      <c r="C379">
        <v>0.33019999999999999</v>
      </c>
      <c r="D379" s="6">
        <f t="shared" si="5"/>
        <v>0.30542500000000006</v>
      </c>
      <c r="E379" s="11"/>
      <c r="F379" s="21"/>
      <c r="G379" s="21"/>
      <c r="H379" s="21"/>
      <c r="I379" s="14"/>
      <c r="J379" s="14"/>
      <c r="K379" s="21"/>
      <c r="L379" s="21"/>
      <c r="M379" s="21"/>
      <c r="N379" s="8"/>
      <c r="O379" s="8"/>
    </row>
    <row r="380" spans="1:15">
      <c r="A380" s="21" t="s">
        <v>166</v>
      </c>
      <c r="B380" s="21" t="s">
        <v>550</v>
      </c>
      <c r="C380">
        <v>0.12820000000000001</v>
      </c>
      <c r="D380" s="6">
        <f t="shared" si="5"/>
        <v>0.10342500000000004</v>
      </c>
      <c r="E380" s="7">
        <f>AVERAGE(D380:D383)</f>
        <v>0.15629999999999977</v>
      </c>
      <c r="F380" s="8">
        <f>STDEV(D380:D383)/E380</f>
        <v>0.24778909407170102</v>
      </c>
      <c r="G380" s="10">
        <v>3.8999999999999999E-4</v>
      </c>
      <c r="H380" s="10">
        <f>H376/2</f>
        <v>0.390625</v>
      </c>
      <c r="I380" s="13">
        <f>LOG(H380,10)</f>
        <v>-0.40823996531184953</v>
      </c>
      <c r="J380" s="13"/>
      <c r="K380" s="21"/>
      <c r="L380" s="21"/>
      <c r="M380" s="21"/>
      <c r="N380" s="8"/>
      <c r="O380" s="8"/>
    </row>
    <row r="381" spans="1:15">
      <c r="A381" s="21" t="s">
        <v>167</v>
      </c>
      <c r="B381" s="21" t="s">
        <v>551</v>
      </c>
      <c r="C381">
        <v>0.20529999999999901</v>
      </c>
      <c r="D381" s="6">
        <f t="shared" si="5"/>
        <v>0.18052499999999905</v>
      </c>
      <c r="E381" s="11"/>
      <c r="F381" s="21"/>
      <c r="G381" s="21"/>
      <c r="H381" s="21"/>
      <c r="I381" s="14"/>
      <c r="J381" s="14"/>
      <c r="K381" s="21"/>
      <c r="L381" s="21"/>
      <c r="M381" s="21"/>
      <c r="N381" s="8"/>
      <c r="O381" s="8"/>
    </row>
    <row r="382" spans="1:15">
      <c r="A382" s="21" t="s">
        <v>168</v>
      </c>
      <c r="B382" s="21" t="s">
        <v>552</v>
      </c>
      <c r="C382">
        <v>0.2142</v>
      </c>
      <c r="D382" s="6">
        <f t="shared" si="5"/>
        <v>0.18942500000000004</v>
      </c>
      <c r="E382" s="7"/>
      <c r="F382" s="21"/>
      <c r="G382" s="21"/>
      <c r="H382" s="21"/>
      <c r="I382" s="14"/>
      <c r="J382" s="14"/>
      <c r="K382" s="21"/>
      <c r="L382" s="21"/>
      <c r="M382" s="21"/>
      <c r="N382" s="8"/>
      <c r="O382" s="8"/>
    </row>
    <row r="383" spans="1:15">
      <c r="A383" s="21" t="s">
        <v>169</v>
      </c>
      <c r="B383" s="21" t="s">
        <v>553</v>
      </c>
      <c r="C383">
        <v>0.17660000000000001</v>
      </c>
      <c r="D383" s="6">
        <f t="shared" si="5"/>
        <v>0.15182500000000004</v>
      </c>
      <c r="E383" s="11"/>
      <c r="F383" s="21"/>
      <c r="G383" s="21"/>
      <c r="H383" s="21"/>
      <c r="I383" s="14"/>
      <c r="J383" s="14"/>
      <c r="K383" s="21"/>
      <c r="L383" s="21"/>
      <c r="M383" s="21"/>
      <c r="N383" s="8"/>
      <c r="O383" s="8"/>
    </row>
    <row r="384" spans="1:15">
      <c r="A384" s="21" t="s">
        <v>190</v>
      </c>
      <c r="B384" s="21" t="s">
        <v>574</v>
      </c>
      <c r="C384">
        <v>0.10389999999999899</v>
      </c>
      <c r="D384" s="6">
        <f t="shared" si="5"/>
        <v>7.9124999999999029E-2</v>
      </c>
      <c r="E384" s="7">
        <f>AVERAGE(D384:D387)</f>
        <v>7.2699999999999793E-2</v>
      </c>
      <c r="F384" s="8">
        <f>STDEV(D384:D387)/E384</f>
        <v>0.17767907569696362</v>
      </c>
      <c r="G384" s="10">
        <v>1.95E-4</v>
      </c>
      <c r="H384" s="10">
        <f>H380/2</f>
        <v>0.1953125</v>
      </c>
      <c r="I384" s="13">
        <f>LOG(H384,10)</f>
        <v>-0.70926996097583062</v>
      </c>
      <c r="J384" s="13"/>
      <c r="K384" s="21"/>
      <c r="L384" s="21"/>
      <c r="M384" s="21"/>
      <c r="N384" s="8"/>
      <c r="O384" s="8"/>
    </row>
    <row r="385" spans="1:15">
      <c r="A385" s="21" t="s">
        <v>191</v>
      </c>
      <c r="B385" s="21" t="s">
        <v>575</v>
      </c>
      <c r="C385">
        <v>7.8100000000000003E-2</v>
      </c>
      <c r="D385" s="6">
        <f t="shared" si="5"/>
        <v>5.3325000000000039E-2</v>
      </c>
      <c r="E385" s="21"/>
      <c r="F385" s="21"/>
      <c r="G385" s="21"/>
      <c r="H385" s="21"/>
      <c r="I385" s="14"/>
      <c r="J385" s="14"/>
      <c r="K385" s="21"/>
      <c r="L385" s="21"/>
      <c r="M385" s="21"/>
      <c r="N385" s="8"/>
      <c r="O385" s="8"/>
    </row>
    <row r="386" spans="1:15">
      <c r="A386" s="21" t="s">
        <v>192</v>
      </c>
      <c r="B386" s="21" t="s">
        <v>576</v>
      </c>
      <c r="C386">
        <v>0.1041</v>
      </c>
      <c r="D386" s="6">
        <f t="shared" si="5"/>
        <v>7.9325000000000034E-2</v>
      </c>
      <c r="E386" s="21"/>
      <c r="F386" s="21"/>
      <c r="G386" s="21"/>
      <c r="H386" s="21"/>
      <c r="I386" s="14"/>
      <c r="J386" s="14"/>
      <c r="K386" s="21"/>
      <c r="L386" s="21"/>
      <c r="M386" s="21"/>
      <c r="N386" s="8"/>
      <c r="O386" s="8"/>
    </row>
    <row r="387" spans="1:15">
      <c r="A387" s="21" t="s">
        <v>193</v>
      </c>
      <c r="B387" s="21" t="s">
        <v>577</v>
      </c>
      <c r="C387">
        <v>0.1038</v>
      </c>
      <c r="D387" s="6">
        <f t="shared" si="5"/>
        <v>7.902500000000004E-2</v>
      </c>
      <c r="E387" s="21"/>
      <c r="F387" s="21"/>
      <c r="G387" s="21"/>
      <c r="H387" s="21"/>
      <c r="I387" s="14"/>
      <c r="J387" s="14"/>
      <c r="K387" s="21"/>
      <c r="L387" s="21"/>
      <c r="M387" s="21"/>
      <c r="N387" s="8"/>
      <c r="O387" s="8"/>
    </row>
    <row r="388" spans="1:15"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8"/>
      <c r="O388" s="8"/>
    </row>
    <row r="389" spans="1:15">
      <c r="E389" s="12" t="s">
        <v>816</v>
      </c>
      <c r="F389" s="21"/>
      <c r="G389" s="21"/>
      <c r="H389" s="21"/>
      <c r="I389" s="21"/>
      <c r="J389" s="21"/>
      <c r="K389" s="21"/>
      <c r="L389" s="21"/>
      <c r="M389" s="21"/>
      <c r="N389" s="8"/>
      <c r="O389" s="8"/>
    </row>
    <row r="390" spans="1:15">
      <c r="E390" s="21"/>
      <c r="F390" s="21"/>
      <c r="G390" s="21"/>
      <c r="H390" s="21"/>
      <c r="I390" s="21"/>
      <c r="J390" s="21"/>
      <c r="K390" s="21"/>
      <c r="L390" s="21"/>
      <c r="M390" s="21"/>
      <c r="N390" s="8"/>
      <c r="O390" s="8"/>
    </row>
    <row r="391" spans="1:15">
      <c r="E391" s="21"/>
      <c r="F391" s="21"/>
      <c r="G391" s="21"/>
      <c r="H391" s="21"/>
      <c r="I391" s="21"/>
      <c r="J391" s="21"/>
      <c r="K391" s="21"/>
      <c r="L391" s="21"/>
      <c r="M391" s="21"/>
      <c r="N391" s="8"/>
      <c r="O391" s="8"/>
    </row>
    <row r="392" spans="1:15">
      <c r="E392" s="21"/>
      <c r="F392" s="21"/>
      <c r="G392" s="21"/>
      <c r="H392" s="21"/>
      <c r="I392" s="21"/>
      <c r="J392" s="21"/>
      <c r="K392" s="21"/>
      <c r="L392" s="21"/>
      <c r="M392" s="21"/>
      <c r="N392" s="8"/>
      <c r="O392" s="8"/>
    </row>
    <row r="393" spans="1:15">
      <c r="E393" s="21"/>
      <c r="F393" s="21"/>
      <c r="G393" s="21"/>
      <c r="H393" s="21"/>
      <c r="I393" s="21"/>
      <c r="J393" s="21"/>
      <c r="K393" s="21"/>
      <c r="L393" s="21"/>
      <c r="M393" s="21"/>
      <c r="N393" s="8"/>
      <c r="O393" s="8"/>
    </row>
    <row r="394" spans="1:15"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8"/>
      <c r="O394" s="8"/>
    </row>
    <row r="395" spans="1:15"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8"/>
      <c r="O395" s="8"/>
    </row>
    <row r="396" spans="1:15"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8"/>
      <c r="O396" s="8"/>
    </row>
    <row r="397" spans="1:15"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8"/>
      <c r="O397" s="8"/>
    </row>
    <row r="398" spans="1:15"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</row>
    <row r="399" spans="1:15"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</row>
    <row r="400" spans="1:15"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</row>
    <row r="401" spans="4:4">
      <c r="D401" s="21"/>
    </row>
  </sheetData>
  <mergeCells count="2">
    <mergeCell ref="G1:I1"/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288BD-874F-43D7-83D8-C2ED403B2459}">
  <dimension ref="A1:P455"/>
  <sheetViews>
    <sheetView tabSelected="1" zoomScale="90" zoomScaleNormal="90" workbookViewId="0">
      <selection activeCell="C4" sqref="C4"/>
    </sheetView>
  </sheetViews>
  <sheetFormatPr defaultRowHeight="15"/>
  <cols>
    <col min="1" max="1" width="4.7109375" bestFit="1" customWidth="1"/>
    <col min="2" max="2" width="14.42578125" bestFit="1" customWidth="1"/>
    <col min="3" max="3" width="7" bestFit="1" customWidth="1"/>
    <col min="4" max="4" width="13.42578125" customWidth="1"/>
    <col min="5" max="6" width="11.140625" style="4" customWidth="1"/>
    <col min="7" max="9" width="12.42578125" style="4" customWidth="1"/>
    <col min="10" max="10" width="15.42578125" style="4" customWidth="1"/>
    <col min="11" max="11" width="20.42578125" style="4" customWidth="1"/>
    <col min="12" max="12" width="13.140625" style="4" customWidth="1"/>
    <col min="13" max="13" width="12.42578125" style="4" customWidth="1"/>
    <col min="14" max="14" width="15" style="4" customWidth="1"/>
    <col min="15" max="15" width="15" customWidth="1"/>
  </cols>
  <sheetData>
    <row r="1" spans="1:15" ht="45" customHeight="1">
      <c r="E1" s="21"/>
      <c r="F1" s="21"/>
      <c r="G1" s="25" t="s">
        <v>798</v>
      </c>
      <c r="H1" s="25"/>
      <c r="I1" s="25"/>
      <c r="J1" s="21"/>
      <c r="K1" s="21"/>
      <c r="L1" s="21"/>
      <c r="M1" s="21"/>
      <c r="N1" s="21"/>
    </row>
    <row r="2" spans="1:15" ht="75" customHeight="1">
      <c r="A2" s="24" t="s">
        <v>799</v>
      </c>
      <c r="B2" s="24"/>
      <c r="C2" s="24"/>
      <c r="D2" s="20" t="s">
        <v>800</v>
      </c>
      <c r="E2" s="20" t="s">
        <v>801</v>
      </c>
      <c r="F2" s="20" t="s">
        <v>802</v>
      </c>
      <c r="G2" s="20" t="s">
        <v>803</v>
      </c>
      <c r="H2" s="20" t="s">
        <v>804</v>
      </c>
      <c r="I2" s="20" t="s">
        <v>805</v>
      </c>
      <c r="J2" s="20" t="s">
        <v>806</v>
      </c>
      <c r="K2" s="20" t="s">
        <v>807</v>
      </c>
      <c r="L2" s="20" t="s">
        <v>808</v>
      </c>
      <c r="M2" s="20" t="s">
        <v>809</v>
      </c>
      <c r="N2" s="20" t="s">
        <v>810</v>
      </c>
      <c r="O2" s="20" t="s">
        <v>811</v>
      </c>
    </row>
    <row r="3" spans="1:15" ht="45" customHeight="1">
      <c r="D3" s="7">
        <f>AVERAGE(C324:C331)</f>
        <v>1.8874999999999989E-2</v>
      </c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5">
      <c r="A4" s="21" t="s">
        <v>2</v>
      </c>
      <c r="B4" s="21" t="s">
        <v>387</v>
      </c>
      <c r="C4">
        <v>8.8800000000000004E-2</v>
      </c>
      <c r="D4" s="6">
        <f t="shared" ref="D4:D67" si="0">C4-D$3</f>
        <v>6.9925000000000015E-2</v>
      </c>
      <c r="E4" s="6">
        <f>AVERAGE(D4:D5)</f>
        <v>7.8175000000000022E-2</v>
      </c>
      <c r="F4" s="8">
        <f>STDEV(D4:D5)/E4</f>
        <v>0.14924543510812721</v>
      </c>
      <c r="G4" s="15"/>
      <c r="H4" s="15"/>
      <c r="I4" s="15"/>
      <c r="J4" s="6" t="str">
        <f>IF(AND(E4&lt;=E$360, E4&gt;=E$384)=TRUE, E4,"")</f>
        <v/>
      </c>
      <c r="K4" s="21"/>
      <c r="L4" s="21"/>
      <c r="M4" s="21">
        <v>100</v>
      </c>
      <c r="N4" s="8" t="str">
        <f>IF(L4&gt;0,L4*M4,"")</f>
        <v/>
      </c>
      <c r="O4" s="8" t="e">
        <f>AVERAGE(N4:N10)</f>
        <v>#DIV/0!</v>
      </c>
    </row>
    <row r="5" spans="1:15">
      <c r="A5" s="21" t="s">
        <v>3</v>
      </c>
      <c r="B5" s="21" t="s">
        <v>388</v>
      </c>
      <c r="C5">
        <v>0.1053</v>
      </c>
      <c r="D5" s="6">
        <f t="shared" si="0"/>
        <v>8.6425000000000016E-2</v>
      </c>
      <c r="E5" s="21"/>
      <c r="F5" s="21"/>
      <c r="G5" s="15"/>
      <c r="H5" s="15"/>
      <c r="I5" s="15"/>
      <c r="J5" s="21"/>
      <c r="K5" s="21"/>
      <c r="L5" s="21"/>
      <c r="M5" s="21"/>
      <c r="N5" s="8"/>
      <c r="O5" s="8"/>
    </row>
    <row r="6" spans="1:15">
      <c r="A6" s="21" t="s">
        <v>26</v>
      </c>
      <c r="B6" s="21" t="s">
        <v>411</v>
      </c>
      <c r="C6">
        <v>4.7699999999999999E-2</v>
      </c>
      <c r="D6" s="6">
        <f t="shared" si="0"/>
        <v>2.882500000000001E-2</v>
      </c>
      <c r="E6" s="6">
        <f>AVERAGE(D6:D7)</f>
        <v>3.122500000000001E-2</v>
      </c>
      <c r="F6" s="8">
        <f>STDEV(D6:D7)/E6</f>
        <v>0.10869856043860451</v>
      </c>
      <c r="G6" s="15"/>
      <c r="H6" s="15"/>
      <c r="I6" s="15"/>
      <c r="J6" s="6" t="str">
        <f>IF(AND(E6&lt;=E$360, E6&gt;=E$384)=TRUE, E6,"")</f>
        <v/>
      </c>
      <c r="K6" s="21"/>
      <c r="L6" s="21"/>
      <c r="M6" s="21">
        <v>400</v>
      </c>
      <c r="N6" s="8" t="str">
        <f>IF(L6&gt;0,L6*M6,"")</f>
        <v/>
      </c>
      <c r="O6" s="8"/>
    </row>
    <row r="7" spans="1:15" ht="45" customHeight="1">
      <c r="A7" s="21" t="s">
        <v>27</v>
      </c>
      <c r="B7" s="21" t="s">
        <v>412</v>
      </c>
      <c r="C7">
        <v>5.2499999999999998E-2</v>
      </c>
      <c r="D7" s="6">
        <f t="shared" si="0"/>
        <v>3.3625000000000009E-2</v>
      </c>
      <c r="E7" s="21"/>
      <c r="F7" s="21"/>
      <c r="G7" s="15"/>
      <c r="H7" s="15"/>
      <c r="I7" s="15"/>
      <c r="J7" s="21"/>
      <c r="K7" s="21"/>
      <c r="L7" s="21"/>
      <c r="M7" s="21"/>
      <c r="N7" s="8"/>
      <c r="O7" s="8"/>
    </row>
    <row r="8" spans="1:15">
      <c r="A8" s="21" t="s">
        <v>50</v>
      </c>
      <c r="B8" s="21" t="s">
        <v>435</v>
      </c>
      <c r="C8">
        <v>3.2599999999999997E-2</v>
      </c>
      <c r="D8" s="6">
        <f t="shared" si="0"/>
        <v>1.3725000000000008E-2</v>
      </c>
      <c r="E8" s="6">
        <f>AVERAGE(D8:D9)</f>
        <v>1.337499999999996E-2</v>
      </c>
      <c r="F8" s="8">
        <f>STDEV(D8:D9)/E8</f>
        <v>3.700745770696471E-2</v>
      </c>
      <c r="G8" s="15"/>
      <c r="H8" s="15"/>
      <c r="I8" s="15"/>
      <c r="J8" s="6" t="str">
        <f>IF(AND(E8&lt;=E$360, E8&gt;=E$384)=TRUE, E8,"")</f>
        <v/>
      </c>
      <c r="K8" s="21"/>
      <c r="L8" s="21"/>
      <c r="M8" s="21">
        <v>1600</v>
      </c>
      <c r="N8" s="8" t="str">
        <f>IF(L8&gt;0,L8*M8,"")</f>
        <v/>
      </c>
      <c r="O8" s="8"/>
    </row>
    <row r="9" spans="1:15" ht="45" customHeight="1">
      <c r="A9" s="21" t="s">
        <v>51</v>
      </c>
      <c r="B9" s="21" t="s">
        <v>436</v>
      </c>
      <c r="C9">
        <v>3.1899999999999901E-2</v>
      </c>
      <c r="D9" s="6">
        <f t="shared" si="0"/>
        <v>1.3024999999999912E-2</v>
      </c>
      <c r="E9" s="21"/>
      <c r="F9" s="21"/>
      <c r="G9" s="15"/>
      <c r="H9" s="15"/>
      <c r="I9" s="15"/>
      <c r="J9" s="21"/>
      <c r="K9" s="21"/>
      <c r="L9" s="21"/>
      <c r="M9" s="21"/>
      <c r="N9" s="8"/>
      <c r="O9" s="8"/>
    </row>
    <row r="10" spans="1:15">
      <c r="A10" s="21" t="s">
        <v>74</v>
      </c>
      <c r="B10" s="21" t="s">
        <v>459</v>
      </c>
      <c r="C10">
        <v>2.7299999999999901E-2</v>
      </c>
      <c r="D10" s="6">
        <f t="shared" si="0"/>
        <v>8.4249999999999117E-3</v>
      </c>
      <c r="E10" s="6">
        <f>AVERAGE(D10:D11)</f>
        <v>9.0749999999999113E-3</v>
      </c>
      <c r="F10" s="8">
        <f>STDEV(D10:D11)/E10</f>
        <v>0.10129353339311516</v>
      </c>
      <c r="G10" s="15"/>
      <c r="H10" s="15"/>
      <c r="I10" s="15"/>
      <c r="J10" s="6" t="str">
        <f>IF(AND(E10&lt;=E$360, E10&gt;=E$384)=TRUE, E10,"")</f>
        <v/>
      </c>
      <c r="K10" s="21"/>
      <c r="L10" s="21"/>
      <c r="M10" s="21">
        <v>6400</v>
      </c>
      <c r="N10" s="8" t="str">
        <f>IF(L10&gt;0,L10*M10,"")</f>
        <v/>
      </c>
      <c r="O10" s="8"/>
    </row>
    <row r="11" spans="1:15" ht="45" customHeight="1">
      <c r="A11" s="21" t="s">
        <v>75</v>
      </c>
      <c r="B11" s="21" t="s">
        <v>460</v>
      </c>
      <c r="C11">
        <v>2.85999999999999E-2</v>
      </c>
      <c r="D11" s="6">
        <f t="shared" si="0"/>
        <v>9.7249999999999108E-3</v>
      </c>
      <c r="E11" s="21"/>
      <c r="F11" s="21"/>
      <c r="G11" s="15"/>
      <c r="H11" s="15"/>
      <c r="I11" s="15"/>
      <c r="J11" s="21"/>
      <c r="K11" s="21"/>
      <c r="L11" s="21"/>
      <c r="M11" s="21"/>
      <c r="N11" s="8"/>
      <c r="O11" s="8"/>
    </row>
    <row r="12" spans="1:15">
      <c r="A12" s="21" t="s">
        <v>4</v>
      </c>
      <c r="B12" s="21" t="s">
        <v>389</v>
      </c>
      <c r="C12">
        <v>0.3604</v>
      </c>
      <c r="D12" s="6">
        <f t="shared" si="0"/>
        <v>0.34152500000000002</v>
      </c>
      <c r="E12" s="6">
        <f>AVERAGE(D12:D13)</f>
        <v>0.29572500000000002</v>
      </c>
      <c r="F12" s="8">
        <f>STDEV(D12:D13)/E12</f>
        <v>0.21902436776291392</v>
      </c>
      <c r="G12" s="15"/>
      <c r="H12" s="15"/>
      <c r="I12" s="15"/>
      <c r="J12" s="6">
        <f>IF(AND(E12&lt;=E$360, E12&gt;=E$384)=TRUE, E12,"")</f>
        <v>0.29572500000000002</v>
      </c>
      <c r="K12" s="23">
        <v>-8.2884637771495698E-2</v>
      </c>
      <c r="L12" s="21">
        <f>10^K12/1000</f>
        <v>8.2625740029613852E-4</v>
      </c>
      <c r="M12" s="21">
        <v>100</v>
      </c>
      <c r="N12" s="8">
        <f>IF(L12&gt;0,L12*M12,"")</f>
        <v>8.2625740029613856E-2</v>
      </c>
      <c r="O12" s="8">
        <f>AVERAGE(N12:N18)</f>
        <v>8.2625740029613856E-2</v>
      </c>
    </row>
    <row r="13" spans="1:15" ht="45" customHeight="1">
      <c r="A13" s="21" t="s">
        <v>5</v>
      </c>
      <c r="B13" s="21" t="s">
        <v>390</v>
      </c>
      <c r="C13">
        <v>0.26879999999999998</v>
      </c>
      <c r="D13" s="6">
        <f t="shared" si="0"/>
        <v>0.24992500000000001</v>
      </c>
      <c r="E13" s="21"/>
      <c r="F13" s="21"/>
      <c r="G13" s="15"/>
      <c r="H13" s="15"/>
      <c r="I13" s="15"/>
      <c r="J13" s="21"/>
      <c r="K13" s="23"/>
      <c r="L13" s="21"/>
      <c r="M13" s="21"/>
      <c r="N13" s="8"/>
      <c r="O13" s="8"/>
    </row>
    <row r="14" spans="1:15">
      <c r="A14" s="21" t="s">
        <v>28</v>
      </c>
      <c r="B14" s="21" t="s">
        <v>413</v>
      </c>
      <c r="C14">
        <v>0.1356</v>
      </c>
      <c r="D14" s="6">
        <f t="shared" si="0"/>
        <v>0.11672500000000001</v>
      </c>
      <c r="E14" s="6">
        <f>AVERAGE(D14:D15)</f>
        <v>0.11557500000000001</v>
      </c>
      <c r="F14" s="8">
        <f>STDEV(D14:D15)/E14</f>
        <v>1.4071776740030774E-2</v>
      </c>
      <c r="G14" s="15"/>
      <c r="H14" s="15"/>
      <c r="I14" s="15"/>
      <c r="J14" s="6" t="str">
        <f>IF(AND(E14&lt;=E$360, E14&gt;=E$384)=TRUE, E14,"")</f>
        <v/>
      </c>
      <c r="K14" s="23"/>
      <c r="L14" s="21"/>
      <c r="M14" s="21">
        <v>400</v>
      </c>
      <c r="N14" s="8" t="str">
        <f>IF(L14&gt;0,L14*M14,"")</f>
        <v/>
      </c>
      <c r="O14" s="8"/>
    </row>
    <row r="15" spans="1:15" ht="45" customHeight="1">
      <c r="A15" s="21" t="s">
        <v>29</v>
      </c>
      <c r="B15" s="21" t="s">
        <v>414</v>
      </c>
      <c r="C15">
        <v>0.1333</v>
      </c>
      <c r="D15" s="6">
        <f t="shared" si="0"/>
        <v>0.11442500000000001</v>
      </c>
      <c r="E15" s="21"/>
      <c r="F15" s="21"/>
      <c r="G15" s="15"/>
      <c r="H15" s="15"/>
      <c r="I15" s="15"/>
      <c r="J15" s="21"/>
      <c r="K15" s="23"/>
      <c r="L15" s="21"/>
      <c r="M15" s="21"/>
      <c r="N15" s="8"/>
      <c r="O15" s="8"/>
    </row>
    <row r="16" spans="1:15">
      <c r="A16" s="21" t="s">
        <v>52</v>
      </c>
      <c r="B16" s="21" t="s">
        <v>437</v>
      </c>
      <c r="C16">
        <v>5.8799999999999998E-2</v>
      </c>
      <c r="D16" s="6">
        <f t="shared" si="0"/>
        <v>3.9925000000000009E-2</v>
      </c>
      <c r="E16" s="6">
        <f>AVERAGE(D16:D17)</f>
        <v>3.9575000000000013E-2</v>
      </c>
      <c r="F16" s="8">
        <f>STDEV(D16:D17)/E16</f>
        <v>1.2507258290096844E-2</v>
      </c>
      <c r="G16" s="15"/>
      <c r="H16" s="15"/>
      <c r="I16" s="15"/>
      <c r="J16" s="6" t="str">
        <f>IF(AND(E16&lt;=E$360, E16&gt;=E$384)=TRUE, E16,"")</f>
        <v/>
      </c>
      <c r="K16" s="23"/>
      <c r="L16" s="21"/>
      <c r="M16" s="21">
        <v>1600</v>
      </c>
      <c r="N16" s="8" t="str">
        <f>IF(L16&gt;0,L16*M16,"")</f>
        <v/>
      </c>
      <c r="O16" s="8"/>
    </row>
    <row r="17" spans="1:15" ht="45" customHeight="1">
      <c r="A17" s="21" t="s">
        <v>53</v>
      </c>
      <c r="B17" s="21" t="s">
        <v>438</v>
      </c>
      <c r="C17">
        <v>5.8099999999999999E-2</v>
      </c>
      <c r="D17" s="6">
        <f t="shared" si="0"/>
        <v>3.922500000000001E-2</v>
      </c>
      <c r="E17" s="21"/>
      <c r="F17" s="21"/>
      <c r="G17" s="15"/>
      <c r="H17" s="15"/>
      <c r="I17" s="15"/>
      <c r="J17" s="21"/>
      <c r="K17" s="23"/>
      <c r="L17" s="21"/>
      <c r="M17" s="21"/>
      <c r="N17" s="8"/>
      <c r="O17" s="8"/>
    </row>
    <row r="18" spans="1:15">
      <c r="A18" s="21" t="s">
        <v>76</v>
      </c>
      <c r="B18" s="21" t="s">
        <v>461</v>
      </c>
      <c r="C18">
        <v>3.5299999999999901E-2</v>
      </c>
      <c r="D18" s="6">
        <f t="shared" si="0"/>
        <v>1.6424999999999912E-2</v>
      </c>
      <c r="E18" s="6">
        <f>AVERAGE(D18:D19)</f>
        <v>1.5774999999999911E-2</v>
      </c>
      <c r="F18" s="8">
        <f>STDEV(D18:D19)/E18</f>
        <v>5.8271874202378372E-2</v>
      </c>
      <c r="G18" s="15"/>
      <c r="H18" s="15"/>
      <c r="I18" s="15"/>
      <c r="J18" s="6" t="str">
        <f>IF(AND(E18&lt;=E$360, E18&gt;=E$384)=TRUE, E18,"")</f>
        <v/>
      </c>
      <c r="K18" s="23"/>
      <c r="L18" s="21"/>
      <c r="M18" s="21">
        <v>6400</v>
      </c>
      <c r="N18" s="8" t="str">
        <f>IF(L18&gt;0,L18*M18,"")</f>
        <v/>
      </c>
      <c r="O18" s="8"/>
    </row>
    <row r="19" spans="1:15" ht="45" customHeight="1">
      <c r="A19" s="21" t="s">
        <v>77</v>
      </c>
      <c r="B19" s="21" t="s">
        <v>462</v>
      </c>
      <c r="C19">
        <v>3.3999999999999898E-2</v>
      </c>
      <c r="D19" s="6">
        <f t="shared" si="0"/>
        <v>1.5124999999999909E-2</v>
      </c>
      <c r="E19" s="21"/>
      <c r="F19" s="21"/>
      <c r="G19" s="15"/>
      <c r="H19" s="15"/>
      <c r="I19" s="15"/>
      <c r="J19" s="21"/>
      <c r="K19" s="23"/>
      <c r="L19" s="21"/>
      <c r="M19" s="21"/>
      <c r="N19" s="8"/>
      <c r="O19" s="8"/>
    </row>
    <row r="20" spans="1:15">
      <c r="A20" s="21" t="s">
        <v>6</v>
      </c>
      <c r="B20" s="21" t="s">
        <v>391</v>
      </c>
      <c r="C20">
        <v>0.34459999999999902</v>
      </c>
      <c r="D20" s="6">
        <f t="shared" si="0"/>
        <v>0.32572499999999904</v>
      </c>
      <c r="E20" s="6">
        <f>AVERAGE(D20:D21)</f>
        <v>0.36872499999999953</v>
      </c>
      <c r="F20" s="8">
        <f>STDEV(D20:D21)/E20</f>
        <v>0.16492286441668969</v>
      </c>
      <c r="G20" s="15"/>
      <c r="H20" s="15"/>
      <c r="I20" s="15"/>
      <c r="J20" s="6">
        <f>IF(AND(E20&lt;=E$360, E20&gt;=E$384)=TRUE, E20,"")</f>
        <v>0.36872499999999953</v>
      </c>
      <c r="K20" s="23">
        <v>2.8268185616238398E-2</v>
      </c>
      <c r="L20" s="21">
        <f>10^K20/1000</f>
        <v>1.0672549692876615E-3</v>
      </c>
      <c r="M20" s="21">
        <v>100</v>
      </c>
      <c r="N20" s="8">
        <f>IF(L20&gt;0,L20*M20,"")</f>
        <v>0.10672549692876615</v>
      </c>
      <c r="O20" s="8">
        <f>AVERAGE(N20:N26)</f>
        <v>0.10672549692876615</v>
      </c>
    </row>
    <row r="21" spans="1:15" ht="45" customHeight="1">
      <c r="A21" s="21" t="s">
        <v>7</v>
      </c>
      <c r="B21" s="21" t="s">
        <v>392</v>
      </c>
      <c r="C21">
        <v>0.43059999999999998</v>
      </c>
      <c r="D21" s="6">
        <f t="shared" si="0"/>
        <v>0.41172500000000001</v>
      </c>
      <c r="E21" s="21"/>
      <c r="F21" s="21"/>
      <c r="G21" s="15"/>
      <c r="H21" s="15"/>
      <c r="I21" s="15"/>
      <c r="J21" s="21"/>
      <c r="K21" s="23"/>
      <c r="L21" s="21"/>
      <c r="M21" s="21"/>
      <c r="N21" s="8"/>
      <c r="O21" s="8"/>
    </row>
    <row r="22" spans="1:15">
      <c r="A22" s="21" t="s">
        <v>30</v>
      </c>
      <c r="B22" s="21" t="s">
        <v>415</v>
      </c>
      <c r="C22">
        <v>0.16070000000000001</v>
      </c>
      <c r="D22" s="6">
        <f t="shared" si="0"/>
        <v>0.14182500000000003</v>
      </c>
      <c r="E22" s="6">
        <f>AVERAGE(D22:D23)</f>
        <v>0.14697499999999952</v>
      </c>
      <c r="F22" s="8">
        <f>STDEV(D22:D23)/E22</f>
        <v>4.9554004737001119E-2</v>
      </c>
      <c r="G22" s="15"/>
      <c r="H22" s="15"/>
      <c r="I22" s="15"/>
      <c r="J22" s="6" t="str">
        <f>IF(AND(E22&lt;=E$360, E22&gt;=E$384)=TRUE, E22,"")</f>
        <v/>
      </c>
      <c r="K22" s="23"/>
      <c r="L22" s="21"/>
      <c r="M22" s="21">
        <v>400</v>
      </c>
      <c r="N22" s="8" t="str">
        <f>IF(L22&gt;0,L22*M22,"")</f>
        <v/>
      </c>
      <c r="O22" s="8"/>
    </row>
    <row r="23" spans="1:15" ht="45" customHeight="1">
      <c r="A23" s="21" t="s">
        <v>31</v>
      </c>
      <c r="B23" s="21" t="s">
        <v>416</v>
      </c>
      <c r="C23">
        <v>0.17099999999999899</v>
      </c>
      <c r="D23" s="6">
        <f t="shared" si="0"/>
        <v>0.15212499999999901</v>
      </c>
      <c r="E23" s="21"/>
      <c r="F23" s="21"/>
      <c r="G23" s="15"/>
      <c r="H23" s="15"/>
      <c r="I23" s="15"/>
      <c r="J23" s="21"/>
      <c r="K23" s="23"/>
      <c r="L23" s="21"/>
      <c r="M23" s="21"/>
      <c r="N23" s="8"/>
      <c r="O23" s="8"/>
    </row>
    <row r="24" spans="1:15">
      <c r="A24" s="21" t="s">
        <v>54</v>
      </c>
      <c r="B24" s="21" t="s">
        <v>439</v>
      </c>
      <c r="C24">
        <v>6.2799999999999995E-2</v>
      </c>
      <c r="D24" s="6">
        <f t="shared" si="0"/>
        <v>4.3925000000000006E-2</v>
      </c>
      <c r="E24" s="6">
        <f>AVERAGE(D24:D25)</f>
        <v>4.1325000000000008E-2</v>
      </c>
      <c r="F24" s="8">
        <f>STDEV(D24:D25)/E24</f>
        <v>8.8976533869813523E-2</v>
      </c>
      <c r="G24" s="15"/>
      <c r="H24" s="15"/>
      <c r="I24" s="15"/>
      <c r="J24" s="6" t="str">
        <f>IF(AND(E24&lt;=E$360, E24&gt;=E$384)=TRUE, E24,"")</f>
        <v/>
      </c>
      <c r="K24" s="23"/>
      <c r="L24" s="21"/>
      <c r="M24" s="21">
        <v>1600</v>
      </c>
      <c r="N24" s="8" t="str">
        <f>IF(L24&gt;0,L24*M24,"")</f>
        <v/>
      </c>
      <c r="O24" s="8"/>
    </row>
    <row r="25" spans="1:15" ht="45" customHeight="1">
      <c r="A25" s="21" t="s">
        <v>55</v>
      </c>
      <c r="B25" s="21" t="s">
        <v>440</v>
      </c>
      <c r="C25">
        <v>5.7599999999999998E-2</v>
      </c>
      <c r="D25" s="6">
        <f t="shared" si="0"/>
        <v>3.8725000000000009E-2</v>
      </c>
      <c r="E25" s="21"/>
      <c r="F25" s="21"/>
      <c r="G25" s="15"/>
      <c r="H25" s="15"/>
      <c r="I25" s="15"/>
      <c r="J25" s="21"/>
      <c r="K25" s="23"/>
      <c r="L25" s="21"/>
      <c r="M25" s="21"/>
      <c r="N25" s="8"/>
      <c r="O25" s="8"/>
    </row>
    <row r="26" spans="1:15">
      <c r="A26" s="21" t="s">
        <v>78</v>
      </c>
      <c r="B26" s="21" t="s">
        <v>463</v>
      </c>
      <c r="C26">
        <v>3.04E-2</v>
      </c>
      <c r="D26" s="6">
        <f t="shared" si="0"/>
        <v>1.1525000000000011E-2</v>
      </c>
      <c r="E26" s="6">
        <f>AVERAGE(D26:D27)</f>
        <v>1.372500000000001E-2</v>
      </c>
      <c r="F26" s="8">
        <f>STDEV(D26:D27)/E26</f>
        <v>0.22668632693776361</v>
      </c>
      <c r="G26" s="15"/>
      <c r="H26" s="15"/>
      <c r="I26" s="15"/>
      <c r="J26" s="6" t="str">
        <f>IF(AND(E26&lt;=E$360, E26&gt;=E$384)=TRUE, E26,"")</f>
        <v/>
      </c>
      <c r="K26" s="23"/>
      <c r="L26" s="21"/>
      <c r="M26" s="21">
        <v>6400</v>
      </c>
      <c r="N26" s="8" t="str">
        <f>IF(L26&gt;0,L26*M26,"")</f>
        <v/>
      </c>
      <c r="O26" s="8"/>
    </row>
    <row r="27" spans="1:15" ht="45" customHeight="1">
      <c r="A27" s="21" t="s">
        <v>79</v>
      </c>
      <c r="B27" s="21" t="s">
        <v>464</v>
      </c>
      <c r="C27">
        <v>3.4799999999999998E-2</v>
      </c>
      <c r="D27" s="6">
        <f t="shared" si="0"/>
        <v>1.5925000000000009E-2</v>
      </c>
      <c r="E27" s="21"/>
      <c r="F27" s="21"/>
      <c r="G27" s="15"/>
      <c r="H27" s="15"/>
      <c r="I27" s="15"/>
      <c r="J27" s="21"/>
      <c r="K27" s="23"/>
      <c r="L27" s="21"/>
      <c r="M27" s="21"/>
      <c r="N27" s="8"/>
      <c r="O27" s="8"/>
    </row>
    <row r="28" spans="1:15">
      <c r="A28" s="21" t="s">
        <v>8</v>
      </c>
      <c r="B28" s="21" t="s">
        <v>393</v>
      </c>
      <c r="C28">
        <v>0.18129999999999999</v>
      </c>
      <c r="D28" s="6">
        <f t="shared" si="0"/>
        <v>0.16242499999999999</v>
      </c>
      <c r="E28" s="6">
        <f>AVERAGE(D28:D29)</f>
        <v>0.17147499999999999</v>
      </c>
      <c r="F28" s="8">
        <f>STDEV(D28:D29)/E28</f>
        <v>7.4638476392923259E-2</v>
      </c>
      <c r="G28" s="15"/>
      <c r="H28" s="15"/>
      <c r="I28" s="15"/>
      <c r="J28" s="6" t="str">
        <f>IF(AND(E28&lt;=E$360, E28&gt;=E$384)=TRUE, E28,"")</f>
        <v/>
      </c>
      <c r="K28" s="23"/>
      <c r="L28" s="21"/>
      <c r="M28" s="21">
        <v>100</v>
      </c>
      <c r="N28" s="8" t="str">
        <f>IF(L28&gt;0,L28*M28,"")</f>
        <v/>
      </c>
      <c r="O28" s="8" t="e">
        <f>AVERAGE(N28:N34)</f>
        <v>#DIV/0!</v>
      </c>
    </row>
    <row r="29" spans="1:15" ht="45" customHeight="1">
      <c r="A29" s="21" t="s">
        <v>9</v>
      </c>
      <c r="B29" s="21" t="s">
        <v>394</v>
      </c>
      <c r="C29">
        <v>0.19939999999999999</v>
      </c>
      <c r="D29" s="6">
        <f t="shared" si="0"/>
        <v>0.18052499999999999</v>
      </c>
      <c r="E29" s="21"/>
      <c r="F29" s="21"/>
      <c r="G29" s="15"/>
      <c r="H29" s="15"/>
      <c r="I29" s="15"/>
      <c r="J29" s="21"/>
      <c r="K29" s="23"/>
      <c r="L29" s="21"/>
      <c r="M29" s="21"/>
      <c r="N29" s="8"/>
      <c r="O29" s="8"/>
    </row>
    <row r="30" spans="1:15">
      <c r="A30" s="21" t="s">
        <v>32</v>
      </c>
      <c r="B30" s="21" t="s">
        <v>417</v>
      </c>
      <c r="C30">
        <v>8.8300000000000003E-2</v>
      </c>
      <c r="D30" s="6">
        <f t="shared" si="0"/>
        <v>6.9425000000000014E-2</v>
      </c>
      <c r="E30" s="6">
        <f>AVERAGE(D30:D31)</f>
        <v>6.7375000000000018E-2</v>
      </c>
      <c r="F30" s="8">
        <f>STDEV(D30:D31)/E30</f>
        <v>4.3029874625081239E-2</v>
      </c>
      <c r="G30" s="15"/>
      <c r="H30" s="15"/>
      <c r="I30" s="15"/>
      <c r="J30" s="6" t="str">
        <f>IF(AND(E30&lt;=E$360, E30&gt;=E$384)=TRUE, E30,"")</f>
        <v/>
      </c>
      <c r="K30" s="23"/>
      <c r="L30" s="21"/>
      <c r="M30" s="21">
        <v>400</v>
      </c>
      <c r="N30" s="8" t="str">
        <f>IF(L30&gt;0,L30*M30,"")</f>
        <v/>
      </c>
      <c r="O30" s="8"/>
    </row>
    <row r="31" spans="1:15" ht="45" customHeight="1">
      <c r="A31" s="21" t="s">
        <v>33</v>
      </c>
      <c r="B31" s="21" t="s">
        <v>418</v>
      </c>
      <c r="C31">
        <v>8.4199999999999997E-2</v>
      </c>
      <c r="D31" s="6">
        <f t="shared" si="0"/>
        <v>6.5325000000000008E-2</v>
      </c>
      <c r="E31" s="21"/>
      <c r="F31" s="21"/>
      <c r="G31" s="15"/>
      <c r="H31" s="15"/>
      <c r="I31" s="15"/>
      <c r="J31" s="21"/>
      <c r="K31" s="23"/>
      <c r="L31" s="21"/>
      <c r="M31" s="21"/>
      <c r="N31" s="8"/>
      <c r="O31" s="8"/>
    </row>
    <row r="32" spans="1:15">
      <c r="A32" s="21" t="s">
        <v>56</v>
      </c>
      <c r="B32" s="21" t="s">
        <v>441</v>
      </c>
      <c r="C32">
        <v>4.87E-2</v>
      </c>
      <c r="D32" s="6">
        <f t="shared" si="0"/>
        <v>2.9825000000000011E-2</v>
      </c>
      <c r="E32" s="6">
        <f>AVERAGE(D32:D33)</f>
        <v>2.5475000000000012E-2</v>
      </c>
      <c r="F32" s="8">
        <f>STDEV(D32:D33)/E32</f>
        <v>0.24148494588117572</v>
      </c>
      <c r="G32" s="15"/>
      <c r="H32" s="15"/>
      <c r="I32" s="15"/>
      <c r="J32" s="6" t="str">
        <f>IF(AND(E32&lt;=E$360, E32&gt;=E$384)=TRUE, E32,"")</f>
        <v/>
      </c>
      <c r="K32" s="23"/>
      <c r="L32" s="21"/>
      <c r="M32" s="21">
        <v>1600</v>
      </c>
      <c r="N32" s="8" t="str">
        <f>IF(L32&gt;0,L32*M32,"")</f>
        <v/>
      </c>
      <c r="O32" s="8"/>
    </row>
    <row r="33" spans="1:15" ht="45" customHeight="1">
      <c r="A33" s="21" t="s">
        <v>57</v>
      </c>
      <c r="B33" s="21" t="s">
        <v>442</v>
      </c>
      <c r="C33">
        <v>0.04</v>
      </c>
      <c r="D33" s="6">
        <f t="shared" si="0"/>
        <v>2.1125000000000012E-2</v>
      </c>
      <c r="E33" s="21"/>
      <c r="F33" s="21"/>
      <c r="G33" s="15"/>
      <c r="H33" s="15"/>
      <c r="I33" s="15"/>
      <c r="J33" s="21"/>
      <c r="K33" s="23"/>
      <c r="L33" s="21"/>
      <c r="M33" s="21"/>
      <c r="N33" s="8"/>
      <c r="O33" s="8"/>
    </row>
    <row r="34" spans="1:15">
      <c r="A34" s="21" t="s">
        <v>80</v>
      </c>
      <c r="B34" s="21" t="s">
        <v>465</v>
      </c>
      <c r="C34">
        <v>2.1399999999999999E-2</v>
      </c>
      <c r="D34" s="6">
        <f t="shared" si="0"/>
        <v>2.5250000000000099E-3</v>
      </c>
      <c r="E34" s="6">
        <f>AVERAGE(D34:D35)</f>
        <v>4.8249999999999613E-3</v>
      </c>
      <c r="F34" s="8">
        <f>STDEV(D34:D35)/E34</f>
        <v>0.67413288983587061</v>
      </c>
      <c r="G34" s="15"/>
      <c r="H34" s="15"/>
      <c r="I34" s="15"/>
      <c r="J34" s="6" t="str">
        <f>IF(AND(E34&lt;=E$360, E34&gt;=E$384)=TRUE, E34,"")</f>
        <v/>
      </c>
      <c r="K34" s="23"/>
      <c r="L34" s="21"/>
      <c r="M34" s="21">
        <v>6400</v>
      </c>
      <c r="N34" s="8" t="str">
        <f>IF(L34&gt;0,L34*M34,"")</f>
        <v/>
      </c>
      <c r="O34" s="8"/>
    </row>
    <row r="35" spans="1:15" ht="45" customHeight="1">
      <c r="A35" s="21" t="s">
        <v>81</v>
      </c>
      <c r="B35" s="21" t="s">
        <v>466</v>
      </c>
      <c r="C35">
        <v>2.5999999999999902E-2</v>
      </c>
      <c r="D35" s="6">
        <f t="shared" si="0"/>
        <v>7.1249999999999127E-3</v>
      </c>
      <c r="E35" s="21"/>
      <c r="F35" s="21"/>
      <c r="G35" s="15"/>
      <c r="H35" s="15"/>
      <c r="I35" s="15"/>
      <c r="J35" s="21"/>
      <c r="K35" s="23"/>
      <c r="L35" s="21"/>
      <c r="M35" s="21"/>
      <c r="N35" s="8"/>
      <c r="O35" s="8"/>
    </row>
    <row r="36" spans="1:15">
      <c r="A36" s="21" t="s">
        <v>10</v>
      </c>
      <c r="B36" s="21" t="s">
        <v>395</v>
      </c>
      <c r="C36">
        <v>0.45029999999999998</v>
      </c>
      <c r="D36" s="6">
        <f t="shared" si="0"/>
        <v>0.431425</v>
      </c>
      <c r="E36" s="6">
        <f>AVERAGE(D36:D37)</f>
        <v>0.44572500000000004</v>
      </c>
      <c r="F36" s="8">
        <f>STDEV(D36:D37)/E36</f>
        <v>4.5371594462808383E-2</v>
      </c>
      <c r="G36" s="15"/>
      <c r="H36" s="15"/>
      <c r="I36" s="15"/>
      <c r="J36" s="6">
        <f>IF(AND(E36&lt;=E$360, E36&gt;=E$384)=TRUE, E36,"")</f>
        <v>0.44572500000000004</v>
      </c>
      <c r="K36" s="23">
        <v>0.11572447203595899</v>
      </c>
      <c r="L36" s="21">
        <f>10^K36/1000</f>
        <v>1.3053424814082662E-3</v>
      </c>
      <c r="M36" s="21">
        <v>100</v>
      </c>
      <c r="N36" s="8">
        <f>IF(L36&gt;0,L36*M36,"")</f>
        <v>0.13053424814082662</v>
      </c>
      <c r="O36" s="8">
        <f>AVERAGE(N36:N42)</f>
        <v>0.13053424814082662</v>
      </c>
    </row>
    <row r="37" spans="1:15" ht="45" customHeight="1">
      <c r="A37" s="21" t="s">
        <v>11</v>
      </c>
      <c r="B37" s="21" t="s">
        <v>396</v>
      </c>
      <c r="C37">
        <v>0.47889999999999999</v>
      </c>
      <c r="D37" s="6">
        <f t="shared" si="0"/>
        <v>0.46002500000000002</v>
      </c>
      <c r="E37" s="21"/>
      <c r="F37" s="21"/>
      <c r="G37" s="15"/>
      <c r="H37" s="15"/>
      <c r="I37" s="15"/>
      <c r="J37" s="21"/>
      <c r="K37" s="23"/>
      <c r="L37" s="21"/>
      <c r="M37" s="21"/>
      <c r="N37" s="8"/>
      <c r="O37" s="8"/>
    </row>
    <row r="38" spans="1:15">
      <c r="A38" s="21" t="s">
        <v>34</v>
      </c>
      <c r="B38" s="21" t="s">
        <v>419</v>
      </c>
      <c r="C38">
        <v>0.19439999999999999</v>
      </c>
      <c r="D38" s="6">
        <f t="shared" si="0"/>
        <v>0.17552499999999999</v>
      </c>
      <c r="E38" s="6">
        <f>AVERAGE(D38:D39)</f>
        <v>0.17332500000000001</v>
      </c>
      <c r="F38" s="8">
        <f>STDEV(D38:D39)/E38</f>
        <v>1.7950496680921853E-2</v>
      </c>
      <c r="G38" s="15"/>
      <c r="H38" s="15"/>
      <c r="I38" s="15"/>
      <c r="J38" s="6" t="str">
        <f>IF(AND(E38&lt;=E$360, E38&gt;=E$384)=TRUE, E38,"")</f>
        <v/>
      </c>
      <c r="K38" s="23"/>
      <c r="L38" s="21"/>
      <c r="M38" s="21">
        <v>400</v>
      </c>
      <c r="N38" s="8" t="str">
        <f>IF(L38&gt;0,L38*M38,"")</f>
        <v/>
      </c>
      <c r="O38" s="8"/>
    </row>
    <row r="39" spans="1:15" ht="45" customHeight="1">
      <c r="A39" s="21" t="s">
        <v>35</v>
      </c>
      <c r="B39" s="21" t="s">
        <v>420</v>
      </c>
      <c r="C39">
        <v>0.19</v>
      </c>
      <c r="D39" s="6">
        <f t="shared" si="0"/>
        <v>0.17112500000000003</v>
      </c>
      <c r="E39" s="21"/>
      <c r="F39" s="21"/>
      <c r="G39" s="15"/>
      <c r="H39" s="15"/>
      <c r="I39" s="15"/>
      <c r="J39" s="21"/>
      <c r="K39" s="23"/>
      <c r="L39" s="21"/>
      <c r="M39" s="21"/>
      <c r="N39" s="8"/>
      <c r="O39" s="8"/>
    </row>
    <row r="40" spans="1:15">
      <c r="A40" s="21" t="s">
        <v>58</v>
      </c>
      <c r="B40" s="21" t="s">
        <v>443</v>
      </c>
      <c r="C40">
        <v>7.2300000000000003E-2</v>
      </c>
      <c r="D40" s="6">
        <f t="shared" si="0"/>
        <v>5.3425000000000014E-2</v>
      </c>
      <c r="E40" s="6">
        <f>AVERAGE(D40:D41)</f>
        <v>5.007499999999996E-2</v>
      </c>
      <c r="F40" s="8">
        <f>STDEV(D40:D41)/E40</f>
        <v>9.4610393089364933E-2</v>
      </c>
      <c r="G40" s="15"/>
      <c r="H40" s="15"/>
      <c r="I40" s="15"/>
      <c r="J40" s="6" t="str">
        <f>IF(AND(E40&lt;=E$360, E40&gt;=E$384)=TRUE, E40,"")</f>
        <v/>
      </c>
      <c r="K40" s="23"/>
      <c r="L40" s="21"/>
      <c r="M40" s="21">
        <v>1600</v>
      </c>
      <c r="N40" s="8" t="str">
        <f>IF(L40&gt;0,L40*M40,"")</f>
        <v/>
      </c>
      <c r="O40" s="8"/>
    </row>
    <row r="41" spans="1:15" ht="45" customHeight="1">
      <c r="A41" s="21" t="s">
        <v>59</v>
      </c>
      <c r="B41" s="21" t="s">
        <v>444</v>
      </c>
      <c r="C41">
        <v>6.5599999999999895E-2</v>
      </c>
      <c r="D41" s="6">
        <f t="shared" si="0"/>
        <v>4.6724999999999905E-2</v>
      </c>
      <c r="E41" s="21"/>
      <c r="F41" s="21"/>
      <c r="G41" s="15"/>
      <c r="H41" s="15"/>
      <c r="I41" s="15"/>
      <c r="J41" s="21"/>
      <c r="K41" s="23"/>
      <c r="L41" s="21"/>
      <c r="M41" s="21"/>
      <c r="N41" s="8"/>
      <c r="O41" s="8"/>
    </row>
    <row r="42" spans="1:15">
      <c r="A42" s="21" t="s">
        <v>82</v>
      </c>
      <c r="B42" s="21" t="s">
        <v>467</v>
      </c>
      <c r="C42">
        <v>3.2199999999999999E-2</v>
      </c>
      <c r="D42" s="6">
        <f t="shared" si="0"/>
        <v>1.332500000000001E-2</v>
      </c>
      <c r="E42" s="6">
        <f>AVERAGE(D42:D43)</f>
        <v>1.1275000000000011E-2</v>
      </c>
      <c r="F42" s="8">
        <f>STDEV(D42:D43)/E42</f>
        <v>0.25712973861328975</v>
      </c>
      <c r="G42" s="15"/>
      <c r="H42" s="15"/>
      <c r="I42" s="15"/>
      <c r="J42" s="6" t="str">
        <f>IF(AND(E42&lt;=E$360, E42&gt;=E$384)=TRUE, E42,"")</f>
        <v/>
      </c>
      <c r="K42" s="23"/>
      <c r="L42" s="21"/>
      <c r="M42" s="21">
        <v>6400</v>
      </c>
      <c r="N42" s="8" t="str">
        <f>IF(L42&gt;0,L42*M42,"")</f>
        <v/>
      </c>
      <c r="O42" s="8"/>
    </row>
    <row r="43" spans="1:15" ht="45" customHeight="1">
      <c r="A43" s="21" t="s">
        <v>83</v>
      </c>
      <c r="B43" s="21" t="s">
        <v>468</v>
      </c>
      <c r="C43">
        <v>2.81E-2</v>
      </c>
      <c r="D43" s="6">
        <f t="shared" si="0"/>
        <v>9.225000000000011E-3</v>
      </c>
      <c r="E43" s="21"/>
      <c r="F43" s="21"/>
      <c r="G43" s="15"/>
      <c r="H43" s="15"/>
      <c r="I43" s="15"/>
      <c r="J43" s="21"/>
      <c r="K43" s="23"/>
      <c r="L43" s="21"/>
      <c r="M43" s="21"/>
      <c r="N43" s="8"/>
      <c r="O43" s="8"/>
    </row>
    <row r="44" spans="1:15">
      <c r="A44" s="21" t="s">
        <v>12</v>
      </c>
      <c r="B44" s="21" t="s">
        <v>397</v>
      </c>
      <c r="C44">
        <v>0.13300000000000001</v>
      </c>
      <c r="D44" s="6">
        <f t="shared" si="0"/>
        <v>0.11412500000000002</v>
      </c>
      <c r="E44" s="6">
        <f>AVERAGE(D44:D45)</f>
        <v>0.10902499999999951</v>
      </c>
      <c r="F44" s="8">
        <f>STDEV(D44:D45)/E44</f>
        <v>6.6154452355914092E-2</v>
      </c>
      <c r="G44" s="15"/>
      <c r="H44" s="15"/>
      <c r="I44" s="15"/>
      <c r="J44" s="6" t="str">
        <f>IF(AND(E44&lt;=E$360, E44&gt;=E$384)=TRUE, E44,"")</f>
        <v/>
      </c>
      <c r="K44" s="23"/>
      <c r="L44" s="21"/>
      <c r="M44" s="21">
        <v>100</v>
      </c>
      <c r="N44" s="8" t="str">
        <f>IF(L44&gt;0,L44*M44,"")</f>
        <v/>
      </c>
      <c r="O44" s="8" t="e">
        <f>AVERAGE(N44:N50)</f>
        <v>#DIV/0!</v>
      </c>
    </row>
    <row r="45" spans="1:15" ht="45" customHeight="1">
      <c r="A45" s="21" t="s">
        <v>13</v>
      </c>
      <c r="B45" s="21" t="s">
        <v>398</v>
      </c>
      <c r="C45">
        <v>0.12279999999999899</v>
      </c>
      <c r="D45" s="6">
        <f t="shared" si="0"/>
        <v>0.103924999999999</v>
      </c>
      <c r="E45" s="21"/>
      <c r="F45" s="21"/>
      <c r="G45" s="15"/>
      <c r="H45" s="15"/>
      <c r="I45" s="15"/>
      <c r="J45" s="21"/>
      <c r="K45" s="23"/>
      <c r="L45" s="21"/>
      <c r="M45" s="21"/>
      <c r="N45" s="8"/>
      <c r="O45" s="8"/>
    </row>
    <row r="46" spans="1:15">
      <c r="A46" s="21" t="s">
        <v>36</v>
      </c>
      <c r="B46" s="21" t="s">
        <v>421</v>
      </c>
      <c r="C46">
        <v>5.6599999999999998E-2</v>
      </c>
      <c r="D46" s="6">
        <f t="shared" si="0"/>
        <v>3.7725000000000009E-2</v>
      </c>
      <c r="E46" s="6">
        <f>AVERAGE(D46:D47)</f>
        <v>3.8075000000000012E-2</v>
      </c>
      <c r="F46" s="8">
        <f>STDEV(D46:D47)/E46</f>
        <v>1.299999335077039E-2</v>
      </c>
      <c r="G46" s="15"/>
      <c r="H46" s="15"/>
      <c r="I46" s="15"/>
      <c r="J46" s="6" t="str">
        <f>IF(AND(E46&lt;=E$360, E46&gt;=E$384)=TRUE, E46,"")</f>
        <v/>
      </c>
      <c r="K46" s="23"/>
      <c r="L46" s="21"/>
      <c r="M46" s="21">
        <v>400</v>
      </c>
      <c r="N46" s="8" t="str">
        <f>IF(L46&gt;0,L46*M46,"")</f>
        <v/>
      </c>
      <c r="O46" s="8"/>
    </row>
    <row r="47" spans="1:15" ht="45" customHeight="1">
      <c r="A47" s="21" t="s">
        <v>37</v>
      </c>
      <c r="B47" s="21" t="s">
        <v>422</v>
      </c>
      <c r="C47">
        <v>5.7299999999999997E-2</v>
      </c>
      <c r="D47" s="6">
        <f t="shared" si="0"/>
        <v>3.8425000000000008E-2</v>
      </c>
      <c r="E47" s="21"/>
      <c r="F47" s="21"/>
      <c r="G47" s="15"/>
      <c r="H47" s="15"/>
      <c r="I47" s="15"/>
      <c r="J47" s="21"/>
      <c r="K47" s="23"/>
      <c r="L47" s="21"/>
      <c r="M47" s="21"/>
      <c r="N47" s="8"/>
      <c r="O47" s="8"/>
    </row>
    <row r="48" spans="1:15">
      <c r="A48" s="21" t="s">
        <v>60</v>
      </c>
      <c r="B48" s="21" t="s">
        <v>445</v>
      </c>
      <c r="C48">
        <v>3.4699999999999898E-2</v>
      </c>
      <c r="D48" s="6">
        <f t="shared" si="0"/>
        <v>1.5824999999999909E-2</v>
      </c>
      <c r="E48" s="6">
        <f>AVERAGE(D48:D49)</f>
        <v>1.5024999999999959E-2</v>
      </c>
      <c r="F48" s="8">
        <f>STDEV(D48:D49)/E48</f>
        <v>7.5299224618862459E-2</v>
      </c>
      <c r="G48" s="15"/>
      <c r="H48" s="15"/>
      <c r="I48" s="15"/>
      <c r="J48" s="6" t="str">
        <f>IF(AND(E48&lt;=E$360, E48&gt;=E$384)=TRUE, E48,"")</f>
        <v/>
      </c>
      <c r="K48" s="23"/>
      <c r="L48" s="21"/>
      <c r="M48" s="21">
        <v>1600</v>
      </c>
      <c r="N48" s="8" t="str">
        <f>IF(L48&gt;0,L48*M48,"")</f>
        <v/>
      </c>
      <c r="O48" s="8"/>
    </row>
    <row r="49" spans="1:15" ht="45" customHeight="1">
      <c r="A49" s="21" t="s">
        <v>61</v>
      </c>
      <c r="B49" s="21" t="s">
        <v>446</v>
      </c>
      <c r="C49">
        <v>3.3099999999999997E-2</v>
      </c>
      <c r="D49" s="6">
        <f t="shared" si="0"/>
        <v>1.4225000000000008E-2</v>
      </c>
      <c r="E49" s="21"/>
      <c r="F49" s="21"/>
      <c r="G49" s="15"/>
      <c r="H49" s="15"/>
      <c r="I49" s="15"/>
      <c r="J49" s="21"/>
      <c r="K49" s="23"/>
      <c r="L49" s="21"/>
      <c r="M49" s="21"/>
      <c r="N49" s="8"/>
      <c r="O49" s="8"/>
    </row>
    <row r="50" spans="1:15">
      <c r="A50" s="21" t="s">
        <v>84</v>
      </c>
      <c r="B50" s="21" t="s">
        <v>469</v>
      </c>
      <c r="C50">
        <v>2.4500000000000001E-2</v>
      </c>
      <c r="D50" s="6">
        <f t="shared" si="0"/>
        <v>5.6250000000000119E-3</v>
      </c>
      <c r="E50" s="6">
        <f>AVERAGE(D50:D51)</f>
        <v>5.775000000000011E-3</v>
      </c>
      <c r="F50" s="8">
        <f>STDEV(D50:D51)/E50</f>
        <v>3.6732819801898284E-2</v>
      </c>
      <c r="G50" s="15"/>
      <c r="H50" s="15"/>
      <c r="I50" s="15"/>
      <c r="J50" s="6" t="str">
        <f>IF(AND(E50&lt;=E$360, E50&gt;=E$384)=TRUE, E50,"")</f>
        <v/>
      </c>
      <c r="K50" s="23"/>
      <c r="L50" s="21"/>
      <c r="M50" s="21">
        <v>6400</v>
      </c>
      <c r="N50" s="8" t="str">
        <f>IF(L50&gt;0,L50*M50,"")</f>
        <v/>
      </c>
      <c r="O50" s="8"/>
    </row>
    <row r="51" spans="1:15" ht="45" customHeight="1">
      <c r="A51" s="21" t="s">
        <v>85</v>
      </c>
      <c r="B51" s="21" t="s">
        <v>470</v>
      </c>
      <c r="C51">
        <v>2.4799999999999999E-2</v>
      </c>
      <c r="D51" s="6">
        <f t="shared" si="0"/>
        <v>5.9250000000000101E-3</v>
      </c>
      <c r="E51" s="21"/>
      <c r="F51" s="21"/>
      <c r="G51" s="15"/>
      <c r="H51" s="15"/>
      <c r="I51" s="15"/>
      <c r="J51" s="21"/>
      <c r="K51" s="23"/>
      <c r="L51" s="21"/>
      <c r="M51" s="21"/>
      <c r="N51" s="8"/>
      <c r="O51" s="8"/>
    </row>
    <row r="52" spans="1:15">
      <c r="A52" s="21" t="s">
        <v>14</v>
      </c>
      <c r="B52" s="21" t="s">
        <v>399</v>
      </c>
      <c r="C52">
        <v>0.20200000000000001</v>
      </c>
      <c r="D52" s="6">
        <f t="shared" si="0"/>
        <v>0.18312500000000004</v>
      </c>
      <c r="E52" s="6">
        <f>AVERAGE(D52:D53)</f>
        <v>0.18947500000000003</v>
      </c>
      <c r="F52" s="8">
        <f>STDEV(D52:D53)/E52</f>
        <v>4.7395467059343686E-2</v>
      </c>
      <c r="G52" s="15"/>
      <c r="H52" s="15"/>
      <c r="I52" s="15"/>
      <c r="J52" s="6" t="str">
        <f>IF(AND(E52&lt;=E$360, E52&gt;=E$384)=TRUE, E52,"")</f>
        <v/>
      </c>
      <c r="K52" s="23"/>
      <c r="L52" s="21"/>
      <c r="M52" s="21">
        <v>100</v>
      </c>
      <c r="N52" s="8" t="str">
        <f>IF(L52&gt;0,L52*M52,"")</f>
        <v/>
      </c>
      <c r="O52" s="8" t="e">
        <f>AVERAGE(N52:N58)</f>
        <v>#DIV/0!</v>
      </c>
    </row>
    <row r="53" spans="1:15" ht="45" customHeight="1">
      <c r="A53" s="21" t="s">
        <v>15</v>
      </c>
      <c r="B53" s="21" t="s">
        <v>400</v>
      </c>
      <c r="C53">
        <v>0.2147</v>
      </c>
      <c r="D53" s="6">
        <f t="shared" si="0"/>
        <v>0.19582500000000003</v>
      </c>
      <c r="E53" s="21"/>
      <c r="F53" s="21"/>
      <c r="G53" s="15"/>
      <c r="H53" s="15"/>
      <c r="I53" s="15"/>
      <c r="J53" s="21"/>
      <c r="K53" s="23"/>
      <c r="L53" s="21"/>
      <c r="M53" s="21"/>
      <c r="N53" s="8"/>
      <c r="O53" s="8"/>
    </row>
    <row r="54" spans="1:15">
      <c r="A54" s="21" t="s">
        <v>38</v>
      </c>
      <c r="B54" s="21" t="s">
        <v>423</v>
      </c>
      <c r="C54">
        <v>8.3999999999999894E-2</v>
      </c>
      <c r="D54" s="6">
        <f t="shared" si="0"/>
        <v>6.5124999999999905E-2</v>
      </c>
      <c r="E54" s="6">
        <f>AVERAGE(D54:D55)</f>
        <v>6.3024999999999956E-2</v>
      </c>
      <c r="F54" s="8">
        <f>STDEV(D54:D55)/E54</f>
        <v>4.712175297078032E-2</v>
      </c>
      <c r="G54" s="15"/>
      <c r="H54" s="15"/>
      <c r="I54" s="15"/>
      <c r="J54" s="6" t="str">
        <f>IF(AND(E54&lt;=E$360, E54&gt;=E$384)=TRUE, E54,"")</f>
        <v/>
      </c>
      <c r="K54" s="23"/>
      <c r="L54" s="21"/>
      <c r="M54" s="21">
        <v>400</v>
      </c>
      <c r="N54" s="8" t="str">
        <f>IF(L54&gt;0,L54*M54,"")</f>
        <v/>
      </c>
      <c r="O54" s="8"/>
    </row>
    <row r="55" spans="1:15" ht="45" customHeight="1">
      <c r="A55" s="21" t="s">
        <v>39</v>
      </c>
      <c r="B55" s="21" t="s">
        <v>424</v>
      </c>
      <c r="C55">
        <v>7.9799999999999996E-2</v>
      </c>
      <c r="D55" s="6">
        <f t="shared" si="0"/>
        <v>6.0925000000000007E-2</v>
      </c>
      <c r="E55" s="21"/>
      <c r="F55" s="21"/>
      <c r="G55" s="15"/>
      <c r="H55" s="15"/>
      <c r="I55" s="15"/>
      <c r="J55" s="21"/>
      <c r="K55" s="23"/>
      <c r="L55" s="21"/>
      <c r="M55" s="21"/>
      <c r="N55" s="8"/>
      <c r="O55" s="8"/>
    </row>
    <row r="56" spans="1:15">
      <c r="A56" s="21" t="s">
        <v>62</v>
      </c>
      <c r="B56" s="21" t="s">
        <v>447</v>
      </c>
      <c r="C56">
        <v>4.2299999999999997E-2</v>
      </c>
      <c r="D56" s="6">
        <f t="shared" si="0"/>
        <v>2.3425000000000008E-2</v>
      </c>
      <c r="E56" s="6">
        <f>AVERAGE(D56:D57)</f>
        <v>2.337500000000001E-2</v>
      </c>
      <c r="F56" s="8">
        <f>STDEV(D56:D57)/E56</f>
        <v>3.0250557483915224E-3</v>
      </c>
      <c r="G56" s="15"/>
      <c r="H56" s="15"/>
      <c r="I56" s="15"/>
      <c r="J56" s="6" t="str">
        <f>IF(AND(E56&lt;=E$360, E56&gt;=E$384)=TRUE, E56,"")</f>
        <v/>
      </c>
      <c r="K56" s="23"/>
      <c r="L56" s="21"/>
      <c r="M56" s="21">
        <v>1600</v>
      </c>
      <c r="N56" s="8" t="str">
        <f>IF(L56&gt;0,L56*M56,"")</f>
        <v/>
      </c>
      <c r="O56" s="8"/>
    </row>
    <row r="57" spans="1:15" ht="45" customHeight="1">
      <c r="A57" s="21" t="s">
        <v>63</v>
      </c>
      <c r="B57" s="21" t="s">
        <v>448</v>
      </c>
      <c r="C57">
        <v>4.2200000000000001E-2</v>
      </c>
      <c r="D57" s="6">
        <f t="shared" si="0"/>
        <v>2.3325000000000012E-2</v>
      </c>
      <c r="E57" s="21"/>
      <c r="F57" s="21"/>
      <c r="G57" s="15"/>
      <c r="H57" s="15"/>
      <c r="I57" s="15"/>
      <c r="J57" s="21"/>
      <c r="K57" s="23"/>
      <c r="L57" s="21"/>
      <c r="M57" s="21"/>
      <c r="N57" s="8"/>
      <c r="O57" s="8"/>
    </row>
    <row r="58" spans="1:15">
      <c r="A58" s="21" t="s">
        <v>86</v>
      </c>
      <c r="B58" s="21" t="s">
        <v>471</v>
      </c>
      <c r="C58">
        <v>2.5299999999999899E-2</v>
      </c>
      <c r="D58" s="6">
        <f t="shared" si="0"/>
        <v>6.4249999999999099E-3</v>
      </c>
      <c r="E58" s="6">
        <f>AVERAGE(D58:D59)</f>
        <v>8.2249999999999598E-3</v>
      </c>
      <c r="F58" s="8">
        <f>STDEV(D58:D59)/E58</f>
        <v>0.30949354556494274</v>
      </c>
      <c r="G58" s="15"/>
      <c r="H58" s="15"/>
      <c r="I58" s="15"/>
      <c r="J58" s="6" t="str">
        <f>IF(AND(E58&lt;=E$360, E58&gt;=E$384)=TRUE, E58,"")</f>
        <v/>
      </c>
      <c r="K58" s="23"/>
      <c r="L58" s="21"/>
      <c r="M58" s="21">
        <v>6400</v>
      </c>
      <c r="N58" s="8" t="str">
        <f>IF(L58&gt;0,L58*M58,"")</f>
        <v/>
      </c>
      <c r="O58" s="8"/>
    </row>
    <row r="59" spans="1:15" ht="45" customHeight="1">
      <c r="A59" s="21" t="s">
        <v>87</v>
      </c>
      <c r="B59" s="21" t="s">
        <v>472</v>
      </c>
      <c r="C59">
        <v>2.8899999999999999E-2</v>
      </c>
      <c r="D59" s="6">
        <f t="shared" si="0"/>
        <v>1.002500000000001E-2</v>
      </c>
      <c r="E59" s="21"/>
      <c r="F59" s="21"/>
      <c r="G59" s="15"/>
      <c r="H59" s="15"/>
      <c r="I59" s="15"/>
      <c r="J59" s="21"/>
      <c r="K59" s="23"/>
      <c r="L59" s="21"/>
      <c r="M59" s="21"/>
      <c r="N59" s="8"/>
      <c r="O59" s="8"/>
    </row>
    <row r="60" spans="1:15">
      <c r="A60" s="21" t="s">
        <v>16</v>
      </c>
      <c r="B60" s="21" t="s">
        <v>401</v>
      </c>
      <c r="C60">
        <v>0.2069</v>
      </c>
      <c r="D60" s="6">
        <f t="shared" si="0"/>
        <v>0.188025</v>
      </c>
      <c r="E60" s="6">
        <f>AVERAGE(D60:D61)</f>
        <v>0.21867500000000001</v>
      </c>
      <c r="F60" s="8">
        <f>STDEV(D60:D61)/E60</f>
        <v>0.19821948410534082</v>
      </c>
      <c r="G60" s="15"/>
      <c r="H60" s="15"/>
      <c r="I60" s="15"/>
      <c r="J60" s="6">
        <f>IF(AND(E60&lt;=E$360, E60&gt;=E$384)=TRUE, E60,"")</f>
        <v>0.21867500000000001</v>
      </c>
      <c r="K60" s="23">
        <v>-0.26737238631974097</v>
      </c>
      <c r="L60" s="21">
        <f>10^K60/1000</f>
        <v>5.4029085123917151E-4</v>
      </c>
      <c r="M60" s="21">
        <v>100</v>
      </c>
      <c r="N60" s="8">
        <f>IF(L60&gt;0,L60*M60,"")</f>
        <v>5.4029085123917152E-2</v>
      </c>
      <c r="O60" s="8">
        <f>AVERAGE(N60:N66)</f>
        <v>5.4029085123917152E-2</v>
      </c>
    </row>
    <row r="61" spans="1:15" ht="45" customHeight="1">
      <c r="A61" s="21" t="s">
        <v>17</v>
      </c>
      <c r="B61" s="21" t="s">
        <v>402</v>
      </c>
      <c r="C61">
        <v>0.26819999999999999</v>
      </c>
      <c r="D61" s="6">
        <f t="shared" si="0"/>
        <v>0.24932500000000002</v>
      </c>
      <c r="E61" s="21"/>
      <c r="F61" s="21"/>
      <c r="G61" s="15"/>
      <c r="H61" s="15"/>
      <c r="I61" s="15"/>
      <c r="J61" s="21"/>
      <c r="K61" s="23"/>
      <c r="L61" s="21"/>
      <c r="M61" s="21"/>
      <c r="N61" s="8"/>
      <c r="O61" s="8"/>
    </row>
    <row r="62" spans="1:15">
      <c r="A62" s="21" t="s">
        <v>40</v>
      </c>
      <c r="B62" s="21" t="s">
        <v>425</v>
      </c>
      <c r="C62">
        <v>8.6699999999999999E-2</v>
      </c>
      <c r="D62" s="6">
        <f t="shared" si="0"/>
        <v>6.782500000000001E-2</v>
      </c>
      <c r="E62" s="6">
        <f>AVERAGE(D62:D63)</f>
        <v>7.2475000000000012E-2</v>
      </c>
      <c r="F62" s="8">
        <f>STDEV(D62:D63)/E62</f>
        <v>9.0736020214348304E-2</v>
      </c>
      <c r="G62" s="15"/>
      <c r="H62" s="15"/>
      <c r="I62" s="15"/>
      <c r="J62" s="6" t="str">
        <f>IF(AND(E62&lt;=E$360, E62&gt;=E$384)=TRUE, E62,"")</f>
        <v/>
      </c>
      <c r="K62" s="23"/>
      <c r="L62" s="21"/>
      <c r="M62" s="21">
        <v>400</v>
      </c>
      <c r="N62" s="8" t="str">
        <f>IF(L62&gt;0,L62*M62,"")</f>
        <v/>
      </c>
      <c r="O62" s="8"/>
    </row>
    <row r="63" spans="1:15" ht="45" customHeight="1">
      <c r="A63" s="21" t="s">
        <v>41</v>
      </c>
      <c r="B63" s="21" t="s">
        <v>426</v>
      </c>
      <c r="C63">
        <v>9.6000000000000002E-2</v>
      </c>
      <c r="D63" s="6">
        <f t="shared" si="0"/>
        <v>7.7125000000000013E-2</v>
      </c>
      <c r="E63" s="21"/>
      <c r="F63" s="21"/>
      <c r="G63" s="15"/>
      <c r="H63" s="15"/>
      <c r="I63" s="15"/>
      <c r="J63" s="21"/>
      <c r="K63" s="23"/>
      <c r="L63" s="21"/>
      <c r="M63" s="21"/>
      <c r="N63" s="8"/>
      <c r="O63" s="8"/>
    </row>
    <row r="64" spans="1:15">
      <c r="A64" s="21" t="s">
        <v>64</v>
      </c>
      <c r="B64" s="21" t="s">
        <v>449</v>
      </c>
      <c r="C64">
        <v>4.8500000000000001E-2</v>
      </c>
      <c r="D64" s="6">
        <f t="shared" si="0"/>
        <v>2.9625000000000012E-2</v>
      </c>
      <c r="E64" s="6">
        <f>AVERAGE(D64:D65)</f>
        <v>2.8975000000000011E-2</v>
      </c>
      <c r="F64" s="8">
        <f>STDEV(D64:D65)/E64</f>
        <v>3.1725239535548344E-2</v>
      </c>
      <c r="G64" s="15"/>
      <c r="H64" s="15"/>
      <c r="I64" s="15"/>
      <c r="J64" s="6" t="str">
        <f>IF(AND(E64&lt;=E$360, E64&gt;=E$384)=TRUE, E64,"")</f>
        <v/>
      </c>
      <c r="K64" s="23"/>
      <c r="L64" s="21"/>
      <c r="M64" s="21">
        <v>1600</v>
      </c>
      <c r="N64" s="8" t="str">
        <f>IF(L64&gt;0,L64*M64,"")</f>
        <v/>
      </c>
      <c r="O64" s="8"/>
    </row>
    <row r="65" spans="1:15" ht="45" customHeight="1">
      <c r="A65" s="21" t="s">
        <v>65</v>
      </c>
      <c r="B65" s="21" t="s">
        <v>450</v>
      </c>
      <c r="C65">
        <v>4.7199999999999999E-2</v>
      </c>
      <c r="D65" s="6">
        <f t="shared" si="0"/>
        <v>2.832500000000001E-2</v>
      </c>
      <c r="E65" s="21"/>
      <c r="F65" s="21"/>
      <c r="G65" s="15"/>
      <c r="H65" s="15"/>
      <c r="I65" s="15"/>
      <c r="J65" s="21"/>
      <c r="K65" s="23"/>
      <c r="L65" s="21"/>
      <c r="M65" s="21"/>
      <c r="N65" s="8"/>
      <c r="O65" s="8"/>
    </row>
    <row r="66" spans="1:15">
      <c r="A66" s="21" t="s">
        <v>88</v>
      </c>
      <c r="B66" s="21" t="s">
        <v>473</v>
      </c>
      <c r="C66">
        <v>3.04E-2</v>
      </c>
      <c r="D66" s="6">
        <f t="shared" si="0"/>
        <v>1.1525000000000011E-2</v>
      </c>
      <c r="E66" s="6">
        <f>AVERAGE(D66:D67)</f>
        <v>1.1275000000000011E-2</v>
      </c>
      <c r="F66" s="8">
        <f>STDEV(D66:D67)/E66</f>
        <v>3.1357285196742683E-2</v>
      </c>
      <c r="G66" s="15"/>
      <c r="H66" s="15"/>
      <c r="I66" s="15"/>
      <c r="J66" s="6" t="str">
        <f>IF(AND(E66&lt;=E$360, E66&gt;=E$384)=TRUE, E66,"")</f>
        <v/>
      </c>
      <c r="K66" s="23"/>
      <c r="L66" s="21"/>
      <c r="M66" s="21">
        <v>6400</v>
      </c>
      <c r="N66" s="8" t="str">
        <f>IF(L66&gt;0,L66*M66,"")</f>
        <v/>
      </c>
      <c r="O66" s="8"/>
    </row>
    <row r="67" spans="1:15" ht="45" customHeight="1">
      <c r="A67" s="21" t="s">
        <v>89</v>
      </c>
      <c r="B67" s="21" t="s">
        <v>474</v>
      </c>
      <c r="C67">
        <v>2.9899999999999999E-2</v>
      </c>
      <c r="D67" s="6">
        <f t="shared" si="0"/>
        <v>1.102500000000001E-2</v>
      </c>
      <c r="E67" s="21"/>
      <c r="F67" s="21"/>
      <c r="G67" s="15"/>
      <c r="H67" s="15"/>
      <c r="I67" s="15"/>
      <c r="J67" s="21"/>
      <c r="K67" s="23"/>
      <c r="L67" s="21"/>
      <c r="M67" s="21"/>
      <c r="N67" s="8"/>
      <c r="O67" s="8"/>
    </row>
    <row r="68" spans="1:15">
      <c r="A68" s="21" t="s">
        <v>18</v>
      </c>
      <c r="B68" s="21" t="s">
        <v>403</v>
      </c>
      <c r="C68">
        <v>0.1031</v>
      </c>
      <c r="D68" s="6">
        <f t="shared" ref="D68:D131" si="1">C68-D$3</f>
        <v>8.4225000000000008E-2</v>
      </c>
      <c r="E68" s="6">
        <f>AVERAGE(D68:D69)</f>
        <v>9.7575000000000009E-2</v>
      </c>
      <c r="F68" s="8">
        <f>STDEV(D68:D69)/E68</f>
        <v>0.19348963420631132</v>
      </c>
      <c r="G68" s="15"/>
      <c r="H68" s="15"/>
      <c r="I68" s="15"/>
      <c r="J68" s="6" t="str">
        <f>IF(AND(E68&lt;=E$360, E68&gt;=E$384)=TRUE, E68,"")</f>
        <v/>
      </c>
      <c r="K68" s="23"/>
      <c r="L68" s="21"/>
      <c r="M68" s="21">
        <v>100</v>
      </c>
      <c r="N68" s="8" t="str">
        <f>IF(L68&gt;0,L68*M68,"")</f>
        <v/>
      </c>
      <c r="O68" s="8" t="e">
        <f>AVERAGE(N68:N74)</f>
        <v>#DIV/0!</v>
      </c>
    </row>
    <row r="69" spans="1:15" ht="45" customHeight="1">
      <c r="A69" s="21" t="s">
        <v>19</v>
      </c>
      <c r="B69" s="21" t="s">
        <v>404</v>
      </c>
      <c r="C69">
        <v>0.1298</v>
      </c>
      <c r="D69" s="6">
        <f t="shared" si="1"/>
        <v>0.11092500000000001</v>
      </c>
      <c r="E69" s="21"/>
      <c r="F69" s="21"/>
      <c r="G69" s="15"/>
      <c r="H69" s="15"/>
      <c r="I69" s="15"/>
      <c r="J69" s="21"/>
      <c r="K69" s="23"/>
      <c r="L69" s="21"/>
      <c r="M69" s="21"/>
      <c r="N69" s="8"/>
      <c r="O69" s="8"/>
    </row>
    <row r="70" spans="1:15">
      <c r="A70" s="21" t="s">
        <v>42</v>
      </c>
      <c r="B70" s="21" t="s">
        <v>427</v>
      </c>
      <c r="C70">
        <v>5.2999999999999999E-2</v>
      </c>
      <c r="D70" s="6">
        <f t="shared" si="1"/>
        <v>3.4125000000000009E-2</v>
      </c>
      <c r="E70" s="6">
        <f>AVERAGE(D70:D71)</f>
        <v>3.4025000000000014E-2</v>
      </c>
      <c r="F70" s="8">
        <f>STDEV(D70:D71)/E70</f>
        <v>4.1563954808907736E-3</v>
      </c>
      <c r="G70" s="15"/>
      <c r="H70" s="15"/>
      <c r="I70" s="15"/>
      <c r="J70" s="6" t="str">
        <f>IF(AND(E70&lt;=E$360, E70&gt;=E$384)=TRUE, E70,"")</f>
        <v/>
      </c>
      <c r="K70" s="23"/>
      <c r="L70" s="21"/>
      <c r="M70" s="21">
        <v>400</v>
      </c>
      <c r="N70" s="8" t="str">
        <f>IF(L70&gt;0,L70*M70,"")</f>
        <v/>
      </c>
      <c r="O70" s="8"/>
    </row>
    <row r="71" spans="1:15" ht="45" customHeight="1">
      <c r="A71" s="21" t="s">
        <v>43</v>
      </c>
      <c r="B71" s="21" t="s">
        <v>428</v>
      </c>
      <c r="C71">
        <v>5.28E-2</v>
      </c>
      <c r="D71" s="6">
        <f t="shared" si="1"/>
        <v>3.3925000000000011E-2</v>
      </c>
      <c r="E71" s="21"/>
      <c r="F71" s="21"/>
      <c r="G71" s="15"/>
      <c r="H71" s="15"/>
      <c r="I71" s="15"/>
      <c r="J71" s="21"/>
      <c r="K71" s="23"/>
      <c r="L71" s="21"/>
      <c r="M71" s="21"/>
      <c r="N71" s="8"/>
      <c r="O71" s="8"/>
    </row>
    <row r="72" spans="1:15">
      <c r="A72" s="21" t="s">
        <v>66</v>
      </c>
      <c r="B72" s="21" t="s">
        <v>451</v>
      </c>
      <c r="C72">
        <v>3.2399999999999998E-2</v>
      </c>
      <c r="D72" s="6">
        <f t="shared" si="1"/>
        <v>1.3525000000000009E-2</v>
      </c>
      <c r="E72" s="6">
        <f>AVERAGE(D72:D73)</f>
        <v>1.487500000000001E-2</v>
      </c>
      <c r="F72" s="8">
        <f>STDEV(D72:D73)/E72</f>
        <v>0.12834879389604556</v>
      </c>
      <c r="G72" s="15"/>
      <c r="H72" s="15"/>
      <c r="I72" s="15"/>
      <c r="J72" s="6" t="str">
        <f>IF(AND(E72&lt;=E$360, E72&gt;=E$384)=TRUE, E72,"")</f>
        <v/>
      </c>
      <c r="K72" s="23"/>
      <c r="L72" s="21"/>
      <c r="M72" s="21">
        <v>1600</v>
      </c>
      <c r="N72" s="8" t="str">
        <f>IF(L72&gt;0,L72*M72,"")</f>
        <v/>
      </c>
      <c r="O72" s="8"/>
    </row>
    <row r="73" spans="1:15" ht="45" customHeight="1">
      <c r="A73" s="21" t="s">
        <v>67</v>
      </c>
      <c r="B73" s="21" t="s">
        <v>452</v>
      </c>
      <c r="C73">
        <v>3.5099999999999999E-2</v>
      </c>
      <c r="D73" s="6">
        <f t="shared" si="1"/>
        <v>1.622500000000001E-2</v>
      </c>
      <c r="E73" s="21"/>
      <c r="F73" s="21"/>
      <c r="G73" s="15"/>
      <c r="H73" s="15"/>
      <c r="I73" s="15"/>
      <c r="J73" s="21"/>
      <c r="K73" s="23"/>
      <c r="L73" s="21"/>
      <c r="M73" s="21"/>
      <c r="N73" s="8"/>
      <c r="O73" s="8"/>
    </row>
    <row r="74" spans="1:15">
      <c r="A74" s="21" t="s">
        <v>90</v>
      </c>
      <c r="B74" s="21" t="s">
        <v>475</v>
      </c>
      <c r="C74">
        <v>2.4500000000000001E-2</v>
      </c>
      <c r="D74" s="6">
        <f t="shared" si="1"/>
        <v>5.6250000000000119E-3</v>
      </c>
      <c r="E74" s="6">
        <f>AVERAGE(D74:D75)</f>
        <v>5.2250000000000109E-3</v>
      </c>
      <c r="F74" s="8">
        <f>STDEV(D74:D75)/E74</f>
        <v>0.1082651531003327</v>
      </c>
      <c r="G74" s="15"/>
      <c r="H74" s="15"/>
      <c r="I74" s="15"/>
      <c r="J74" s="6" t="str">
        <f>IF(AND(E74&lt;=E$360, E74&gt;=E$384)=TRUE, E74,"")</f>
        <v/>
      </c>
      <c r="K74" s="23"/>
      <c r="L74" s="21"/>
      <c r="M74" s="21">
        <v>6400</v>
      </c>
      <c r="N74" s="8" t="str">
        <f>IF(L74&gt;0,L74*M74,"")</f>
        <v/>
      </c>
      <c r="O74" s="8"/>
    </row>
    <row r="75" spans="1:15" ht="45" customHeight="1">
      <c r="A75" s="21" t="s">
        <v>91</v>
      </c>
      <c r="B75" s="21" t="s">
        <v>476</v>
      </c>
      <c r="C75">
        <v>2.3699999999999999E-2</v>
      </c>
      <c r="D75" s="6">
        <f t="shared" si="1"/>
        <v>4.8250000000000098E-3</v>
      </c>
      <c r="E75" s="21"/>
      <c r="F75" s="21"/>
      <c r="G75" s="15"/>
      <c r="H75" s="15"/>
      <c r="I75" s="15"/>
      <c r="J75" s="21"/>
      <c r="K75" s="23"/>
      <c r="L75" s="21"/>
      <c r="M75" s="21"/>
      <c r="N75" s="8"/>
      <c r="O75" s="8"/>
    </row>
    <row r="76" spans="1:15">
      <c r="A76" s="21" t="s">
        <v>20</v>
      </c>
      <c r="B76" s="21" t="s">
        <v>405</v>
      </c>
      <c r="C76">
        <v>0.4602</v>
      </c>
      <c r="D76" s="6">
        <f t="shared" si="1"/>
        <v>0.44132500000000002</v>
      </c>
      <c r="E76" s="6">
        <f>AVERAGE(D76:D77)</f>
        <v>0.44522499999999954</v>
      </c>
      <c r="F76" s="8">
        <f>STDEV(D76:D77)/E76</f>
        <v>1.238796764165164E-2</v>
      </c>
      <c r="G76" s="15"/>
      <c r="H76" s="15"/>
      <c r="I76" s="15"/>
      <c r="J76" s="6">
        <f>IF(AND(E76&lt;=E$360, E76&gt;=E$384)=TRUE, E76,"")</f>
        <v>0.44522499999999954</v>
      </c>
      <c r="K76" s="23">
        <v>0.114718272356631</v>
      </c>
      <c r="L76" s="21">
        <f>10^K76/1000</f>
        <v>1.3023216858599209E-3</v>
      </c>
      <c r="M76" s="21">
        <v>100</v>
      </c>
      <c r="N76" s="8">
        <f>IF(L76&gt;0,L76*M76,"")</f>
        <v>0.1302321685859921</v>
      </c>
      <c r="O76" s="8">
        <f>AVERAGE(N76:N82)</f>
        <v>0.1302321685859921</v>
      </c>
    </row>
    <row r="77" spans="1:15" ht="45" customHeight="1">
      <c r="A77" s="21" t="s">
        <v>21</v>
      </c>
      <c r="B77" s="21" t="s">
        <v>406</v>
      </c>
      <c r="C77">
        <v>0.46799999999999897</v>
      </c>
      <c r="D77" s="6">
        <f t="shared" si="1"/>
        <v>0.449124999999999</v>
      </c>
      <c r="E77" s="21"/>
      <c r="F77" s="21"/>
      <c r="G77" s="15"/>
      <c r="H77" s="15"/>
      <c r="I77" s="15"/>
      <c r="J77" s="21"/>
      <c r="K77" s="23"/>
      <c r="L77" s="21"/>
      <c r="M77" s="21"/>
      <c r="N77" s="8"/>
      <c r="O77" s="8"/>
    </row>
    <row r="78" spans="1:15">
      <c r="A78" s="21" t="s">
        <v>44</v>
      </c>
      <c r="B78" s="21" t="s">
        <v>429</v>
      </c>
      <c r="C78">
        <v>0.15329999999999999</v>
      </c>
      <c r="D78" s="6">
        <f t="shared" si="1"/>
        <v>0.13442500000000002</v>
      </c>
      <c r="E78" s="6">
        <f>AVERAGE(D78:D79)</f>
        <v>0.137825</v>
      </c>
      <c r="F78" s="8">
        <f>STDEV(D78:D79)/E78</f>
        <v>3.4887183835069863E-2</v>
      </c>
      <c r="G78" s="15"/>
      <c r="H78" s="15"/>
      <c r="I78" s="15"/>
      <c r="J78" s="6" t="str">
        <f>IF(AND(E78&lt;=E$360, E78&gt;=E$384)=TRUE, E78,"")</f>
        <v/>
      </c>
      <c r="K78" s="23"/>
      <c r="L78" s="21"/>
      <c r="M78" s="21">
        <v>400</v>
      </c>
      <c r="N78" s="8" t="str">
        <f>IF(L78&gt;0,L78*M78,"")</f>
        <v/>
      </c>
      <c r="O78" s="8"/>
    </row>
    <row r="79" spans="1:15" ht="45" customHeight="1">
      <c r="A79" s="21" t="s">
        <v>45</v>
      </c>
      <c r="B79" s="21" t="s">
        <v>430</v>
      </c>
      <c r="C79">
        <v>0.16009999999999999</v>
      </c>
      <c r="D79" s="6">
        <f t="shared" si="1"/>
        <v>0.14122499999999999</v>
      </c>
      <c r="E79" s="21"/>
      <c r="F79" s="21"/>
      <c r="G79" s="15"/>
      <c r="H79" s="15"/>
      <c r="I79" s="15"/>
      <c r="J79" s="21"/>
      <c r="K79" s="23"/>
      <c r="L79" s="21"/>
      <c r="M79" s="21"/>
      <c r="N79" s="8"/>
      <c r="O79" s="8"/>
    </row>
    <row r="80" spans="1:15">
      <c r="A80" s="21" t="s">
        <v>68</v>
      </c>
      <c r="B80" s="21" t="s">
        <v>453</v>
      </c>
      <c r="C80">
        <v>5.28E-2</v>
      </c>
      <c r="D80" s="6">
        <f t="shared" si="1"/>
        <v>3.3925000000000011E-2</v>
      </c>
      <c r="E80" s="6">
        <f>AVERAGE(D80:D81)</f>
        <v>3.632500000000001E-2</v>
      </c>
      <c r="F80" s="8">
        <f>STDEV(D80:D81)/E80</f>
        <v>9.3437372324719228E-2</v>
      </c>
      <c r="G80" s="15"/>
      <c r="H80" s="15"/>
      <c r="I80" s="15"/>
      <c r="J80" s="6" t="str">
        <f>IF(AND(E80&lt;=E$360, E80&gt;=E$384)=TRUE, E80,"")</f>
        <v/>
      </c>
      <c r="K80" s="23"/>
      <c r="L80" s="21"/>
      <c r="M80" s="21">
        <v>1600</v>
      </c>
      <c r="N80" s="8" t="str">
        <f>IF(L80&gt;0,L80*M80,"")</f>
        <v/>
      </c>
      <c r="O80" s="8"/>
    </row>
    <row r="81" spans="1:15" ht="45" customHeight="1">
      <c r="A81" s="21" t="s">
        <v>69</v>
      </c>
      <c r="B81" s="21" t="s">
        <v>454</v>
      </c>
      <c r="C81">
        <v>5.7599999999999998E-2</v>
      </c>
      <c r="D81" s="6">
        <f t="shared" si="1"/>
        <v>3.8725000000000009E-2</v>
      </c>
      <c r="E81" s="21"/>
      <c r="F81" s="21"/>
      <c r="G81" s="15"/>
      <c r="H81" s="15"/>
      <c r="I81" s="15"/>
      <c r="J81" s="21"/>
      <c r="K81" s="23"/>
      <c r="L81" s="21"/>
      <c r="M81" s="21"/>
      <c r="N81" s="8"/>
      <c r="O81" s="8"/>
    </row>
    <row r="82" spans="1:15">
      <c r="A82" s="21" t="s">
        <v>92</v>
      </c>
      <c r="B82" s="21" t="s">
        <v>477</v>
      </c>
      <c r="C82">
        <v>3.3799999999999997E-2</v>
      </c>
      <c r="D82" s="6">
        <f t="shared" si="1"/>
        <v>1.4925000000000008E-2</v>
      </c>
      <c r="E82" s="6">
        <f>AVERAGE(D82:D83)</f>
        <v>1.2424999999999959E-2</v>
      </c>
      <c r="F82" s="8">
        <f>STDEV(D82:D83)/E82</f>
        <v>0.2845500125499254</v>
      </c>
      <c r="G82" s="15"/>
      <c r="H82" s="15"/>
      <c r="I82" s="15"/>
      <c r="J82" s="6" t="str">
        <f>IF(AND(E82&lt;=E$360, E82&gt;=E$384)=TRUE, E82,"")</f>
        <v/>
      </c>
      <c r="K82" s="23"/>
      <c r="L82" s="21"/>
      <c r="M82" s="21">
        <v>6400</v>
      </c>
      <c r="N82" s="8" t="str">
        <f>IF(L82&gt;0,L82*M82,"")</f>
        <v/>
      </c>
      <c r="O82" s="8"/>
    </row>
    <row r="83" spans="1:15" ht="45" customHeight="1">
      <c r="A83" s="21" t="s">
        <v>93</v>
      </c>
      <c r="B83" s="21" t="s">
        <v>478</v>
      </c>
      <c r="C83">
        <v>2.8799999999999899E-2</v>
      </c>
      <c r="D83" s="6">
        <f t="shared" si="1"/>
        <v>9.9249999999999096E-3</v>
      </c>
      <c r="E83" s="21"/>
      <c r="F83" s="21"/>
      <c r="G83" s="15"/>
      <c r="H83" s="15"/>
      <c r="I83" s="15"/>
      <c r="J83" s="21"/>
      <c r="K83" s="23"/>
      <c r="L83" s="21"/>
      <c r="M83" s="21"/>
      <c r="N83" s="8"/>
      <c r="O83" s="8"/>
    </row>
    <row r="84" spans="1:15">
      <c r="A84" s="21" t="s">
        <v>98</v>
      </c>
      <c r="B84" s="21" t="s">
        <v>483</v>
      </c>
      <c r="C84">
        <v>0.12330000000000001</v>
      </c>
      <c r="D84" s="6">
        <f t="shared" si="1"/>
        <v>0.10442500000000002</v>
      </c>
      <c r="E84" s="6">
        <f>AVERAGE(D84:D85)</f>
        <v>0.10767500000000002</v>
      </c>
      <c r="F84" s="8">
        <f>STDEV(D84:D85)/E84</f>
        <v>4.2685805226027884E-2</v>
      </c>
      <c r="G84" s="15"/>
      <c r="H84" s="15"/>
      <c r="I84" s="15"/>
      <c r="J84" s="6" t="str">
        <f>IF(AND(E84&lt;=E$360, E84&gt;=E$384)=TRUE, E84,"")</f>
        <v/>
      </c>
      <c r="K84" s="23"/>
      <c r="L84" s="21"/>
      <c r="M84" s="21">
        <v>100</v>
      </c>
      <c r="N84" s="8" t="str">
        <f>IF(L84&gt;0,L84*M84,"")</f>
        <v/>
      </c>
      <c r="O84" s="8" t="e">
        <f>AVERAGE(N84:N90)</f>
        <v>#DIV/0!</v>
      </c>
    </row>
    <row r="85" spans="1:15" ht="45" customHeight="1">
      <c r="A85" s="21" t="s">
        <v>99</v>
      </c>
      <c r="B85" s="21" t="s">
        <v>484</v>
      </c>
      <c r="C85">
        <v>0.1298</v>
      </c>
      <c r="D85" s="6">
        <f t="shared" si="1"/>
        <v>0.11092500000000001</v>
      </c>
      <c r="E85" s="21"/>
      <c r="F85" s="21"/>
      <c r="G85" s="15"/>
      <c r="H85" s="15"/>
      <c r="I85" s="15"/>
      <c r="J85" s="21"/>
      <c r="K85" s="23"/>
      <c r="L85" s="21"/>
      <c r="M85" s="21"/>
      <c r="N85" s="8"/>
      <c r="O85" s="8"/>
    </row>
    <row r="86" spans="1:15">
      <c r="A86" s="21" t="s">
        <v>122</v>
      </c>
      <c r="B86" s="21" t="s">
        <v>507</v>
      </c>
      <c r="C86">
        <v>6.0699999999999997E-2</v>
      </c>
      <c r="D86" s="6">
        <f t="shared" si="1"/>
        <v>4.1825000000000008E-2</v>
      </c>
      <c r="E86" s="6">
        <f>AVERAGE(D86:D87)</f>
        <v>4.3774999999999953E-2</v>
      </c>
      <c r="F86" s="8">
        <f>STDEV(D86:D87)/E86</f>
        <v>6.2997520197086584E-2</v>
      </c>
      <c r="G86" s="15"/>
      <c r="H86" s="15"/>
      <c r="I86" s="15"/>
      <c r="J86" s="6" t="str">
        <f>IF(AND(E86&lt;=E$360, E86&gt;=E$384)=TRUE, E86,"")</f>
        <v/>
      </c>
      <c r="K86" s="23"/>
      <c r="L86" s="21"/>
      <c r="M86" s="21">
        <v>400</v>
      </c>
      <c r="N86" s="8" t="str">
        <f>IF(L86&gt;0,L86*M86,"")</f>
        <v/>
      </c>
      <c r="O86" s="8"/>
    </row>
    <row r="87" spans="1:15" ht="45" customHeight="1">
      <c r="A87" s="21" t="s">
        <v>123</v>
      </c>
      <c r="B87" s="21" t="s">
        <v>508</v>
      </c>
      <c r="C87">
        <v>6.4599999999999894E-2</v>
      </c>
      <c r="D87" s="6">
        <f t="shared" si="1"/>
        <v>4.5724999999999905E-2</v>
      </c>
      <c r="E87" s="21"/>
      <c r="F87" s="21"/>
      <c r="G87" s="15"/>
      <c r="H87" s="15"/>
      <c r="I87" s="15"/>
      <c r="J87" s="21"/>
      <c r="K87" s="23"/>
      <c r="L87" s="21"/>
      <c r="M87" s="21"/>
      <c r="N87" s="8"/>
      <c r="O87" s="8"/>
    </row>
    <row r="88" spans="1:15">
      <c r="A88" s="21" t="s">
        <v>146</v>
      </c>
      <c r="B88" s="21" t="s">
        <v>531</v>
      </c>
      <c r="C88">
        <v>3.13999999999999E-2</v>
      </c>
      <c r="D88" s="6">
        <f t="shared" si="1"/>
        <v>1.2524999999999911E-2</v>
      </c>
      <c r="E88" s="6">
        <f>AVERAGE(D88:D89)</f>
        <v>1.277499999999996E-2</v>
      </c>
      <c r="F88" s="8">
        <f>STDEV(D88:D89)/E88</f>
        <v>2.7675412179518112E-2</v>
      </c>
      <c r="G88" s="15"/>
      <c r="H88" s="15"/>
      <c r="I88" s="15"/>
      <c r="J88" s="6" t="str">
        <f>IF(AND(E88&lt;=E$360, E88&gt;=E$384)=TRUE, E88,"")</f>
        <v/>
      </c>
      <c r="K88" s="23"/>
      <c r="L88" s="21"/>
      <c r="M88" s="21">
        <v>1600</v>
      </c>
      <c r="N88" s="8" t="str">
        <f>IF(L88&gt;0,L88*M88,"")</f>
        <v/>
      </c>
      <c r="O88" s="8"/>
    </row>
    <row r="89" spans="1:15" ht="45" customHeight="1">
      <c r="A89" s="21" t="s">
        <v>147</v>
      </c>
      <c r="B89" s="21" t="s">
        <v>532</v>
      </c>
      <c r="C89">
        <v>3.1899999999999998E-2</v>
      </c>
      <c r="D89" s="6">
        <f t="shared" si="1"/>
        <v>1.3025000000000009E-2</v>
      </c>
      <c r="E89" s="21"/>
      <c r="F89" s="21"/>
      <c r="G89" s="15"/>
      <c r="H89" s="15"/>
      <c r="I89" s="15"/>
      <c r="J89" s="21"/>
      <c r="K89" s="23"/>
      <c r="L89" s="21"/>
      <c r="M89" s="21"/>
      <c r="N89" s="8"/>
      <c r="O89" s="8"/>
    </row>
    <row r="90" spans="1:15">
      <c r="A90" s="21" t="s">
        <v>170</v>
      </c>
      <c r="B90" s="21" t="s">
        <v>554</v>
      </c>
      <c r="C90">
        <v>2.2699999999999901E-2</v>
      </c>
      <c r="D90" s="6">
        <f t="shared" si="1"/>
        <v>3.8249999999999118E-3</v>
      </c>
      <c r="E90" s="6">
        <f>AVERAGE(D90:D91)</f>
        <v>4.1749999999999114E-3</v>
      </c>
      <c r="F90" s="8">
        <f>STDEV(D90:D91)/E90</f>
        <v>0.11855682558816605</v>
      </c>
      <c r="G90" s="15"/>
      <c r="H90" s="15"/>
      <c r="I90" s="15"/>
      <c r="J90" s="6" t="str">
        <f>IF(AND(E90&lt;=E$360, E90&gt;=E$384)=TRUE, E90,"")</f>
        <v/>
      </c>
      <c r="K90" s="23"/>
      <c r="L90" s="21"/>
      <c r="M90" s="21">
        <v>6400</v>
      </c>
      <c r="N90" s="8" t="str">
        <f>IF(L90&gt;0,L90*M90,"")</f>
        <v/>
      </c>
      <c r="O90" s="8"/>
    </row>
    <row r="91" spans="1:15" ht="45" customHeight="1">
      <c r="A91" s="21" t="s">
        <v>171</v>
      </c>
      <c r="B91" s="21" t="s">
        <v>555</v>
      </c>
      <c r="C91">
        <v>2.33999999999999E-2</v>
      </c>
      <c r="D91" s="6">
        <f t="shared" si="1"/>
        <v>4.524999999999911E-3</v>
      </c>
      <c r="E91" s="21"/>
      <c r="F91" s="21"/>
      <c r="G91" s="15"/>
      <c r="H91" s="15"/>
      <c r="I91" s="15"/>
      <c r="J91" s="21"/>
      <c r="K91" s="23"/>
      <c r="L91" s="21"/>
      <c r="M91" s="21"/>
      <c r="N91" s="8"/>
      <c r="O91" s="8"/>
    </row>
    <row r="92" spans="1:15">
      <c r="A92" s="21" t="s">
        <v>100</v>
      </c>
      <c r="B92" s="21" t="s">
        <v>485</v>
      </c>
      <c r="C92">
        <v>0.37069999999999997</v>
      </c>
      <c r="D92" s="6">
        <f t="shared" si="1"/>
        <v>0.351825</v>
      </c>
      <c r="E92" s="6">
        <f>AVERAGE(D92:D93)</f>
        <v>0.31462500000000004</v>
      </c>
      <c r="F92" s="8">
        <f>STDEV(D92:D93)/E92</f>
        <v>0.16721094801836731</v>
      </c>
      <c r="G92" s="15"/>
      <c r="H92" s="15"/>
      <c r="I92" s="15"/>
      <c r="J92" s="6">
        <f>IF(AND(E92&lt;=E$360, E92&gt;=E$384)=TRUE, E92,"")</f>
        <v>0.31462500000000004</v>
      </c>
      <c r="K92" s="23">
        <v>-5.01343177453967E-2</v>
      </c>
      <c r="L92" s="21">
        <f>10^K92/1000</f>
        <v>8.9097533641296532E-4</v>
      </c>
      <c r="M92" s="21">
        <v>100</v>
      </c>
      <c r="N92" s="8">
        <f>IF(L92&gt;0,L92*M92,"")</f>
        <v>8.9097533641296536E-2</v>
      </c>
      <c r="O92" s="8">
        <f>AVERAGE(N92:N98)</f>
        <v>8.9097533641296536E-2</v>
      </c>
    </row>
    <row r="93" spans="1:15" ht="45" customHeight="1">
      <c r="A93" s="21" t="s">
        <v>101</v>
      </c>
      <c r="B93" s="21" t="s">
        <v>486</v>
      </c>
      <c r="C93">
        <v>0.29630000000000001</v>
      </c>
      <c r="D93" s="6">
        <f t="shared" si="1"/>
        <v>0.27742500000000003</v>
      </c>
      <c r="E93" s="21"/>
      <c r="F93" s="21"/>
      <c r="G93" s="15"/>
      <c r="H93" s="15"/>
      <c r="I93" s="15"/>
      <c r="J93" s="21"/>
      <c r="K93" s="23"/>
      <c r="L93" s="21"/>
      <c r="M93" s="21"/>
      <c r="N93" s="8"/>
      <c r="O93" s="8"/>
    </row>
    <row r="94" spans="1:15">
      <c r="A94" s="21" t="s">
        <v>125</v>
      </c>
      <c r="B94" s="21" t="s">
        <v>510</v>
      </c>
      <c r="C94">
        <v>0.1221</v>
      </c>
      <c r="D94" s="6">
        <f t="shared" si="1"/>
        <v>0.10322500000000001</v>
      </c>
      <c r="E94" s="6">
        <f>AVERAGE(D94:D95)</f>
        <v>0.11602500000000002</v>
      </c>
      <c r="F94" s="8">
        <f>STDEV(D94:D95)/E94</f>
        <v>0.15601752724305645</v>
      </c>
      <c r="G94" s="15"/>
      <c r="H94" s="15"/>
      <c r="I94" s="15"/>
      <c r="J94" s="6" t="str">
        <f>IF(AND(E94&lt;=E$360, E94&gt;=E$384)=TRUE, E94,"")</f>
        <v/>
      </c>
      <c r="K94" s="23"/>
      <c r="L94" s="21"/>
      <c r="M94" s="21">
        <v>400</v>
      </c>
      <c r="N94" s="8" t="str">
        <f>IF(L94&gt;0,L94*M94,"")</f>
        <v/>
      </c>
      <c r="O94" s="8"/>
    </row>
    <row r="95" spans="1:15" ht="45" customHeight="1">
      <c r="A95" s="21" t="s">
        <v>124</v>
      </c>
      <c r="B95" s="21" t="s">
        <v>509</v>
      </c>
      <c r="C95">
        <v>0.1477</v>
      </c>
      <c r="D95" s="6">
        <f t="shared" si="1"/>
        <v>0.12882500000000002</v>
      </c>
      <c r="E95" s="21"/>
      <c r="F95" s="21"/>
      <c r="G95" s="15"/>
      <c r="H95" s="15"/>
      <c r="I95" s="15"/>
      <c r="J95" s="21"/>
      <c r="K95" s="23"/>
      <c r="L95" s="21"/>
      <c r="M95" s="21"/>
      <c r="N95" s="8"/>
      <c r="O95" s="8"/>
    </row>
    <row r="96" spans="1:15">
      <c r="A96" s="21" t="s">
        <v>148</v>
      </c>
      <c r="B96" s="21" t="s">
        <v>509</v>
      </c>
      <c r="C96">
        <v>5.3599999999999898E-2</v>
      </c>
      <c r="D96" s="6">
        <f t="shared" si="1"/>
        <v>3.4724999999999909E-2</v>
      </c>
      <c r="E96" s="6">
        <f>AVERAGE(D96:D97)</f>
        <v>3.4974999999999964E-2</v>
      </c>
      <c r="F96" s="8">
        <f>STDEV(D96:D97)/E96</f>
        <v>1.010874597836592E-2</v>
      </c>
      <c r="G96" s="15"/>
      <c r="H96" s="15"/>
      <c r="I96" s="15"/>
      <c r="J96" s="6" t="str">
        <f>IF(AND(E96&lt;=E$360, E96&gt;=E$384)=TRUE, E96,"")</f>
        <v/>
      </c>
      <c r="K96" s="23"/>
      <c r="L96" s="21"/>
      <c r="M96" s="21">
        <v>1600</v>
      </c>
      <c r="N96" s="8" t="str">
        <f>IF(L96&gt;0,L96*M96,"")</f>
        <v/>
      </c>
      <c r="O96" s="8"/>
    </row>
    <row r="97" spans="1:15" ht="45" customHeight="1">
      <c r="A97" s="21" t="s">
        <v>149</v>
      </c>
      <c r="B97" s="21" t="s">
        <v>533</v>
      </c>
      <c r="C97">
        <v>5.4100000000000002E-2</v>
      </c>
      <c r="D97" s="6">
        <f t="shared" si="1"/>
        <v>3.5225000000000013E-2</v>
      </c>
      <c r="E97" s="21"/>
      <c r="F97" s="21"/>
      <c r="G97" s="15"/>
      <c r="H97" s="15"/>
      <c r="I97" s="15"/>
      <c r="J97" s="21"/>
      <c r="K97" s="23"/>
      <c r="L97" s="21"/>
      <c r="M97" s="21"/>
      <c r="N97" s="8"/>
      <c r="O97" s="8"/>
    </row>
    <row r="98" spans="1:15">
      <c r="A98" s="21" t="s">
        <v>172</v>
      </c>
      <c r="B98" s="21" t="s">
        <v>556</v>
      </c>
      <c r="C98">
        <v>3.8100000000000002E-2</v>
      </c>
      <c r="D98" s="6">
        <f t="shared" si="1"/>
        <v>1.9225000000000013E-2</v>
      </c>
      <c r="E98" s="6">
        <f>AVERAGE(D98:D99)</f>
        <v>1.2225000000000012E-2</v>
      </c>
      <c r="F98" s="8">
        <f>STDEV(D98:D99)/E98</f>
        <v>0.80977463694164897</v>
      </c>
      <c r="G98" s="15"/>
      <c r="H98" s="15"/>
      <c r="I98" s="15"/>
      <c r="J98" s="6" t="str">
        <f>IF(AND(E98&lt;=E$360, E98&gt;=E$384)=TRUE, E98,"")</f>
        <v/>
      </c>
      <c r="K98" s="23"/>
      <c r="L98" s="21"/>
      <c r="M98" s="21">
        <v>6400</v>
      </c>
      <c r="N98" s="8" t="str">
        <f>IF(L98&gt;0,L98*M98,"")</f>
        <v/>
      </c>
      <c r="O98" s="8"/>
    </row>
    <row r="99" spans="1:15" ht="45" customHeight="1">
      <c r="A99" s="21" t="s">
        <v>173</v>
      </c>
      <c r="B99" s="21" t="s">
        <v>557</v>
      </c>
      <c r="C99">
        <v>2.41E-2</v>
      </c>
      <c r="D99" s="6">
        <f t="shared" si="1"/>
        <v>5.2250000000000109E-3</v>
      </c>
      <c r="E99" s="21"/>
      <c r="F99" s="21"/>
      <c r="G99" s="15"/>
      <c r="H99" s="15"/>
      <c r="I99" s="15"/>
      <c r="J99" s="21"/>
      <c r="K99" s="23"/>
      <c r="L99" s="21"/>
      <c r="M99" s="21"/>
      <c r="N99" s="8"/>
      <c r="O99" s="8"/>
    </row>
    <row r="100" spans="1:15">
      <c r="A100" s="21" t="s">
        <v>102</v>
      </c>
      <c r="B100" s="21" t="s">
        <v>487</v>
      </c>
      <c r="C100">
        <v>0.20030000000000001</v>
      </c>
      <c r="D100" s="6">
        <f t="shared" si="1"/>
        <v>0.181425</v>
      </c>
      <c r="E100" s="6">
        <f>AVERAGE(D100:D101)</f>
        <v>0.18032500000000001</v>
      </c>
      <c r="F100" s="8">
        <f>STDEV(D100:D101)/E100</f>
        <v>8.6268399756572311E-3</v>
      </c>
      <c r="G100" s="15"/>
      <c r="H100" s="15"/>
      <c r="I100" s="15"/>
      <c r="J100" s="6" t="str">
        <f>IF(AND(E100&lt;=E$360, E100&gt;=E$384)=TRUE, E100,"")</f>
        <v/>
      </c>
      <c r="K100" s="23"/>
      <c r="L100" s="21"/>
      <c r="M100" s="21">
        <v>100</v>
      </c>
      <c r="N100" s="8" t="str">
        <f>IF(L100&gt;0,L100*M100,"")</f>
        <v/>
      </c>
      <c r="O100" s="8" t="e">
        <f>AVERAGE(N100:N106)</f>
        <v>#DIV/0!</v>
      </c>
    </row>
    <row r="101" spans="1:15" ht="45" customHeight="1">
      <c r="A101" s="21" t="s">
        <v>103</v>
      </c>
      <c r="B101" s="21" t="s">
        <v>488</v>
      </c>
      <c r="C101">
        <v>0.1981</v>
      </c>
      <c r="D101" s="6">
        <f t="shared" si="1"/>
        <v>0.17922500000000002</v>
      </c>
      <c r="E101" s="21"/>
      <c r="F101" s="21"/>
      <c r="G101" s="15"/>
      <c r="H101" s="15"/>
      <c r="I101" s="15"/>
      <c r="J101" s="21"/>
      <c r="K101" s="23"/>
      <c r="L101" s="21"/>
      <c r="M101" s="21"/>
      <c r="N101" s="8"/>
      <c r="O101" s="8"/>
    </row>
    <row r="102" spans="1:15">
      <c r="A102" s="21" t="s">
        <v>126</v>
      </c>
      <c r="B102" s="21" t="s">
        <v>511</v>
      </c>
      <c r="C102">
        <v>8.1799999999999998E-2</v>
      </c>
      <c r="D102" s="6">
        <f t="shared" si="1"/>
        <v>6.2925000000000009E-2</v>
      </c>
      <c r="E102" s="6">
        <f>AVERAGE(D102:D103)</f>
        <v>5.6775000000000013E-2</v>
      </c>
      <c r="F102" s="8">
        <f>STDEV(D102:D103)/E102</f>
        <v>0.15319090107608166</v>
      </c>
      <c r="G102" s="15"/>
      <c r="H102" s="15"/>
      <c r="I102" s="15"/>
      <c r="J102" s="6" t="str">
        <f>IF(AND(E102&lt;=E$360, E102&gt;=E$384)=TRUE, E102,"")</f>
        <v/>
      </c>
      <c r="K102" s="23"/>
      <c r="L102" s="21"/>
      <c r="M102" s="21">
        <v>400</v>
      </c>
      <c r="N102" s="8" t="str">
        <f>IF(L102&gt;0,L102*M102,"")</f>
        <v/>
      </c>
      <c r="O102" s="8"/>
    </row>
    <row r="103" spans="1:15" ht="45" customHeight="1">
      <c r="A103" s="21" t="s">
        <v>127</v>
      </c>
      <c r="B103" s="21" t="s">
        <v>512</v>
      </c>
      <c r="C103">
        <v>6.9500000000000006E-2</v>
      </c>
      <c r="D103" s="6">
        <f t="shared" si="1"/>
        <v>5.0625000000000017E-2</v>
      </c>
      <c r="E103" s="21"/>
      <c r="F103" s="21"/>
      <c r="G103" s="15"/>
      <c r="H103" s="15"/>
      <c r="I103" s="15"/>
      <c r="J103" s="21"/>
      <c r="K103" s="23"/>
      <c r="L103" s="21"/>
      <c r="M103" s="21"/>
      <c r="N103" s="8"/>
      <c r="O103" s="8"/>
    </row>
    <row r="104" spans="1:15">
      <c r="A104" s="21" t="s">
        <v>150</v>
      </c>
      <c r="B104" s="21" t="s">
        <v>534</v>
      </c>
      <c r="C104">
        <v>3.5700000000000003E-2</v>
      </c>
      <c r="D104" s="6">
        <f t="shared" si="1"/>
        <v>1.6825000000000014E-2</v>
      </c>
      <c r="E104" s="6">
        <f>AVERAGE(D104:D105)</f>
        <v>1.8974999999999961E-2</v>
      </c>
      <c r="F104" s="8">
        <f>STDEV(D104:D105)/E104</f>
        <v>0.16024027188943799</v>
      </c>
      <c r="G104" s="15"/>
      <c r="H104" s="15"/>
      <c r="I104" s="15"/>
      <c r="J104" s="6" t="str">
        <f>IF(AND(E104&lt;=E$360, E104&gt;=E$384)=TRUE, E104,"")</f>
        <v/>
      </c>
      <c r="K104" s="23"/>
      <c r="L104" s="21"/>
      <c r="M104" s="21">
        <v>1600</v>
      </c>
      <c r="N104" s="8" t="str">
        <f>IF(L104&gt;0,L104*M104,"")</f>
        <v/>
      </c>
      <c r="O104" s="8"/>
    </row>
    <row r="105" spans="1:15" ht="45" customHeight="1">
      <c r="A105" s="21" t="s">
        <v>151</v>
      </c>
      <c r="B105" s="21" t="s">
        <v>535</v>
      </c>
      <c r="C105">
        <v>3.9999999999999897E-2</v>
      </c>
      <c r="D105" s="6">
        <f t="shared" si="1"/>
        <v>2.1124999999999908E-2</v>
      </c>
      <c r="E105" s="21"/>
      <c r="F105" s="21"/>
      <c r="G105" s="15"/>
      <c r="H105" s="15"/>
      <c r="I105" s="15"/>
      <c r="J105" s="21"/>
      <c r="K105" s="23"/>
      <c r="L105" s="21"/>
      <c r="M105" s="21"/>
      <c r="N105" s="8"/>
      <c r="O105" s="8"/>
    </row>
    <row r="106" spans="1:15">
      <c r="A106" s="21" t="s">
        <v>174</v>
      </c>
      <c r="B106" s="21" t="s">
        <v>558</v>
      </c>
      <c r="C106">
        <v>2.23E-2</v>
      </c>
      <c r="D106" s="6">
        <f t="shared" si="1"/>
        <v>3.4250000000000114E-3</v>
      </c>
      <c r="E106" s="6">
        <f>AVERAGE(D106:D107)</f>
        <v>5.2750000000000106E-3</v>
      </c>
      <c r="F106" s="8">
        <f>STDEV(D106:D107)/E106</f>
        <v>0.49598011192231645</v>
      </c>
      <c r="G106" s="15"/>
      <c r="H106" s="15"/>
      <c r="I106" s="15"/>
      <c r="J106" s="6" t="str">
        <f>IF(AND(E106&lt;=E$360, E106&gt;=E$384)=TRUE, E106,"")</f>
        <v/>
      </c>
      <c r="K106" s="23"/>
      <c r="L106" s="21"/>
      <c r="M106" s="21">
        <v>6400</v>
      </c>
      <c r="N106" s="8" t="str">
        <f>IF(L106&gt;0,L106*M106,"")</f>
        <v/>
      </c>
      <c r="O106" s="8"/>
    </row>
    <row r="107" spans="1:15" ht="45" customHeight="1">
      <c r="A107" s="21" t="s">
        <v>175</v>
      </c>
      <c r="B107" s="21" t="s">
        <v>559</v>
      </c>
      <c r="C107">
        <v>2.5999999999999999E-2</v>
      </c>
      <c r="D107" s="6">
        <f t="shared" si="1"/>
        <v>7.1250000000000098E-3</v>
      </c>
      <c r="E107" s="21"/>
      <c r="F107" s="21"/>
      <c r="G107" s="15"/>
      <c r="H107" s="15"/>
      <c r="I107" s="15"/>
      <c r="J107" s="21"/>
      <c r="K107" s="23"/>
      <c r="L107" s="21"/>
      <c r="M107" s="21"/>
      <c r="N107" s="8"/>
      <c r="O107" s="8"/>
    </row>
    <row r="108" spans="1:15">
      <c r="A108" s="21" t="s">
        <v>104</v>
      </c>
      <c r="B108" s="21" t="s">
        <v>489</v>
      </c>
      <c r="C108">
        <v>0.6371</v>
      </c>
      <c r="D108" s="6">
        <f t="shared" si="1"/>
        <v>0.61822500000000002</v>
      </c>
      <c r="E108" s="6">
        <f>AVERAGE(D108:D109)</f>
        <v>0.64637500000000003</v>
      </c>
      <c r="F108" s="8">
        <f>STDEV(D108:D109)/E108</f>
        <v>6.1589807435006985E-2</v>
      </c>
      <c r="G108" s="15"/>
      <c r="H108" s="15"/>
      <c r="I108" s="15"/>
      <c r="J108" s="6">
        <f>IF(AND(E108&lt;=E$360, E108&gt;=E$384)=TRUE, E108,"")</f>
        <v>0.64637500000000003</v>
      </c>
      <c r="K108" s="23">
        <v>0.27645313132457799</v>
      </c>
      <c r="L108" s="21">
        <f>10^K108/1000</f>
        <v>1.8899622571296841E-3</v>
      </c>
      <c r="M108" s="21">
        <v>100</v>
      </c>
      <c r="N108" s="8">
        <f>IF(L108&gt;0,L108*M108,"")</f>
        <v>0.18899622571296842</v>
      </c>
      <c r="O108" s="8">
        <f>AVERAGE(N108:N114)</f>
        <v>0.20010172597675302</v>
      </c>
    </row>
    <row r="109" spans="1:15" ht="45" customHeight="1">
      <c r="A109" s="21" t="s">
        <v>105</v>
      </c>
      <c r="B109" s="21" t="s">
        <v>490</v>
      </c>
      <c r="C109">
        <v>0.69340000000000002</v>
      </c>
      <c r="D109" s="6">
        <f t="shared" si="1"/>
        <v>0.67452500000000004</v>
      </c>
      <c r="E109" s="21"/>
      <c r="F109" s="21"/>
      <c r="G109" s="15"/>
      <c r="H109" s="15"/>
      <c r="I109" s="15"/>
      <c r="J109" s="21"/>
      <c r="K109" s="23"/>
      <c r="L109" s="21"/>
      <c r="M109" s="21"/>
      <c r="N109" s="8"/>
      <c r="O109" s="8"/>
    </row>
    <row r="110" spans="1:15">
      <c r="A110" s="21" t="s">
        <v>128</v>
      </c>
      <c r="B110" s="21" t="s">
        <v>513</v>
      </c>
      <c r="C110">
        <v>0.2316</v>
      </c>
      <c r="D110" s="6">
        <f t="shared" si="1"/>
        <v>0.212725</v>
      </c>
      <c r="E110" s="6">
        <f>AVERAGE(D110:D111)</f>
        <v>0.21577499999999999</v>
      </c>
      <c r="F110" s="8">
        <f>STDEV(D110:D111)/E110</f>
        <v>1.9990042244179985E-2</v>
      </c>
      <c r="G110" s="15"/>
      <c r="H110" s="15"/>
      <c r="I110" s="15"/>
      <c r="J110" s="6">
        <f>IF(AND(E110&lt;=E$360, E110&gt;=E$384)=TRUE, E110,"")</f>
        <v>0.21577499999999999</v>
      </c>
      <c r="K110" s="23">
        <v>-0.27735121826778503</v>
      </c>
      <c r="L110" s="21">
        <f>10^K110/1000</f>
        <v>5.2801806560134413E-4</v>
      </c>
      <c r="M110" s="21">
        <v>400</v>
      </c>
      <c r="N110" s="8">
        <f>IF(L110&gt;0,L110*M110,"")</f>
        <v>0.21120722624053764</v>
      </c>
      <c r="O110" s="8"/>
    </row>
    <row r="111" spans="1:15" ht="45" customHeight="1">
      <c r="A111" s="21" t="s">
        <v>129</v>
      </c>
      <c r="B111" s="21" t="s">
        <v>514</v>
      </c>
      <c r="C111">
        <v>0.23769999999999999</v>
      </c>
      <c r="D111" s="6">
        <f t="shared" si="1"/>
        <v>0.21882499999999999</v>
      </c>
      <c r="E111" s="21"/>
      <c r="F111" s="21"/>
      <c r="G111" s="15"/>
      <c r="H111" s="15"/>
      <c r="I111" s="15"/>
      <c r="J111" s="21"/>
      <c r="K111" s="23"/>
      <c r="L111" s="21"/>
      <c r="M111" s="21"/>
      <c r="N111" s="8"/>
      <c r="O111" s="8"/>
    </row>
    <row r="112" spans="1:15">
      <c r="A112" s="21" t="s">
        <v>152</v>
      </c>
      <c r="B112" s="21" t="s">
        <v>536</v>
      </c>
      <c r="C112">
        <v>7.3999999999999996E-2</v>
      </c>
      <c r="D112" s="6">
        <f t="shared" si="1"/>
        <v>5.5125000000000007E-2</v>
      </c>
      <c r="E112" s="6">
        <f>AVERAGE(D112:D113)</f>
        <v>5.982500000000001E-2</v>
      </c>
      <c r="F112" s="8">
        <f>STDEV(D112:D113)/E112</f>
        <v>0.11110411605772753</v>
      </c>
      <c r="G112" s="15"/>
      <c r="H112" s="15"/>
      <c r="I112" s="15"/>
      <c r="J112" s="6" t="str">
        <f>IF(AND(E112&lt;=E$360, E112&gt;=E$384)=TRUE, E112,"")</f>
        <v/>
      </c>
      <c r="K112" s="23"/>
      <c r="L112" s="21"/>
      <c r="M112" s="21">
        <v>1600</v>
      </c>
      <c r="N112" s="8" t="str">
        <f>IF(L112&gt;0,L112*M112,"")</f>
        <v/>
      </c>
      <c r="O112" s="8"/>
    </row>
    <row r="113" spans="1:15" ht="45" customHeight="1">
      <c r="A113" s="21" t="s">
        <v>153</v>
      </c>
      <c r="B113" s="21" t="s">
        <v>537</v>
      </c>
      <c r="C113">
        <v>8.3400000000000002E-2</v>
      </c>
      <c r="D113" s="6">
        <f t="shared" si="1"/>
        <v>6.4525000000000013E-2</v>
      </c>
      <c r="E113" s="21"/>
      <c r="F113" s="21"/>
      <c r="G113" s="15"/>
      <c r="H113" s="15"/>
      <c r="I113" s="15"/>
      <c r="J113" s="21"/>
      <c r="K113" s="23"/>
      <c r="L113" s="21"/>
      <c r="M113" s="21"/>
      <c r="N113" s="8"/>
      <c r="O113" s="8"/>
    </row>
    <row r="114" spans="1:15">
      <c r="A114" s="21" t="s">
        <v>176</v>
      </c>
      <c r="B114" s="21" t="s">
        <v>560</v>
      </c>
      <c r="C114">
        <v>3.4799999999999998E-2</v>
      </c>
      <c r="D114" s="6">
        <f t="shared" si="1"/>
        <v>1.5925000000000009E-2</v>
      </c>
      <c r="E114" s="6">
        <f>AVERAGE(D114:D115)</f>
        <v>1.7375000000000008E-2</v>
      </c>
      <c r="F114" s="8">
        <f>STDEV(D114:D115)/E114</f>
        <v>0.11802070016926541</v>
      </c>
      <c r="G114" s="15"/>
      <c r="H114" s="15"/>
      <c r="I114" s="15"/>
      <c r="J114" s="6" t="str">
        <f>IF(AND(E114&lt;=E$360, E114&gt;=E$384)=TRUE, E114,"")</f>
        <v/>
      </c>
      <c r="K114" s="23"/>
      <c r="L114" s="21"/>
      <c r="M114" s="21">
        <v>6400</v>
      </c>
      <c r="N114" s="8" t="str">
        <f>IF(L114&gt;0,L114*M114,"")</f>
        <v/>
      </c>
      <c r="O114" s="8"/>
    </row>
    <row r="115" spans="1:15" ht="45" customHeight="1">
      <c r="A115" s="21" t="s">
        <v>177</v>
      </c>
      <c r="B115" s="21" t="s">
        <v>561</v>
      </c>
      <c r="C115">
        <v>3.7699999999999997E-2</v>
      </c>
      <c r="D115" s="6">
        <f t="shared" si="1"/>
        <v>1.8825000000000008E-2</v>
      </c>
      <c r="E115" s="21"/>
      <c r="F115" s="21"/>
      <c r="G115" s="15"/>
      <c r="H115" s="15"/>
      <c r="I115" s="15"/>
      <c r="J115" s="21"/>
      <c r="K115" s="23"/>
      <c r="L115" s="21"/>
      <c r="M115" s="21"/>
      <c r="N115" s="8"/>
      <c r="O115" s="8"/>
    </row>
    <row r="116" spans="1:15">
      <c r="A116" s="21" t="s">
        <v>106</v>
      </c>
      <c r="B116" s="21" t="s">
        <v>491</v>
      </c>
      <c r="C116">
        <v>0.1358</v>
      </c>
      <c r="D116" s="6">
        <f t="shared" si="1"/>
        <v>0.11692500000000002</v>
      </c>
      <c r="E116" s="6">
        <f>AVERAGE(D116:D117)</f>
        <v>0.10842500000000002</v>
      </c>
      <c r="F116" s="8">
        <f>STDEV(D116:D117)/E116</f>
        <v>0.11086756080397793</v>
      </c>
      <c r="G116" s="15"/>
      <c r="H116" s="15"/>
      <c r="I116" s="15"/>
      <c r="J116" s="6" t="str">
        <f>IF(AND(E116&lt;=E$360, E116&gt;=E$384)=TRUE, E116,"")</f>
        <v/>
      </c>
      <c r="K116" s="23"/>
      <c r="L116" s="21"/>
      <c r="M116" s="21">
        <v>100</v>
      </c>
      <c r="N116" s="8" t="str">
        <f>IF(L116&gt;0,L116*M116,"")</f>
        <v/>
      </c>
      <c r="O116" s="8" t="e">
        <f>AVERAGE(N116:N122)</f>
        <v>#DIV/0!</v>
      </c>
    </row>
    <row r="117" spans="1:15" ht="45" customHeight="1">
      <c r="A117" s="21" t="s">
        <v>107</v>
      </c>
      <c r="B117" s="21" t="s">
        <v>492</v>
      </c>
      <c r="C117">
        <v>0.1188</v>
      </c>
      <c r="D117" s="6">
        <f t="shared" si="1"/>
        <v>9.9925000000000014E-2</v>
      </c>
      <c r="E117" s="21"/>
      <c r="F117" s="21"/>
      <c r="G117" s="15"/>
      <c r="H117" s="15"/>
      <c r="I117" s="15"/>
      <c r="J117" s="21"/>
      <c r="K117" s="23"/>
      <c r="L117" s="21"/>
      <c r="M117" s="21"/>
      <c r="N117" s="8"/>
      <c r="O117" s="8"/>
    </row>
    <row r="118" spans="1:15">
      <c r="A118" s="21" t="s">
        <v>130</v>
      </c>
      <c r="B118" s="21" t="s">
        <v>515</v>
      </c>
      <c r="C118">
        <v>5.2400000000000002E-2</v>
      </c>
      <c r="D118" s="6">
        <f t="shared" si="1"/>
        <v>3.3525000000000013E-2</v>
      </c>
      <c r="E118" s="6">
        <f>AVERAGE(D118:D119)</f>
        <v>3.2825000000000007E-2</v>
      </c>
      <c r="F118" s="8">
        <f>STDEV(D118:D119)/E118</f>
        <v>3.0158400416181876E-2</v>
      </c>
      <c r="G118" s="15"/>
      <c r="H118" s="15"/>
      <c r="I118" s="15"/>
      <c r="J118" s="6" t="str">
        <f>IF(AND(E118&lt;=E$360, E118&gt;=E$384)=TRUE, E118,"")</f>
        <v/>
      </c>
      <c r="K118" s="23"/>
      <c r="L118" s="21"/>
      <c r="M118" s="21">
        <v>400</v>
      </c>
      <c r="N118" s="8" t="str">
        <f>IF(L118&gt;0,L118*M118,"")</f>
        <v/>
      </c>
      <c r="O118" s="8"/>
    </row>
    <row r="119" spans="1:15" ht="45" customHeight="1">
      <c r="A119" s="21" t="s">
        <v>131</v>
      </c>
      <c r="B119" s="21" t="s">
        <v>516</v>
      </c>
      <c r="C119">
        <v>5.0999999999999997E-2</v>
      </c>
      <c r="D119" s="6">
        <f t="shared" si="1"/>
        <v>3.2125000000000008E-2</v>
      </c>
      <c r="E119" s="21"/>
      <c r="F119" s="21"/>
      <c r="G119" s="15"/>
      <c r="H119" s="15"/>
      <c r="I119" s="15"/>
      <c r="J119" s="21"/>
      <c r="K119" s="23"/>
      <c r="L119" s="21"/>
      <c r="M119" s="21"/>
      <c r="N119" s="8"/>
      <c r="O119" s="8"/>
    </row>
    <row r="120" spans="1:15">
      <c r="A120" s="21" t="s">
        <v>154</v>
      </c>
      <c r="B120" s="21" t="s">
        <v>538</v>
      </c>
      <c r="C120">
        <v>0.03</v>
      </c>
      <c r="D120" s="6">
        <f t="shared" si="1"/>
        <v>1.112500000000001E-2</v>
      </c>
      <c r="E120" s="6">
        <f>AVERAGE(D120:D121)</f>
        <v>1.1525000000000011E-2</v>
      </c>
      <c r="F120" s="8">
        <f>STDEV(D120:D121)/E120</f>
        <v>4.9083334051994706E-2</v>
      </c>
      <c r="G120" s="15"/>
      <c r="H120" s="15"/>
      <c r="I120" s="15"/>
      <c r="J120" s="6" t="str">
        <f>IF(AND(E120&lt;=E$360, E120&gt;=E$384)=TRUE, E120,"")</f>
        <v/>
      </c>
      <c r="K120" s="23"/>
      <c r="L120" s="21"/>
      <c r="M120" s="21">
        <v>1600</v>
      </c>
      <c r="N120" s="8" t="str">
        <f>IF(L120&gt;0,L120*M120,"")</f>
        <v/>
      </c>
      <c r="O120" s="8"/>
    </row>
    <row r="121" spans="1:15" ht="45" customHeight="1">
      <c r="A121" s="21" t="s">
        <v>155</v>
      </c>
      <c r="B121" s="21" t="s">
        <v>539</v>
      </c>
      <c r="C121">
        <v>3.0800000000000001E-2</v>
      </c>
      <c r="D121" s="6">
        <f t="shared" si="1"/>
        <v>1.1925000000000012E-2</v>
      </c>
      <c r="E121" s="21"/>
      <c r="F121" s="21"/>
      <c r="G121" s="15"/>
      <c r="H121" s="15"/>
      <c r="I121" s="15"/>
      <c r="J121" s="21"/>
      <c r="K121" s="23"/>
      <c r="L121" s="21"/>
      <c r="M121" s="21"/>
      <c r="N121" s="8"/>
      <c r="O121" s="8"/>
    </row>
    <row r="122" spans="1:15">
      <c r="A122" s="21" t="s">
        <v>178</v>
      </c>
      <c r="B122" s="21" t="s">
        <v>562</v>
      </c>
      <c r="C122">
        <v>2.4899999999999999E-2</v>
      </c>
      <c r="D122" s="6">
        <f t="shared" si="1"/>
        <v>6.0250000000000095E-3</v>
      </c>
      <c r="E122" s="6">
        <f>AVERAGE(D122:D123)</f>
        <v>3.9250000000000101E-3</v>
      </c>
      <c r="F122" s="8">
        <f>STDEV(D122:D123)/E122</f>
        <v>0.75664929451808682</v>
      </c>
      <c r="G122" s="15"/>
      <c r="H122" s="15"/>
      <c r="I122" s="15"/>
      <c r="J122" s="6" t="str">
        <f>IF(AND(E122&lt;=E$360, E122&gt;=E$384)=TRUE, E122,"")</f>
        <v/>
      </c>
      <c r="K122" s="23"/>
      <c r="L122" s="21"/>
      <c r="M122" s="21">
        <v>6400</v>
      </c>
      <c r="N122" s="8" t="str">
        <f>IF(L122&gt;0,L122*M122,"")</f>
        <v/>
      </c>
      <c r="O122" s="8"/>
    </row>
    <row r="123" spans="1:15" ht="45" customHeight="1">
      <c r="A123" s="21" t="s">
        <v>179</v>
      </c>
      <c r="B123" s="21" t="s">
        <v>563</v>
      </c>
      <c r="C123">
        <v>2.07E-2</v>
      </c>
      <c r="D123" s="6">
        <f t="shared" si="1"/>
        <v>1.8250000000000106E-3</v>
      </c>
      <c r="E123" s="21"/>
      <c r="F123" s="21"/>
      <c r="G123" s="15"/>
      <c r="H123" s="15"/>
      <c r="I123" s="15"/>
      <c r="J123" s="21"/>
      <c r="K123" s="23"/>
      <c r="L123" s="21"/>
      <c r="M123" s="21"/>
      <c r="N123" s="8"/>
      <c r="O123" s="8"/>
    </row>
    <row r="124" spans="1:15">
      <c r="A124" s="21" t="s">
        <v>108</v>
      </c>
      <c r="B124" s="21" t="s">
        <v>493</v>
      </c>
      <c r="C124">
        <v>0.21079999999999999</v>
      </c>
      <c r="D124" s="6">
        <f t="shared" si="1"/>
        <v>0.19192500000000001</v>
      </c>
      <c r="E124" s="6">
        <f>AVERAGE(D124:D125)</f>
        <v>0.16837500000000002</v>
      </c>
      <c r="F124" s="8">
        <f>STDEV(D124:D125)/E124</f>
        <v>0.19780091696443244</v>
      </c>
      <c r="G124" s="15"/>
      <c r="H124" s="15"/>
      <c r="I124" s="15"/>
      <c r="J124" s="6" t="str">
        <f>IF(AND(E124&lt;=E$360, E124&gt;=E$384)=TRUE, E124,"")</f>
        <v/>
      </c>
      <c r="K124" s="23"/>
      <c r="L124" s="21"/>
      <c r="M124" s="21">
        <v>100</v>
      </c>
      <c r="N124" s="8" t="str">
        <f>IF(L124&gt;0,L124*M124,"")</f>
        <v/>
      </c>
      <c r="O124" s="8" t="e">
        <f>AVERAGE(N124:N130)</f>
        <v>#DIV/0!</v>
      </c>
    </row>
    <row r="125" spans="1:15" ht="45" customHeight="1">
      <c r="A125" s="21" t="s">
        <v>109</v>
      </c>
      <c r="B125" s="21" t="s">
        <v>494</v>
      </c>
      <c r="C125">
        <v>0.16370000000000001</v>
      </c>
      <c r="D125" s="6">
        <f t="shared" si="1"/>
        <v>0.14482500000000004</v>
      </c>
      <c r="E125" s="21"/>
      <c r="F125" s="21"/>
      <c r="G125" s="15"/>
      <c r="H125" s="15"/>
      <c r="I125" s="15"/>
      <c r="J125" s="21"/>
      <c r="K125" s="23"/>
      <c r="L125" s="21"/>
      <c r="M125" s="21"/>
      <c r="N125" s="8"/>
      <c r="O125" s="8"/>
    </row>
    <row r="126" spans="1:15">
      <c r="A126" s="21" t="s">
        <v>132</v>
      </c>
      <c r="B126" s="21" t="s">
        <v>517</v>
      </c>
      <c r="C126">
        <v>8.3599999999999994E-2</v>
      </c>
      <c r="D126" s="6">
        <f t="shared" si="1"/>
        <v>6.4725000000000005E-2</v>
      </c>
      <c r="E126" s="6">
        <f>AVERAGE(D126:D127)</f>
        <v>5.6025000000000005E-2</v>
      </c>
      <c r="F126" s="8">
        <f>STDEV(D126:D127)/E126</f>
        <v>0.21961013819983771</v>
      </c>
      <c r="G126" s="15"/>
      <c r="H126" s="15"/>
      <c r="I126" s="15"/>
      <c r="J126" s="6" t="str">
        <f>IF(AND(E126&lt;=E$360, E126&gt;=E$384)=TRUE, E126,"")</f>
        <v/>
      </c>
      <c r="K126" s="23"/>
      <c r="L126" s="21"/>
      <c r="M126" s="21">
        <v>400</v>
      </c>
      <c r="N126" s="8" t="str">
        <f>IF(L126&gt;0,L126*M126,"")</f>
        <v/>
      </c>
      <c r="O126" s="8"/>
    </row>
    <row r="127" spans="1:15" ht="45" customHeight="1">
      <c r="A127" s="21" t="s">
        <v>133</v>
      </c>
      <c r="B127" s="21" t="s">
        <v>518</v>
      </c>
      <c r="C127">
        <v>6.6199999999999995E-2</v>
      </c>
      <c r="D127" s="6">
        <f t="shared" si="1"/>
        <v>4.7325000000000006E-2</v>
      </c>
      <c r="E127" s="21"/>
      <c r="F127" s="21"/>
      <c r="G127" s="15"/>
      <c r="H127" s="15"/>
      <c r="I127" s="15"/>
      <c r="J127" s="21"/>
      <c r="K127" s="23"/>
      <c r="L127" s="21"/>
      <c r="M127" s="21"/>
      <c r="N127" s="8"/>
      <c r="O127" s="8"/>
    </row>
    <row r="128" spans="1:15">
      <c r="A128" s="21" t="s">
        <v>156</v>
      </c>
      <c r="B128" s="21" t="s">
        <v>540</v>
      </c>
      <c r="C128">
        <v>3.7199999999999997E-2</v>
      </c>
      <c r="D128" s="6">
        <f t="shared" si="1"/>
        <v>1.8325000000000008E-2</v>
      </c>
      <c r="E128" s="6">
        <f>AVERAGE(D128:D129)</f>
        <v>1.742500000000001E-2</v>
      </c>
      <c r="F128" s="8">
        <f>STDEV(D128:D129)/E128</f>
        <v>7.3044029046529818E-2</v>
      </c>
      <c r="G128" s="15"/>
      <c r="H128" s="15"/>
      <c r="I128" s="15"/>
      <c r="J128" s="6" t="str">
        <f>IF(AND(E128&lt;=E$360, E128&gt;=E$384)=TRUE, E128,"")</f>
        <v/>
      </c>
      <c r="K128" s="23"/>
      <c r="L128" s="21"/>
      <c r="M128" s="21">
        <v>1600</v>
      </c>
      <c r="N128" s="8" t="str">
        <f>IF(L128&gt;0,L128*M128,"")</f>
        <v/>
      </c>
      <c r="O128" s="8"/>
    </row>
    <row r="129" spans="1:15" ht="45" customHeight="1">
      <c r="A129" s="21" t="s">
        <v>157</v>
      </c>
      <c r="B129" s="21" t="s">
        <v>541</v>
      </c>
      <c r="C129">
        <v>3.5400000000000001E-2</v>
      </c>
      <c r="D129" s="6">
        <f t="shared" si="1"/>
        <v>1.6525000000000012E-2</v>
      </c>
      <c r="E129" s="21"/>
      <c r="F129" s="21"/>
      <c r="G129" s="15"/>
      <c r="H129" s="15"/>
      <c r="I129" s="15"/>
      <c r="J129" s="21"/>
      <c r="K129" s="23"/>
      <c r="L129" s="21"/>
      <c r="M129" s="21"/>
      <c r="N129" s="8"/>
      <c r="O129" s="8"/>
    </row>
    <row r="130" spans="1:15">
      <c r="A130" s="21" t="s">
        <v>180</v>
      </c>
      <c r="B130" s="21" t="s">
        <v>564</v>
      </c>
      <c r="C130">
        <v>2.3799999999999901E-2</v>
      </c>
      <c r="D130" s="6">
        <f t="shared" si="1"/>
        <v>4.9249999999999121E-3</v>
      </c>
      <c r="E130" s="6">
        <f>AVERAGE(D130:D131)</f>
        <v>6.6249999999999608E-3</v>
      </c>
      <c r="F130" s="8">
        <f>STDEV(D130:D131)/E130</f>
        <v>0.36289253675990107</v>
      </c>
      <c r="G130" s="15"/>
      <c r="H130" s="15"/>
      <c r="I130" s="15"/>
      <c r="J130" s="6" t="str">
        <f>IF(AND(E130&lt;=E$360, E130&gt;=E$384)=TRUE, E130,"")</f>
        <v/>
      </c>
      <c r="K130" s="23"/>
      <c r="L130" s="21"/>
      <c r="M130" s="21">
        <v>6400</v>
      </c>
      <c r="N130" s="8" t="str">
        <f>IF(L130&gt;0,L130*M130,"")</f>
        <v/>
      </c>
      <c r="O130" s="8"/>
    </row>
    <row r="131" spans="1:15" ht="45" customHeight="1">
      <c r="A131" s="21" t="s">
        <v>181</v>
      </c>
      <c r="B131" s="21" t="s">
        <v>565</v>
      </c>
      <c r="C131">
        <v>2.7199999999999998E-2</v>
      </c>
      <c r="D131" s="6">
        <f t="shared" si="1"/>
        <v>8.3250000000000095E-3</v>
      </c>
      <c r="E131" s="21"/>
      <c r="F131" s="21"/>
      <c r="G131" s="15"/>
      <c r="H131" s="15"/>
      <c r="I131" s="15"/>
      <c r="J131" s="21"/>
      <c r="K131" s="23"/>
      <c r="L131" s="21"/>
      <c r="M131" s="21"/>
      <c r="N131" s="8"/>
      <c r="O131" s="8"/>
    </row>
    <row r="132" spans="1:15">
      <c r="A132" s="21" t="s">
        <v>110</v>
      </c>
      <c r="B132" s="21" t="s">
        <v>495</v>
      </c>
      <c r="C132">
        <v>0.21479999999999999</v>
      </c>
      <c r="D132" s="6">
        <f t="shared" ref="D132:D195" si="2">C132-D$3</f>
        <v>0.19592500000000002</v>
      </c>
      <c r="E132" s="6">
        <f>AVERAGE(D132:D133)</f>
        <v>0.19997500000000001</v>
      </c>
      <c r="F132" s="8">
        <f>STDEV(D132:D133)/E132</f>
        <v>2.8641404813656866E-2</v>
      </c>
      <c r="G132" s="15"/>
      <c r="H132" s="15"/>
      <c r="I132" s="15"/>
      <c r="J132" s="6">
        <f>IF(AND(E132&lt;=E$360, E132&gt;=E$384)=TRUE, E132,"")</f>
        <v>0.19997500000000001</v>
      </c>
      <c r="K132" s="23">
        <v>-0.33691554083644798</v>
      </c>
      <c r="L132" s="21">
        <f>10^K132/1000</f>
        <v>4.6034609041147875E-4</v>
      </c>
      <c r="M132" s="21">
        <v>100</v>
      </c>
      <c r="N132" s="8">
        <f>IF(L132&gt;0,L132*M132,"")</f>
        <v>4.6034609041147874E-2</v>
      </c>
      <c r="O132" s="8">
        <f>AVERAGE(N132:N138)</f>
        <v>4.6034609041147874E-2</v>
      </c>
    </row>
    <row r="133" spans="1:15" ht="45" customHeight="1">
      <c r="A133" s="21" t="s">
        <v>111</v>
      </c>
      <c r="B133" s="21" t="s">
        <v>496</v>
      </c>
      <c r="C133">
        <v>0.22289999999999999</v>
      </c>
      <c r="D133" s="6">
        <f t="shared" si="2"/>
        <v>0.20402500000000001</v>
      </c>
      <c r="E133" s="21"/>
      <c r="F133" s="21"/>
      <c r="G133" s="15"/>
      <c r="H133" s="15"/>
      <c r="I133" s="15"/>
      <c r="J133" s="21"/>
      <c r="K133" s="23"/>
      <c r="L133" s="21"/>
      <c r="M133" s="21"/>
      <c r="N133" s="8"/>
      <c r="O133" s="8"/>
    </row>
    <row r="134" spans="1:15">
      <c r="A134" s="21" t="s">
        <v>134</v>
      </c>
      <c r="B134" s="21" t="s">
        <v>519</v>
      </c>
      <c r="C134">
        <v>7.5300000000000006E-2</v>
      </c>
      <c r="D134" s="6">
        <f t="shared" si="2"/>
        <v>5.6425000000000017E-2</v>
      </c>
      <c r="E134" s="6">
        <f>AVERAGE(D134:D135)</f>
        <v>6.0175000000000013E-2</v>
      </c>
      <c r="F134" s="8">
        <f>STDEV(D134:D135)/E134</f>
        <v>8.8131298029066898E-2</v>
      </c>
      <c r="G134" s="15"/>
      <c r="H134" s="15"/>
      <c r="I134" s="15"/>
      <c r="J134" s="6" t="str">
        <f>IF(AND(E134&lt;=E$360, E134&gt;=E$384)=TRUE, E134,"")</f>
        <v/>
      </c>
      <c r="K134" s="23"/>
      <c r="L134" s="21"/>
      <c r="M134" s="21">
        <v>400</v>
      </c>
      <c r="N134" s="8" t="str">
        <f>IF(L134&gt;0,L134*M134,"")</f>
        <v/>
      </c>
      <c r="O134" s="8"/>
    </row>
    <row r="135" spans="1:15" ht="45" customHeight="1">
      <c r="A135" s="21" t="s">
        <v>135</v>
      </c>
      <c r="B135" s="21" t="s">
        <v>520</v>
      </c>
      <c r="C135">
        <v>8.2799999999999999E-2</v>
      </c>
      <c r="D135" s="6">
        <f t="shared" si="2"/>
        <v>6.392500000000001E-2</v>
      </c>
      <c r="E135" s="21"/>
      <c r="F135" s="21"/>
      <c r="G135" s="15"/>
      <c r="H135" s="15"/>
      <c r="I135" s="15"/>
      <c r="J135" s="21"/>
      <c r="K135" s="23"/>
      <c r="L135" s="21"/>
      <c r="M135" s="21"/>
      <c r="N135" s="8"/>
      <c r="O135" s="8"/>
    </row>
    <row r="136" spans="1:15">
      <c r="A136" s="21" t="s">
        <v>158</v>
      </c>
      <c r="B136" s="21" t="s">
        <v>542</v>
      </c>
      <c r="C136">
        <v>3.5000000000000003E-2</v>
      </c>
      <c r="D136" s="6">
        <f t="shared" si="2"/>
        <v>1.6125000000000014E-2</v>
      </c>
      <c r="E136" s="6">
        <f>AVERAGE(D136:D137)</f>
        <v>1.6824999999999962E-2</v>
      </c>
      <c r="F136" s="8">
        <f>STDEV(D136:D137)/E136</f>
        <v>5.8838008538549424E-2</v>
      </c>
      <c r="G136" s="15"/>
      <c r="H136" s="15"/>
      <c r="I136" s="15"/>
      <c r="J136" s="6" t="str">
        <f>IF(AND(E136&lt;=E$360, E136&gt;=E$384)=TRUE, E136,"")</f>
        <v/>
      </c>
      <c r="K136" s="23"/>
      <c r="L136" s="21"/>
      <c r="M136" s="21">
        <v>1600</v>
      </c>
      <c r="N136" s="8" t="str">
        <f>IF(L136&gt;0,L136*M136,"")</f>
        <v/>
      </c>
      <c r="O136" s="8"/>
    </row>
    <row r="137" spans="1:15" ht="45" customHeight="1">
      <c r="A137" s="21" t="s">
        <v>159</v>
      </c>
      <c r="B137" s="21" t="s">
        <v>543</v>
      </c>
      <c r="C137">
        <v>3.6399999999999898E-2</v>
      </c>
      <c r="D137" s="6">
        <f t="shared" si="2"/>
        <v>1.7524999999999909E-2</v>
      </c>
      <c r="E137" s="21"/>
      <c r="F137" s="21"/>
      <c r="G137" s="15"/>
      <c r="H137" s="15"/>
      <c r="I137" s="15"/>
      <c r="J137" s="21"/>
      <c r="K137" s="23"/>
      <c r="L137" s="21"/>
      <c r="M137" s="21"/>
      <c r="N137" s="8"/>
      <c r="O137" s="8"/>
    </row>
    <row r="138" spans="1:15">
      <c r="A138" s="21" t="s">
        <v>182</v>
      </c>
      <c r="B138" s="21" t="s">
        <v>566</v>
      </c>
      <c r="C138">
        <v>2.5299999999999899E-2</v>
      </c>
      <c r="D138" s="6">
        <f t="shared" si="2"/>
        <v>6.4249999999999099E-3</v>
      </c>
      <c r="E138" s="6">
        <f>AVERAGE(D138:D139)</f>
        <v>5.8749999999999601E-3</v>
      </c>
      <c r="F138" s="8">
        <f>STDEV(D138:D139)/E138</f>
        <v>0.13239446115832113</v>
      </c>
      <c r="G138" s="15"/>
      <c r="H138" s="15"/>
      <c r="I138" s="15"/>
      <c r="J138" s="6" t="str">
        <f>IF(AND(E138&lt;=E$360, E138&gt;=E$384)=TRUE, E138,"")</f>
        <v/>
      </c>
      <c r="K138" s="23"/>
      <c r="L138" s="21"/>
      <c r="M138" s="21">
        <v>6400</v>
      </c>
      <c r="N138" s="8" t="str">
        <f>IF(L138&gt;0,L138*M138,"")</f>
        <v/>
      </c>
      <c r="O138" s="8"/>
    </row>
    <row r="139" spans="1:15" ht="45" customHeight="1">
      <c r="A139" s="21" t="s">
        <v>183</v>
      </c>
      <c r="B139" s="21" t="s">
        <v>567</v>
      </c>
      <c r="C139">
        <v>2.4199999999999999E-2</v>
      </c>
      <c r="D139" s="6">
        <f t="shared" si="2"/>
        <v>5.3250000000000103E-3</v>
      </c>
      <c r="E139" s="21"/>
      <c r="F139" s="21"/>
      <c r="G139" s="15"/>
      <c r="H139" s="15"/>
      <c r="I139" s="15"/>
      <c r="J139" s="21"/>
      <c r="K139" s="23"/>
      <c r="L139" s="21"/>
      <c r="M139" s="21"/>
      <c r="N139" s="8"/>
      <c r="O139" s="8"/>
    </row>
    <row r="140" spans="1:15">
      <c r="A140" s="21" t="s">
        <v>112</v>
      </c>
      <c r="B140" s="21" t="s">
        <v>497</v>
      </c>
      <c r="C140">
        <v>0.1153</v>
      </c>
      <c r="D140" s="6">
        <f t="shared" si="2"/>
        <v>9.6425000000000011E-2</v>
      </c>
      <c r="E140" s="6">
        <f>AVERAGE(D140:D141)</f>
        <v>9.5625000000000016E-2</v>
      </c>
      <c r="F140" s="8">
        <f>STDEV(D140:D141)/E140</f>
        <v>1.1831329149265138E-2</v>
      </c>
      <c r="G140" s="15"/>
      <c r="H140" s="15"/>
      <c r="I140" s="15"/>
      <c r="J140" s="6" t="str">
        <f>IF(AND(E140&lt;=E$360, E140&gt;=E$384)=TRUE, E140,"")</f>
        <v/>
      </c>
      <c r="K140" s="23"/>
      <c r="L140" s="21"/>
      <c r="M140" s="21">
        <v>100</v>
      </c>
      <c r="N140" s="8" t="str">
        <f>IF(L140&gt;0,L140*M140,"")</f>
        <v/>
      </c>
      <c r="O140" s="8" t="e">
        <f>AVERAGE(N140:N146)</f>
        <v>#DIV/0!</v>
      </c>
    </row>
    <row r="141" spans="1:15" ht="45" customHeight="1">
      <c r="A141" s="21" t="s">
        <v>113</v>
      </c>
      <c r="B141" s="21" t="s">
        <v>498</v>
      </c>
      <c r="C141">
        <v>0.1137</v>
      </c>
      <c r="D141" s="6">
        <f t="shared" si="2"/>
        <v>9.4825000000000007E-2</v>
      </c>
      <c r="E141" s="21"/>
      <c r="F141" s="21"/>
      <c r="G141" s="15"/>
      <c r="H141" s="15"/>
      <c r="I141" s="15"/>
      <c r="J141" s="21"/>
      <c r="K141" s="23"/>
      <c r="L141" s="21"/>
      <c r="M141" s="21"/>
      <c r="N141" s="8"/>
      <c r="O141" s="8"/>
    </row>
    <row r="142" spans="1:15">
      <c r="A142" s="21" t="s">
        <v>136</v>
      </c>
      <c r="B142" s="21" t="s">
        <v>521</v>
      </c>
      <c r="C142">
        <v>5.0099999999999999E-2</v>
      </c>
      <c r="D142" s="6">
        <f t="shared" si="2"/>
        <v>3.122500000000001E-2</v>
      </c>
      <c r="E142" s="6">
        <f>AVERAGE(D142:D143)</f>
        <v>2.9375000000000009E-2</v>
      </c>
      <c r="F142" s="8">
        <f>STDEV(D142:D143)/E142</f>
        <v>8.9065364779241749E-2</v>
      </c>
      <c r="G142" s="15"/>
      <c r="H142" s="15"/>
      <c r="I142" s="15"/>
      <c r="J142" s="6" t="str">
        <f>IF(AND(E142&lt;=E$360, E142&gt;=E$384)=TRUE, E142,"")</f>
        <v/>
      </c>
      <c r="K142" s="23"/>
      <c r="L142" s="21"/>
      <c r="M142" s="21">
        <v>400</v>
      </c>
      <c r="N142" s="8" t="str">
        <f>IF(L142&gt;0,L142*M142,"")</f>
        <v/>
      </c>
      <c r="O142" s="8"/>
    </row>
    <row r="143" spans="1:15" ht="45" customHeight="1">
      <c r="A143" s="21" t="s">
        <v>137</v>
      </c>
      <c r="B143" s="21" t="s">
        <v>522</v>
      </c>
      <c r="C143">
        <v>4.6399999999999997E-2</v>
      </c>
      <c r="D143" s="6">
        <f t="shared" si="2"/>
        <v>2.7525000000000008E-2</v>
      </c>
      <c r="E143" s="21"/>
      <c r="F143" s="21"/>
      <c r="G143" s="15"/>
      <c r="H143" s="15"/>
      <c r="I143" s="15"/>
      <c r="J143" s="21"/>
      <c r="K143" s="23"/>
      <c r="L143" s="21"/>
      <c r="M143" s="21"/>
      <c r="N143" s="8"/>
      <c r="O143" s="8"/>
    </row>
    <row r="144" spans="1:15">
      <c r="A144" s="21" t="s">
        <v>160</v>
      </c>
      <c r="B144" s="21" t="s">
        <v>544</v>
      </c>
      <c r="C144">
        <v>3.2599999999999997E-2</v>
      </c>
      <c r="D144" s="6">
        <f t="shared" si="2"/>
        <v>1.3725000000000008E-2</v>
      </c>
      <c r="E144" s="6">
        <f>AVERAGE(D144:D145)</f>
        <v>1.3025000000000009E-2</v>
      </c>
      <c r="F144" s="8">
        <f>STDEV(D144:D145)/E144</f>
        <v>7.6003799897210358E-2</v>
      </c>
      <c r="G144" s="15"/>
      <c r="H144" s="15"/>
      <c r="I144" s="15"/>
      <c r="J144" s="6" t="str">
        <f>IF(AND(E144&lt;=E$360, E144&gt;=E$384)=TRUE, E144,"")</f>
        <v/>
      </c>
      <c r="K144" s="23"/>
      <c r="L144" s="21"/>
      <c r="M144" s="21">
        <v>1600</v>
      </c>
      <c r="N144" s="8" t="str">
        <f>IF(L144&gt;0,L144*M144,"")</f>
        <v/>
      </c>
      <c r="O144" s="8"/>
    </row>
    <row r="145" spans="1:15" ht="45" customHeight="1">
      <c r="A145" s="21" t="s">
        <v>161</v>
      </c>
      <c r="B145" s="21" t="s">
        <v>545</v>
      </c>
      <c r="C145">
        <v>3.1199999999999999E-2</v>
      </c>
      <c r="D145" s="6">
        <f t="shared" si="2"/>
        <v>1.232500000000001E-2</v>
      </c>
      <c r="E145" s="21"/>
      <c r="F145" s="21"/>
      <c r="G145" s="15"/>
      <c r="H145" s="15"/>
      <c r="I145" s="15"/>
      <c r="J145" s="21"/>
      <c r="K145" s="23"/>
      <c r="L145" s="21"/>
      <c r="M145" s="21"/>
      <c r="N145" s="8"/>
      <c r="O145" s="8"/>
    </row>
    <row r="146" spans="1:15">
      <c r="A146" s="21" t="s">
        <v>184</v>
      </c>
      <c r="B146" s="21" t="s">
        <v>568</v>
      </c>
      <c r="C146">
        <v>2.2599999999999901E-2</v>
      </c>
      <c r="D146" s="6">
        <f t="shared" si="2"/>
        <v>3.7249999999999124E-3</v>
      </c>
      <c r="E146" s="6">
        <f>AVERAGE(D146:D147)</f>
        <v>3.9249999999999615E-3</v>
      </c>
      <c r="F146" s="8">
        <f>STDEV(D146:D147)/E146</f>
        <v>7.2061837573169737E-2</v>
      </c>
      <c r="G146" s="15"/>
      <c r="H146" s="15"/>
      <c r="I146" s="15"/>
      <c r="J146" s="6" t="str">
        <f>IF(AND(E146&lt;=E$360, E146&gt;=E$384)=TRUE, E146,"")</f>
        <v/>
      </c>
      <c r="K146" s="23"/>
      <c r="L146" s="21"/>
      <c r="M146" s="21">
        <v>6400</v>
      </c>
      <c r="N146" s="8" t="str">
        <f>IF(L146&gt;0,L146*M146,"")</f>
        <v/>
      </c>
      <c r="O146" s="8"/>
    </row>
    <row r="147" spans="1:15" ht="45" customHeight="1">
      <c r="A147" s="21" t="s">
        <v>185</v>
      </c>
      <c r="B147" s="21" t="s">
        <v>569</v>
      </c>
      <c r="C147">
        <v>2.3E-2</v>
      </c>
      <c r="D147" s="6">
        <f t="shared" si="2"/>
        <v>4.1250000000000106E-3</v>
      </c>
      <c r="E147" s="21"/>
      <c r="F147" s="21"/>
      <c r="G147" s="15"/>
      <c r="H147" s="15"/>
      <c r="I147" s="15"/>
      <c r="J147" s="21"/>
      <c r="K147" s="23"/>
      <c r="L147" s="21"/>
      <c r="M147" s="21"/>
      <c r="N147" s="8"/>
      <c r="O147" s="8"/>
    </row>
    <row r="148" spans="1:15">
      <c r="A148" s="21" t="s">
        <v>114</v>
      </c>
      <c r="B148" s="21" t="s">
        <v>499</v>
      </c>
      <c r="C148">
        <v>9.8400000000000001E-2</v>
      </c>
      <c r="D148" s="6">
        <f t="shared" si="2"/>
        <v>7.9525000000000012E-2</v>
      </c>
      <c r="E148" s="6">
        <f>AVERAGE(D148:D149)</f>
        <v>8.1575000000000009E-2</v>
      </c>
      <c r="F148" s="8">
        <f>STDEV(D148:D149)/E148</f>
        <v>3.5539537883724666E-2</v>
      </c>
      <c r="G148" s="15"/>
      <c r="H148" s="15"/>
      <c r="I148" s="15"/>
      <c r="J148" s="6" t="str">
        <f>IF(AND(E148&lt;=E$360, E148&gt;=E$384)=TRUE, E148,"")</f>
        <v/>
      </c>
      <c r="K148" s="23"/>
      <c r="L148" s="21"/>
      <c r="M148" s="21">
        <v>100</v>
      </c>
      <c r="N148" s="8" t="str">
        <f>IF(L148&gt;0,L148*M148,"")</f>
        <v/>
      </c>
      <c r="O148" s="8" t="e">
        <f>AVERAGE(N148:N154)</f>
        <v>#DIV/0!</v>
      </c>
    </row>
    <row r="149" spans="1:15" ht="45" customHeight="1">
      <c r="A149" s="21" t="s">
        <v>115</v>
      </c>
      <c r="B149" s="21" t="s">
        <v>500</v>
      </c>
      <c r="C149">
        <v>0.10249999999999999</v>
      </c>
      <c r="D149" s="6">
        <f t="shared" si="2"/>
        <v>8.3625000000000005E-2</v>
      </c>
      <c r="E149" s="21"/>
      <c r="F149" s="21"/>
      <c r="G149" s="15"/>
      <c r="H149" s="15"/>
      <c r="I149" s="15"/>
      <c r="J149" s="21"/>
      <c r="K149" s="23"/>
      <c r="L149" s="21"/>
      <c r="M149" s="21"/>
      <c r="N149" s="8"/>
      <c r="O149" s="8"/>
    </row>
    <row r="150" spans="1:15">
      <c r="A150" s="21" t="s">
        <v>138</v>
      </c>
      <c r="B150" s="21" t="s">
        <v>523</v>
      </c>
      <c r="C150">
        <v>5.2299999999999999E-2</v>
      </c>
      <c r="D150" s="6">
        <f t="shared" si="2"/>
        <v>3.342500000000001E-2</v>
      </c>
      <c r="E150" s="6">
        <f>AVERAGE(D150:D151)</f>
        <v>2.952500000000001E-2</v>
      </c>
      <c r="F150" s="8">
        <f>STDEV(D150:D151)/E150</f>
        <v>0.18680551712972213</v>
      </c>
      <c r="G150" s="15"/>
      <c r="H150" s="15"/>
      <c r="I150" s="15"/>
      <c r="J150" s="6" t="str">
        <f>IF(AND(E150&lt;=E$360, E150&gt;=E$384)=TRUE, E150,"")</f>
        <v/>
      </c>
      <c r="K150" s="23"/>
      <c r="L150" s="21"/>
      <c r="M150" s="21">
        <v>400</v>
      </c>
      <c r="N150" s="8" t="str">
        <f>IF(L150&gt;0,L150*M150,"")</f>
        <v/>
      </c>
      <c r="O150" s="8"/>
    </row>
    <row r="151" spans="1:15" ht="45" customHeight="1">
      <c r="A151" s="21" t="s">
        <v>139</v>
      </c>
      <c r="B151" s="21" t="s">
        <v>524</v>
      </c>
      <c r="C151">
        <v>4.4499999999999998E-2</v>
      </c>
      <c r="D151" s="6">
        <f t="shared" si="2"/>
        <v>2.5625000000000009E-2</v>
      </c>
      <c r="E151" s="21"/>
      <c r="F151" s="21"/>
      <c r="G151" s="15"/>
      <c r="H151" s="15"/>
      <c r="I151" s="15"/>
      <c r="J151" s="21"/>
      <c r="K151" s="23"/>
      <c r="L151" s="21"/>
      <c r="M151" s="21"/>
      <c r="N151" s="8"/>
      <c r="O151" s="8"/>
    </row>
    <row r="152" spans="1:15">
      <c r="A152" s="21" t="s">
        <v>162</v>
      </c>
      <c r="B152" s="21" t="s">
        <v>546</v>
      </c>
      <c r="C152">
        <v>2.8000000000000001E-2</v>
      </c>
      <c r="D152" s="6">
        <f t="shared" si="2"/>
        <v>9.1250000000000116E-3</v>
      </c>
      <c r="E152" s="6">
        <f>AVERAGE(D152:D153)</f>
        <v>8.8250000000000117E-3</v>
      </c>
      <c r="F152" s="8">
        <f>STDEV(D152:D153)/E152</f>
        <v>4.8075248579255277E-2</v>
      </c>
      <c r="G152" s="15"/>
      <c r="H152" s="15"/>
      <c r="I152" s="15"/>
      <c r="J152" s="6" t="str">
        <f>IF(AND(E152&lt;=E$360, E152&gt;=E$384)=TRUE, E152,"")</f>
        <v/>
      </c>
      <c r="K152" s="23"/>
      <c r="L152" s="21"/>
      <c r="M152" s="21">
        <v>1600</v>
      </c>
      <c r="N152" s="8" t="str">
        <f>IF(L152&gt;0,L152*M152,"")</f>
        <v/>
      </c>
      <c r="O152" s="8"/>
    </row>
    <row r="153" spans="1:15" ht="45" customHeight="1">
      <c r="A153" s="21" t="s">
        <v>163</v>
      </c>
      <c r="B153" s="21" t="s">
        <v>547</v>
      </c>
      <c r="C153">
        <v>2.7400000000000001E-2</v>
      </c>
      <c r="D153" s="6">
        <f t="shared" si="2"/>
        <v>8.5250000000000117E-3</v>
      </c>
      <c r="E153" s="21"/>
      <c r="F153" s="21"/>
      <c r="G153" s="15"/>
      <c r="H153" s="15"/>
      <c r="I153" s="15"/>
      <c r="J153" s="21"/>
      <c r="K153" s="23"/>
      <c r="L153" s="21"/>
      <c r="M153" s="21"/>
      <c r="N153" s="8"/>
      <c r="O153" s="8"/>
    </row>
    <row r="154" spans="1:15">
      <c r="A154" s="21" t="s">
        <v>186</v>
      </c>
      <c r="B154" s="21" t="s">
        <v>570</v>
      </c>
      <c r="C154">
        <v>2.4E-2</v>
      </c>
      <c r="D154" s="6">
        <f t="shared" si="2"/>
        <v>5.1250000000000115E-3</v>
      </c>
      <c r="E154" s="6">
        <f>AVERAGE(D154:D155)</f>
        <v>4.3249999999999608E-3</v>
      </c>
      <c r="F154" s="8">
        <f>STDEV(D154:D155)/E154</f>
        <v>0.26158863581469549</v>
      </c>
      <c r="G154" s="15"/>
      <c r="H154" s="15"/>
      <c r="I154" s="15"/>
      <c r="J154" s="6" t="str">
        <f>IF(AND(E154&lt;=E$360, E154&gt;=E$384)=TRUE, E154,"")</f>
        <v/>
      </c>
      <c r="K154" s="23"/>
      <c r="L154" s="21"/>
      <c r="M154" s="21">
        <v>6400</v>
      </c>
      <c r="N154" s="8" t="str">
        <f>IF(L154&gt;0,L154*M154,"")</f>
        <v/>
      </c>
      <c r="O154" s="8"/>
    </row>
    <row r="155" spans="1:15" ht="45" customHeight="1">
      <c r="A155" s="21" t="s">
        <v>187</v>
      </c>
      <c r="B155" s="21" t="s">
        <v>571</v>
      </c>
      <c r="C155">
        <v>2.2399999999999899E-2</v>
      </c>
      <c r="D155" s="6">
        <f t="shared" si="2"/>
        <v>3.5249999999999101E-3</v>
      </c>
      <c r="E155" s="21"/>
      <c r="F155" s="21"/>
      <c r="G155" s="15"/>
      <c r="H155" s="15"/>
      <c r="I155" s="15"/>
      <c r="J155" s="21"/>
      <c r="K155" s="23"/>
      <c r="L155" s="21"/>
      <c r="M155" s="21"/>
      <c r="N155" s="8"/>
      <c r="O155" s="8"/>
    </row>
    <row r="156" spans="1:15">
      <c r="A156" s="21" t="s">
        <v>116</v>
      </c>
      <c r="B156" s="21" t="s">
        <v>501</v>
      </c>
      <c r="C156">
        <v>0.1242</v>
      </c>
      <c r="D156" s="6">
        <f t="shared" si="2"/>
        <v>0.10532500000000002</v>
      </c>
      <c r="E156" s="6">
        <f>AVERAGE(D156:D157)</f>
        <v>0.11887500000000001</v>
      </c>
      <c r="F156" s="8">
        <f>STDEV(D156:D157)/E156</f>
        <v>0.16119952698343293</v>
      </c>
      <c r="G156" s="15"/>
      <c r="H156" s="15"/>
      <c r="I156" s="15"/>
      <c r="J156" s="6" t="str">
        <f>IF(AND(E156&lt;=E$360, E156&gt;=E$384)=TRUE, E156,"")</f>
        <v/>
      </c>
      <c r="K156" s="23"/>
      <c r="L156" s="21"/>
      <c r="M156" s="21">
        <v>100</v>
      </c>
      <c r="N156" s="8" t="str">
        <f>IF(L156&gt;0,L156*M156,"")</f>
        <v/>
      </c>
      <c r="O156" s="8" t="e">
        <f>AVERAGE(N156:N162)</f>
        <v>#DIV/0!</v>
      </c>
    </row>
    <row r="157" spans="1:15" ht="45" customHeight="1">
      <c r="A157" s="21" t="s">
        <v>117</v>
      </c>
      <c r="B157" s="21" t="s">
        <v>502</v>
      </c>
      <c r="C157">
        <v>0.15129999999999999</v>
      </c>
      <c r="D157" s="6">
        <f t="shared" si="2"/>
        <v>0.13242500000000001</v>
      </c>
      <c r="E157" s="21"/>
      <c r="F157" s="21"/>
      <c r="G157" s="15"/>
      <c r="H157" s="15"/>
      <c r="I157" s="15"/>
      <c r="J157" s="21"/>
      <c r="K157" s="23"/>
      <c r="L157" s="21"/>
      <c r="M157" s="21"/>
      <c r="N157" s="8"/>
      <c r="O157" s="8"/>
    </row>
    <row r="158" spans="1:15">
      <c r="A158" s="21" t="s">
        <v>140</v>
      </c>
      <c r="B158" s="21" t="s">
        <v>525</v>
      </c>
      <c r="C158">
        <v>5.5699999999999902E-2</v>
      </c>
      <c r="D158" s="6">
        <f t="shared" si="2"/>
        <v>3.6824999999999913E-2</v>
      </c>
      <c r="E158" s="6">
        <f>AVERAGE(D158:D159)</f>
        <v>3.9774999999999963E-2</v>
      </c>
      <c r="F158" s="8">
        <f>STDEV(D158:D159)/E158</f>
        <v>0.10488824661221129</v>
      </c>
      <c r="G158" s="15"/>
      <c r="H158" s="15"/>
      <c r="I158" s="15"/>
      <c r="J158" s="6" t="str">
        <f>IF(AND(E158&lt;=E$360, E158&gt;=E$384)=TRUE, E158,"")</f>
        <v/>
      </c>
      <c r="K158" s="23"/>
      <c r="L158" s="21"/>
      <c r="M158" s="21">
        <v>400</v>
      </c>
      <c r="N158" s="8" t="str">
        <f>IF(L158&gt;0,L158*M158,"")</f>
        <v/>
      </c>
      <c r="O158" s="8"/>
    </row>
    <row r="159" spans="1:15" ht="45" customHeight="1">
      <c r="A159" s="21" t="s">
        <v>141</v>
      </c>
      <c r="B159" s="21" t="s">
        <v>526</v>
      </c>
      <c r="C159">
        <v>6.1600000000000002E-2</v>
      </c>
      <c r="D159" s="6">
        <f t="shared" si="2"/>
        <v>4.2725000000000013E-2</v>
      </c>
      <c r="E159" s="21"/>
      <c r="F159" s="21"/>
      <c r="G159" s="15"/>
      <c r="H159" s="15"/>
      <c r="I159" s="15"/>
      <c r="J159" s="21"/>
      <c r="K159" s="23"/>
      <c r="L159" s="21"/>
      <c r="M159" s="21"/>
      <c r="N159" s="8"/>
      <c r="O159" s="8"/>
    </row>
    <row r="160" spans="1:15">
      <c r="A160" s="21" t="s">
        <v>164</v>
      </c>
      <c r="B160" s="21" t="s">
        <v>548</v>
      </c>
      <c r="C160">
        <v>3.1199999999999999E-2</v>
      </c>
      <c r="D160" s="6">
        <f t="shared" si="2"/>
        <v>1.232500000000001E-2</v>
      </c>
      <c r="E160" s="6">
        <f>AVERAGE(D160:D161)</f>
        <v>1.4975000000000009E-2</v>
      </c>
      <c r="F160" s="8">
        <f>STDEV(D160:D161)/E160</f>
        <v>0.25026149851677454</v>
      </c>
      <c r="G160" s="15"/>
      <c r="H160" s="15"/>
      <c r="I160" s="15"/>
      <c r="J160" s="6" t="str">
        <f>IF(AND(E160&lt;=E$360, E160&gt;=E$384)=TRUE, E160,"")</f>
        <v/>
      </c>
      <c r="K160" s="23"/>
      <c r="L160" s="21"/>
      <c r="M160" s="21">
        <v>1600</v>
      </c>
      <c r="N160" s="8" t="str">
        <f>IF(L160&gt;0,L160*M160,"")</f>
        <v/>
      </c>
      <c r="O160" s="8"/>
    </row>
    <row r="161" spans="1:15" ht="45" customHeight="1">
      <c r="A161" s="21" t="s">
        <v>165</v>
      </c>
      <c r="B161" s="21" t="s">
        <v>549</v>
      </c>
      <c r="C161">
        <v>3.6499999999999998E-2</v>
      </c>
      <c r="D161" s="6">
        <f t="shared" si="2"/>
        <v>1.7625000000000009E-2</v>
      </c>
      <c r="E161" s="21"/>
      <c r="F161" s="21"/>
      <c r="G161" s="15"/>
      <c r="H161" s="15"/>
      <c r="I161" s="15"/>
      <c r="J161" s="21"/>
      <c r="K161" s="23"/>
      <c r="L161" s="21"/>
      <c r="M161" s="21"/>
      <c r="N161" s="8"/>
      <c r="O161" s="8"/>
    </row>
    <row r="162" spans="1:15">
      <c r="A162" s="21" t="s">
        <v>188</v>
      </c>
      <c r="B162" s="21" t="s">
        <v>572</v>
      </c>
      <c r="C162">
        <v>2.3199999999999998E-2</v>
      </c>
      <c r="D162" s="6">
        <f t="shared" si="2"/>
        <v>4.3250000000000094E-3</v>
      </c>
      <c r="E162" s="6">
        <f>AVERAGE(D162:D163)</f>
        <v>-5.7499999999998958E-4</v>
      </c>
      <c r="F162" s="8">
        <f>STDEV(D162:D163)/E162</f>
        <v>-12.05155905326659</v>
      </c>
      <c r="G162" s="15"/>
      <c r="H162" s="15"/>
      <c r="I162" s="15"/>
      <c r="J162" s="6" t="str">
        <f>IF(AND(E162&lt;=E$360, E162&gt;=E$384)=TRUE, E162,"")</f>
        <v/>
      </c>
      <c r="K162" s="23"/>
      <c r="L162" s="21"/>
      <c r="M162" s="21">
        <v>6400</v>
      </c>
      <c r="N162" s="8" t="str">
        <f>IF(L162&gt;0,L162*M162,"")</f>
        <v/>
      </c>
      <c r="O162" s="8"/>
    </row>
    <row r="163" spans="1:15" ht="45" customHeight="1">
      <c r="A163" s="21" t="s">
        <v>189</v>
      </c>
      <c r="B163" s="21" t="s">
        <v>573</v>
      </c>
      <c r="C163">
        <v>1.34E-2</v>
      </c>
      <c r="D163" s="6">
        <f t="shared" si="2"/>
        <v>-5.4749999999999886E-3</v>
      </c>
      <c r="E163" s="21"/>
      <c r="F163" s="21"/>
      <c r="G163" s="15"/>
      <c r="H163" s="15"/>
      <c r="I163" s="15"/>
      <c r="J163" s="21"/>
      <c r="K163" s="23"/>
      <c r="L163" s="21"/>
      <c r="M163" s="21"/>
      <c r="N163" s="8"/>
      <c r="O163" s="8"/>
    </row>
    <row r="164" spans="1:15">
      <c r="A164" s="21" t="s">
        <v>194</v>
      </c>
      <c r="B164" s="21" t="s">
        <v>578</v>
      </c>
      <c r="C164">
        <v>0.2104</v>
      </c>
      <c r="D164" s="6">
        <f t="shared" si="2"/>
        <v>0.191525</v>
      </c>
      <c r="E164" s="6">
        <f>AVERAGE(D164:D165)</f>
        <v>0.22512500000000002</v>
      </c>
      <c r="F164" s="8">
        <f>STDEV(D164:D165)/E164</f>
        <v>0.21107196311265342</v>
      </c>
      <c r="G164" s="15"/>
      <c r="H164" s="15"/>
      <c r="I164" s="15"/>
      <c r="J164" s="6">
        <f>IF(AND(E164&lt;=E$360, E164&gt;=E$384)=TRUE, E164,"")</f>
        <v>0.22512500000000002</v>
      </c>
      <c r="K164" s="23">
        <v>-0.248340385779734</v>
      </c>
      <c r="L164" s="21">
        <f>10^K164/1000</f>
        <v>5.6449436920133164E-4</v>
      </c>
      <c r="M164" s="21">
        <v>100</v>
      </c>
      <c r="N164" s="8">
        <f>IF(L164&gt;0,L164*M164,"")</f>
        <v>5.6449436920133163E-2</v>
      </c>
      <c r="O164" s="8">
        <f>AVERAGE(N164:N170)</f>
        <v>5.6449436920133163E-2</v>
      </c>
    </row>
    <row r="165" spans="1:15" ht="45" customHeight="1">
      <c r="A165" s="21" t="s">
        <v>195</v>
      </c>
      <c r="B165" s="21" t="s">
        <v>579</v>
      </c>
      <c r="C165">
        <v>0.27760000000000001</v>
      </c>
      <c r="D165" s="6">
        <f t="shared" si="2"/>
        <v>0.25872500000000004</v>
      </c>
      <c r="E165" s="21"/>
      <c r="F165" s="21"/>
      <c r="G165" s="15"/>
      <c r="H165" s="15"/>
      <c r="I165" s="15"/>
      <c r="J165" s="21"/>
      <c r="K165" s="23"/>
      <c r="L165" s="21"/>
      <c r="M165" s="21"/>
      <c r="N165" s="8"/>
      <c r="O165" s="8"/>
    </row>
    <row r="166" spans="1:15">
      <c r="A166" s="21" t="s">
        <v>218</v>
      </c>
      <c r="B166" s="21" t="s">
        <v>602</v>
      </c>
      <c r="C166">
        <v>9.4399999999999998E-2</v>
      </c>
      <c r="D166" s="6">
        <f t="shared" si="2"/>
        <v>7.5525000000000009E-2</v>
      </c>
      <c r="E166" s="6">
        <f>AVERAGE(D166:D167)</f>
        <v>8.8575000000000015E-2</v>
      </c>
      <c r="F166" s="8">
        <f>STDEV(D166:D167)/E166</f>
        <v>0.20835999987545936</v>
      </c>
      <c r="G166" s="15"/>
      <c r="H166" s="15"/>
      <c r="I166" s="15"/>
      <c r="J166" s="6" t="str">
        <f>IF(AND(E166&lt;=E$360, E166&gt;=E$384)=TRUE, E166,"")</f>
        <v/>
      </c>
      <c r="K166" s="23"/>
      <c r="L166" s="21"/>
      <c r="M166" s="21">
        <v>400</v>
      </c>
      <c r="N166" s="8" t="str">
        <f>IF(L166&gt;0,L166*M166,"")</f>
        <v/>
      </c>
      <c r="O166" s="8"/>
    </row>
    <row r="167" spans="1:15" ht="45" customHeight="1">
      <c r="A167" s="21" t="s">
        <v>219</v>
      </c>
      <c r="B167" s="21" t="s">
        <v>603</v>
      </c>
      <c r="C167">
        <v>0.1205</v>
      </c>
      <c r="D167" s="6">
        <f t="shared" si="2"/>
        <v>0.10162500000000001</v>
      </c>
      <c r="E167" s="21"/>
      <c r="F167" s="21"/>
      <c r="G167" s="15"/>
      <c r="H167" s="15"/>
      <c r="I167" s="15"/>
      <c r="J167" s="21"/>
      <c r="K167" s="23"/>
      <c r="L167" s="21"/>
      <c r="M167" s="21"/>
      <c r="N167" s="8"/>
      <c r="O167" s="8"/>
    </row>
    <row r="168" spans="1:15">
      <c r="A168" s="21" t="s">
        <v>242</v>
      </c>
      <c r="B168" s="21" t="s">
        <v>626</v>
      </c>
      <c r="C168">
        <v>4.6300000000000001E-2</v>
      </c>
      <c r="D168" s="6">
        <f t="shared" si="2"/>
        <v>2.7425000000000012E-2</v>
      </c>
      <c r="E168" s="6">
        <f>AVERAGE(D168:D169)</f>
        <v>3.107499999999996E-2</v>
      </c>
      <c r="F168" s="8">
        <f>STDEV(D168:D169)/E168</f>
        <v>0.16611036211300823</v>
      </c>
      <c r="G168" s="15"/>
      <c r="H168" s="15"/>
      <c r="I168" s="15"/>
      <c r="J168" s="6" t="str">
        <f>IF(AND(E168&lt;=E$360, E168&gt;=E$384)=TRUE, E168,"")</f>
        <v/>
      </c>
      <c r="K168" s="23"/>
      <c r="L168" s="21"/>
      <c r="M168" s="21">
        <v>1600</v>
      </c>
      <c r="N168" s="8" t="str">
        <f>IF(L168&gt;0,L168*M168,"")</f>
        <v/>
      </c>
      <c r="O168" s="8"/>
    </row>
    <row r="169" spans="1:15" ht="45" customHeight="1">
      <c r="A169" s="21" t="s">
        <v>243</v>
      </c>
      <c r="B169" s="21" t="s">
        <v>627</v>
      </c>
      <c r="C169">
        <v>5.3599999999999898E-2</v>
      </c>
      <c r="D169" s="6">
        <f t="shared" si="2"/>
        <v>3.4724999999999909E-2</v>
      </c>
      <c r="E169" s="21"/>
      <c r="F169" s="21"/>
      <c r="G169" s="15"/>
      <c r="H169" s="15"/>
      <c r="I169" s="15"/>
      <c r="J169" s="21"/>
      <c r="K169" s="23"/>
      <c r="L169" s="21"/>
      <c r="M169" s="21"/>
      <c r="N169" s="8"/>
      <c r="O169" s="8"/>
    </row>
    <row r="170" spans="1:15">
      <c r="A170" s="21" t="s">
        <v>266</v>
      </c>
      <c r="B170" s="21" t="s">
        <v>650</v>
      </c>
      <c r="C170">
        <v>2.8399999999999901E-2</v>
      </c>
      <c r="D170" s="6">
        <f t="shared" si="2"/>
        <v>9.524999999999912E-3</v>
      </c>
      <c r="E170" s="6">
        <f>AVERAGE(D170:D171)</f>
        <v>9.7249999999999611E-3</v>
      </c>
      <c r="F170" s="8">
        <f>STDEV(D170:D171)/E170</f>
        <v>2.9084083544955227E-2</v>
      </c>
      <c r="G170" s="15"/>
      <c r="H170" s="15"/>
      <c r="I170" s="15"/>
      <c r="J170" s="6" t="str">
        <f>IF(AND(E170&lt;=E$360, E170&gt;=E$384)=TRUE, E170,"")</f>
        <v/>
      </c>
      <c r="K170" s="23"/>
      <c r="L170" s="21"/>
      <c r="M170" s="21">
        <v>6400</v>
      </c>
      <c r="N170" s="8" t="str">
        <f>IF(L170&gt;0,L170*M170,"")</f>
        <v/>
      </c>
      <c r="O170" s="8"/>
    </row>
    <row r="171" spans="1:15" ht="45" customHeight="1">
      <c r="A171" s="21" t="s">
        <v>267</v>
      </c>
      <c r="B171" s="21" t="s">
        <v>651</v>
      </c>
      <c r="C171">
        <v>2.8799999999999999E-2</v>
      </c>
      <c r="D171" s="6">
        <f t="shared" si="2"/>
        <v>9.9250000000000102E-3</v>
      </c>
      <c r="E171" s="21"/>
      <c r="F171" s="21"/>
      <c r="G171" s="15"/>
      <c r="H171" s="15"/>
      <c r="I171" s="15"/>
      <c r="J171" s="21"/>
      <c r="K171" s="23"/>
      <c r="L171" s="21"/>
      <c r="M171" s="21"/>
      <c r="N171" s="8"/>
      <c r="O171" s="8"/>
    </row>
    <row r="172" spans="1:15">
      <c r="A172" s="21" t="s">
        <v>196</v>
      </c>
      <c r="B172" s="21" t="s">
        <v>580</v>
      </c>
      <c r="C172">
        <v>0.55710000000000004</v>
      </c>
      <c r="D172" s="6">
        <f t="shared" si="2"/>
        <v>0.53822500000000006</v>
      </c>
      <c r="E172" s="6">
        <f>AVERAGE(D172:D173)</f>
        <v>0.42272500000000002</v>
      </c>
      <c r="F172" s="8">
        <f>STDEV(D172:D173)/E172</f>
        <v>0.38640171850279176</v>
      </c>
      <c r="G172" s="15"/>
      <c r="H172" s="15"/>
      <c r="I172" s="15"/>
      <c r="J172" s="6">
        <f>IF(AND(E172&lt;=E$360, E172&gt;=E$384)=TRUE, E172,"")</f>
        <v>0.42272500000000002</v>
      </c>
      <c r="K172" s="23">
        <v>9.1825894427690097E-2</v>
      </c>
      <c r="L172" s="21">
        <f>10^K172/1000</f>
        <v>1.2354520502037903E-3</v>
      </c>
      <c r="M172" s="21">
        <v>100</v>
      </c>
      <c r="N172" s="8">
        <f>IF(L172&gt;0,L172*M172,"")</f>
        <v>0.12354520502037902</v>
      </c>
      <c r="O172" s="8">
        <f>AVERAGE(N172:N178)</f>
        <v>0.12354520502037902</v>
      </c>
    </row>
    <row r="173" spans="1:15" ht="45" customHeight="1">
      <c r="A173" s="21" t="s">
        <v>197</v>
      </c>
      <c r="B173" s="21" t="s">
        <v>581</v>
      </c>
      <c r="C173">
        <v>0.3261</v>
      </c>
      <c r="D173" s="6">
        <f t="shared" si="2"/>
        <v>0.30722500000000003</v>
      </c>
      <c r="E173" s="21"/>
      <c r="F173" s="21"/>
      <c r="G173" s="15"/>
      <c r="H173" s="15"/>
      <c r="I173" s="15"/>
      <c r="J173" s="21"/>
      <c r="K173" s="23"/>
      <c r="L173" s="21"/>
      <c r="M173" s="21"/>
      <c r="N173" s="8"/>
      <c r="O173" s="8"/>
    </row>
    <row r="174" spans="1:15">
      <c r="A174" s="21" t="s">
        <v>220</v>
      </c>
      <c r="B174" s="21" t="s">
        <v>604</v>
      </c>
      <c r="C174">
        <v>0.1545</v>
      </c>
      <c r="D174" s="6">
        <f t="shared" si="2"/>
        <v>0.135625</v>
      </c>
      <c r="E174" s="6">
        <f>AVERAGE(D174:D175)</f>
        <v>0.1381249999999995</v>
      </c>
      <c r="F174" s="8">
        <f>STDEV(D174:D175)/E174</f>
        <v>2.5596625563308939E-2</v>
      </c>
      <c r="G174" s="15"/>
      <c r="H174" s="15"/>
      <c r="I174" s="15"/>
      <c r="J174" s="6" t="str">
        <f>IF(AND(E174&lt;=E$360, E174&gt;=E$384)=TRUE, E174,"")</f>
        <v/>
      </c>
      <c r="K174" s="23"/>
      <c r="L174" s="21"/>
      <c r="M174" s="21">
        <v>400</v>
      </c>
      <c r="N174" s="8" t="str">
        <f>IF(L174&gt;0,L174*M174,"")</f>
        <v/>
      </c>
      <c r="O174" s="8"/>
    </row>
    <row r="175" spans="1:15" ht="45" customHeight="1">
      <c r="A175" s="21" t="s">
        <v>221</v>
      </c>
      <c r="B175" s="21" t="s">
        <v>605</v>
      </c>
      <c r="C175">
        <v>0.159499999999999</v>
      </c>
      <c r="D175" s="6">
        <f t="shared" si="2"/>
        <v>0.140624999999999</v>
      </c>
      <c r="E175" s="21"/>
      <c r="F175" s="21"/>
      <c r="G175" s="15"/>
      <c r="H175" s="15"/>
      <c r="I175" s="15"/>
      <c r="J175" s="21"/>
      <c r="K175" s="23"/>
      <c r="L175" s="21"/>
      <c r="M175" s="21"/>
      <c r="N175" s="8"/>
      <c r="O175" s="8"/>
    </row>
    <row r="176" spans="1:15">
      <c r="A176" s="21" t="s">
        <v>244</v>
      </c>
      <c r="B176" s="21" t="s">
        <v>628</v>
      </c>
      <c r="C176">
        <v>6.4600000000000005E-2</v>
      </c>
      <c r="D176" s="6">
        <f t="shared" si="2"/>
        <v>4.5725000000000016E-2</v>
      </c>
      <c r="E176" s="6">
        <f>AVERAGE(D176:D177)</f>
        <v>4.1825000000000015E-2</v>
      </c>
      <c r="F176" s="8">
        <f>STDEV(D176:D177)/E176</f>
        <v>0.1318692861507488</v>
      </c>
      <c r="G176" s="15"/>
      <c r="H176" s="15"/>
      <c r="I176" s="15"/>
      <c r="J176" s="6" t="str">
        <f>IF(AND(E176&lt;=E$360, E176&gt;=E$384)=TRUE, E176,"")</f>
        <v/>
      </c>
      <c r="K176" s="23"/>
      <c r="L176" s="21"/>
      <c r="M176" s="21">
        <v>1600</v>
      </c>
      <c r="N176" s="8" t="str">
        <f>IF(L176&gt;0,L176*M176,"")</f>
        <v/>
      </c>
      <c r="O176" s="8"/>
    </row>
    <row r="177" spans="1:15" ht="45" customHeight="1">
      <c r="A177" s="21" t="s">
        <v>245</v>
      </c>
      <c r="B177" s="21" t="s">
        <v>629</v>
      </c>
      <c r="C177">
        <v>5.6800000000000003E-2</v>
      </c>
      <c r="D177" s="6">
        <f t="shared" si="2"/>
        <v>3.7925000000000014E-2</v>
      </c>
      <c r="E177" s="21"/>
      <c r="F177" s="21"/>
      <c r="G177" s="15"/>
      <c r="H177" s="15"/>
      <c r="I177" s="15"/>
      <c r="J177" s="21"/>
      <c r="K177" s="23"/>
      <c r="L177" s="21"/>
      <c r="M177" s="21"/>
      <c r="N177" s="8"/>
      <c r="O177" s="8"/>
    </row>
    <row r="178" spans="1:15">
      <c r="A178" s="21" t="s">
        <v>268</v>
      </c>
      <c r="B178" s="21" t="s">
        <v>652</v>
      </c>
      <c r="C178">
        <v>3.0300000000000001E-2</v>
      </c>
      <c r="D178" s="6">
        <f t="shared" si="2"/>
        <v>1.1425000000000012E-2</v>
      </c>
      <c r="E178" s="6">
        <f>AVERAGE(D178:D179)</f>
        <v>1.1525000000000011E-2</v>
      </c>
      <c r="F178" s="8">
        <f>STDEV(D178:D179)/E178</f>
        <v>1.2270833512998569E-2</v>
      </c>
      <c r="G178" s="15"/>
      <c r="H178" s="15"/>
      <c r="I178" s="15"/>
      <c r="J178" s="6" t="str">
        <f>IF(AND(E178&lt;=E$360, E178&gt;=E$384)=TRUE, E178,"")</f>
        <v/>
      </c>
      <c r="K178" s="23"/>
      <c r="L178" s="21"/>
      <c r="M178" s="21">
        <v>6400</v>
      </c>
      <c r="N178" s="8" t="str">
        <f>IF(L178&gt;0,L178*M178,"")</f>
        <v/>
      </c>
      <c r="O178" s="8"/>
    </row>
    <row r="179" spans="1:15" ht="45" customHeight="1">
      <c r="A179" s="21" t="s">
        <v>269</v>
      </c>
      <c r="B179" s="21" t="s">
        <v>653</v>
      </c>
      <c r="C179">
        <v>3.0499999999999999E-2</v>
      </c>
      <c r="D179" s="6">
        <f t="shared" si="2"/>
        <v>1.162500000000001E-2</v>
      </c>
      <c r="E179" s="21"/>
      <c r="F179" s="21"/>
      <c r="G179" s="15"/>
      <c r="H179" s="15"/>
      <c r="I179" s="15"/>
      <c r="J179" s="21"/>
      <c r="K179" s="23"/>
      <c r="L179" s="21"/>
      <c r="M179" s="21"/>
      <c r="N179" s="8"/>
      <c r="O179" s="8"/>
    </row>
    <row r="180" spans="1:15">
      <c r="A180" s="21" t="s">
        <v>198</v>
      </c>
      <c r="B180" s="21" t="s">
        <v>582</v>
      </c>
      <c r="C180">
        <v>0.19369999999999901</v>
      </c>
      <c r="D180" s="6">
        <f t="shared" si="2"/>
        <v>0.17482499999999901</v>
      </c>
      <c r="E180" s="6">
        <f>AVERAGE(D180:D181)</f>
        <v>0.17752499999999952</v>
      </c>
      <c r="F180" s="8">
        <f>STDEV(D180:D181)/E180</f>
        <v>2.1508951518986536E-2</v>
      </c>
      <c r="G180" s="15"/>
      <c r="H180" s="15"/>
      <c r="I180" s="15"/>
      <c r="J180" s="6" t="str">
        <f>IF(AND(E180&lt;=E$360, E180&gt;=E$384)=TRUE, E180,"")</f>
        <v/>
      </c>
      <c r="K180" s="23"/>
      <c r="L180" s="21"/>
      <c r="M180" s="21">
        <v>100</v>
      </c>
      <c r="N180" s="8" t="str">
        <f>IF(L180&gt;0,L180*M180,"")</f>
        <v/>
      </c>
      <c r="O180" s="8" t="e">
        <f>AVERAGE(N180:N186)</f>
        <v>#DIV/0!</v>
      </c>
    </row>
    <row r="181" spans="1:15" ht="45" customHeight="1">
      <c r="A181" s="21" t="s">
        <v>199</v>
      </c>
      <c r="B181" s="21" t="s">
        <v>583</v>
      </c>
      <c r="C181">
        <v>0.1991</v>
      </c>
      <c r="D181" s="6">
        <f t="shared" si="2"/>
        <v>0.18022500000000002</v>
      </c>
      <c r="E181" s="21"/>
      <c r="F181" s="21"/>
      <c r="G181" s="15"/>
      <c r="H181" s="15"/>
      <c r="I181" s="15"/>
      <c r="J181" s="21"/>
      <c r="K181" s="23"/>
      <c r="L181" s="21"/>
      <c r="M181" s="21"/>
      <c r="N181" s="8"/>
      <c r="O181" s="8"/>
    </row>
    <row r="182" spans="1:15">
      <c r="A182" s="21" t="s">
        <v>222</v>
      </c>
      <c r="B182" s="21" t="s">
        <v>606</v>
      </c>
      <c r="C182">
        <v>7.9600000000000004E-2</v>
      </c>
      <c r="D182" s="6">
        <f t="shared" si="2"/>
        <v>6.0725000000000015E-2</v>
      </c>
      <c r="E182" s="6">
        <f>AVERAGE(D182:D183)</f>
        <v>6.0425000000000013E-2</v>
      </c>
      <c r="F182" s="8">
        <f>STDEV(D182:D183)/E182</f>
        <v>7.0213333671813117E-3</v>
      </c>
      <c r="G182" s="15"/>
      <c r="H182" s="15"/>
      <c r="I182" s="15"/>
      <c r="J182" s="6" t="str">
        <f>IF(AND(E182&lt;=E$360, E182&gt;=E$384)=TRUE, E182,"")</f>
        <v/>
      </c>
      <c r="K182" s="23"/>
      <c r="L182" s="21"/>
      <c r="M182" s="21">
        <v>400</v>
      </c>
      <c r="N182" s="8" t="str">
        <f>IF(L182&gt;0,L182*M182,"")</f>
        <v/>
      </c>
      <c r="O182" s="8"/>
    </row>
    <row r="183" spans="1:15" ht="45" customHeight="1">
      <c r="A183" s="21" t="s">
        <v>223</v>
      </c>
      <c r="B183" s="21" t="s">
        <v>607</v>
      </c>
      <c r="C183">
        <v>7.9000000000000001E-2</v>
      </c>
      <c r="D183" s="6">
        <f t="shared" si="2"/>
        <v>6.0125000000000012E-2</v>
      </c>
      <c r="E183" s="21"/>
      <c r="F183" s="21"/>
      <c r="G183" s="15"/>
      <c r="H183" s="15"/>
      <c r="I183" s="15"/>
      <c r="J183" s="21"/>
      <c r="K183" s="23"/>
      <c r="L183" s="21"/>
      <c r="M183" s="21"/>
      <c r="N183" s="8"/>
      <c r="O183" s="8"/>
    </row>
    <row r="184" spans="1:15">
      <c r="A184" s="21" t="s">
        <v>246</v>
      </c>
      <c r="B184" s="21" t="s">
        <v>630</v>
      </c>
      <c r="C184">
        <v>3.9399999999999998E-2</v>
      </c>
      <c r="D184" s="6">
        <f t="shared" si="2"/>
        <v>2.0525000000000009E-2</v>
      </c>
      <c r="E184" s="6">
        <f>AVERAGE(D184:D185)</f>
        <v>2.2075000000000011E-2</v>
      </c>
      <c r="F184" s="8">
        <f>STDEV(D184:D185)/E184</f>
        <v>9.9299253530160822E-2</v>
      </c>
      <c r="G184" s="15"/>
      <c r="H184" s="15"/>
      <c r="I184" s="15"/>
      <c r="J184" s="6" t="str">
        <f>IF(AND(E184&lt;=E$360, E184&gt;=E$384)=TRUE, E184,"")</f>
        <v/>
      </c>
      <c r="K184" s="23"/>
      <c r="L184" s="21"/>
      <c r="M184" s="21">
        <v>1600</v>
      </c>
      <c r="N184" s="8" t="str">
        <f>IF(L184&gt;0,L184*M184,"")</f>
        <v/>
      </c>
      <c r="O184" s="8"/>
    </row>
    <row r="185" spans="1:15" ht="45" customHeight="1">
      <c r="A185" s="21" t="s">
        <v>247</v>
      </c>
      <c r="B185" s="21" t="s">
        <v>631</v>
      </c>
      <c r="C185">
        <v>4.2500000000000003E-2</v>
      </c>
      <c r="D185" s="6">
        <f t="shared" si="2"/>
        <v>2.3625000000000014E-2</v>
      </c>
      <c r="E185" s="21"/>
      <c r="F185" s="21"/>
      <c r="G185" s="15"/>
      <c r="H185" s="15"/>
      <c r="I185" s="15"/>
      <c r="J185" s="21"/>
      <c r="K185" s="23"/>
      <c r="L185" s="21"/>
      <c r="M185" s="21"/>
      <c r="N185" s="8"/>
      <c r="O185" s="8"/>
    </row>
    <row r="186" spans="1:15">
      <c r="A186" s="21" t="s">
        <v>270</v>
      </c>
      <c r="B186" s="21" t="s">
        <v>654</v>
      </c>
      <c r="C186">
        <v>2.5999999999999999E-2</v>
      </c>
      <c r="D186" s="6">
        <f t="shared" si="2"/>
        <v>7.1250000000000098E-3</v>
      </c>
      <c r="E186" s="6">
        <f>AVERAGE(D186:D187)</f>
        <v>6.0250000000000112E-3</v>
      </c>
      <c r="F186" s="8">
        <f>STDEV(D186:D187)/E186</f>
        <v>0.25819666698927796</v>
      </c>
      <c r="G186" s="15"/>
      <c r="H186" s="15"/>
      <c r="I186" s="15"/>
      <c r="J186" s="6" t="str">
        <f>IF(AND(E186&lt;=E$360, E186&gt;=E$384)=TRUE, E186,"")</f>
        <v/>
      </c>
      <c r="K186" s="23"/>
      <c r="L186" s="21"/>
      <c r="M186" s="21">
        <v>6400</v>
      </c>
      <c r="N186" s="8" t="str">
        <f>IF(L186&gt;0,L186*M186,"")</f>
        <v/>
      </c>
      <c r="O186" s="8"/>
    </row>
    <row r="187" spans="1:15" ht="45" customHeight="1">
      <c r="A187" s="21" t="s">
        <v>271</v>
      </c>
      <c r="B187" s="21" t="s">
        <v>655</v>
      </c>
      <c r="C187">
        <v>2.3800000000000002E-2</v>
      </c>
      <c r="D187" s="6">
        <f t="shared" si="2"/>
        <v>4.9250000000000127E-3</v>
      </c>
      <c r="E187" s="21"/>
      <c r="F187" s="21"/>
      <c r="G187" s="15"/>
      <c r="H187" s="15"/>
      <c r="I187" s="15"/>
      <c r="J187" s="21"/>
      <c r="K187" s="23"/>
      <c r="L187" s="21"/>
      <c r="M187" s="21"/>
      <c r="N187" s="8"/>
      <c r="O187" s="8"/>
    </row>
    <row r="188" spans="1:15">
      <c r="A188" s="21" t="s">
        <v>200</v>
      </c>
      <c r="B188" s="21" t="s">
        <v>584</v>
      </c>
      <c r="C188">
        <v>0.12720000000000001</v>
      </c>
      <c r="D188" s="6">
        <f t="shared" si="2"/>
        <v>0.10832500000000002</v>
      </c>
      <c r="E188" s="6">
        <f>AVERAGE(D188:D189)</f>
        <v>0.102025</v>
      </c>
      <c r="F188" s="8">
        <f>STDEV(D188:D189)/E188</f>
        <v>8.7327081038475945E-2</v>
      </c>
      <c r="G188" s="15"/>
      <c r="H188" s="15"/>
      <c r="I188" s="15"/>
      <c r="J188" s="6" t="str">
        <f>IF(AND(E188&lt;=E$360, E188&gt;=E$384)=TRUE, E188,"")</f>
        <v/>
      </c>
      <c r="K188" s="23"/>
      <c r="L188" s="21"/>
      <c r="M188" s="21">
        <v>100</v>
      </c>
      <c r="N188" s="8" t="str">
        <f>IF(L188&gt;0,L188*M188,"")</f>
        <v/>
      </c>
      <c r="O188" s="8" t="e">
        <f>AVERAGE(N188:N194)</f>
        <v>#DIV/0!</v>
      </c>
    </row>
    <row r="189" spans="1:15" ht="45" customHeight="1">
      <c r="A189" s="21" t="s">
        <v>201</v>
      </c>
      <c r="B189" s="21" t="s">
        <v>585</v>
      </c>
      <c r="C189">
        <v>0.11459999999999999</v>
      </c>
      <c r="D189" s="6">
        <f t="shared" si="2"/>
        <v>9.5725000000000005E-2</v>
      </c>
      <c r="E189" s="21"/>
      <c r="F189" s="21"/>
      <c r="G189" s="15"/>
      <c r="H189" s="15"/>
      <c r="I189" s="15"/>
      <c r="J189" s="21"/>
      <c r="K189" s="23"/>
      <c r="L189" s="21"/>
      <c r="M189" s="21"/>
      <c r="N189" s="8"/>
      <c r="O189" s="8"/>
    </row>
    <row r="190" spans="1:15">
      <c r="A190" s="21" t="s">
        <v>224</v>
      </c>
      <c r="B190" s="21" t="s">
        <v>608</v>
      </c>
      <c r="C190">
        <v>5.1199999999999898E-2</v>
      </c>
      <c r="D190" s="6">
        <f t="shared" si="2"/>
        <v>3.2324999999999909E-2</v>
      </c>
      <c r="E190" s="6">
        <f>AVERAGE(D190:D191)</f>
        <v>3.1724999999999962E-2</v>
      </c>
      <c r="F190" s="8">
        <f>STDEV(D190:D191)/E190</f>
        <v>2.6746355789559789E-2</v>
      </c>
      <c r="G190" s="15"/>
      <c r="H190" s="15"/>
      <c r="I190" s="15"/>
      <c r="J190" s="6" t="str">
        <f>IF(AND(E190&lt;=E$360, E190&gt;=E$384)=TRUE, E190,"")</f>
        <v/>
      </c>
      <c r="K190" s="23"/>
      <c r="L190" s="21"/>
      <c r="M190" s="21">
        <v>400</v>
      </c>
      <c r="N190" s="8" t="str">
        <f>IF(L190&gt;0,L190*M190,"")</f>
        <v/>
      </c>
      <c r="O190" s="8"/>
    </row>
    <row r="191" spans="1:15" ht="45" customHeight="1">
      <c r="A191" s="21" t="s">
        <v>225</v>
      </c>
      <c r="B191" s="21" t="s">
        <v>609</v>
      </c>
      <c r="C191">
        <v>0.05</v>
      </c>
      <c r="D191" s="6">
        <f t="shared" si="2"/>
        <v>3.1125000000000014E-2</v>
      </c>
      <c r="E191" s="21"/>
      <c r="F191" s="21"/>
      <c r="G191" s="15"/>
      <c r="H191" s="15"/>
      <c r="I191" s="15"/>
      <c r="J191" s="21"/>
      <c r="K191" s="23"/>
      <c r="L191" s="21"/>
      <c r="M191" s="21"/>
      <c r="N191" s="8"/>
      <c r="O191" s="8"/>
    </row>
    <row r="192" spans="1:15">
      <c r="A192" s="21" t="s">
        <v>248</v>
      </c>
      <c r="B192" s="21" t="s">
        <v>632</v>
      </c>
      <c r="C192">
        <v>3.1699999999999999E-2</v>
      </c>
      <c r="D192" s="6">
        <f t="shared" si="2"/>
        <v>1.282500000000001E-2</v>
      </c>
      <c r="E192" s="6">
        <f>AVERAGE(D192:D193)</f>
        <v>1.087500000000001E-2</v>
      </c>
      <c r="F192" s="8">
        <f>STDEV(D192:D193)/E192</f>
        <v>0.25358312152896856</v>
      </c>
      <c r="G192" s="15"/>
      <c r="H192" s="15"/>
      <c r="I192" s="15"/>
      <c r="J192" s="6" t="str">
        <f>IF(AND(E192&lt;=E$360, E192&gt;=E$384)=TRUE, E192,"")</f>
        <v/>
      </c>
      <c r="K192" s="23"/>
      <c r="L192" s="21"/>
      <c r="M192" s="21">
        <v>1600</v>
      </c>
      <c r="N192" s="8" t="str">
        <f>IF(L192&gt;0,L192*M192,"")</f>
        <v/>
      </c>
      <c r="O192" s="8"/>
    </row>
    <row r="193" spans="1:15" ht="45" customHeight="1">
      <c r="A193" s="21" t="s">
        <v>249</v>
      </c>
      <c r="B193" s="21" t="s">
        <v>633</v>
      </c>
      <c r="C193">
        <v>2.7799999999999998E-2</v>
      </c>
      <c r="D193" s="6">
        <f t="shared" si="2"/>
        <v>8.9250000000000093E-3</v>
      </c>
      <c r="E193" s="21"/>
      <c r="F193" s="21"/>
      <c r="G193" s="15"/>
      <c r="H193" s="15"/>
      <c r="I193" s="15"/>
      <c r="J193" s="21"/>
      <c r="K193" s="23"/>
      <c r="L193" s="21"/>
      <c r="M193" s="21"/>
      <c r="N193" s="8"/>
      <c r="O193" s="8"/>
    </row>
    <row r="194" spans="1:15">
      <c r="A194" s="21" t="s">
        <v>272</v>
      </c>
      <c r="B194" s="21" t="s">
        <v>656</v>
      </c>
      <c r="C194">
        <v>2.06E-2</v>
      </c>
      <c r="D194" s="6">
        <f t="shared" si="2"/>
        <v>1.7250000000000112E-3</v>
      </c>
      <c r="E194" s="6">
        <f>AVERAGE(D194:D195)</f>
        <v>2.0750000000000109E-3</v>
      </c>
      <c r="F194" s="8">
        <f>STDEV(D194:D195)/E194</f>
        <v>0.23854204666533985</v>
      </c>
      <c r="G194" s="15"/>
      <c r="H194" s="15"/>
      <c r="I194" s="15"/>
      <c r="J194" s="6" t="str">
        <f>IF(AND(E194&lt;=E$360, E194&gt;=E$384)=TRUE, E194,"")</f>
        <v/>
      </c>
      <c r="K194" s="23"/>
      <c r="L194" s="21"/>
      <c r="M194" s="21">
        <v>6400</v>
      </c>
      <c r="N194" s="8" t="str">
        <f>IF(L194&gt;0,L194*M194,"")</f>
        <v/>
      </c>
      <c r="O194" s="8"/>
    </row>
    <row r="195" spans="1:15" ht="45" customHeight="1">
      <c r="A195" s="21" t="s">
        <v>273</v>
      </c>
      <c r="B195" s="21" t="s">
        <v>657</v>
      </c>
      <c r="C195">
        <v>2.1299999999999999E-2</v>
      </c>
      <c r="D195" s="6">
        <f t="shared" si="2"/>
        <v>2.4250000000000105E-3</v>
      </c>
      <c r="E195" s="21"/>
      <c r="F195" s="21"/>
      <c r="G195" s="15"/>
      <c r="H195" s="15"/>
      <c r="I195" s="15"/>
      <c r="J195" s="21"/>
      <c r="K195" s="23"/>
      <c r="L195" s="21"/>
      <c r="M195" s="21"/>
      <c r="N195" s="8"/>
      <c r="O195" s="8"/>
    </row>
    <row r="196" spans="1:15">
      <c r="A196" s="21" t="s">
        <v>202</v>
      </c>
      <c r="B196" s="21" t="s">
        <v>586</v>
      </c>
      <c r="C196">
        <v>0.5222</v>
      </c>
      <c r="D196" s="6">
        <f t="shared" ref="D196:D259" si="3">C196-D$3</f>
        <v>0.50332500000000002</v>
      </c>
      <c r="E196" s="6">
        <f>AVERAGE(D196:D197)</f>
        <v>0.42822500000000002</v>
      </c>
      <c r="F196" s="8">
        <f>STDEV(D196:D197)/E196</f>
        <v>0.24801783766529087</v>
      </c>
      <c r="G196" s="15"/>
      <c r="H196" s="15"/>
      <c r="I196" s="15"/>
      <c r="J196" s="6">
        <f>IF(AND(E196&lt;=E$360, E196&gt;=E$384)=TRUE, E196,"")</f>
        <v>0.42822500000000002</v>
      </c>
      <c r="K196" s="23">
        <v>9.7160796696621907E-2</v>
      </c>
      <c r="L196" s="21">
        <f>10^K196/1000</f>
        <v>1.250722021924571E-3</v>
      </c>
      <c r="M196" s="21">
        <v>100</v>
      </c>
      <c r="N196" s="8">
        <f>IF(L196&gt;0,L196*M196,"")</f>
        <v>0.1250722021924571</v>
      </c>
      <c r="O196" s="8">
        <f>AVERAGE(N196:N202)</f>
        <v>0.1250722021924571</v>
      </c>
    </row>
    <row r="197" spans="1:15" ht="45" customHeight="1">
      <c r="A197" s="21" t="s">
        <v>203</v>
      </c>
      <c r="B197" s="21" t="s">
        <v>587</v>
      </c>
      <c r="C197">
        <v>0.372</v>
      </c>
      <c r="D197" s="6">
        <f t="shared" si="3"/>
        <v>0.35312500000000002</v>
      </c>
      <c r="E197" s="21"/>
      <c r="F197" s="21"/>
      <c r="G197" s="15"/>
      <c r="H197" s="15"/>
      <c r="I197" s="15"/>
      <c r="J197" s="21"/>
      <c r="K197" s="23"/>
      <c r="L197" s="21"/>
      <c r="M197" s="21"/>
      <c r="N197" s="8"/>
      <c r="O197" s="8"/>
    </row>
    <row r="198" spans="1:15">
      <c r="A198" s="21" t="s">
        <v>226</v>
      </c>
      <c r="B198" s="21" t="s">
        <v>610</v>
      </c>
      <c r="C198">
        <v>0.13149999999999901</v>
      </c>
      <c r="D198" s="6">
        <f t="shared" si="3"/>
        <v>0.11262499999999902</v>
      </c>
      <c r="E198" s="6">
        <f>AVERAGE(D198:D199)</f>
        <v>0.11522499999999951</v>
      </c>
      <c r="F198" s="8">
        <f>STDEV(D198:D199)/E198</f>
        <v>3.1911089278982487E-2</v>
      </c>
      <c r="G198" s="15"/>
      <c r="H198" s="15"/>
      <c r="I198" s="15"/>
      <c r="J198" s="6" t="str">
        <f>IF(AND(E198&lt;=E$360, E198&gt;=E$384)=TRUE, E198,"")</f>
        <v/>
      </c>
      <c r="K198" s="23"/>
      <c r="L198" s="21"/>
      <c r="M198" s="21">
        <v>400</v>
      </c>
      <c r="N198" s="8" t="str">
        <f>IF(L198&gt;0,L198*M198,"")</f>
        <v/>
      </c>
      <c r="O198" s="8"/>
    </row>
    <row r="199" spans="1:15" ht="45" customHeight="1">
      <c r="A199" s="21" t="s">
        <v>227</v>
      </c>
      <c r="B199" s="21" t="s">
        <v>611</v>
      </c>
      <c r="C199">
        <v>0.13669999999999999</v>
      </c>
      <c r="D199" s="6">
        <f t="shared" si="3"/>
        <v>0.117825</v>
      </c>
      <c r="E199" s="21"/>
      <c r="F199" s="21"/>
      <c r="G199" s="15"/>
      <c r="H199" s="15"/>
      <c r="I199" s="15"/>
      <c r="J199" s="21"/>
      <c r="K199" s="23"/>
      <c r="L199" s="21"/>
      <c r="M199" s="21"/>
      <c r="N199" s="8"/>
      <c r="O199" s="8"/>
    </row>
    <row r="200" spans="1:15">
      <c r="A200" s="21" t="s">
        <v>250</v>
      </c>
      <c r="B200" s="21" t="s">
        <v>634</v>
      </c>
      <c r="C200">
        <v>5.7699999999999897E-2</v>
      </c>
      <c r="D200" s="6">
        <f t="shared" si="3"/>
        <v>3.8824999999999908E-2</v>
      </c>
      <c r="E200" s="6">
        <f>AVERAGE(D200:D201)</f>
        <v>3.9524999999999907E-2</v>
      </c>
      <c r="F200" s="8">
        <f>STDEV(D200:D201)/E200</f>
        <v>2.5046160497436371E-2</v>
      </c>
      <c r="G200" s="15"/>
      <c r="H200" s="15"/>
      <c r="I200" s="15"/>
      <c r="J200" s="6" t="str">
        <f>IF(AND(E200&lt;=E$360, E200&gt;=E$384)=TRUE, E200,"")</f>
        <v/>
      </c>
      <c r="K200" s="23"/>
      <c r="L200" s="21"/>
      <c r="M200" s="21">
        <v>1600</v>
      </c>
      <c r="N200" s="8" t="str">
        <f>IF(L200&gt;0,L200*M200,"")</f>
        <v/>
      </c>
      <c r="O200" s="8"/>
    </row>
    <row r="201" spans="1:15" ht="45" customHeight="1">
      <c r="A201" s="21" t="s">
        <v>251</v>
      </c>
      <c r="B201" s="21" t="s">
        <v>635</v>
      </c>
      <c r="C201">
        <v>5.9099999999999903E-2</v>
      </c>
      <c r="D201" s="6">
        <f t="shared" si="3"/>
        <v>4.0224999999999914E-2</v>
      </c>
      <c r="E201" s="21"/>
      <c r="F201" s="21"/>
      <c r="G201" s="15"/>
      <c r="H201" s="15"/>
      <c r="I201" s="15"/>
      <c r="J201" s="21"/>
      <c r="K201" s="23"/>
      <c r="L201" s="21"/>
      <c r="M201" s="21"/>
      <c r="N201" s="8"/>
      <c r="O201" s="8"/>
    </row>
    <row r="202" spans="1:15">
      <c r="A202" s="21" t="s">
        <v>274</v>
      </c>
      <c r="B202" s="21" t="s">
        <v>658</v>
      </c>
      <c r="C202">
        <v>3.1E-2</v>
      </c>
      <c r="D202" s="6">
        <f t="shared" si="3"/>
        <v>1.2125000000000011E-2</v>
      </c>
      <c r="E202" s="6">
        <f>AVERAGE(D202:D203)</f>
        <v>1.2975000000000011E-2</v>
      </c>
      <c r="F202" s="8">
        <f>STDEV(D202:D203)/E202</f>
        <v>9.2645975184364543E-2</v>
      </c>
      <c r="G202" s="15"/>
      <c r="H202" s="15"/>
      <c r="I202" s="15"/>
      <c r="J202" s="6" t="str">
        <f>IF(AND(E202&lt;=E$360, E202&gt;=E$384)=TRUE, E202,"")</f>
        <v/>
      </c>
      <c r="K202" s="23"/>
      <c r="L202" s="21"/>
      <c r="M202" s="21">
        <v>6400</v>
      </c>
      <c r="N202" s="8" t="str">
        <f>IF(L202&gt;0,L202*M202,"")</f>
        <v/>
      </c>
      <c r="O202" s="8"/>
    </row>
    <row r="203" spans="1:15" ht="45" customHeight="1">
      <c r="A203" s="21" t="s">
        <v>275</v>
      </c>
      <c r="B203" s="21" t="s">
        <v>659</v>
      </c>
      <c r="C203">
        <v>3.27E-2</v>
      </c>
      <c r="D203" s="6">
        <f t="shared" si="3"/>
        <v>1.3825000000000011E-2</v>
      </c>
      <c r="E203" s="21"/>
      <c r="F203" s="21"/>
      <c r="G203" s="15"/>
      <c r="H203" s="15"/>
      <c r="I203" s="15"/>
      <c r="J203" s="21"/>
      <c r="K203" s="23"/>
      <c r="L203" s="21"/>
      <c r="M203" s="21"/>
      <c r="N203" s="8"/>
      <c r="O203" s="8"/>
    </row>
    <row r="204" spans="1:15">
      <c r="A204" s="21" t="s">
        <v>204</v>
      </c>
      <c r="B204" s="21" t="s">
        <v>588</v>
      </c>
      <c r="C204">
        <v>0.28389999999999999</v>
      </c>
      <c r="D204" s="6">
        <f t="shared" si="3"/>
        <v>0.26502500000000001</v>
      </c>
      <c r="E204" s="6">
        <f>AVERAGE(D204:D205)</f>
        <v>0.275675</v>
      </c>
      <c r="F204" s="8">
        <f>STDEV(D204:D205)/E204</f>
        <v>5.4634531383961155E-2</v>
      </c>
      <c r="G204" s="15"/>
      <c r="H204" s="15"/>
      <c r="I204" s="15"/>
      <c r="J204" s="6">
        <f>IF(AND(E204&lt;=E$360, E204&gt;=E$384)=TRUE, E204,"")</f>
        <v>0.275675</v>
      </c>
      <c r="K204" s="23">
        <v>-0.121396965267906</v>
      </c>
      <c r="L204" s="21">
        <f>10^K204/1000</f>
        <v>7.561414307705825E-4</v>
      </c>
      <c r="M204" s="21">
        <v>100</v>
      </c>
      <c r="N204" s="8">
        <f>IF(L204&gt;0,L204*M204,"")</f>
        <v>7.5614143077058243E-2</v>
      </c>
      <c r="O204" s="8">
        <f>AVERAGE(N204:N210)</f>
        <v>7.5614143077058243E-2</v>
      </c>
    </row>
    <row r="205" spans="1:15" ht="45" customHeight="1">
      <c r="A205" s="21" t="s">
        <v>205</v>
      </c>
      <c r="B205" s="21" t="s">
        <v>589</v>
      </c>
      <c r="C205">
        <v>0.30520000000000003</v>
      </c>
      <c r="D205" s="6">
        <f t="shared" si="3"/>
        <v>0.28632500000000005</v>
      </c>
      <c r="E205" s="21"/>
      <c r="F205" s="21"/>
      <c r="G205" s="15"/>
      <c r="H205" s="15"/>
      <c r="I205" s="15"/>
      <c r="J205" s="21"/>
      <c r="K205" s="23"/>
      <c r="L205" s="21"/>
      <c r="M205" s="21"/>
      <c r="N205" s="8"/>
      <c r="O205" s="8"/>
    </row>
    <row r="206" spans="1:15">
      <c r="A206" s="21" t="s">
        <v>228</v>
      </c>
      <c r="B206" s="21" t="s">
        <v>612</v>
      </c>
      <c r="C206">
        <v>9.1299999999999895E-2</v>
      </c>
      <c r="D206" s="6">
        <f t="shared" si="3"/>
        <v>7.2424999999999906E-2</v>
      </c>
      <c r="E206" s="6">
        <f>AVERAGE(D206:D207)</f>
        <v>7.3924999999999963E-2</v>
      </c>
      <c r="F206" s="8">
        <f>STDEV(D206:D207)/E206</f>
        <v>2.8695574481700563E-2</v>
      </c>
      <c r="G206" s="15"/>
      <c r="H206" s="15"/>
      <c r="I206" s="15"/>
      <c r="J206" s="6" t="str">
        <f>IF(AND(E206&lt;=E$360, E206&gt;=E$384)=TRUE, E206,"")</f>
        <v/>
      </c>
      <c r="K206" s="23"/>
      <c r="L206" s="21"/>
      <c r="M206" s="21">
        <v>400</v>
      </c>
      <c r="N206" s="8" t="str">
        <f>IF(L206&gt;0,L206*M206,"")</f>
        <v/>
      </c>
      <c r="O206" s="8"/>
    </row>
    <row r="207" spans="1:15" ht="45" customHeight="1">
      <c r="A207" s="21" t="s">
        <v>229</v>
      </c>
      <c r="B207" s="21" t="s">
        <v>613</v>
      </c>
      <c r="C207">
        <v>9.4299999999999995E-2</v>
      </c>
      <c r="D207" s="6">
        <f t="shared" si="3"/>
        <v>7.5425000000000006E-2</v>
      </c>
      <c r="E207" s="21"/>
      <c r="F207" s="21"/>
      <c r="G207" s="15"/>
      <c r="H207" s="15"/>
      <c r="I207" s="15"/>
      <c r="J207" s="21"/>
      <c r="K207" s="23"/>
      <c r="L207" s="21"/>
      <c r="M207" s="21"/>
      <c r="N207" s="8"/>
      <c r="O207" s="8"/>
    </row>
    <row r="208" spans="1:15">
      <c r="A208" s="21" t="s">
        <v>252</v>
      </c>
      <c r="B208" s="21" t="s">
        <v>636</v>
      </c>
      <c r="C208">
        <v>4.36E-2</v>
      </c>
      <c r="D208" s="6">
        <f t="shared" si="3"/>
        <v>2.4725000000000011E-2</v>
      </c>
      <c r="E208" s="6">
        <f>AVERAGE(D208:D209)</f>
        <v>2.222499999999996E-2</v>
      </c>
      <c r="F208" s="8">
        <f>STDEV(D208:D209)/E208</f>
        <v>0.15907914087436739</v>
      </c>
      <c r="G208" s="15"/>
      <c r="H208" s="15"/>
      <c r="I208" s="15"/>
      <c r="J208" s="6" t="str">
        <f>IF(AND(E208&lt;=E$360, E208&gt;=E$384)=TRUE, E208,"")</f>
        <v/>
      </c>
      <c r="K208" s="23"/>
      <c r="L208" s="21"/>
      <c r="M208" s="21">
        <v>1600</v>
      </c>
      <c r="N208" s="8" t="str">
        <f>IF(L208&gt;0,L208*M208,"")</f>
        <v/>
      </c>
      <c r="O208" s="8"/>
    </row>
    <row r="209" spans="1:15" ht="45" customHeight="1">
      <c r="A209" s="21" t="s">
        <v>253</v>
      </c>
      <c r="B209" s="21" t="s">
        <v>637</v>
      </c>
      <c r="C209">
        <v>3.8599999999999898E-2</v>
      </c>
      <c r="D209" s="6">
        <f t="shared" si="3"/>
        <v>1.9724999999999909E-2</v>
      </c>
      <c r="E209" s="21"/>
      <c r="F209" s="21"/>
      <c r="G209" s="15"/>
      <c r="H209" s="15"/>
      <c r="I209" s="15"/>
      <c r="J209" s="21"/>
      <c r="K209" s="23"/>
      <c r="L209" s="21"/>
      <c r="M209" s="21"/>
      <c r="N209" s="8"/>
      <c r="O209" s="8"/>
    </row>
    <row r="210" spans="1:15">
      <c r="A210" s="21" t="s">
        <v>276</v>
      </c>
      <c r="B210" s="21" t="s">
        <v>660</v>
      </c>
      <c r="C210">
        <v>3.0599999999999902E-2</v>
      </c>
      <c r="D210" s="6">
        <f t="shared" si="3"/>
        <v>1.1724999999999913E-2</v>
      </c>
      <c r="E210" s="6">
        <f>AVERAGE(D210:D211)</f>
        <v>1.3074999999999911E-2</v>
      </c>
      <c r="F210" s="8">
        <f>STDEV(D210:D211)/E210</f>
        <v>0.14601822632532999</v>
      </c>
      <c r="G210" s="15"/>
      <c r="H210" s="15"/>
      <c r="I210" s="15"/>
      <c r="J210" s="6" t="str">
        <f>IF(AND(E210&lt;=E$360, E210&gt;=E$384)=TRUE, E210,"")</f>
        <v/>
      </c>
      <c r="K210" s="23"/>
      <c r="L210" s="21"/>
      <c r="M210" s="21">
        <v>6400</v>
      </c>
      <c r="N210" s="8" t="str">
        <f>IF(L210&gt;0,L210*M210,"")</f>
        <v/>
      </c>
      <c r="O210" s="8"/>
    </row>
    <row r="211" spans="1:15" ht="45" customHeight="1">
      <c r="A211" s="21" t="s">
        <v>277</v>
      </c>
      <c r="B211" s="21" t="s">
        <v>661</v>
      </c>
      <c r="C211">
        <v>3.3299999999999899E-2</v>
      </c>
      <c r="D211" s="6">
        <f t="shared" si="3"/>
        <v>1.442499999999991E-2</v>
      </c>
      <c r="E211" s="21"/>
      <c r="F211" s="21"/>
      <c r="G211" s="15"/>
      <c r="H211" s="15"/>
      <c r="I211" s="15"/>
      <c r="J211" s="21"/>
      <c r="K211" s="23"/>
      <c r="L211" s="21"/>
      <c r="M211" s="21"/>
      <c r="N211" s="8"/>
      <c r="O211" s="8"/>
    </row>
    <row r="212" spans="1:15">
      <c r="A212" s="21" t="s">
        <v>206</v>
      </c>
      <c r="B212" s="21" t="s">
        <v>590</v>
      </c>
      <c r="C212">
        <v>0.68189999999999995</v>
      </c>
      <c r="D212" s="6">
        <f t="shared" si="3"/>
        <v>0.66302499999999998</v>
      </c>
      <c r="E212" s="6">
        <f>AVERAGE(D212:D213)</f>
        <v>0.65237499999999993</v>
      </c>
      <c r="F212" s="8">
        <f>STDEV(D212:D213)/E212</f>
        <v>2.3086988985282168E-2</v>
      </c>
      <c r="G212" s="15"/>
      <c r="H212" s="15"/>
      <c r="I212" s="15"/>
      <c r="J212" s="6">
        <f>IF(AND(E212&lt;=E$360, E212&gt;=E$384)=TRUE, E212,"")</f>
        <v>0.65237499999999993</v>
      </c>
      <c r="K212" s="23">
        <v>0.28039104966886302</v>
      </c>
      <c r="L212" s="21">
        <f>10^K212/1000</f>
        <v>1.9071772153661803E-3</v>
      </c>
      <c r="M212" s="21">
        <v>100</v>
      </c>
      <c r="N212" s="8">
        <f>IF(L212&gt;0,L212*M212,"")</f>
        <v>0.19071772153661803</v>
      </c>
      <c r="O212" s="8">
        <f>AVERAGE(N212:N218)</f>
        <v>0.19071772153661803</v>
      </c>
    </row>
    <row r="213" spans="1:15" ht="45" customHeight="1">
      <c r="A213" s="21" t="s">
        <v>207</v>
      </c>
      <c r="B213" s="21" t="s">
        <v>591</v>
      </c>
      <c r="C213">
        <v>0.66059999999999997</v>
      </c>
      <c r="D213" s="6">
        <f t="shared" si="3"/>
        <v>0.64172499999999999</v>
      </c>
      <c r="E213" s="21"/>
      <c r="F213" s="21"/>
      <c r="G213" s="15"/>
      <c r="H213" s="15"/>
      <c r="I213" s="15"/>
      <c r="J213" s="21"/>
      <c r="K213" s="23"/>
      <c r="L213" s="21"/>
      <c r="M213" s="21"/>
      <c r="N213" s="8"/>
      <c r="O213" s="8"/>
    </row>
    <row r="214" spans="1:15">
      <c r="A214" s="21" t="s">
        <v>230</v>
      </c>
      <c r="B214" s="21" t="s">
        <v>614</v>
      </c>
      <c r="C214">
        <v>0.19109999999999999</v>
      </c>
      <c r="D214" s="6">
        <f t="shared" si="3"/>
        <v>0.17222500000000002</v>
      </c>
      <c r="E214" s="6">
        <f>AVERAGE(D214:D215)</f>
        <v>0.17402499999999951</v>
      </c>
      <c r="F214" s="8">
        <f>STDEV(D214:D215)/E214</f>
        <v>1.4627693792678443E-2</v>
      </c>
      <c r="G214" s="15"/>
      <c r="H214" s="15"/>
      <c r="I214" s="15"/>
      <c r="J214" s="6" t="str">
        <f>IF(AND(E214&lt;=E$360, E214&gt;=E$384)=TRUE, E214,"")</f>
        <v/>
      </c>
      <c r="K214" s="23"/>
      <c r="L214" s="21"/>
      <c r="M214" s="21">
        <v>400</v>
      </c>
      <c r="N214" s="8" t="str">
        <f>IF(L214&gt;0,L214*M214,"")</f>
        <v/>
      </c>
      <c r="O214" s="8"/>
    </row>
    <row r="215" spans="1:15" ht="45" customHeight="1">
      <c r="A215" s="21" t="s">
        <v>231</v>
      </c>
      <c r="B215" s="21" t="s">
        <v>615</v>
      </c>
      <c r="C215">
        <v>0.19469999999999901</v>
      </c>
      <c r="D215" s="6">
        <f t="shared" si="3"/>
        <v>0.17582499999999901</v>
      </c>
      <c r="E215" s="21"/>
      <c r="F215" s="21"/>
      <c r="G215" s="15"/>
      <c r="H215" s="15"/>
      <c r="I215" s="15"/>
      <c r="J215" s="21"/>
      <c r="K215" s="23"/>
      <c r="L215" s="21"/>
      <c r="M215" s="21"/>
      <c r="N215" s="8"/>
      <c r="O215" s="8"/>
    </row>
    <row r="216" spans="1:15">
      <c r="A216" s="21" t="s">
        <v>254</v>
      </c>
      <c r="B216" s="21" t="s">
        <v>638</v>
      </c>
      <c r="C216">
        <v>6.9000000000000006E-2</v>
      </c>
      <c r="D216" s="6">
        <f t="shared" si="3"/>
        <v>5.0125000000000017E-2</v>
      </c>
      <c r="E216" s="6">
        <f>AVERAGE(D216:D217)</f>
        <v>5.6924999999999962E-2</v>
      </c>
      <c r="F216" s="8">
        <f>STDEV(D216:D217)/E216</f>
        <v>0.16893548044158022</v>
      </c>
      <c r="G216" s="15"/>
      <c r="H216" s="15"/>
      <c r="I216" s="15"/>
      <c r="J216" s="6" t="str">
        <f>IF(AND(E216&lt;=E$360, E216&gt;=E$384)=TRUE, E216,"")</f>
        <v/>
      </c>
      <c r="K216" s="23"/>
      <c r="L216" s="21"/>
      <c r="M216" s="21">
        <v>1600</v>
      </c>
      <c r="N216" s="8" t="str">
        <f>IF(L216&gt;0,L216*M216,"")</f>
        <v/>
      </c>
      <c r="O216" s="8"/>
    </row>
    <row r="217" spans="1:15" ht="45" customHeight="1">
      <c r="A217" s="21" t="s">
        <v>255</v>
      </c>
      <c r="B217" s="21" t="s">
        <v>639</v>
      </c>
      <c r="C217">
        <v>8.2599999999999896E-2</v>
      </c>
      <c r="D217" s="6">
        <f t="shared" si="3"/>
        <v>6.3724999999999907E-2</v>
      </c>
      <c r="E217" s="21"/>
      <c r="F217" s="21"/>
      <c r="G217" s="15"/>
      <c r="H217" s="15"/>
      <c r="I217" s="15"/>
      <c r="J217" s="21"/>
      <c r="K217" s="23"/>
      <c r="L217" s="21"/>
      <c r="M217" s="21"/>
      <c r="N217" s="8"/>
      <c r="O217" s="8"/>
    </row>
    <row r="218" spans="1:15">
      <c r="A218" s="21" t="s">
        <v>278</v>
      </c>
      <c r="B218" s="21" t="s">
        <v>662</v>
      </c>
      <c r="C218">
        <v>3.6299999999999999E-2</v>
      </c>
      <c r="D218" s="6">
        <f t="shared" si="3"/>
        <v>1.742500000000001E-2</v>
      </c>
      <c r="E218" s="6">
        <f>AVERAGE(D218:D219)</f>
        <v>2.1275000000000009E-2</v>
      </c>
      <c r="F218" s="8">
        <f>STDEV(D218:D219)/E218</f>
        <v>0.25592113819677625</v>
      </c>
      <c r="G218" s="15"/>
      <c r="H218" s="15"/>
      <c r="I218" s="15"/>
      <c r="J218" s="6" t="str">
        <f>IF(AND(E218&lt;=E$360, E218&gt;=E$384)=TRUE, E218,"")</f>
        <v/>
      </c>
      <c r="K218" s="23"/>
      <c r="L218" s="21"/>
      <c r="M218" s="21">
        <v>6400</v>
      </c>
      <c r="N218" s="8" t="str">
        <f>IF(L218&gt;0,L218*M218,"")</f>
        <v/>
      </c>
      <c r="O218" s="8"/>
    </row>
    <row r="219" spans="1:15" ht="45" customHeight="1">
      <c r="A219" s="21" t="s">
        <v>279</v>
      </c>
      <c r="B219" s="21" t="s">
        <v>663</v>
      </c>
      <c r="C219">
        <v>4.3999999999999997E-2</v>
      </c>
      <c r="D219" s="6">
        <f t="shared" si="3"/>
        <v>2.5125000000000008E-2</v>
      </c>
      <c r="E219" s="21"/>
      <c r="F219" s="21"/>
      <c r="G219" s="15"/>
      <c r="H219" s="15"/>
      <c r="I219" s="15"/>
      <c r="J219" s="21"/>
      <c r="K219" s="23"/>
      <c r="L219" s="21"/>
      <c r="M219" s="21"/>
      <c r="N219" s="8"/>
      <c r="O219" s="8"/>
    </row>
    <row r="220" spans="1:15">
      <c r="A220" s="21" t="s">
        <v>208</v>
      </c>
      <c r="B220" s="21" t="s">
        <v>592</v>
      </c>
      <c r="C220">
        <v>2.5649999999999999</v>
      </c>
      <c r="D220" s="6">
        <f t="shared" si="3"/>
        <v>2.546125</v>
      </c>
      <c r="E220" s="6">
        <f>AVERAGE(D220:D221)</f>
        <v>2.4828749999999999</v>
      </c>
      <c r="F220" s="8">
        <f>STDEV(D220:D221)/E220</f>
        <v>3.6026383857462936E-2</v>
      </c>
      <c r="G220" s="15"/>
      <c r="H220" s="15"/>
      <c r="I220" s="15"/>
      <c r="J220" s="6">
        <f>IF(AND(E220&lt;=E$360, E220&gt;=E$384)=TRUE, E220,"")</f>
        <v>2.4828749999999999</v>
      </c>
      <c r="K220" s="23">
        <v>1.0070928674530999</v>
      </c>
      <c r="L220" s="21">
        <f>10^K220/1000</f>
        <v>1.0164660258624262E-2</v>
      </c>
      <c r="M220" s="21">
        <v>100</v>
      </c>
      <c r="N220" s="8">
        <f>IF(L220&gt;0,L220*M220,"")</f>
        <v>1.0164660258624261</v>
      </c>
      <c r="O220" s="8">
        <f>AVERAGE(N220:N226)</f>
        <v>1.2482336876196978</v>
      </c>
    </row>
    <row r="221" spans="1:15" ht="45" customHeight="1">
      <c r="A221" s="21" t="s">
        <v>209</v>
      </c>
      <c r="B221" s="21" t="s">
        <v>593</v>
      </c>
      <c r="C221">
        <v>2.4384999999999999</v>
      </c>
      <c r="D221" s="6">
        <f t="shared" si="3"/>
        <v>2.4196249999999999</v>
      </c>
      <c r="E221" s="21"/>
      <c r="F221" s="21"/>
      <c r="G221" s="15"/>
      <c r="H221" s="15"/>
      <c r="I221" s="15"/>
      <c r="J221" s="21"/>
      <c r="K221" s="23"/>
      <c r="L221" s="21"/>
      <c r="M221" s="21"/>
      <c r="N221" s="8"/>
      <c r="O221" s="8"/>
    </row>
    <row r="222" spans="1:15">
      <c r="A222" s="21" t="s">
        <v>232</v>
      </c>
      <c r="B222" s="21" t="s">
        <v>616</v>
      </c>
      <c r="C222">
        <v>1.0229999999999999</v>
      </c>
      <c r="D222" s="6">
        <f t="shared" si="3"/>
        <v>1.0041249999999999</v>
      </c>
      <c r="E222" s="6">
        <f>AVERAGE(D222:D223)</f>
        <v>1.010975</v>
      </c>
      <c r="F222" s="8">
        <f>STDEV(D222:D223)/E222</f>
        <v>9.5821982761747169E-3</v>
      </c>
      <c r="G222" s="15"/>
      <c r="H222" s="15"/>
      <c r="I222" s="15"/>
      <c r="J222" s="6">
        <f>IF(AND(E222&lt;=E$360, E222&gt;=E$384)=TRUE, E222,"")</f>
        <v>1.010975</v>
      </c>
      <c r="K222" s="23">
        <v>0.47003768564709097</v>
      </c>
      <c r="L222" s="21">
        <f>10^K222/1000</f>
        <v>2.9514653272148159E-3</v>
      </c>
      <c r="M222" s="21">
        <v>400</v>
      </c>
      <c r="N222" s="8">
        <f>IF(L222&gt;0,L222*M222,"")</f>
        <v>1.1805861308859265</v>
      </c>
      <c r="O222" s="8"/>
    </row>
    <row r="223" spans="1:15" ht="45" customHeight="1">
      <c r="A223" s="21" t="s">
        <v>233</v>
      </c>
      <c r="B223" s="21" t="s">
        <v>617</v>
      </c>
      <c r="C223">
        <v>1.0367</v>
      </c>
      <c r="D223" s="6">
        <f t="shared" si="3"/>
        <v>1.017825</v>
      </c>
      <c r="E223" s="21"/>
      <c r="F223" s="21"/>
      <c r="G223" s="15"/>
      <c r="H223" s="15"/>
      <c r="I223" s="15"/>
      <c r="J223" s="21"/>
      <c r="K223" s="23"/>
      <c r="L223" s="21"/>
      <c r="M223" s="21"/>
      <c r="N223" s="8"/>
      <c r="O223" s="8"/>
    </row>
    <row r="224" spans="1:15">
      <c r="A224" s="21" t="s">
        <v>256</v>
      </c>
      <c r="B224" s="21" t="s">
        <v>640</v>
      </c>
      <c r="C224">
        <v>0.35899999999999999</v>
      </c>
      <c r="D224" s="6">
        <f t="shared" si="3"/>
        <v>0.34012500000000001</v>
      </c>
      <c r="E224" s="6">
        <f>AVERAGE(D224:D225)</f>
        <v>0.33777500000000005</v>
      </c>
      <c r="F224" s="8">
        <f>STDEV(D224:D225)/E224</f>
        <v>9.839099612395116E-3</v>
      </c>
      <c r="G224" s="15"/>
      <c r="H224" s="15"/>
      <c r="I224" s="15"/>
      <c r="J224" s="6">
        <f>IF(AND(E224&lt;=E$360, E224&gt;=E$384)=TRUE, E224,"")</f>
        <v>0.33777500000000005</v>
      </c>
      <c r="K224" s="23">
        <v>-1.4447537570510901E-2</v>
      </c>
      <c r="L224" s="21">
        <f>10^K224/1000</f>
        <v>9.6728056631921293E-4</v>
      </c>
      <c r="M224" s="21">
        <v>1600</v>
      </c>
      <c r="N224" s="8">
        <f>IF(L224&gt;0,L224*M224,"")</f>
        <v>1.5476489061107408</v>
      </c>
      <c r="O224" s="8"/>
    </row>
    <row r="225" spans="1:15" ht="45" customHeight="1">
      <c r="A225" s="21" t="s">
        <v>257</v>
      </c>
      <c r="B225" s="21" t="s">
        <v>641</v>
      </c>
      <c r="C225">
        <v>0.3543</v>
      </c>
      <c r="D225" s="6">
        <f t="shared" si="3"/>
        <v>0.33542500000000003</v>
      </c>
      <c r="E225" s="21"/>
      <c r="F225" s="21"/>
      <c r="G225" s="15"/>
      <c r="H225" s="15"/>
      <c r="I225" s="15"/>
      <c r="J225" s="21"/>
      <c r="K225" s="23"/>
      <c r="L225" s="21"/>
      <c r="M225" s="21"/>
      <c r="N225" s="8"/>
      <c r="O225" s="8"/>
    </row>
    <row r="226" spans="1:15">
      <c r="A226" s="21" t="s">
        <v>280</v>
      </c>
      <c r="B226" s="21" t="s">
        <v>664</v>
      </c>
      <c r="C226">
        <v>0.12429999999999999</v>
      </c>
      <c r="D226" s="6">
        <f t="shared" si="3"/>
        <v>0.105425</v>
      </c>
      <c r="E226" s="6">
        <f>AVERAGE(D226:D227)</f>
        <v>0.10312500000000001</v>
      </c>
      <c r="F226" s="8">
        <f>STDEV(D226:D227)/E226</f>
        <v>3.1541247936563523E-2</v>
      </c>
      <c r="G226" s="15"/>
      <c r="H226" s="15"/>
      <c r="I226" s="15"/>
      <c r="J226" s="6" t="str">
        <f>IF(AND(E226&lt;=E$360, E226&gt;=E$384)=TRUE, E226,"")</f>
        <v/>
      </c>
      <c r="K226" s="23"/>
      <c r="L226" s="21"/>
      <c r="M226" s="21">
        <v>6400</v>
      </c>
      <c r="N226" s="8" t="str">
        <f>IF(L226&gt;0,L226*M226,"")</f>
        <v/>
      </c>
      <c r="O226" s="8"/>
    </row>
    <row r="227" spans="1:15" ht="45" customHeight="1">
      <c r="A227" s="21" t="s">
        <v>281</v>
      </c>
      <c r="B227" s="21" t="s">
        <v>665</v>
      </c>
      <c r="C227">
        <v>0.1197</v>
      </c>
      <c r="D227" s="6">
        <f t="shared" si="3"/>
        <v>0.10082500000000001</v>
      </c>
      <c r="E227" s="21"/>
      <c r="F227" s="21"/>
      <c r="G227" s="15"/>
      <c r="H227" s="15"/>
      <c r="I227" s="15"/>
      <c r="J227" s="21"/>
      <c r="K227" s="23"/>
      <c r="L227" s="21"/>
      <c r="M227" s="21"/>
      <c r="N227" s="8"/>
      <c r="O227" s="8"/>
    </row>
    <row r="228" spans="1:15">
      <c r="A228" s="21" t="s">
        <v>210</v>
      </c>
      <c r="B228" s="21" t="s">
        <v>594</v>
      </c>
      <c r="C228">
        <v>0.60540000000000005</v>
      </c>
      <c r="D228" s="6">
        <f t="shared" si="3"/>
        <v>0.58652500000000007</v>
      </c>
      <c r="E228" s="6">
        <f>AVERAGE(D228:D229)</f>
        <v>0.698075</v>
      </c>
      <c r="F228" s="8">
        <f>STDEV(D228:D229)/E228</f>
        <v>0.22598649555236752</v>
      </c>
      <c r="G228" s="15"/>
      <c r="H228" s="15"/>
      <c r="I228" s="15"/>
      <c r="J228" s="6">
        <f>IF(AND(E228&lt;=E$360, E228&gt;=E$384)=TRUE, E228,"")</f>
        <v>0.698075</v>
      </c>
      <c r="K228" s="23">
        <v>0.30942183159367298</v>
      </c>
      <c r="L228" s="21">
        <f>10^K228/1000</f>
        <v>2.0390216242850453E-3</v>
      </c>
      <c r="M228" s="21">
        <v>100</v>
      </c>
      <c r="N228" s="8">
        <f>IF(L228&gt;0,L228*M228,"")</f>
        <v>0.20390216242850454</v>
      </c>
      <c r="O228" s="8">
        <f>AVERAGE(N228:N234)</f>
        <v>0.20424391904619627</v>
      </c>
    </row>
    <row r="229" spans="1:15" ht="45" customHeight="1">
      <c r="A229" s="21" t="s">
        <v>211</v>
      </c>
      <c r="B229" s="21" t="s">
        <v>595</v>
      </c>
      <c r="C229">
        <v>0.82850000000000001</v>
      </c>
      <c r="D229" s="6">
        <f t="shared" si="3"/>
        <v>0.80962500000000004</v>
      </c>
      <c r="E229" s="21"/>
      <c r="F229" s="21"/>
      <c r="G229" s="15"/>
      <c r="H229" s="15"/>
      <c r="I229" s="15"/>
      <c r="J229" s="21"/>
      <c r="K229" s="23"/>
      <c r="L229" s="21"/>
      <c r="M229" s="21"/>
      <c r="N229" s="8"/>
      <c r="O229" s="8"/>
    </row>
    <row r="230" spans="1:15">
      <c r="A230" s="21" t="s">
        <v>234</v>
      </c>
      <c r="B230" s="21" t="s">
        <v>618</v>
      </c>
      <c r="C230">
        <v>0.23609999999999901</v>
      </c>
      <c r="D230" s="6">
        <f t="shared" si="3"/>
        <v>0.217224999999999</v>
      </c>
      <c r="E230" s="6">
        <f>AVERAGE(D230:D231)</f>
        <v>0.2121749999999995</v>
      </c>
      <c r="F230" s="8">
        <f>STDEV(D230:D231)/E230</f>
        <v>3.3659849133891542E-2</v>
      </c>
      <c r="G230" s="15"/>
      <c r="H230" s="15"/>
      <c r="I230" s="15"/>
      <c r="J230" s="6">
        <f>IF(AND(E230&lt;=E$360, E230&gt;=E$384)=TRUE, E230,"")</f>
        <v>0.2121749999999995</v>
      </c>
      <c r="K230" s="23">
        <v>-0.291184768588724</v>
      </c>
      <c r="L230" s="21">
        <f>10^K230/1000</f>
        <v>5.1146418915972E-4</v>
      </c>
      <c r="M230" s="21">
        <v>400</v>
      </c>
      <c r="N230" s="8">
        <f>IF(L230&gt;0,L230*M230,"")</f>
        <v>0.20458567566388799</v>
      </c>
      <c r="O230" s="8"/>
    </row>
    <row r="231" spans="1:15" ht="45" customHeight="1">
      <c r="A231" s="21" t="s">
        <v>235</v>
      </c>
      <c r="B231" s="21" t="s">
        <v>619</v>
      </c>
      <c r="C231">
        <v>0.22600000000000001</v>
      </c>
      <c r="D231" s="6">
        <f t="shared" si="3"/>
        <v>0.207125</v>
      </c>
      <c r="E231" s="21"/>
      <c r="F231" s="21"/>
      <c r="G231" s="15"/>
      <c r="H231" s="15"/>
      <c r="I231" s="15"/>
      <c r="J231" s="21"/>
      <c r="K231" s="23"/>
      <c r="L231" s="21"/>
      <c r="M231" s="21"/>
      <c r="N231" s="8"/>
      <c r="O231" s="8"/>
    </row>
    <row r="232" spans="1:15">
      <c r="A232" s="21" t="s">
        <v>258</v>
      </c>
      <c r="B232" s="21" t="s">
        <v>642</v>
      </c>
      <c r="C232">
        <v>8.0799999999999997E-2</v>
      </c>
      <c r="D232" s="6">
        <f t="shared" si="3"/>
        <v>6.1925000000000008E-2</v>
      </c>
      <c r="E232" s="6">
        <f>AVERAGE(D232:D233)</f>
        <v>5.9875000000000012E-2</v>
      </c>
      <c r="F232" s="8">
        <f>STDEV(D232:D233)/E232</f>
        <v>4.8419838043671636E-2</v>
      </c>
      <c r="G232" s="15"/>
      <c r="H232" s="15"/>
      <c r="I232" s="15"/>
      <c r="J232" s="6" t="str">
        <f>IF(AND(E232&lt;=E$360, E232&gt;=E$384)=TRUE, E232,"")</f>
        <v/>
      </c>
      <c r="K232" s="23"/>
      <c r="L232" s="21"/>
      <c r="M232" s="21">
        <v>1600</v>
      </c>
      <c r="N232" s="8" t="str">
        <f>IF(L232&gt;0,L232*M232,"")</f>
        <v/>
      </c>
      <c r="O232" s="8"/>
    </row>
    <row r="233" spans="1:15" ht="45" customHeight="1">
      <c r="A233" s="21" t="s">
        <v>259</v>
      </c>
      <c r="B233" s="21" t="s">
        <v>643</v>
      </c>
      <c r="C233">
        <v>7.6700000000000004E-2</v>
      </c>
      <c r="D233" s="6">
        <f t="shared" si="3"/>
        <v>5.7825000000000015E-2</v>
      </c>
      <c r="E233" s="21"/>
      <c r="F233" s="21"/>
      <c r="G233" s="15"/>
      <c r="H233" s="15"/>
      <c r="I233" s="15"/>
      <c r="J233" s="21"/>
      <c r="K233" s="23"/>
      <c r="L233" s="21"/>
      <c r="M233" s="21"/>
      <c r="N233" s="8"/>
      <c r="O233" s="8"/>
    </row>
    <row r="234" spans="1:15">
      <c r="A234" s="21" t="s">
        <v>282</v>
      </c>
      <c r="B234" s="21" t="s">
        <v>666</v>
      </c>
      <c r="C234">
        <v>4.1099999999999998E-2</v>
      </c>
      <c r="D234" s="6">
        <f t="shared" si="3"/>
        <v>2.2225000000000009E-2</v>
      </c>
      <c r="E234" s="6">
        <f>AVERAGE(D234:D235)</f>
        <v>2.032500000000001E-2</v>
      </c>
      <c r="F234" s="8">
        <f>STDEV(D234:D235)/E234</f>
        <v>0.13220200583069508</v>
      </c>
      <c r="G234" s="15"/>
      <c r="H234" s="15"/>
      <c r="I234" s="15"/>
      <c r="J234" s="6" t="str">
        <f>IF(AND(E234&lt;=E$360, E234&gt;=E$384)=TRUE, E234,"")</f>
        <v/>
      </c>
      <c r="K234" s="23"/>
      <c r="L234" s="21"/>
      <c r="M234" s="21">
        <v>6400</v>
      </c>
      <c r="N234" s="8" t="str">
        <f>IF(L234&gt;0,L234*M234,"")</f>
        <v/>
      </c>
      <c r="O234" s="8"/>
    </row>
    <row r="235" spans="1:15" ht="45" customHeight="1">
      <c r="A235" s="21" t="s">
        <v>283</v>
      </c>
      <c r="B235" s="21" t="s">
        <v>667</v>
      </c>
      <c r="C235">
        <v>3.73E-2</v>
      </c>
      <c r="D235" s="6">
        <f t="shared" si="3"/>
        <v>1.8425000000000011E-2</v>
      </c>
      <c r="E235" s="21"/>
      <c r="F235" s="21"/>
      <c r="G235" s="15"/>
      <c r="H235" s="15"/>
      <c r="I235" s="15"/>
      <c r="J235" s="21"/>
      <c r="K235" s="23"/>
      <c r="L235" s="21"/>
      <c r="M235" s="21"/>
      <c r="N235" s="8"/>
      <c r="O235" s="8"/>
    </row>
    <row r="236" spans="1:15">
      <c r="A236" s="21" t="s">
        <v>212</v>
      </c>
      <c r="B236" s="21" t="s">
        <v>596</v>
      </c>
      <c r="C236">
        <v>0.23909999999999901</v>
      </c>
      <c r="D236" s="6">
        <f t="shared" si="3"/>
        <v>0.220224999999999</v>
      </c>
      <c r="E236" s="6">
        <f>AVERAGE(D236:D237)</f>
        <v>0.27047499999999952</v>
      </c>
      <c r="F236" s="8">
        <f>STDEV(D236:D237)/E236</f>
        <v>0.26273863207042741</v>
      </c>
      <c r="G236" s="15"/>
      <c r="H236" s="15"/>
      <c r="I236" s="15"/>
      <c r="J236" s="6">
        <f>IF(AND(E236&lt;=E$360, E236&gt;=E$384)=TRUE, E236,"")</f>
        <v>0.27047499999999952</v>
      </c>
      <c r="K236" s="23">
        <v>-0.13392251874605399</v>
      </c>
      <c r="L236" s="21">
        <f>10^K236/1000</f>
        <v>7.3464492239540171E-4</v>
      </c>
      <c r="M236" s="21">
        <v>100</v>
      </c>
      <c r="N236" s="8">
        <f>IF(L236&gt;0,L236*M236,"")</f>
        <v>7.3464492239540172E-2</v>
      </c>
      <c r="O236" s="8">
        <f>AVERAGE(N236:N242)</f>
        <v>7.3464492239540172E-2</v>
      </c>
    </row>
    <row r="237" spans="1:15" ht="45" customHeight="1">
      <c r="A237" s="21" t="s">
        <v>213</v>
      </c>
      <c r="B237" s="21" t="s">
        <v>597</v>
      </c>
      <c r="C237">
        <v>0.33960000000000001</v>
      </c>
      <c r="D237" s="6">
        <f t="shared" si="3"/>
        <v>0.32072500000000004</v>
      </c>
      <c r="E237" s="21"/>
      <c r="F237" s="21"/>
      <c r="G237" s="15"/>
      <c r="H237" s="15"/>
      <c r="I237" s="15"/>
      <c r="J237" s="21"/>
      <c r="K237" s="23"/>
      <c r="L237" s="21"/>
      <c r="M237" s="21"/>
      <c r="N237" s="8"/>
      <c r="O237" s="8"/>
    </row>
    <row r="238" spans="1:15">
      <c r="A238" s="21" t="s">
        <v>236</v>
      </c>
      <c r="B238" s="21" t="s">
        <v>620</v>
      </c>
      <c r="C238">
        <v>9.2799999999999994E-2</v>
      </c>
      <c r="D238" s="6">
        <f t="shared" si="3"/>
        <v>7.3925000000000005E-2</v>
      </c>
      <c r="E238" s="6">
        <f>AVERAGE(D238:D239)</f>
        <v>8.0775000000000013E-2</v>
      </c>
      <c r="F238" s="8">
        <f>STDEV(D238:D239)/E238</f>
        <v>0.1199302123460935</v>
      </c>
      <c r="G238" s="15"/>
      <c r="H238" s="15"/>
      <c r="I238" s="15"/>
      <c r="J238" s="6" t="str">
        <f>IF(AND(E238&lt;=E$360, E238&gt;=E$384)=TRUE, E238,"")</f>
        <v/>
      </c>
      <c r="K238" s="23"/>
      <c r="L238" s="21"/>
      <c r="M238" s="21">
        <v>400</v>
      </c>
      <c r="N238" s="8" t="str">
        <f>IF(L238&gt;0,L238*M238,"")</f>
        <v/>
      </c>
      <c r="O238" s="8"/>
    </row>
    <row r="239" spans="1:15" ht="45" customHeight="1">
      <c r="A239" s="21" t="s">
        <v>237</v>
      </c>
      <c r="B239" s="21" t="s">
        <v>621</v>
      </c>
      <c r="C239">
        <v>0.1065</v>
      </c>
      <c r="D239" s="6">
        <f t="shared" si="3"/>
        <v>8.7625000000000008E-2</v>
      </c>
      <c r="E239" s="21"/>
      <c r="F239" s="21"/>
      <c r="G239" s="15"/>
      <c r="H239" s="15"/>
      <c r="I239" s="15"/>
      <c r="J239" s="21"/>
      <c r="K239" s="23"/>
      <c r="L239" s="21"/>
      <c r="M239" s="21"/>
      <c r="N239" s="8"/>
      <c r="O239" s="8"/>
    </row>
    <row r="240" spans="1:15">
      <c r="A240" s="21" t="s">
        <v>260</v>
      </c>
      <c r="B240" s="21" t="s">
        <v>644</v>
      </c>
      <c r="C240">
        <v>4.4999999999999998E-2</v>
      </c>
      <c r="D240" s="6">
        <f t="shared" si="3"/>
        <v>2.6125000000000009E-2</v>
      </c>
      <c r="E240" s="6">
        <f>AVERAGE(D240:D241)</f>
        <v>2.5574999999999959E-2</v>
      </c>
      <c r="F240" s="8">
        <f>STDEV(D240:D241)/E240</f>
        <v>3.0413194889746815E-2</v>
      </c>
      <c r="G240" s="15"/>
      <c r="H240" s="15"/>
      <c r="I240" s="15"/>
      <c r="J240" s="6" t="str">
        <f>IF(AND(E240&lt;=E$360, E240&gt;=E$384)=TRUE, E240,"")</f>
        <v/>
      </c>
      <c r="K240" s="23"/>
      <c r="L240" s="21"/>
      <c r="M240" s="21">
        <v>1600</v>
      </c>
      <c r="N240" s="8" t="str">
        <f>IF(L240&gt;0,L240*M240,"")</f>
        <v/>
      </c>
      <c r="O240" s="8"/>
    </row>
    <row r="241" spans="1:15" ht="45" customHeight="1">
      <c r="A241" s="21" t="s">
        <v>261</v>
      </c>
      <c r="B241" s="21" t="s">
        <v>645</v>
      </c>
      <c r="C241">
        <v>4.3899999999999897E-2</v>
      </c>
      <c r="D241" s="6">
        <f t="shared" si="3"/>
        <v>2.5024999999999908E-2</v>
      </c>
      <c r="E241" s="21"/>
      <c r="F241" s="21"/>
      <c r="G241" s="15"/>
      <c r="H241" s="15"/>
      <c r="I241" s="15"/>
      <c r="J241" s="21"/>
      <c r="K241" s="23"/>
      <c r="L241" s="21"/>
      <c r="M241" s="21"/>
      <c r="N241" s="8"/>
      <c r="O241" s="8"/>
    </row>
    <row r="242" spans="1:15">
      <c r="A242" s="21" t="s">
        <v>284</v>
      </c>
      <c r="B242" s="21" t="s">
        <v>668</v>
      </c>
      <c r="C242">
        <v>2.6100000000000002E-2</v>
      </c>
      <c r="D242" s="6">
        <f t="shared" si="3"/>
        <v>7.2250000000000127E-3</v>
      </c>
      <c r="E242" s="6">
        <f>AVERAGE(D242:D243)</f>
        <v>7.1749999999999627E-3</v>
      </c>
      <c r="F242" s="8">
        <f>STDEV(D242:D243)/E242</f>
        <v>9.8551467761290364E-3</v>
      </c>
      <c r="G242" s="15"/>
      <c r="H242" s="15"/>
      <c r="I242" s="15"/>
      <c r="J242" s="6" t="str">
        <f>IF(AND(E242&lt;=E$360, E242&gt;=E$384)=TRUE, E242,"")</f>
        <v/>
      </c>
      <c r="K242" s="23"/>
      <c r="L242" s="21"/>
      <c r="M242" s="21">
        <v>6400</v>
      </c>
      <c r="N242" s="8" t="str">
        <f>IF(L242&gt;0,L242*M242,"")</f>
        <v/>
      </c>
      <c r="O242" s="8"/>
    </row>
    <row r="243" spans="1:15" ht="45" customHeight="1">
      <c r="A243" s="21" t="s">
        <v>285</v>
      </c>
      <c r="B243" s="21" t="s">
        <v>669</v>
      </c>
      <c r="C243">
        <v>2.5999999999999902E-2</v>
      </c>
      <c r="D243" s="6">
        <f t="shared" si="3"/>
        <v>7.1249999999999127E-3</v>
      </c>
      <c r="E243" s="21"/>
      <c r="F243" s="21"/>
      <c r="G243" s="15"/>
      <c r="H243" s="15"/>
      <c r="I243" s="15"/>
      <c r="J243" s="21"/>
      <c r="K243" s="23"/>
      <c r="L243" s="21"/>
      <c r="M243" s="21"/>
      <c r="N243" s="8"/>
      <c r="O243" s="8"/>
    </row>
    <row r="244" spans="1:15">
      <c r="A244" s="21" t="s">
        <v>290</v>
      </c>
      <c r="B244" s="21" t="s">
        <v>674</v>
      </c>
      <c r="C244">
        <v>9.1399999999999995E-2</v>
      </c>
      <c r="D244" s="6">
        <f t="shared" si="3"/>
        <v>7.2525000000000006E-2</v>
      </c>
      <c r="E244" s="6">
        <f>AVERAGE(D244:D245)</f>
        <v>7.7925000000000008E-2</v>
      </c>
      <c r="F244" s="8">
        <f>STDEV(D244:D245)/E244</f>
        <v>9.8001324822774655E-2</v>
      </c>
      <c r="G244" s="15"/>
      <c r="H244" s="15"/>
      <c r="I244" s="15"/>
      <c r="J244" s="6" t="str">
        <f>IF(AND(E244&lt;=E$360, E244&gt;=E$384)=TRUE, E244,"")</f>
        <v/>
      </c>
      <c r="K244" s="23"/>
      <c r="L244" s="21"/>
      <c r="M244" s="21">
        <v>100</v>
      </c>
      <c r="N244" s="8" t="str">
        <f>IF(L244&gt;0,L244*M244,"")</f>
        <v/>
      </c>
      <c r="O244" s="8" t="e">
        <f>AVERAGE(N244:N250)</f>
        <v>#DIV/0!</v>
      </c>
    </row>
    <row r="245" spans="1:15" ht="45" customHeight="1">
      <c r="A245" s="21" t="s">
        <v>291</v>
      </c>
      <c r="B245" s="21" t="s">
        <v>675</v>
      </c>
      <c r="C245">
        <v>0.1022</v>
      </c>
      <c r="D245" s="6">
        <f t="shared" si="3"/>
        <v>8.332500000000001E-2</v>
      </c>
      <c r="E245" s="21"/>
      <c r="F245" s="21"/>
      <c r="G245" s="15"/>
      <c r="H245" s="15"/>
      <c r="I245" s="15"/>
      <c r="J245" s="21"/>
      <c r="K245" s="23"/>
      <c r="L245" s="21"/>
      <c r="M245" s="21"/>
      <c r="N245" s="8"/>
      <c r="O245" s="8"/>
    </row>
    <row r="246" spans="1:15">
      <c r="A246" s="21" t="s">
        <v>314</v>
      </c>
      <c r="B246" s="21" t="s">
        <v>698</v>
      </c>
      <c r="C246">
        <v>6.1199999999999997E-2</v>
      </c>
      <c r="D246" s="6">
        <f t="shared" si="3"/>
        <v>4.2325000000000008E-2</v>
      </c>
      <c r="E246" s="6">
        <f>AVERAGE(D246:D247)</f>
        <v>3.7074999999999955E-2</v>
      </c>
      <c r="F246" s="8">
        <f>STDEV(D246:D247)/E246</f>
        <v>0.20025950647225566</v>
      </c>
      <c r="G246" s="15"/>
      <c r="H246" s="15"/>
      <c r="I246" s="15"/>
      <c r="J246" s="6" t="str">
        <f>IF(AND(E246&lt;=E$360, E246&gt;=E$384)=TRUE, E246,"")</f>
        <v/>
      </c>
      <c r="K246" s="23"/>
      <c r="L246" s="21"/>
      <c r="M246" s="21">
        <v>400</v>
      </c>
      <c r="N246" s="8" t="str">
        <f>IF(L246&gt;0,L246*M246,"")</f>
        <v/>
      </c>
      <c r="O246" s="8"/>
    </row>
    <row r="247" spans="1:15" ht="45" customHeight="1">
      <c r="A247" s="21" t="s">
        <v>315</v>
      </c>
      <c r="B247" s="21" t="s">
        <v>699</v>
      </c>
      <c r="C247">
        <v>5.0699999999999898E-2</v>
      </c>
      <c r="D247" s="6">
        <f t="shared" si="3"/>
        <v>3.1824999999999909E-2</v>
      </c>
      <c r="E247" s="21"/>
      <c r="F247" s="21"/>
      <c r="G247" s="15"/>
      <c r="H247" s="15"/>
      <c r="I247" s="15"/>
      <c r="J247" s="21"/>
      <c r="K247" s="23"/>
      <c r="L247" s="21"/>
      <c r="M247" s="21"/>
      <c r="N247" s="8"/>
      <c r="O247" s="8"/>
    </row>
    <row r="248" spans="1:15">
      <c r="A248" s="21" t="s">
        <v>338</v>
      </c>
      <c r="B248" s="21" t="s">
        <v>722</v>
      </c>
      <c r="C248">
        <v>3.1800000000000002E-2</v>
      </c>
      <c r="D248" s="6">
        <f t="shared" si="3"/>
        <v>1.2925000000000013E-2</v>
      </c>
      <c r="E248" s="6">
        <f>AVERAGE(D248:D249)</f>
        <v>1.2224999999999962E-2</v>
      </c>
      <c r="F248" s="8">
        <f>STDEV(D248:D249)/E248</f>
        <v>8.0977463694171137E-2</v>
      </c>
      <c r="G248" s="15"/>
      <c r="H248" s="15"/>
      <c r="I248" s="15"/>
      <c r="J248" s="6" t="str">
        <f>IF(AND(E248&lt;=E$360, E248&gt;=E$384)=TRUE, E248,"")</f>
        <v/>
      </c>
      <c r="K248" s="23"/>
      <c r="L248" s="21"/>
      <c r="M248" s="21">
        <v>1600</v>
      </c>
      <c r="N248" s="8" t="str">
        <f>IF(L248&gt;0,L248*M248,"")</f>
        <v/>
      </c>
      <c r="O248" s="8"/>
    </row>
    <row r="249" spans="1:15" ht="45" customHeight="1">
      <c r="A249" s="21" t="s">
        <v>339</v>
      </c>
      <c r="B249" s="21" t="s">
        <v>723</v>
      </c>
      <c r="C249">
        <v>3.0399999999999899E-2</v>
      </c>
      <c r="D249" s="6">
        <f t="shared" si="3"/>
        <v>1.152499999999991E-2</v>
      </c>
      <c r="E249" s="21"/>
      <c r="F249" s="21"/>
      <c r="G249" s="15"/>
      <c r="H249" s="15"/>
      <c r="I249" s="15"/>
      <c r="J249" s="21"/>
      <c r="K249" s="23"/>
      <c r="L249" s="21"/>
      <c r="M249" s="21"/>
      <c r="N249" s="8"/>
      <c r="O249" s="8"/>
    </row>
    <row r="250" spans="1:15">
      <c r="A250" s="21" t="s">
        <v>362</v>
      </c>
      <c r="B250" s="21" t="s">
        <v>746</v>
      </c>
      <c r="C250">
        <v>2.4899999999999999E-2</v>
      </c>
      <c r="D250" s="6">
        <f t="shared" si="3"/>
        <v>6.0250000000000095E-3</v>
      </c>
      <c r="E250" s="6">
        <f>AVERAGE(D250:D251)</f>
        <v>4.925000000000011E-3</v>
      </c>
      <c r="F250" s="8">
        <f>STDEV(D250:D251)/E250</f>
        <v>0.31586495809348203</v>
      </c>
      <c r="G250" s="15"/>
      <c r="H250" s="15"/>
      <c r="I250" s="15"/>
      <c r="J250" s="6" t="str">
        <f>IF(AND(E250&lt;=E$360, E250&gt;=E$384)=TRUE, E250,"")</f>
        <v/>
      </c>
      <c r="K250" s="23"/>
      <c r="L250" s="21"/>
      <c r="M250" s="21">
        <v>6400</v>
      </c>
      <c r="N250" s="8" t="str">
        <f>IF(L250&gt;0,L250*M250,"")</f>
        <v/>
      </c>
      <c r="O250" s="8"/>
    </row>
    <row r="251" spans="1:15" ht="45" customHeight="1">
      <c r="A251" s="21" t="s">
        <v>363</v>
      </c>
      <c r="B251" s="21" t="s">
        <v>747</v>
      </c>
      <c r="C251">
        <v>2.2700000000000001E-2</v>
      </c>
      <c r="D251" s="6">
        <f t="shared" si="3"/>
        <v>3.8250000000000124E-3</v>
      </c>
      <c r="E251" s="21"/>
      <c r="F251" s="21"/>
      <c r="G251" s="15"/>
      <c r="H251" s="15"/>
      <c r="I251" s="15"/>
      <c r="J251" s="21"/>
      <c r="K251" s="23"/>
      <c r="L251" s="21"/>
      <c r="M251" s="21"/>
      <c r="N251" s="8"/>
      <c r="O251" s="8"/>
    </row>
    <row r="252" spans="1:15">
      <c r="A252" s="21" t="s">
        <v>292</v>
      </c>
      <c r="B252" s="21" t="s">
        <v>676</v>
      </c>
      <c r="C252">
        <v>0.16830000000000001</v>
      </c>
      <c r="D252" s="6">
        <f t="shared" si="3"/>
        <v>0.14942500000000003</v>
      </c>
      <c r="E252" s="6">
        <f>AVERAGE(D252:D253)</f>
        <v>0.15647499999999953</v>
      </c>
      <c r="F252" s="8">
        <f>STDEV(D252:D253)/E252</f>
        <v>6.3717562644062281E-2</v>
      </c>
      <c r="G252" s="15"/>
      <c r="H252" s="15"/>
      <c r="I252" s="15"/>
      <c r="J252" s="6" t="str">
        <f>IF(AND(E252&lt;=E$360, E252&gt;=E$384)=TRUE, E252,"")</f>
        <v/>
      </c>
      <c r="K252" s="23"/>
      <c r="L252" s="21"/>
      <c r="M252" s="21">
        <v>100</v>
      </c>
      <c r="N252" s="8" t="str">
        <f>IF(L252&gt;0,L252*M252,"")</f>
        <v/>
      </c>
      <c r="O252" s="8" t="e">
        <f>AVERAGE(N252:N258)</f>
        <v>#DIV/0!</v>
      </c>
    </row>
    <row r="253" spans="1:15" ht="45" customHeight="1">
      <c r="A253" s="21" t="s">
        <v>293</v>
      </c>
      <c r="B253" s="21" t="s">
        <v>677</v>
      </c>
      <c r="C253">
        <v>0.18239999999999901</v>
      </c>
      <c r="D253" s="6">
        <f t="shared" si="3"/>
        <v>0.16352499999999903</v>
      </c>
      <c r="E253" s="21"/>
      <c r="F253" s="21"/>
      <c r="G253" s="15"/>
      <c r="H253" s="15"/>
      <c r="I253" s="15"/>
      <c r="J253" s="21"/>
      <c r="K253" s="23"/>
      <c r="L253" s="21"/>
      <c r="M253" s="21"/>
      <c r="N253" s="8"/>
      <c r="O253" s="8"/>
    </row>
    <row r="254" spans="1:15">
      <c r="A254" s="21" t="s">
        <v>316</v>
      </c>
      <c r="B254" s="21" t="s">
        <v>700</v>
      </c>
      <c r="C254">
        <v>6.9500000000000006E-2</v>
      </c>
      <c r="D254" s="6">
        <f t="shared" si="3"/>
        <v>5.0625000000000017E-2</v>
      </c>
      <c r="E254" s="6">
        <f>AVERAGE(D254:D255)</f>
        <v>5.5675000000000016E-2</v>
      </c>
      <c r="F254" s="8">
        <f>STDEV(D254:D255)/E254</f>
        <v>0.12827621894897398</v>
      </c>
      <c r="G254" s="15"/>
      <c r="H254" s="15"/>
      <c r="I254" s="15"/>
      <c r="J254" s="6" t="str">
        <f>IF(AND(E254&lt;=E$360, E254&gt;=E$384)=TRUE, E254,"")</f>
        <v/>
      </c>
      <c r="K254" s="23"/>
      <c r="L254" s="21"/>
      <c r="M254" s="21">
        <v>400</v>
      </c>
      <c r="N254" s="8" t="str">
        <f>IF(L254&gt;0,L254*M254,"")</f>
        <v/>
      </c>
      <c r="O254" s="8"/>
    </row>
    <row r="255" spans="1:15" ht="45" customHeight="1">
      <c r="A255" s="21" t="s">
        <v>317</v>
      </c>
      <c r="B255" s="21" t="s">
        <v>701</v>
      </c>
      <c r="C255">
        <v>7.9600000000000004E-2</v>
      </c>
      <c r="D255" s="6">
        <f t="shared" si="3"/>
        <v>6.0725000000000015E-2</v>
      </c>
      <c r="E255" s="21"/>
      <c r="F255" s="21"/>
      <c r="G255" s="15"/>
      <c r="H255" s="15"/>
      <c r="I255" s="15"/>
      <c r="J255" s="21"/>
      <c r="K255" s="23"/>
      <c r="L255" s="21"/>
      <c r="M255" s="21"/>
      <c r="N255" s="8"/>
      <c r="O255" s="8"/>
    </row>
    <row r="256" spans="1:15">
      <c r="A256" s="21" t="s">
        <v>340</v>
      </c>
      <c r="B256" s="21" t="s">
        <v>724</v>
      </c>
      <c r="C256">
        <v>3.9E-2</v>
      </c>
      <c r="D256" s="6">
        <f t="shared" si="3"/>
        <v>2.0125000000000011E-2</v>
      </c>
      <c r="E256" s="6">
        <f>AVERAGE(D256:D257)</f>
        <v>1.992499999999996E-2</v>
      </c>
      <c r="F256" s="8">
        <f>STDEV(D256:D257)/E256</f>
        <v>1.419536825468966E-2</v>
      </c>
      <c r="G256" s="15"/>
      <c r="H256" s="15"/>
      <c r="I256" s="15"/>
      <c r="J256" s="6" t="str">
        <f>IF(AND(E256&lt;=E$360, E256&gt;=E$384)=TRUE, E256,"")</f>
        <v/>
      </c>
      <c r="K256" s="23"/>
      <c r="L256" s="21"/>
      <c r="M256" s="21">
        <v>1600</v>
      </c>
      <c r="N256" s="8" t="str">
        <f>IF(L256&gt;0,L256*M256,"")</f>
        <v/>
      </c>
      <c r="O256" s="8"/>
    </row>
    <row r="257" spans="1:15" ht="45" customHeight="1">
      <c r="A257" s="21" t="s">
        <v>341</v>
      </c>
      <c r="B257" s="21" t="s">
        <v>725</v>
      </c>
      <c r="C257">
        <v>3.8599999999999898E-2</v>
      </c>
      <c r="D257" s="6">
        <f t="shared" si="3"/>
        <v>1.9724999999999909E-2</v>
      </c>
      <c r="E257" s="21"/>
      <c r="F257" s="21"/>
      <c r="G257" s="15"/>
      <c r="H257" s="15"/>
      <c r="I257" s="15"/>
      <c r="J257" s="21"/>
      <c r="K257" s="23"/>
      <c r="L257" s="21"/>
      <c r="M257" s="21"/>
      <c r="N257" s="8"/>
      <c r="O257" s="8"/>
    </row>
    <row r="258" spans="1:15">
      <c r="A258" s="21" t="s">
        <v>364</v>
      </c>
      <c r="B258" s="21" t="s">
        <v>748</v>
      </c>
      <c r="C258">
        <v>2.6499999999999999E-2</v>
      </c>
      <c r="D258" s="6">
        <f t="shared" si="3"/>
        <v>7.6250000000000102E-3</v>
      </c>
      <c r="E258" s="6">
        <f>AVERAGE(D258:D259)</f>
        <v>7.1250000000000098E-3</v>
      </c>
      <c r="F258" s="8">
        <f>STDEV(D258:D259)/E258</f>
        <v>9.9243057008638197E-2</v>
      </c>
      <c r="G258" s="15"/>
      <c r="H258" s="15"/>
      <c r="I258" s="15"/>
      <c r="J258" s="6" t="str">
        <f>IF(AND(E258&lt;=E$360, E258&gt;=E$384)=TRUE, E258,"")</f>
        <v/>
      </c>
      <c r="K258" s="23"/>
      <c r="L258" s="21"/>
      <c r="M258" s="21">
        <v>6400</v>
      </c>
      <c r="N258" s="8" t="str">
        <f>IF(L258&gt;0,L258*M258,"")</f>
        <v/>
      </c>
      <c r="O258" s="8"/>
    </row>
    <row r="259" spans="1:15" ht="45" customHeight="1">
      <c r="A259" s="21" t="s">
        <v>365</v>
      </c>
      <c r="B259" s="21" t="s">
        <v>749</v>
      </c>
      <c r="C259">
        <v>2.5499999999999998E-2</v>
      </c>
      <c r="D259" s="6">
        <f t="shared" si="3"/>
        <v>6.6250000000000094E-3</v>
      </c>
      <c r="E259" s="21"/>
      <c r="F259" s="21"/>
      <c r="G259" s="15"/>
      <c r="H259" s="15"/>
      <c r="I259" s="15"/>
      <c r="J259" s="21"/>
      <c r="K259" s="23"/>
      <c r="L259" s="21"/>
      <c r="M259" s="21"/>
      <c r="N259" s="8"/>
      <c r="O259" s="8"/>
    </row>
    <row r="260" spans="1:15">
      <c r="A260" s="21" t="s">
        <v>294</v>
      </c>
      <c r="B260" s="21" t="s">
        <v>678</v>
      </c>
      <c r="C260">
        <v>0.28570000000000001</v>
      </c>
      <c r="D260" s="6">
        <f t="shared" ref="D260:D323" si="4">C260-D$3</f>
        <v>0.26682500000000003</v>
      </c>
      <c r="E260" s="6">
        <f>AVERAGE(D260:D261)</f>
        <v>0.29227500000000006</v>
      </c>
      <c r="F260" s="8">
        <f>STDEV(D260:D261)/E260</f>
        <v>0.12314339290871699</v>
      </c>
      <c r="G260" s="15"/>
      <c r="H260" s="15"/>
      <c r="I260" s="15"/>
      <c r="J260" s="6">
        <f>IF(AND(E260&lt;=E$360, E260&gt;=E$384)=TRUE, E260,"")</f>
        <v>0.29227500000000006</v>
      </c>
      <c r="K260" s="23">
        <v>-9.0224807582966707E-2</v>
      </c>
      <c r="L260" s="21">
        <f>10^K260/1000</f>
        <v>8.1240987260240921E-4</v>
      </c>
      <c r="M260" s="21">
        <v>100</v>
      </c>
      <c r="N260" s="8">
        <f>IF(L260&gt;0,L260*M260,"")</f>
        <v>8.1240987260240927E-2</v>
      </c>
      <c r="O260" s="8">
        <f>AVERAGE(N260:N266)</f>
        <v>8.1240987260240927E-2</v>
      </c>
    </row>
    <row r="261" spans="1:15" ht="45" customHeight="1">
      <c r="A261" s="21" t="s">
        <v>295</v>
      </c>
      <c r="B261" s="21" t="s">
        <v>679</v>
      </c>
      <c r="C261">
        <v>0.33660000000000001</v>
      </c>
      <c r="D261" s="6">
        <f t="shared" si="4"/>
        <v>0.31772500000000004</v>
      </c>
      <c r="E261" s="21"/>
      <c r="F261" s="21"/>
      <c r="G261" s="15"/>
      <c r="H261" s="15"/>
      <c r="I261" s="15"/>
      <c r="J261" s="21"/>
      <c r="K261" s="23"/>
      <c r="L261" s="21"/>
      <c r="M261" s="21"/>
      <c r="N261" s="8"/>
      <c r="O261" s="8"/>
    </row>
    <row r="262" spans="1:15">
      <c r="A262" s="21" t="s">
        <v>318</v>
      </c>
      <c r="B262" s="21" t="s">
        <v>702</v>
      </c>
      <c r="C262">
        <v>0.10050000000000001</v>
      </c>
      <c r="D262" s="6">
        <f t="shared" si="4"/>
        <v>8.1625000000000017E-2</v>
      </c>
      <c r="E262" s="6">
        <f>AVERAGE(D262:D263)</f>
        <v>8.2474999999999521E-2</v>
      </c>
      <c r="F262" s="8">
        <f>STDEV(D262:D263)/E262</f>
        <v>1.4575101885618993E-2</v>
      </c>
      <c r="G262" s="15"/>
      <c r="H262" s="15"/>
      <c r="I262" s="15"/>
      <c r="J262" s="6" t="str">
        <f>IF(AND(E262&lt;=E$360, E262&gt;=E$384)=TRUE, E262,"")</f>
        <v/>
      </c>
      <c r="K262" s="23"/>
      <c r="L262" s="21"/>
      <c r="M262" s="21">
        <v>400</v>
      </c>
      <c r="N262" s="8" t="str">
        <f>IF(L262&gt;0,L262*M262,"")</f>
        <v/>
      </c>
      <c r="O262" s="8"/>
    </row>
    <row r="263" spans="1:15" ht="45" customHeight="1">
      <c r="A263" s="21" t="s">
        <v>319</v>
      </c>
      <c r="B263" s="21" t="s">
        <v>703</v>
      </c>
      <c r="C263">
        <v>0.102199999999999</v>
      </c>
      <c r="D263" s="6">
        <f t="shared" si="4"/>
        <v>8.3324999999999011E-2</v>
      </c>
      <c r="E263" s="21"/>
      <c r="F263" s="21"/>
      <c r="G263" s="15"/>
      <c r="H263" s="15"/>
      <c r="I263" s="15"/>
      <c r="J263" s="21"/>
      <c r="K263" s="23"/>
      <c r="L263" s="21"/>
      <c r="M263" s="21"/>
      <c r="N263" s="8"/>
      <c r="O263" s="8"/>
    </row>
    <row r="264" spans="1:15">
      <c r="A264" s="21" t="s">
        <v>342</v>
      </c>
      <c r="B264" s="21" t="s">
        <v>726</v>
      </c>
      <c r="C264">
        <v>4.8300000000000003E-2</v>
      </c>
      <c r="D264" s="6">
        <f t="shared" si="4"/>
        <v>2.9425000000000014E-2</v>
      </c>
      <c r="E264" s="6">
        <f>AVERAGE(D264:D265)</f>
        <v>2.6275000000000014E-2</v>
      </c>
      <c r="F264" s="8">
        <f>STDEV(D264:D265)/E264</f>
        <v>0.16954415685919114</v>
      </c>
      <c r="G264" s="15"/>
      <c r="H264" s="15"/>
      <c r="I264" s="15"/>
      <c r="J264" s="6" t="str">
        <f>IF(AND(E264&lt;=E$360, E264&gt;=E$384)=TRUE, E264,"")</f>
        <v/>
      </c>
      <c r="K264" s="23"/>
      <c r="L264" s="21"/>
      <c r="M264" s="21">
        <v>1600</v>
      </c>
      <c r="N264" s="8" t="str">
        <f>IF(L264&gt;0,L264*M264,"")</f>
        <v/>
      </c>
      <c r="O264" s="8"/>
    </row>
    <row r="265" spans="1:15" ht="45" customHeight="1">
      <c r="A265" s="21" t="s">
        <v>343</v>
      </c>
      <c r="B265" s="21" t="s">
        <v>727</v>
      </c>
      <c r="C265">
        <v>4.2000000000000003E-2</v>
      </c>
      <c r="D265" s="6">
        <f t="shared" si="4"/>
        <v>2.3125000000000014E-2</v>
      </c>
      <c r="E265" s="21"/>
      <c r="F265" s="21"/>
      <c r="G265" s="15"/>
      <c r="H265" s="15"/>
      <c r="I265" s="15"/>
      <c r="J265" s="21"/>
      <c r="K265" s="23"/>
      <c r="L265" s="21"/>
      <c r="M265" s="21"/>
      <c r="N265" s="8"/>
      <c r="O265" s="8"/>
    </row>
    <row r="266" spans="1:15">
      <c r="A266" s="21" t="s">
        <v>366</v>
      </c>
      <c r="B266" s="21" t="s">
        <v>750</v>
      </c>
      <c r="C266">
        <v>2.5600000000000001E-2</v>
      </c>
      <c r="D266" s="6">
        <f t="shared" si="4"/>
        <v>6.7250000000000122E-3</v>
      </c>
      <c r="E266" s="6">
        <f>AVERAGE(D266:D267)</f>
        <v>6.7750000000000119E-3</v>
      </c>
      <c r="F266" s="8">
        <f>STDEV(D266:D267)/E266</f>
        <v>1.0437000460317963E-2</v>
      </c>
      <c r="G266" s="15"/>
      <c r="H266" s="15"/>
      <c r="I266" s="15"/>
      <c r="J266" s="6" t="str">
        <f>IF(AND(E266&lt;=E$360, E266&gt;=E$384)=TRUE, E266,"")</f>
        <v/>
      </c>
      <c r="K266" s="23"/>
      <c r="L266" s="21"/>
      <c r="M266" s="21">
        <v>6400</v>
      </c>
      <c r="N266" s="8" t="str">
        <f>IF(L266&gt;0,L266*M266,"")</f>
        <v/>
      </c>
      <c r="O266" s="8"/>
    </row>
    <row r="267" spans="1:15" ht="45" customHeight="1">
      <c r="A267" s="21" t="s">
        <v>367</v>
      </c>
      <c r="B267" s="21" t="s">
        <v>751</v>
      </c>
      <c r="C267">
        <v>2.5700000000000001E-2</v>
      </c>
      <c r="D267" s="6">
        <f t="shared" si="4"/>
        <v>6.8250000000000116E-3</v>
      </c>
      <c r="E267" s="21"/>
      <c r="F267" s="21"/>
      <c r="G267" s="15"/>
      <c r="H267" s="15"/>
      <c r="I267" s="15"/>
      <c r="J267" s="21"/>
      <c r="K267" s="23"/>
      <c r="L267" s="21"/>
      <c r="M267" s="21"/>
      <c r="N267" s="8"/>
      <c r="O267" s="8"/>
    </row>
    <row r="268" spans="1:15">
      <c r="A268" s="21" t="s">
        <v>296</v>
      </c>
      <c r="B268" s="21" t="s">
        <v>680</v>
      </c>
      <c r="C268">
        <v>0.1641</v>
      </c>
      <c r="D268" s="6">
        <f t="shared" si="4"/>
        <v>0.14522499999999999</v>
      </c>
      <c r="E268" s="6">
        <f>AVERAGE(D268:D269)</f>
        <v>0.13842499999999999</v>
      </c>
      <c r="F268" s="8">
        <f>STDEV(D268:D269)/E268</f>
        <v>6.9471932267560391E-2</v>
      </c>
      <c r="G268" s="15"/>
      <c r="H268" s="15"/>
      <c r="I268" s="15"/>
      <c r="J268" s="6" t="str">
        <f>IF(AND(E268&lt;=E$360, E268&gt;=E$384)=TRUE, E268,"")</f>
        <v/>
      </c>
      <c r="K268" s="23"/>
      <c r="L268" s="21"/>
      <c r="M268" s="21">
        <v>100</v>
      </c>
      <c r="N268" s="8" t="str">
        <f>IF(L268&gt;0,L268*M268,"")</f>
        <v/>
      </c>
      <c r="O268" s="8" t="e">
        <f>AVERAGE(N268:N274)</f>
        <v>#DIV/0!</v>
      </c>
    </row>
    <row r="269" spans="1:15" ht="45" customHeight="1">
      <c r="A269" s="21" t="s">
        <v>297</v>
      </c>
      <c r="B269" s="21" t="s">
        <v>681</v>
      </c>
      <c r="C269">
        <v>0.15049999999999999</v>
      </c>
      <c r="D269" s="6">
        <f t="shared" si="4"/>
        <v>0.13162499999999999</v>
      </c>
      <c r="E269" s="21"/>
      <c r="F269" s="21"/>
      <c r="G269" s="15"/>
      <c r="H269" s="15"/>
      <c r="I269" s="15"/>
      <c r="J269" s="21"/>
      <c r="K269" s="23"/>
      <c r="L269" s="21"/>
      <c r="M269" s="21"/>
      <c r="N269" s="8"/>
      <c r="O269" s="8"/>
    </row>
    <row r="270" spans="1:15">
      <c r="A270" s="21" t="s">
        <v>320</v>
      </c>
      <c r="B270" s="21" t="s">
        <v>704</v>
      </c>
      <c r="C270">
        <v>6.6400000000000001E-2</v>
      </c>
      <c r="D270" s="6">
        <f t="shared" si="4"/>
        <v>4.7525000000000012E-2</v>
      </c>
      <c r="E270" s="6">
        <f>AVERAGE(D270:D271)</f>
        <v>4.6925000000000008E-2</v>
      </c>
      <c r="F270" s="8">
        <f>STDEV(D270:D271)/E270</f>
        <v>1.8082645443236262E-2</v>
      </c>
      <c r="G270" s="15"/>
      <c r="H270" s="15"/>
      <c r="I270" s="15"/>
      <c r="J270" s="6" t="str">
        <f>IF(AND(E270&lt;=E$360, E270&gt;=E$384)=TRUE, E270,"")</f>
        <v/>
      </c>
      <c r="K270" s="23"/>
      <c r="L270" s="21"/>
      <c r="M270" s="21">
        <v>400</v>
      </c>
      <c r="N270" s="8" t="str">
        <f>IF(L270&gt;0,L270*M270,"")</f>
        <v/>
      </c>
      <c r="O270" s="8"/>
    </row>
    <row r="271" spans="1:15" ht="45" customHeight="1">
      <c r="A271" s="21" t="s">
        <v>321</v>
      </c>
      <c r="B271" s="21" t="s">
        <v>705</v>
      </c>
      <c r="C271">
        <v>6.5199999999999994E-2</v>
      </c>
      <c r="D271" s="6">
        <f t="shared" si="4"/>
        <v>4.6325000000000005E-2</v>
      </c>
      <c r="E271" s="21"/>
      <c r="F271" s="21"/>
      <c r="G271" s="15"/>
      <c r="H271" s="15"/>
      <c r="I271" s="15"/>
      <c r="J271" s="21"/>
      <c r="K271" s="23"/>
      <c r="L271" s="21"/>
      <c r="M271" s="21"/>
      <c r="N271" s="8"/>
      <c r="O271" s="8"/>
    </row>
    <row r="272" spans="1:15">
      <c r="A272" s="21" t="s">
        <v>344</v>
      </c>
      <c r="B272" s="21" t="s">
        <v>728</v>
      </c>
      <c r="C272">
        <v>3.3399999999999999E-2</v>
      </c>
      <c r="D272" s="6">
        <f t="shared" si="4"/>
        <v>1.452500000000001E-2</v>
      </c>
      <c r="E272" s="6">
        <f>AVERAGE(D272:D273)</f>
        <v>1.5525000000000011E-2</v>
      </c>
      <c r="F272" s="8">
        <f>STDEV(D272:D273)/E272</f>
        <v>9.1092661022421598E-2</v>
      </c>
      <c r="G272" s="15"/>
      <c r="H272" s="15"/>
      <c r="I272" s="15"/>
      <c r="J272" s="6" t="str">
        <f>IF(AND(E272&lt;=E$360, E272&gt;=E$384)=TRUE, E272,"")</f>
        <v/>
      </c>
      <c r="K272" s="23"/>
      <c r="L272" s="21"/>
      <c r="M272" s="21">
        <v>1600</v>
      </c>
      <c r="N272" s="8" t="str">
        <f>IF(L272&gt;0,L272*M272,"")</f>
        <v/>
      </c>
      <c r="O272" s="8"/>
    </row>
    <row r="273" spans="1:15" ht="45" customHeight="1">
      <c r="A273" s="21" t="s">
        <v>345</v>
      </c>
      <c r="B273" s="21" t="s">
        <v>729</v>
      </c>
      <c r="C273">
        <v>3.5400000000000001E-2</v>
      </c>
      <c r="D273" s="6">
        <f t="shared" si="4"/>
        <v>1.6525000000000012E-2</v>
      </c>
      <c r="E273" s="21"/>
      <c r="F273" s="21"/>
      <c r="G273" s="15"/>
      <c r="H273" s="15"/>
      <c r="I273" s="15"/>
      <c r="J273" s="21"/>
      <c r="K273" s="23"/>
      <c r="L273" s="21"/>
      <c r="M273" s="21"/>
      <c r="N273" s="8"/>
      <c r="O273" s="8"/>
    </row>
    <row r="274" spans="1:15">
      <c r="A274" s="21" t="s">
        <v>368</v>
      </c>
      <c r="B274" s="21" t="s">
        <v>752</v>
      </c>
      <c r="C274">
        <v>2.58E-2</v>
      </c>
      <c r="D274" s="6">
        <f t="shared" si="4"/>
        <v>6.925000000000011E-3</v>
      </c>
      <c r="E274" s="6">
        <f>AVERAGE(D274:D275)</f>
        <v>5.3749999999999614E-3</v>
      </c>
      <c r="F274" s="8">
        <f>STDEV(D274:D275)/E274</f>
        <v>0.40781972496342017</v>
      </c>
      <c r="G274" s="15"/>
      <c r="H274" s="15"/>
      <c r="I274" s="15"/>
      <c r="J274" s="6" t="str">
        <f>IF(AND(E274&lt;=E$360, E274&gt;=E$384)=TRUE, E274,"")</f>
        <v/>
      </c>
      <c r="K274" s="23"/>
      <c r="L274" s="21"/>
      <c r="M274" s="21">
        <v>6400</v>
      </c>
      <c r="N274" s="8" t="str">
        <f>IF(L274&gt;0,L274*M274,"")</f>
        <v/>
      </c>
      <c r="O274" s="8"/>
    </row>
    <row r="275" spans="1:15" ht="45" customHeight="1">
      <c r="A275" s="21" t="s">
        <v>369</v>
      </c>
      <c r="B275" s="21" t="s">
        <v>753</v>
      </c>
      <c r="C275">
        <v>2.2699999999999901E-2</v>
      </c>
      <c r="D275" s="6">
        <f t="shared" si="4"/>
        <v>3.8249999999999118E-3</v>
      </c>
      <c r="E275" s="21"/>
      <c r="F275" s="21"/>
      <c r="G275" s="15"/>
      <c r="H275" s="15"/>
      <c r="I275" s="15"/>
      <c r="J275" s="21"/>
      <c r="K275" s="23"/>
      <c r="L275" s="21"/>
      <c r="M275" s="21"/>
      <c r="N275" s="8"/>
      <c r="O275" s="8"/>
    </row>
    <row r="276" spans="1:15">
      <c r="A276" s="21" t="s">
        <v>298</v>
      </c>
      <c r="B276" s="21" t="s">
        <v>682</v>
      </c>
      <c r="C276">
        <v>1.2534000000000001</v>
      </c>
      <c r="D276" s="6">
        <f t="shared" si="4"/>
        <v>1.2345250000000001</v>
      </c>
      <c r="E276" s="6">
        <f>AVERAGE(D276:D277)</f>
        <v>1.257825</v>
      </c>
      <c r="F276" s="8">
        <f>STDEV(D276:D277)/E276</f>
        <v>2.6196947908725857E-2</v>
      </c>
      <c r="G276" s="15"/>
      <c r="H276" s="15"/>
      <c r="I276" s="15"/>
      <c r="J276" s="6">
        <f>IF(AND(E276&lt;=E$360, E276&gt;=E$384)=TRUE, E276,"")</f>
        <v>1.257825</v>
      </c>
      <c r="K276" s="23">
        <v>0.57127521695430095</v>
      </c>
      <c r="L276" s="21">
        <f>10^K276/1000</f>
        <v>3.7262776956265946E-3</v>
      </c>
      <c r="M276" s="21">
        <v>100</v>
      </c>
      <c r="N276" s="8">
        <f>IF(L276&gt;0,L276*M276,"")</f>
        <v>0.37262776956265947</v>
      </c>
      <c r="O276" s="8">
        <f>AVERAGE(N276:N282)</f>
        <v>0.36248705862393404</v>
      </c>
    </row>
    <row r="277" spans="1:15" ht="45" customHeight="1">
      <c r="A277" s="21" t="s">
        <v>299</v>
      </c>
      <c r="B277" s="21" t="s">
        <v>683</v>
      </c>
      <c r="C277">
        <v>1.3</v>
      </c>
      <c r="D277" s="6">
        <f t="shared" si="4"/>
        <v>1.2811250000000001</v>
      </c>
      <c r="E277" s="21"/>
      <c r="F277" s="21"/>
      <c r="G277" s="15"/>
      <c r="H277" s="15"/>
      <c r="I277" s="15"/>
      <c r="J277" s="21"/>
      <c r="K277" s="23"/>
      <c r="L277" s="21"/>
      <c r="M277" s="21"/>
      <c r="N277" s="8"/>
      <c r="O277" s="8"/>
    </row>
    <row r="278" spans="1:15">
      <c r="A278" s="21" t="s">
        <v>322</v>
      </c>
      <c r="B278" s="21" t="s">
        <v>706</v>
      </c>
      <c r="C278">
        <v>0.30969999999999998</v>
      </c>
      <c r="D278" s="6">
        <f t="shared" si="4"/>
        <v>0.290825</v>
      </c>
      <c r="E278" s="6">
        <f>AVERAGE(D278:D279)</f>
        <v>0.31237500000000001</v>
      </c>
      <c r="F278" s="8">
        <f>STDEV(D278:D279)/E278</f>
        <v>9.7563192538263996E-2</v>
      </c>
      <c r="G278" s="15"/>
      <c r="H278" s="15"/>
      <c r="I278" s="15"/>
      <c r="J278" s="6">
        <f>IF(AND(E278&lt;=E$360, E278&gt;=E$384)=TRUE, E278,"")</f>
        <v>0.31237500000000001</v>
      </c>
      <c r="K278" s="23">
        <v>-5.5090217235503898E-2</v>
      </c>
      <c r="L278" s="21">
        <f>10^K278/1000</f>
        <v>8.8086586921302164E-4</v>
      </c>
      <c r="M278" s="21">
        <v>400</v>
      </c>
      <c r="N278" s="8">
        <f>IF(L278&gt;0,L278*M278,"")</f>
        <v>0.35234634768520867</v>
      </c>
      <c r="O278" s="8"/>
    </row>
    <row r="279" spans="1:15" ht="45" customHeight="1">
      <c r="A279" s="21" t="s">
        <v>323</v>
      </c>
      <c r="B279" s="21" t="s">
        <v>707</v>
      </c>
      <c r="C279">
        <v>0.3528</v>
      </c>
      <c r="D279" s="6">
        <f t="shared" si="4"/>
        <v>0.33392500000000003</v>
      </c>
      <c r="E279" s="21"/>
      <c r="F279" s="21"/>
      <c r="G279" s="15"/>
      <c r="H279" s="15"/>
      <c r="I279" s="15"/>
      <c r="J279" s="21"/>
      <c r="K279" s="23"/>
      <c r="L279" s="21"/>
      <c r="M279" s="21"/>
      <c r="N279" s="8"/>
      <c r="O279" s="8"/>
    </row>
    <row r="280" spans="1:15">
      <c r="A280" s="21" t="s">
        <v>346</v>
      </c>
      <c r="B280" s="21" t="s">
        <v>730</v>
      </c>
      <c r="C280">
        <v>0.1076</v>
      </c>
      <c r="D280" s="6">
        <f t="shared" si="4"/>
        <v>8.8725000000000012E-2</v>
      </c>
      <c r="E280" s="6">
        <f>AVERAGE(D280:D281)</f>
        <v>8.9825000000000016E-2</v>
      </c>
      <c r="F280" s="8">
        <f>STDEV(D280:D281)/E280</f>
        <v>1.7318507304318397E-2</v>
      </c>
      <c r="G280" s="15"/>
      <c r="H280" s="15"/>
      <c r="I280" s="15"/>
      <c r="J280" s="6" t="str">
        <f>IF(AND(E280&lt;=E$360, E280&gt;=E$384)=TRUE, E280,"")</f>
        <v/>
      </c>
      <c r="K280" s="23"/>
      <c r="L280" s="21"/>
      <c r="M280" s="21">
        <v>1600</v>
      </c>
      <c r="N280" s="8" t="str">
        <f>IF(L280&gt;0,L280*M280,"")</f>
        <v/>
      </c>
      <c r="O280" s="8"/>
    </row>
    <row r="281" spans="1:15" ht="45" customHeight="1">
      <c r="A281" s="21" t="s">
        <v>347</v>
      </c>
      <c r="B281" s="21" t="s">
        <v>731</v>
      </c>
      <c r="C281">
        <v>0.10979999999999999</v>
      </c>
      <c r="D281" s="6">
        <f t="shared" si="4"/>
        <v>9.0925000000000006E-2</v>
      </c>
      <c r="E281" s="21"/>
      <c r="F281" s="21"/>
      <c r="G281" s="15"/>
      <c r="H281" s="15"/>
      <c r="I281" s="15"/>
      <c r="J281" s="21"/>
      <c r="K281" s="23"/>
      <c r="L281" s="21"/>
      <c r="M281" s="21"/>
      <c r="N281" s="8"/>
      <c r="O281" s="8"/>
    </row>
    <row r="282" spans="1:15">
      <c r="A282" s="21" t="s">
        <v>370</v>
      </c>
      <c r="B282" s="21" t="s">
        <v>754</v>
      </c>
      <c r="C282">
        <v>4.4699999999999997E-2</v>
      </c>
      <c r="D282" s="6">
        <f t="shared" si="4"/>
        <v>2.5825000000000008E-2</v>
      </c>
      <c r="E282" s="6">
        <f>AVERAGE(D282:D283)</f>
        <v>2.6175000000000011E-2</v>
      </c>
      <c r="F282" s="8">
        <f>STDEV(D282:D283)/E282</f>
        <v>1.8910210003078794E-2</v>
      </c>
      <c r="G282" s="15"/>
      <c r="H282" s="15"/>
      <c r="I282" s="15"/>
      <c r="J282" s="6" t="str">
        <f>IF(AND(E282&lt;=E$360, E282&gt;=E$384)=TRUE, E282,"")</f>
        <v/>
      </c>
      <c r="K282" s="23"/>
      <c r="L282" s="21"/>
      <c r="M282" s="21">
        <v>6400</v>
      </c>
      <c r="N282" s="8" t="str">
        <f>IF(L282&gt;0,L282*M282,"")</f>
        <v/>
      </c>
      <c r="O282" s="8"/>
    </row>
    <row r="283" spans="1:15" ht="45" customHeight="1">
      <c r="A283" s="21" t="s">
        <v>371</v>
      </c>
      <c r="B283" s="21" t="s">
        <v>755</v>
      </c>
      <c r="C283">
        <v>4.5400000000000003E-2</v>
      </c>
      <c r="D283" s="6">
        <f t="shared" si="4"/>
        <v>2.6525000000000014E-2</v>
      </c>
      <c r="E283" s="21"/>
      <c r="F283" s="21"/>
      <c r="G283" s="15"/>
      <c r="H283" s="15"/>
      <c r="I283" s="15"/>
      <c r="J283" s="21"/>
      <c r="K283" s="23"/>
      <c r="L283" s="21"/>
      <c r="M283" s="21"/>
      <c r="N283" s="8"/>
      <c r="O283" s="8"/>
    </row>
    <row r="284" spans="1:15">
      <c r="A284" s="21" t="s">
        <v>300</v>
      </c>
      <c r="B284" s="21" t="s">
        <v>684</v>
      </c>
      <c r="C284">
        <v>0.45929999999999999</v>
      </c>
      <c r="D284" s="6">
        <f t="shared" si="4"/>
        <v>0.44042500000000001</v>
      </c>
      <c r="E284" s="6">
        <f>AVERAGE(D284:D285)</f>
        <v>0.41922500000000001</v>
      </c>
      <c r="F284" s="8">
        <f>STDEV(D284:D285)/E284</f>
        <v>7.1516077338683551E-2</v>
      </c>
      <c r="G284" s="15"/>
      <c r="H284" s="15"/>
      <c r="I284" s="15"/>
      <c r="J284" s="6">
        <f>IF(AND(E284&lt;=E$360, E284&gt;=E$384)=TRUE, E284,"")</f>
        <v>0.41922500000000001</v>
      </c>
      <c r="K284" s="23">
        <v>8.7498697340813503E-2</v>
      </c>
      <c r="L284" s="21">
        <f>10^K284/1000</f>
        <v>1.2232034500657117E-3</v>
      </c>
      <c r="M284" s="21">
        <v>100</v>
      </c>
      <c r="N284" s="8">
        <f>IF(L284&gt;0,L284*M284,"")</f>
        <v>0.12232034500657117</v>
      </c>
      <c r="O284" s="8">
        <f>AVERAGE(N284:N290)</f>
        <v>0.12232034500657117</v>
      </c>
    </row>
    <row r="285" spans="1:15" ht="45" customHeight="1">
      <c r="A285" s="21" t="s">
        <v>301</v>
      </c>
      <c r="B285" s="21" t="s">
        <v>685</v>
      </c>
      <c r="C285">
        <v>0.41689999999999999</v>
      </c>
      <c r="D285" s="6">
        <f t="shared" si="4"/>
        <v>0.39802500000000002</v>
      </c>
      <c r="E285" s="21"/>
      <c r="F285" s="21"/>
      <c r="G285" s="15"/>
      <c r="H285" s="15"/>
      <c r="I285" s="15"/>
      <c r="J285" s="21"/>
      <c r="K285" s="23"/>
      <c r="L285" s="21"/>
      <c r="M285" s="21"/>
      <c r="N285" s="8"/>
      <c r="O285" s="8"/>
    </row>
    <row r="286" spans="1:15">
      <c r="A286" s="21" t="s">
        <v>324</v>
      </c>
      <c r="B286" s="21" t="s">
        <v>708</v>
      </c>
      <c r="C286">
        <v>0.1525</v>
      </c>
      <c r="D286" s="6">
        <f t="shared" si="4"/>
        <v>0.13362499999999999</v>
      </c>
      <c r="E286" s="6">
        <f>AVERAGE(D286:D287)</f>
        <v>0.13777500000000001</v>
      </c>
      <c r="F286" s="8">
        <f>STDEV(D286:D287)/E286</f>
        <v>4.2598339929946397E-2</v>
      </c>
      <c r="G286" s="15"/>
      <c r="H286" s="15"/>
      <c r="I286" s="15"/>
      <c r="J286" s="6" t="str">
        <f>IF(AND(E286&lt;=E$360, E286&gt;=E$384)=TRUE, E286,"")</f>
        <v/>
      </c>
      <c r="K286" s="23"/>
      <c r="L286" s="21"/>
      <c r="M286" s="21">
        <v>400</v>
      </c>
      <c r="N286" s="8" t="str">
        <f>IF(L286&gt;0,L286*M286,"")</f>
        <v/>
      </c>
      <c r="O286" s="8"/>
    </row>
    <row r="287" spans="1:15" ht="45" customHeight="1">
      <c r="A287" s="21" t="s">
        <v>325</v>
      </c>
      <c r="B287" s="21" t="s">
        <v>709</v>
      </c>
      <c r="C287">
        <v>0.1608</v>
      </c>
      <c r="D287" s="6">
        <f t="shared" si="4"/>
        <v>0.14192500000000002</v>
      </c>
      <c r="E287" s="21"/>
      <c r="F287" s="21"/>
      <c r="G287" s="15"/>
      <c r="H287" s="15"/>
      <c r="I287" s="15"/>
      <c r="J287" s="21"/>
      <c r="K287" s="23"/>
      <c r="L287" s="21"/>
      <c r="M287" s="21"/>
      <c r="N287" s="8"/>
      <c r="O287" s="8"/>
    </row>
    <row r="288" spans="1:15">
      <c r="A288" s="21" t="s">
        <v>348</v>
      </c>
      <c r="B288" s="21" t="s">
        <v>732</v>
      </c>
      <c r="C288">
        <v>6.2899999999999998E-2</v>
      </c>
      <c r="D288" s="6">
        <f t="shared" si="4"/>
        <v>4.4025000000000009E-2</v>
      </c>
      <c r="E288" s="6">
        <f>AVERAGE(D288:D289)</f>
        <v>4.722500000000001E-2</v>
      </c>
      <c r="F288" s="8">
        <f>STDEV(D288:D289)/E288</f>
        <v>9.5828129160273265E-2</v>
      </c>
      <c r="G288" s="15"/>
      <c r="H288" s="15"/>
      <c r="I288" s="15"/>
      <c r="J288" s="6" t="str">
        <f>IF(AND(E288&lt;=E$360, E288&gt;=E$384)=TRUE, E288,"")</f>
        <v/>
      </c>
      <c r="K288" s="23"/>
      <c r="L288" s="21"/>
      <c r="M288" s="21">
        <v>1600</v>
      </c>
      <c r="N288" s="8" t="str">
        <f>IF(L288&gt;0,L288*M288,"")</f>
        <v/>
      </c>
      <c r="O288" s="8"/>
    </row>
    <row r="289" spans="1:15" ht="45" customHeight="1">
      <c r="A289" s="21" t="s">
        <v>349</v>
      </c>
      <c r="B289" s="21" t="s">
        <v>733</v>
      </c>
      <c r="C289">
        <v>6.93E-2</v>
      </c>
      <c r="D289" s="6">
        <f t="shared" si="4"/>
        <v>5.0425000000000011E-2</v>
      </c>
      <c r="E289" s="21"/>
      <c r="F289" s="21"/>
      <c r="G289" s="15"/>
      <c r="H289" s="15"/>
      <c r="I289" s="15"/>
      <c r="J289" s="21"/>
      <c r="K289" s="23"/>
      <c r="L289" s="21"/>
      <c r="M289" s="21"/>
      <c r="N289" s="8"/>
      <c r="O289" s="8"/>
    </row>
    <row r="290" spans="1:15">
      <c r="A290" s="21" t="s">
        <v>372</v>
      </c>
      <c r="B290" s="21" t="s">
        <v>756</v>
      </c>
      <c r="C290">
        <v>3.2399999999999998E-2</v>
      </c>
      <c r="D290" s="6">
        <f t="shared" si="4"/>
        <v>1.3525000000000009E-2</v>
      </c>
      <c r="E290" s="6">
        <f>AVERAGE(D290:D291)</f>
        <v>1.3375000000000008E-2</v>
      </c>
      <c r="F290" s="8">
        <f>STDEV(D290:D291)/E290</f>
        <v>1.5860339017268431E-2</v>
      </c>
      <c r="G290" s="15"/>
      <c r="H290" s="15"/>
      <c r="I290" s="15"/>
      <c r="J290" s="6" t="str">
        <f>IF(AND(E290&lt;=E$360, E290&gt;=E$384)=TRUE, E290,"")</f>
        <v/>
      </c>
      <c r="K290" s="23"/>
      <c r="L290" s="21"/>
      <c r="M290" s="21">
        <v>6400</v>
      </c>
      <c r="N290" s="8" t="str">
        <f>IF(L290&gt;0,L290*M290,"")</f>
        <v/>
      </c>
      <c r="O290" s="8"/>
    </row>
    <row r="291" spans="1:15" ht="45" customHeight="1">
      <c r="A291" s="21" t="s">
        <v>373</v>
      </c>
      <c r="B291" s="21" t="s">
        <v>757</v>
      </c>
      <c r="C291">
        <v>3.2099999999999997E-2</v>
      </c>
      <c r="D291" s="6">
        <f t="shared" si="4"/>
        <v>1.3225000000000008E-2</v>
      </c>
      <c r="E291" s="21"/>
      <c r="F291" s="21"/>
      <c r="G291" s="15"/>
      <c r="H291" s="15"/>
      <c r="I291" s="15"/>
      <c r="J291" s="21"/>
      <c r="K291" s="23"/>
      <c r="L291" s="21"/>
      <c r="M291" s="21"/>
      <c r="N291" s="8"/>
      <c r="O291" s="8"/>
    </row>
    <row r="292" spans="1:15">
      <c r="A292" s="21" t="s">
        <v>302</v>
      </c>
      <c r="B292" s="21" t="s">
        <v>686</v>
      </c>
      <c r="C292">
        <v>0.34079999999999999</v>
      </c>
      <c r="D292" s="6">
        <f t="shared" si="4"/>
        <v>0.32192500000000002</v>
      </c>
      <c r="E292" s="6">
        <f>AVERAGE(D292:D293)</f>
        <v>0.3205249999999995</v>
      </c>
      <c r="F292" s="8">
        <f>STDEV(D292:D293)/E292</f>
        <v>6.177050112543549E-3</v>
      </c>
      <c r="G292" s="15"/>
      <c r="H292" s="15"/>
      <c r="I292" s="15"/>
      <c r="J292" s="6">
        <f>IF(AND(E292&lt;=E$360, E292&gt;=E$384)=TRUE, E292,"")</f>
        <v>0.3205249999999995</v>
      </c>
      <c r="K292" s="23">
        <v>-4.0443261468974298E-2</v>
      </c>
      <c r="L292" s="21">
        <f>10^K292/1000</f>
        <v>9.1108047286882253E-4</v>
      </c>
      <c r="M292" s="21">
        <v>100</v>
      </c>
      <c r="N292" s="8">
        <f>IF(L292&gt;0,L292*M292,"")</f>
        <v>9.1108047286882252E-2</v>
      </c>
      <c r="O292" s="8">
        <f>AVERAGE(N292:N298)</f>
        <v>9.1108047286882252E-2</v>
      </c>
    </row>
    <row r="293" spans="1:15" ht="45" customHeight="1">
      <c r="A293" s="21" t="s">
        <v>303</v>
      </c>
      <c r="B293" s="21" t="s">
        <v>687</v>
      </c>
      <c r="C293">
        <v>0.33799999999999902</v>
      </c>
      <c r="D293" s="6">
        <f t="shared" si="4"/>
        <v>0.31912499999999905</v>
      </c>
      <c r="E293" s="21"/>
      <c r="F293" s="21"/>
      <c r="G293" s="15"/>
      <c r="H293" s="15"/>
      <c r="I293" s="15"/>
      <c r="J293" s="21"/>
      <c r="K293" s="23"/>
      <c r="L293" s="21"/>
      <c r="M293" s="21"/>
      <c r="N293" s="8"/>
      <c r="O293" s="8"/>
    </row>
    <row r="294" spans="1:15">
      <c r="A294" s="21" t="s">
        <v>326</v>
      </c>
      <c r="B294" s="21" t="s">
        <v>710</v>
      </c>
      <c r="C294">
        <v>6.7799999999999999E-2</v>
      </c>
      <c r="D294" s="6">
        <f t="shared" si="4"/>
        <v>4.892500000000001E-2</v>
      </c>
      <c r="E294" s="6">
        <f>AVERAGE(D294:D295)</f>
        <v>4.6974999999999961E-2</v>
      </c>
      <c r="F294" s="8">
        <f>STDEV(D294:D295)/E294</f>
        <v>5.8706044632838891E-2</v>
      </c>
      <c r="G294" s="15"/>
      <c r="H294" s="15"/>
      <c r="I294" s="15"/>
      <c r="J294" s="6" t="str">
        <f>IF(AND(E294&lt;=E$360, E294&gt;=E$384)=TRUE, E294,"")</f>
        <v/>
      </c>
      <c r="K294" s="23"/>
      <c r="L294" s="21"/>
      <c r="M294" s="21">
        <v>400</v>
      </c>
      <c r="N294" s="8" t="str">
        <f>IF(L294&gt;0,L294*M294,"")</f>
        <v/>
      </c>
      <c r="O294" s="8"/>
    </row>
    <row r="295" spans="1:15" ht="45" customHeight="1">
      <c r="A295" s="21" t="s">
        <v>327</v>
      </c>
      <c r="B295" s="21" t="s">
        <v>711</v>
      </c>
      <c r="C295">
        <v>6.3899999999999901E-2</v>
      </c>
      <c r="D295" s="6">
        <f t="shared" si="4"/>
        <v>4.5024999999999912E-2</v>
      </c>
      <c r="E295" s="21"/>
      <c r="F295" s="21"/>
      <c r="G295" s="15"/>
      <c r="H295" s="15"/>
      <c r="I295" s="15"/>
      <c r="J295" s="21"/>
      <c r="K295" s="23"/>
      <c r="L295" s="21"/>
      <c r="M295" s="21"/>
      <c r="N295" s="8"/>
      <c r="O295" s="8"/>
    </row>
    <row r="296" spans="1:15">
      <c r="A296" s="21" t="s">
        <v>350</v>
      </c>
      <c r="B296" s="21" t="s">
        <v>734</v>
      </c>
      <c r="C296">
        <v>4.8399999999999999E-2</v>
      </c>
      <c r="D296" s="6">
        <f t="shared" si="4"/>
        <v>2.952500000000001E-2</v>
      </c>
      <c r="E296" s="6">
        <f>AVERAGE(D296:D297)</f>
        <v>2.9925000000000011E-2</v>
      </c>
      <c r="F296" s="8">
        <f>STDEV(D296:D297)/E296</f>
        <v>1.8903439430216853E-2</v>
      </c>
      <c r="G296" s="15"/>
      <c r="H296" s="15"/>
      <c r="I296" s="15"/>
      <c r="J296" s="6" t="str">
        <f>IF(AND(E296&lt;=E$360, E296&gt;=E$384)=TRUE, E296,"")</f>
        <v/>
      </c>
      <c r="K296" s="23"/>
      <c r="L296" s="21"/>
      <c r="M296" s="21">
        <v>1600</v>
      </c>
      <c r="N296" s="8" t="str">
        <f>IF(L296&gt;0,L296*M296,"")</f>
        <v/>
      </c>
      <c r="O296" s="8"/>
    </row>
    <row r="297" spans="1:15" ht="45" customHeight="1">
      <c r="A297" s="21" t="s">
        <v>351</v>
      </c>
      <c r="B297" s="21" t="s">
        <v>735</v>
      </c>
      <c r="C297">
        <v>4.9200000000000001E-2</v>
      </c>
      <c r="D297" s="6">
        <f t="shared" si="4"/>
        <v>3.0325000000000012E-2</v>
      </c>
      <c r="E297" s="21"/>
      <c r="F297" s="21"/>
      <c r="G297" s="15"/>
      <c r="H297" s="15"/>
      <c r="I297" s="15"/>
      <c r="J297" s="21"/>
      <c r="K297" s="23"/>
      <c r="L297" s="21"/>
      <c r="M297" s="21"/>
      <c r="N297" s="8"/>
      <c r="O297" s="8"/>
    </row>
    <row r="298" spans="1:15">
      <c r="A298" s="21" t="s">
        <v>374</v>
      </c>
      <c r="B298" s="21" t="s">
        <v>758</v>
      </c>
      <c r="C298">
        <v>2.8199999999999999E-2</v>
      </c>
      <c r="D298" s="6">
        <f t="shared" si="4"/>
        <v>9.3250000000000104E-3</v>
      </c>
      <c r="E298" s="6">
        <f>AVERAGE(D298:D299)</f>
        <v>9.9750000000000099E-3</v>
      </c>
      <c r="F298" s="8">
        <f>STDEV(D298:D299)/E298</f>
        <v>9.2154267222306782E-2</v>
      </c>
      <c r="G298" s="15"/>
      <c r="H298" s="15"/>
      <c r="I298" s="15"/>
      <c r="J298" s="6" t="str">
        <f>IF(AND(E298&lt;=E$360, E298&gt;=E$384)=TRUE, E298,"")</f>
        <v/>
      </c>
      <c r="K298" s="23"/>
      <c r="L298" s="21"/>
      <c r="M298" s="21">
        <v>6400</v>
      </c>
      <c r="N298" s="8" t="str">
        <f>IF(L298&gt;0,L298*M298,"")</f>
        <v/>
      </c>
      <c r="O298" s="8"/>
    </row>
    <row r="299" spans="1:15" ht="45" customHeight="1">
      <c r="A299" s="21" t="s">
        <v>375</v>
      </c>
      <c r="B299" s="21" t="s">
        <v>759</v>
      </c>
      <c r="C299">
        <v>2.9499999999999998E-2</v>
      </c>
      <c r="D299" s="6">
        <f t="shared" si="4"/>
        <v>1.0625000000000009E-2</v>
      </c>
      <c r="E299" s="21"/>
      <c r="F299" s="21"/>
      <c r="G299" s="15"/>
      <c r="H299" s="15"/>
      <c r="I299" s="15"/>
      <c r="J299" s="21"/>
      <c r="K299" s="23"/>
      <c r="L299" s="21"/>
      <c r="M299" s="21"/>
      <c r="N299" s="8"/>
      <c r="O299" s="8"/>
    </row>
    <row r="300" spans="1:15">
      <c r="A300" s="21" t="s">
        <v>304</v>
      </c>
      <c r="B300" s="21" t="s">
        <v>688</v>
      </c>
      <c r="C300">
        <v>0.45350000000000001</v>
      </c>
      <c r="D300" s="6">
        <f t="shared" si="4"/>
        <v>0.43462500000000004</v>
      </c>
      <c r="E300" s="6">
        <f>AVERAGE(D300:D301)</f>
        <v>0.40507500000000002</v>
      </c>
      <c r="F300" s="8">
        <f>STDEV(D300:D301)/E300</f>
        <v>0.10316610693852987</v>
      </c>
      <c r="G300" s="15"/>
      <c r="H300" s="15"/>
      <c r="I300" s="15"/>
      <c r="J300" s="6">
        <f>IF(AND(E300&lt;=E$360, E300&gt;=E$384)=TRUE, E300,"")</f>
        <v>0.40507500000000002</v>
      </c>
      <c r="K300" s="23">
        <v>7.1915754308999005E-2</v>
      </c>
      <c r="L300" s="21">
        <f>10^K300/1000</f>
        <v>1.1800916958705685E-3</v>
      </c>
      <c r="M300" s="21">
        <v>100</v>
      </c>
      <c r="N300" s="8">
        <f>IF(L300&gt;0,L300*M300,"")</f>
        <v>0.11800916958705684</v>
      </c>
      <c r="O300" s="8">
        <f>AVERAGE(N300:N306)</f>
        <v>0.11800916958705684</v>
      </c>
    </row>
    <row r="301" spans="1:15" ht="45" customHeight="1">
      <c r="A301" s="21" t="s">
        <v>305</v>
      </c>
      <c r="B301" s="21" t="s">
        <v>689</v>
      </c>
      <c r="C301">
        <v>0.39439999999999997</v>
      </c>
      <c r="D301" s="6">
        <f t="shared" si="4"/>
        <v>0.375525</v>
      </c>
      <c r="E301" s="21"/>
      <c r="F301" s="21"/>
      <c r="G301" s="15"/>
      <c r="H301" s="15"/>
      <c r="I301" s="15"/>
      <c r="J301" s="21"/>
      <c r="K301" s="23"/>
      <c r="L301" s="21"/>
      <c r="M301" s="21"/>
      <c r="N301" s="8"/>
      <c r="O301" s="8"/>
    </row>
    <row r="302" spans="1:15">
      <c r="A302" s="21" t="s">
        <v>328</v>
      </c>
      <c r="B302" s="21" t="s">
        <v>712</v>
      </c>
      <c r="C302">
        <v>0.15889999999999899</v>
      </c>
      <c r="D302" s="6">
        <f t="shared" si="4"/>
        <v>0.14002499999999901</v>
      </c>
      <c r="E302" s="6">
        <f>AVERAGE(D302:D303)</f>
        <v>0.13587499999999952</v>
      </c>
      <c r="F302" s="8">
        <f>STDEV(D302:D303)/E302</f>
        <v>4.3194011288667088E-2</v>
      </c>
      <c r="G302" s="15"/>
      <c r="H302" s="15"/>
      <c r="I302" s="15"/>
      <c r="J302" s="6" t="str">
        <f>IF(AND(E302&lt;=E$360, E302&gt;=E$384)=TRUE, E302,"")</f>
        <v/>
      </c>
      <c r="K302" s="23"/>
      <c r="L302" s="21"/>
      <c r="M302" s="21">
        <v>400</v>
      </c>
      <c r="N302" s="8" t="str">
        <f>IF(L302&gt;0,L302*M302,"")</f>
        <v/>
      </c>
      <c r="O302" s="8"/>
    </row>
    <row r="303" spans="1:15" ht="45" customHeight="1">
      <c r="A303" s="21" t="s">
        <v>329</v>
      </c>
      <c r="B303" s="21" t="s">
        <v>713</v>
      </c>
      <c r="C303">
        <v>0.15060000000000001</v>
      </c>
      <c r="D303" s="6">
        <f t="shared" si="4"/>
        <v>0.13172500000000004</v>
      </c>
      <c r="E303" s="21"/>
      <c r="F303" s="21"/>
      <c r="G303" s="15"/>
      <c r="H303" s="15"/>
      <c r="I303" s="15"/>
      <c r="J303" s="21"/>
      <c r="K303" s="23"/>
      <c r="L303" s="21"/>
      <c r="M303" s="21"/>
      <c r="N303" s="8"/>
      <c r="O303" s="8"/>
    </row>
    <row r="304" spans="1:15">
      <c r="A304" s="21" t="s">
        <v>352</v>
      </c>
      <c r="B304" s="21" t="s">
        <v>736</v>
      </c>
      <c r="C304">
        <v>5.4199999999999998E-2</v>
      </c>
      <c r="D304" s="6">
        <f t="shared" si="4"/>
        <v>3.5325000000000009E-2</v>
      </c>
      <c r="E304" s="6">
        <f>AVERAGE(D304:D305)</f>
        <v>4.0225000000000011E-2</v>
      </c>
      <c r="F304" s="8">
        <f>STDEV(D304:D305)/E304</f>
        <v>0.17227213065576497</v>
      </c>
      <c r="G304" s="15"/>
      <c r="H304" s="15"/>
      <c r="I304" s="15"/>
      <c r="J304" s="6" t="str">
        <f>IF(AND(E304&lt;=E$360, E304&gt;=E$384)=TRUE, E304,"")</f>
        <v/>
      </c>
      <c r="K304" s="23"/>
      <c r="L304" s="21"/>
      <c r="M304" s="21">
        <v>1600</v>
      </c>
      <c r="N304" s="8" t="str">
        <f>IF(L304&gt;0,L304*M304,"")</f>
        <v/>
      </c>
      <c r="O304" s="8"/>
    </row>
    <row r="305" spans="1:15" ht="45" customHeight="1">
      <c r="A305" s="21" t="s">
        <v>353</v>
      </c>
      <c r="B305" s="21" t="s">
        <v>737</v>
      </c>
      <c r="C305">
        <v>6.4000000000000001E-2</v>
      </c>
      <c r="D305" s="6">
        <f t="shared" si="4"/>
        <v>4.5125000000000012E-2</v>
      </c>
      <c r="E305" s="21"/>
      <c r="F305" s="21"/>
      <c r="G305" s="15"/>
      <c r="H305" s="15"/>
      <c r="I305" s="15"/>
      <c r="J305" s="21"/>
      <c r="K305" s="23"/>
      <c r="L305" s="21"/>
      <c r="M305" s="21"/>
      <c r="N305" s="8"/>
      <c r="O305" s="8"/>
    </row>
    <row r="306" spans="1:15">
      <c r="A306" s="21" t="s">
        <v>376</v>
      </c>
      <c r="B306" s="21" t="s">
        <v>760</v>
      </c>
      <c r="C306">
        <v>2.8199999999999899E-2</v>
      </c>
      <c r="D306" s="6">
        <f t="shared" si="4"/>
        <v>9.3249999999999097E-3</v>
      </c>
      <c r="E306" s="6">
        <f>AVERAGE(D306:D307)</f>
        <v>1.0624999999999961E-2</v>
      </c>
      <c r="F306" s="8">
        <f>STDEV(D306:D307)/E306</f>
        <v>0.17303318880800966</v>
      </c>
      <c r="G306" s="15"/>
      <c r="H306" s="15"/>
      <c r="I306" s="15"/>
      <c r="J306" s="6" t="str">
        <f>IF(AND(E306&lt;=E$360, E306&gt;=E$384)=TRUE, E306,"")</f>
        <v/>
      </c>
      <c r="K306" s="23"/>
      <c r="L306" s="21"/>
      <c r="M306" s="21">
        <v>6400</v>
      </c>
      <c r="N306" s="8" t="str">
        <f>IF(L306&gt;0,L306*M306,"")</f>
        <v/>
      </c>
      <c r="O306" s="8"/>
    </row>
    <row r="307" spans="1:15" ht="45" customHeight="1">
      <c r="A307" s="21" t="s">
        <v>377</v>
      </c>
      <c r="B307" s="21" t="s">
        <v>761</v>
      </c>
      <c r="C307">
        <v>3.0800000000000001E-2</v>
      </c>
      <c r="D307" s="6">
        <f t="shared" si="4"/>
        <v>1.1925000000000012E-2</v>
      </c>
      <c r="E307" s="21"/>
      <c r="F307" s="21"/>
      <c r="G307" s="15"/>
      <c r="H307" s="15"/>
      <c r="I307" s="15"/>
      <c r="J307" s="21"/>
      <c r="K307" s="23"/>
      <c r="L307" s="21"/>
      <c r="M307" s="21"/>
      <c r="N307" s="8"/>
      <c r="O307" s="8"/>
    </row>
    <row r="308" spans="1:15">
      <c r="A308" s="21" t="s">
        <v>306</v>
      </c>
      <c r="B308" s="21" t="s">
        <v>690</v>
      </c>
      <c r="C308">
        <v>0.16319999999999901</v>
      </c>
      <c r="D308" s="6">
        <f t="shared" si="4"/>
        <v>0.14432499999999904</v>
      </c>
      <c r="E308" s="6">
        <f>AVERAGE(D308:D309)</f>
        <v>0.15657499999999902</v>
      </c>
      <c r="F308" s="8">
        <f>STDEV(D308:D309)/E308</f>
        <v>0.11064420334708926</v>
      </c>
      <c r="G308" s="15"/>
      <c r="H308" s="15"/>
      <c r="I308" s="15"/>
      <c r="J308" s="6" t="str">
        <f>IF(AND(E308&lt;=E$360, E308&gt;=E$384)=TRUE, E308,"")</f>
        <v/>
      </c>
      <c r="K308" s="23"/>
      <c r="L308" s="21"/>
      <c r="M308" s="21">
        <v>100</v>
      </c>
      <c r="N308" s="8" t="str">
        <f>IF(L308&gt;0,L308*M308,"")</f>
        <v/>
      </c>
      <c r="O308" s="8" t="e">
        <f>AVERAGE(N308:N314)</f>
        <v>#DIV/0!</v>
      </c>
    </row>
    <row r="309" spans="1:15" ht="45" customHeight="1">
      <c r="A309" s="21" t="s">
        <v>307</v>
      </c>
      <c r="B309" s="21" t="s">
        <v>691</v>
      </c>
      <c r="C309">
        <v>0.18769999999999901</v>
      </c>
      <c r="D309" s="6">
        <f t="shared" si="4"/>
        <v>0.168824999999999</v>
      </c>
      <c r="E309" s="21"/>
      <c r="F309" s="21"/>
      <c r="G309" s="15"/>
      <c r="H309" s="15"/>
      <c r="I309" s="15"/>
      <c r="J309" s="21"/>
      <c r="K309" s="23"/>
      <c r="L309" s="21"/>
      <c r="M309" s="21"/>
      <c r="N309" s="8"/>
      <c r="O309" s="8"/>
    </row>
    <row r="310" spans="1:15">
      <c r="A310" s="21" t="s">
        <v>330</v>
      </c>
      <c r="B310" s="21" t="s">
        <v>714</v>
      </c>
      <c r="C310">
        <v>7.3699999999999904E-2</v>
      </c>
      <c r="D310" s="6">
        <f t="shared" si="4"/>
        <v>5.4824999999999915E-2</v>
      </c>
      <c r="E310" s="6">
        <f>AVERAGE(D310:D311)</f>
        <v>5.4424999999999911E-2</v>
      </c>
      <c r="F310" s="8">
        <f>STDEV(D310:D311)/E310</f>
        <v>1.0393852548447319E-2</v>
      </c>
      <c r="G310" s="15"/>
      <c r="H310" s="15"/>
      <c r="I310" s="15"/>
      <c r="J310" s="6" t="str">
        <f>IF(AND(E310&lt;=E$360, E310&gt;=E$384)=TRUE, E310,"")</f>
        <v/>
      </c>
      <c r="K310" s="23"/>
      <c r="L310" s="21"/>
      <c r="M310" s="21">
        <v>400</v>
      </c>
      <c r="N310" s="8" t="str">
        <f>IF(L310&gt;0,L310*M310,"")</f>
        <v/>
      </c>
      <c r="O310" s="8"/>
    </row>
    <row r="311" spans="1:15" ht="45" customHeight="1">
      <c r="A311" s="21" t="s">
        <v>331</v>
      </c>
      <c r="B311" s="21" t="s">
        <v>715</v>
      </c>
      <c r="C311">
        <v>7.2899999999999895E-2</v>
      </c>
      <c r="D311" s="6">
        <f t="shared" si="4"/>
        <v>5.4024999999999906E-2</v>
      </c>
      <c r="E311" s="21"/>
      <c r="F311" s="21"/>
      <c r="G311" s="15"/>
      <c r="H311" s="15"/>
      <c r="I311" s="15"/>
      <c r="J311" s="21"/>
      <c r="K311" s="23"/>
      <c r="L311" s="21"/>
      <c r="M311" s="21"/>
      <c r="N311" s="8"/>
      <c r="O311" s="8"/>
    </row>
    <row r="312" spans="1:15">
      <c r="A312" s="21" t="s">
        <v>354</v>
      </c>
      <c r="B312" s="21" t="s">
        <v>738</v>
      </c>
      <c r="C312">
        <v>3.5799999999999998E-2</v>
      </c>
      <c r="D312" s="6">
        <f t="shared" si="4"/>
        <v>1.6925000000000009E-2</v>
      </c>
      <c r="E312" s="6">
        <f>AVERAGE(D312:D313)</f>
        <v>1.7275000000000009E-2</v>
      </c>
      <c r="F312" s="8">
        <f>STDEV(D312:D313)/E312</f>
        <v>2.8652662624056875E-2</v>
      </c>
      <c r="G312" s="15"/>
      <c r="H312" s="15"/>
      <c r="I312" s="15"/>
      <c r="J312" s="6" t="str">
        <f>IF(AND(E312&lt;=E$360, E312&gt;=E$384)=TRUE, E312,"")</f>
        <v/>
      </c>
      <c r="K312" s="23"/>
      <c r="L312" s="21"/>
      <c r="M312" s="21">
        <v>1600</v>
      </c>
      <c r="N312" s="8" t="str">
        <f>IF(L312&gt;0,L312*M312,"")</f>
        <v/>
      </c>
      <c r="O312" s="8"/>
    </row>
    <row r="313" spans="1:15" ht="45" customHeight="1">
      <c r="A313" s="21" t="s">
        <v>355</v>
      </c>
      <c r="B313" s="21" t="s">
        <v>739</v>
      </c>
      <c r="C313">
        <v>3.6499999999999998E-2</v>
      </c>
      <c r="D313" s="6">
        <f t="shared" si="4"/>
        <v>1.7625000000000009E-2</v>
      </c>
      <c r="E313" s="21"/>
      <c r="F313" s="21"/>
      <c r="G313" s="15"/>
      <c r="H313" s="15"/>
      <c r="I313" s="15"/>
      <c r="J313" s="21"/>
      <c r="K313" s="23"/>
      <c r="L313" s="21"/>
      <c r="M313" s="21"/>
      <c r="N313" s="8"/>
      <c r="O313" s="8"/>
    </row>
    <row r="314" spans="1:15">
      <c r="A314" s="21" t="s">
        <v>378</v>
      </c>
      <c r="B314" s="21" t="s">
        <v>762</v>
      </c>
      <c r="C314">
        <v>2.3699999999999999E-2</v>
      </c>
      <c r="D314" s="6">
        <f t="shared" si="4"/>
        <v>4.8250000000000098E-3</v>
      </c>
      <c r="E314" s="6">
        <f>AVERAGE(D314:D315)</f>
        <v>3.9249999999999598E-3</v>
      </c>
      <c r="F314" s="8">
        <f>STDEV(D314:D315)/E314</f>
        <v>0.32427826907920237</v>
      </c>
      <c r="G314" s="15"/>
      <c r="H314" s="15"/>
      <c r="I314" s="15"/>
      <c r="J314" s="6" t="str">
        <f>IF(AND(E314&lt;=E$360, E314&gt;=E$384)=TRUE, E314,"")</f>
        <v/>
      </c>
      <c r="K314" s="23"/>
      <c r="L314" s="21"/>
      <c r="M314" s="21">
        <v>6400</v>
      </c>
      <c r="N314" s="8" t="str">
        <f>IF(L314&gt;0,L314*M314,"")</f>
        <v/>
      </c>
      <c r="O314" s="8"/>
    </row>
    <row r="315" spans="1:15" ht="45" customHeight="1">
      <c r="A315" s="21" t="s">
        <v>379</v>
      </c>
      <c r="B315" s="21" t="s">
        <v>763</v>
      </c>
      <c r="C315">
        <v>2.1899999999999899E-2</v>
      </c>
      <c r="D315" s="6">
        <f t="shared" si="4"/>
        <v>3.0249999999999097E-3</v>
      </c>
      <c r="E315" s="21"/>
      <c r="F315" s="21"/>
      <c r="G315" s="15"/>
      <c r="H315" s="15"/>
      <c r="I315" s="15"/>
      <c r="J315" s="21"/>
      <c r="K315" s="23"/>
      <c r="L315" s="21"/>
      <c r="M315" s="21"/>
      <c r="N315" s="8"/>
      <c r="O315" s="8"/>
    </row>
    <row r="316" spans="1:15">
      <c r="A316" s="21" t="s">
        <v>308</v>
      </c>
      <c r="B316" s="21" t="s">
        <v>692</v>
      </c>
      <c r="C316">
        <v>0.225799999999999</v>
      </c>
      <c r="D316" s="6">
        <f t="shared" si="4"/>
        <v>0.20692499999999903</v>
      </c>
      <c r="E316" s="6">
        <f>AVERAGE(D316:D317)</f>
        <v>0.23917499999999953</v>
      </c>
      <c r="F316" s="8">
        <f>STDEV(D316:D317)/E316</f>
        <v>0.19069044585150219</v>
      </c>
      <c r="G316" s="15"/>
      <c r="H316" s="15"/>
      <c r="I316" s="15"/>
      <c r="J316" s="6">
        <f>IF(AND(E316&lt;=E$360, E316&gt;=E$384)=TRUE, E316,"")</f>
        <v>0.23917499999999953</v>
      </c>
      <c r="K316" s="23">
        <v>-0.20803751755543801</v>
      </c>
      <c r="L316" s="21">
        <f>10^K316/1000</f>
        <v>6.1938756550653699E-4</v>
      </c>
      <c r="M316" s="21">
        <v>100</v>
      </c>
      <c r="N316" s="8">
        <f>IF(L316&gt;0,L316*M316,"")</f>
        <v>6.1938756550653701E-2</v>
      </c>
      <c r="O316" s="8">
        <f>AVERAGE(N316:N322)</f>
        <v>6.1938756550653701E-2</v>
      </c>
    </row>
    <row r="317" spans="1:15" ht="45" customHeight="1">
      <c r="A317" s="21" t="s">
        <v>309</v>
      </c>
      <c r="B317" s="21" t="s">
        <v>693</v>
      </c>
      <c r="C317">
        <v>0.2903</v>
      </c>
      <c r="D317" s="6">
        <f t="shared" si="4"/>
        <v>0.27142500000000003</v>
      </c>
      <c r="E317" s="21"/>
      <c r="F317" s="21"/>
      <c r="G317" s="15"/>
      <c r="H317" s="15"/>
      <c r="I317" s="15"/>
      <c r="J317" s="21"/>
      <c r="K317" s="23"/>
      <c r="L317" s="21"/>
      <c r="M317" s="21"/>
      <c r="N317" s="8"/>
      <c r="O317" s="8"/>
    </row>
    <row r="318" spans="1:15">
      <c r="A318" s="21" t="s">
        <v>332</v>
      </c>
      <c r="B318" s="21" t="s">
        <v>716</v>
      </c>
      <c r="C318">
        <v>0.100399999999999</v>
      </c>
      <c r="D318" s="6">
        <f t="shared" si="4"/>
        <v>8.1524999999999015E-2</v>
      </c>
      <c r="E318" s="6">
        <f>AVERAGE(D318:D319)</f>
        <v>8.7974999999999512E-2</v>
      </c>
      <c r="F318" s="8">
        <f>STDEV(D318:D319)/E318</f>
        <v>0.10368488181082372</v>
      </c>
      <c r="G318" s="15"/>
      <c r="H318" s="15"/>
      <c r="I318" s="15"/>
      <c r="J318" s="6" t="str">
        <f>IF(AND(E318&lt;=E$360, E318&gt;=E$384)=TRUE, E318,"")</f>
        <v/>
      </c>
      <c r="K318" s="23"/>
      <c r="L318" s="21"/>
      <c r="M318" s="21">
        <v>400</v>
      </c>
      <c r="N318" s="8" t="str">
        <f>IF(L318&gt;0,L318*M318,"")</f>
        <v/>
      </c>
      <c r="O318" s="8"/>
    </row>
    <row r="319" spans="1:15" ht="45" customHeight="1">
      <c r="A319" s="21" t="s">
        <v>333</v>
      </c>
      <c r="B319" s="21" t="s">
        <v>717</v>
      </c>
      <c r="C319">
        <v>0.1133</v>
      </c>
      <c r="D319" s="6">
        <f t="shared" si="4"/>
        <v>9.4425000000000009E-2</v>
      </c>
      <c r="E319" s="21"/>
      <c r="F319" s="21"/>
      <c r="G319" s="15"/>
      <c r="H319" s="15"/>
      <c r="I319" s="15"/>
      <c r="J319" s="21"/>
      <c r="K319" s="23"/>
      <c r="L319" s="21"/>
      <c r="M319" s="21"/>
      <c r="N319" s="8"/>
      <c r="O319" s="8"/>
    </row>
    <row r="320" spans="1:15">
      <c r="A320" s="21" t="s">
        <v>356</v>
      </c>
      <c r="B320" s="21" t="s">
        <v>740</v>
      </c>
      <c r="C320">
        <v>5.1299999999999998E-2</v>
      </c>
      <c r="D320" s="6">
        <f t="shared" si="4"/>
        <v>3.2425000000000009E-2</v>
      </c>
      <c r="E320" s="6">
        <f>AVERAGE(D320:D321)</f>
        <v>3.0975000000000009E-2</v>
      </c>
      <c r="F320" s="8">
        <f>STDEV(D320:D321)/E320</f>
        <v>6.6202087665568593E-2</v>
      </c>
      <c r="G320" s="15"/>
      <c r="H320" s="15"/>
      <c r="I320" s="15"/>
      <c r="J320" s="6" t="str">
        <f>IF(AND(E320&lt;=E$360, E320&gt;=E$384)=TRUE, E320,"")</f>
        <v/>
      </c>
      <c r="K320" s="23"/>
      <c r="L320" s="21"/>
      <c r="M320" s="21">
        <v>1600</v>
      </c>
      <c r="N320" s="8" t="str">
        <f>IF(L320&gt;0,L320*M320,"")</f>
        <v/>
      </c>
      <c r="O320" s="8"/>
    </row>
    <row r="321" spans="1:15" ht="45" customHeight="1">
      <c r="A321" s="21" t="s">
        <v>357</v>
      </c>
      <c r="B321" s="21" t="s">
        <v>741</v>
      </c>
      <c r="C321">
        <v>4.8399999999999999E-2</v>
      </c>
      <c r="D321" s="6">
        <f t="shared" si="4"/>
        <v>2.952500000000001E-2</v>
      </c>
      <c r="E321" s="21"/>
      <c r="F321" s="21"/>
      <c r="G321" s="15"/>
      <c r="H321" s="15"/>
      <c r="I321" s="15"/>
      <c r="J321" s="21"/>
      <c r="K321" s="23"/>
      <c r="L321" s="21"/>
      <c r="M321" s="21"/>
      <c r="N321" s="8"/>
      <c r="O321" s="8"/>
    </row>
    <row r="322" spans="1:15">
      <c r="A322" s="21" t="s">
        <v>380</v>
      </c>
      <c r="B322" s="21" t="s">
        <v>764</v>
      </c>
      <c r="C322">
        <v>2.5499999999999998E-2</v>
      </c>
      <c r="D322" s="6">
        <f t="shared" si="4"/>
        <v>6.6250000000000094E-3</v>
      </c>
      <c r="E322" s="6">
        <f>AVERAGE(D322:D323)</f>
        <v>7.1249999999999595E-3</v>
      </c>
      <c r="F322" s="8">
        <f>STDEV(D322:D323)/E322</f>
        <v>9.9243057008628899E-2</v>
      </c>
      <c r="G322" s="15"/>
      <c r="H322" s="15"/>
      <c r="I322" s="15"/>
      <c r="J322" s="6" t="str">
        <f>IF(AND(E322&lt;=E$360, E322&gt;=E$384)=TRUE, E322,"")</f>
        <v/>
      </c>
      <c r="K322" s="23"/>
      <c r="L322" s="21"/>
      <c r="M322" s="21">
        <v>6400</v>
      </c>
      <c r="N322" s="8" t="str">
        <f>IF(L322&gt;0,L322*M322,"")</f>
        <v/>
      </c>
      <c r="O322" s="8"/>
    </row>
    <row r="323" spans="1:15" ht="45" customHeight="1">
      <c r="A323" s="21" t="s">
        <v>381</v>
      </c>
      <c r="B323" s="21" t="s">
        <v>765</v>
      </c>
      <c r="C323">
        <v>2.6499999999999899E-2</v>
      </c>
      <c r="D323" s="6">
        <f t="shared" si="4"/>
        <v>7.6249999999999096E-3</v>
      </c>
      <c r="E323" s="21"/>
      <c r="F323" s="21"/>
      <c r="G323" s="15"/>
      <c r="H323" s="15"/>
      <c r="I323" s="15"/>
      <c r="J323" s="21"/>
      <c r="K323" s="23"/>
      <c r="L323" s="21"/>
      <c r="M323" s="21"/>
      <c r="N323" s="8"/>
      <c r="O323" s="8"/>
    </row>
    <row r="324" spans="1:15">
      <c r="A324" s="21" t="s">
        <v>312</v>
      </c>
      <c r="B324" s="21" t="s">
        <v>696</v>
      </c>
      <c r="C324">
        <v>1.84E-2</v>
      </c>
      <c r="D324" s="6"/>
      <c r="E324" s="21"/>
      <c r="F324" s="8"/>
      <c r="G324" s="15"/>
      <c r="H324" s="15"/>
      <c r="I324" s="15"/>
      <c r="J324" s="6" t="str">
        <f>IF(AND(E324&lt;=E$360, E324&gt;=E$384)=TRUE, E324,"")</f>
        <v/>
      </c>
      <c r="K324" s="23"/>
      <c r="L324" s="21"/>
      <c r="M324" s="21"/>
      <c r="N324" s="8" t="str">
        <f>IF(K324&gt;0,K324*M324,"")</f>
        <v/>
      </c>
      <c r="O324" s="8"/>
    </row>
    <row r="325" spans="1:15" ht="45" customHeight="1">
      <c r="A325" s="21" t="s">
        <v>313</v>
      </c>
      <c r="B325" s="21" t="s">
        <v>697</v>
      </c>
      <c r="C325">
        <v>2.01E-2</v>
      </c>
      <c r="D325" s="6"/>
      <c r="E325" s="21"/>
      <c r="F325" s="21"/>
      <c r="G325" s="15"/>
      <c r="H325" s="15"/>
      <c r="I325" s="15"/>
      <c r="J325" s="21"/>
      <c r="K325" s="23"/>
      <c r="L325" s="21"/>
      <c r="M325" s="21"/>
      <c r="N325" s="8"/>
      <c r="O325" s="8"/>
    </row>
    <row r="326" spans="1:15">
      <c r="A326" s="21" t="s">
        <v>336</v>
      </c>
      <c r="B326" s="21" t="s">
        <v>720</v>
      </c>
      <c r="C326">
        <v>1.9400000000000001E-2</v>
      </c>
      <c r="D326" s="6"/>
      <c r="E326" s="21"/>
      <c r="F326" s="8"/>
      <c r="G326" s="15"/>
      <c r="H326" s="15"/>
      <c r="I326" s="15"/>
      <c r="J326" s="6" t="str">
        <f>IF(AND(E326&lt;=E$360, E326&gt;=E$384)=TRUE, E326,"")</f>
        <v/>
      </c>
      <c r="K326" s="23"/>
      <c r="L326" s="21"/>
      <c r="M326" s="21"/>
      <c r="N326" s="8"/>
      <c r="O326" s="8"/>
    </row>
    <row r="327" spans="1:15" ht="45" customHeight="1">
      <c r="A327" s="21" t="s">
        <v>337</v>
      </c>
      <c r="B327" s="21" t="s">
        <v>721</v>
      </c>
      <c r="C327">
        <v>2.01E-2</v>
      </c>
      <c r="D327" s="6"/>
      <c r="E327" s="21"/>
      <c r="F327" s="21"/>
      <c r="G327" s="15"/>
      <c r="H327" s="15"/>
      <c r="I327" s="15"/>
      <c r="J327" s="21"/>
      <c r="K327" s="23"/>
      <c r="L327" s="21"/>
      <c r="M327" s="21"/>
      <c r="N327" s="8"/>
      <c r="O327" s="8"/>
    </row>
    <row r="328" spans="1:15">
      <c r="A328" s="21" t="s">
        <v>360</v>
      </c>
      <c r="B328" s="21" t="s">
        <v>744</v>
      </c>
      <c r="C328">
        <v>2.0400000000000001E-2</v>
      </c>
      <c r="D328" s="6"/>
      <c r="E328" s="21"/>
      <c r="F328" s="8"/>
      <c r="G328" s="15"/>
      <c r="H328" s="15"/>
      <c r="I328" s="15"/>
      <c r="J328" s="6" t="str">
        <f>IF(AND(E328&lt;=E$360, E328&gt;=E$384)=TRUE, E328,"")</f>
        <v/>
      </c>
      <c r="K328" s="23"/>
      <c r="L328" s="21"/>
      <c r="M328" s="21"/>
      <c r="N328" s="8"/>
      <c r="O328" s="8"/>
    </row>
    <row r="329" spans="1:15" ht="45" customHeight="1">
      <c r="A329" s="21" t="s">
        <v>361</v>
      </c>
      <c r="B329" s="21" t="s">
        <v>745</v>
      </c>
      <c r="C329">
        <v>1.87999999999999E-2</v>
      </c>
      <c r="D329" s="6"/>
      <c r="E329" s="21"/>
      <c r="F329" s="21"/>
      <c r="G329" s="15"/>
      <c r="H329" s="15"/>
      <c r="I329" s="15"/>
      <c r="J329" s="21"/>
      <c r="K329" s="23"/>
      <c r="L329" s="21"/>
      <c r="M329" s="21"/>
      <c r="N329" s="8"/>
      <c r="O329" s="8"/>
    </row>
    <row r="330" spans="1:15">
      <c r="A330" s="21" t="s">
        <v>384</v>
      </c>
      <c r="B330" s="21" t="s">
        <v>768</v>
      </c>
      <c r="C330">
        <v>1.5699999999999999E-2</v>
      </c>
      <c r="D330" s="6"/>
      <c r="E330" s="21"/>
      <c r="F330" s="8"/>
      <c r="G330" s="15"/>
      <c r="H330" s="15"/>
      <c r="I330" s="15"/>
      <c r="J330" s="6" t="str">
        <f>IF(AND(E330&lt;=E$360, E330&gt;=E$384)=TRUE, E330,"")</f>
        <v/>
      </c>
      <c r="K330" s="23"/>
      <c r="L330" s="21"/>
      <c r="M330" s="21"/>
      <c r="N330" s="8"/>
      <c r="O330" s="8"/>
    </row>
    <row r="331" spans="1:15" ht="45" customHeight="1">
      <c r="A331" s="21" t="s">
        <v>385</v>
      </c>
      <c r="B331" s="21" t="s">
        <v>769</v>
      </c>
      <c r="C331">
        <v>1.8100000000000002E-2</v>
      </c>
      <c r="D331" s="6"/>
      <c r="E331" s="21"/>
      <c r="F331" s="21"/>
      <c r="G331" s="15"/>
      <c r="H331" s="15"/>
      <c r="I331" s="15"/>
      <c r="J331" s="21"/>
      <c r="K331" s="23"/>
      <c r="L331" s="21"/>
      <c r="M331" s="21"/>
      <c r="N331" s="8"/>
      <c r="O331" s="8"/>
    </row>
    <row r="332" spans="1:15">
      <c r="A332" s="21" t="s">
        <v>214</v>
      </c>
      <c r="B332" s="21" t="s">
        <v>598</v>
      </c>
      <c r="C332">
        <v>3.2090999999999998</v>
      </c>
      <c r="D332" s="6">
        <f t="shared" ref="D332:D387" si="5">C332-D$3</f>
        <v>3.1902249999999999</v>
      </c>
      <c r="E332" s="6">
        <f>AVERAGE(D332:D333)</f>
        <v>3.2321249999999999</v>
      </c>
      <c r="F332" s="8">
        <f>STDEV(D332:D333)/E332</f>
        <v>1.8333309591501801E-2</v>
      </c>
      <c r="G332" s="15"/>
      <c r="H332" s="15"/>
      <c r="I332" s="15"/>
      <c r="J332" s="6" t="str">
        <f>IF(AND(E332&lt;=E$360, E332&gt;=E$384)=TRUE, E332,"")</f>
        <v/>
      </c>
      <c r="K332" s="23"/>
      <c r="L332" s="21"/>
      <c r="M332" s="21">
        <v>100</v>
      </c>
      <c r="N332" s="8" t="str">
        <f>IF(L332&gt;0,L332*M332,"")</f>
        <v/>
      </c>
      <c r="O332" s="8">
        <f>AVERAGE(N332:N338)</f>
        <v>11.873680513411989</v>
      </c>
    </row>
    <row r="333" spans="1:15" ht="45" customHeight="1">
      <c r="A333" s="21" t="s">
        <v>215</v>
      </c>
      <c r="B333" s="21" t="s">
        <v>599</v>
      </c>
      <c r="C333">
        <v>3.2928999999999999</v>
      </c>
      <c r="D333" s="6">
        <f t="shared" si="5"/>
        <v>3.274025</v>
      </c>
      <c r="E333" s="21"/>
      <c r="F333" s="21"/>
      <c r="G333" s="15"/>
      <c r="H333" s="15"/>
      <c r="I333" s="15"/>
      <c r="J333" s="21"/>
      <c r="K333" s="23"/>
      <c r="L333" s="21"/>
      <c r="M333" s="21"/>
      <c r="N333" s="8"/>
      <c r="O333" s="8"/>
    </row>
    <row r="334" spans="1:15">
      <c r="A334" s="21" t="s">
        <v>238</v>
      </c>
      <c r="B334" s="21" t="s">
        <v>622</v>
      </c>
      <c r="C334">
        <v>3.0268999999999999</v>
      </c>
      <c r="D334" s="6">
        <f t="shared" si="5"/>
        <v>3.0080249999999999</v>
      </c>
      <c r="E334" s="6">
        <f>AVERAGE(D334:D335)</f>
        <v>3.067475</v>
      </c>
      <c r="F334" s="8">
        <f>STDEV(D334:D335)/E334</f>
        <v>2.740853512516989E-2</v>
      </c>
      <c r="G334" s="15"/>
      <c r="H334" s="15"/>
      <c r="I334" s="15"/>
      <c r="J334" s="6" t="str">
        <f>IF(AND(E334&lt;=E$360, E334&gt;=E$384)=TRUE, E334,"")</f>
        <v/>
      </c>
      <c r="K334" s="23"/>
      <c r="L334" s="21"/>
      <c r="M334" s="21">
        <v>400</v>
      </c>
      <c r="N334" s="8" t="str">
        <f>IF(L334&gt;0,L334*M334,"")</f>
        <v/>
      </c>
      <c r="O334" s="8"/>
    </row>
    <row r="335" spans="1:15" ht="45" customHeight="1">
      <c r="A335" s="21" t="s">
        <v>239</v>
      </c>
      <c r="B335" s="21" t="s">
        <v>623</v>
      </c>
      <c r="C335">
        <v>3.1457999999999999</v>
      </c>
      <c r="D335" s="6">
        <f t="shared" si="5"/>
        <v>3.126925</v>
      </c>
      <c r="E335" s="21"/>
      <c r="F335" s="21"/>
      <c r="G335" s="15"/>
      <c r="H335" s="15"/>
      <c r="I335" s="15"/>
      <c r="J335" s="21"/>
      <c r="K335" s="23"/>
      <c r="L335" s="21"/>
      <c r="M335" s="21"/>
      <c r="N335" s="8"/>
      <c r="O335" s="8"/>
    </row>
    <row r="336" spans="1:15">
      <c r="A336" s="21" t="s">
        <v>262</v>
      </c>
      <c r="B336" s="21" t="s">
        <v>646</v>
      </c>
      <c r="C336">
        <v>1.9088000000000001</v>
      </c>
      <c r="D336" s="6">
        <f t="shared" si="5"/>
        <v>1.8899250000000001</v>
      </c>
      <c r="E336" s="6">
        <f>AVERAGE(D336:D337)</f>
        <v>1.9641250000000001</v>
      </c>
      <c r="F336" s="8">
        <f>STDEV(D336:D337)/E336</f>
        <v>5.3425645683489363E-2</v>
      </c>
      <c r="G336" s="15"/>
      <c r="H336" s="15"/>
      <c r="I336" s="15"/>
      <c r="J336" s="6">
        <f>IF(AND(E336&lt;=E$360, E336&gt;=E$384)=TRUE, E336,"")</f>
        <v>1.9641250000000001</v>
      </c>
      <c r="K336" s="23">
        <v>0.81917067665171495</v>
      </c>
      <c r="L336" s="21">
        <f t="shared" ref="L336:L337" si="6">10^K336/1000</f>
        <v>6.594329998568199E-3</v>
      </c>
      <c r="M336" s="21">
        <v>1600</v>
      </c>
      <c r="N336" s="8">
        <f>IF(L336&gt;0,L336*M336,"")</f>
        <v>10.550927997709119</v>
      </c>
      <c r="O336" s="8"/>
    </row>
    <row r="337" spans="1:15" ht="45" customHeight="1">
      <c r="A337" s="21" t="s">
        <v>263</v>
      </c>
      <c r="B337" s="21" t="s">
        <v>647</v>
      </c>
      <c r="C337">
        <v>2.0571999999999999</v>
      </c>
      <c r="D337" s="6">
        <f t="shared" si="5"/>
        <v>2.0383249999999999</v>
      </c>
      <c r="E337" s="21"/>
      <c r="F337" s="21"/>
      <c r="G337" s="15"/>
      <c r="H337" s="15"/>
      <c r="I337" s="15"/>
      <c r="J337" s="21"/>
      <c r="K337" s="23"/>
      <c r="L337" s="21"/>
      <c r="M337" s="21"/>
      <c r="N337" s="8"/>
      <c r="O337" s="8"/>
    </row>
    <row r="338" spans="1:15">
      <c r="A338" s="21" t="s">
        <v>286</v>
      </c>
      <c r="B338" s="21" t="s">
        <v>670</v>
      </c>
      <c r="C338">
        <v>0.67619999999999902</v>
      </c>
      <c r="D338" s="6">
        <f t="shared" si="5"/>
        <v>0.65732499999999905</v>
      </c>
      <c r="E338" s="6">
        <f>AVERAGE(D338:D339)</f>
        <v>0.70557499999999962</v>
      </c>
      <c r="F338" s="8">
        <f>STDEV(D338:D339)/E338</f>
        <v>9.6709498472171779E-2</v>
      </c>
      <c r="G338" s="15"/>
      <c r="H338" s="15"/>
      <c r="I338" s="15"/>
      <c r="J338" s="6">
        <f>IF(AND(E338&lt;=E$360, E338&gt;=E$384)=TRUE, E338,"")</f>
        <v>0.70557499999999962</v>
      </c>
      <c r="K338" s="23">
        <v>0.31427658410717502</v>
      </c>
      <c r="L338" s="21">
        <f>10^K338/1000</f>
        <v>2.0619426607991968E-3</v>
      </c>
      <c r="M338" s="21">
        <v>6400</v>
      </c>
      <c r="N338" s="8">
        <f>IF(L338&gt;0,L338*M338,"")</f>
        <v>13.196433029114859</v>
      </c>
      <c r="O338" s="8"/>
    </row>
    <row r="339" spans="1:15" ht="45" customHeight="1">
      <c r="A339" s="21" t="s">
        <v>287</v>
      </c>
      <c r="B339" s="21" t="s">
        <v>671</v>
      </c>
      <c r="C339">
        <v>0.77270000000000005</v>
      </c>
      <c r="D339" s="6">
        <f t="shared" si="5"/>
        <v>0.75382500000000008</v>
      </c>
      <c r="E339" s="21"/>
      <c r="F339" s="21"/>
      <c r="G339" s="15"/>
      <c r="H339" s="15"/>
      <c r="I339" s="15"/>
      <c r="J339" s="21"/>
      <c r="K339" s="23"/>
      <c r="L339" s="21"/>
      <c r="M339" s="21"/>
      <c r="N339" s="8"/>
      <c r="O339" s="8"/>
    </row>
    <row r="340" spans="1:15">
      <c r="A340" s="21" t="s">
        <v>310</v>
      </c>
      <c r="B340" s="21" t="s">
        <v>694</v>
      </c>
      <c r="C340">
        <v>1.8099999999999901E-2</v>
      </c>
      <c r="D340" s="6">
        <f t="shared" si="5"/>
        <v>-7.7500000000008812E-4</v>
      </c>
      <c r="E340" s="6">
        <f>AVERAGE(D340:D341)</f>
        <v>-4.250000000000885E-4</v>
      </c>
      <c r="F340" s="8">
        <f>STDEV(D340:D341)/E340</f>
        <v>-1.1646464631305404</v>
      </c>
      <c r="G340" s="15"/>
      <c r="H340" s="15"/>
      <c r="I340" s="15"/>
      <c r="J340" s="6" t="str">
        <f>IF(AND(E340&lt;=E$360, E340&gt;=E$384)=TRUE, E340,"")</f>
        <v/>
      </c>
      <c r="K340" s="23"/>
      <c r="L340" s="21"/>
      <c r="M340" s="21">
        <v>100</v>
      </c>
      <c r="N340" s="8" t="str">
        <f>IF(L340&gt;0,L340*M340,"")</f>
        <v/>
      </c>
      <c r="O340" s="8" t="e">
        <f>AVERAGE(N340:N346)</f>
        <v>#DIV/0!</v>
      </c>
    </row>
    <row r="341" spans="1:15" ht="45" customHeight="1">
      <c r="A341" s="21" t="s">
        <v>311</v>
      </c>
      <c r="B341" s="21" t="s">
        <v>695</v>
      </c>
      <c r="C341">
        <v>1.87999999999999E-2</v>
      </c>
      <c r="D341" s="6">
        <f t="shared" si="5"/>
        <v>-7.5000000000088884E-5</v>
      </c>
      <c r="E341" s="21"/>
      <c r="F341" s="21"/>
      <c r="G341" s="15"/>
      <c r="H341" s="15"/>
      <c r="I341" s="15"/>
      <c r="J341" s="21"/>
      <c r="K341" s="23"/>
      <c r="L341" s="21"/>
      <c r="M341" s="21"/>
      <c r="N341" s="8"/>
      <c r="O341" s="8"/>
    </row>
    <row r="342" spans="1:15">
      <c r="A342" s="21" t="s">
        <v>334</v>
      </c>
      <c r="B342" s="21" t="s">
        <v>718</v>
      </c>
      <c r="C342">
        <v>1.6799999999999999E-2</v>
      </c>
      <c r="D342" s="6">
        <f t="shared" si="5"/>
        <v>-2.07499999999999E-3</v>
      </c>
      <c r="E342" s="6">
        <f>AVERAGE(D342:D343)</f>
        <v>-1.0249999999999895E-3</v>
      </c>
      <c r="F342" s="8">
        <f>STDEV(D342:D343)/E342</f>
        <v>-1.4487065760895277</v>
      </c>
      <c r="G342" s="15"/>
      <c r="H342" s="15"/>
      <c r="I342" s="15"/>
      <c r="J342" s="6" t="str">
        <f>IF(AND(E342&lt;=E$360, E342&gt;=E$384)=TRUE, E342,"")</f>
        <v/>
      </c>
      <c r="K342" s="23"/>
      <c r="L342" s="21"/>
      <c r="M342" s="21">
        <v>400</v>
      </c>
      <c r="N342" s="8" t="str">
        <f>IF(L342&gt;0,L342*M342,"")</f>
        <v/>
      </c>
      <c r="O342" s="8"/>
    </row>
    <row r="343" spans="1:15" ht="45" customHeight="1">
      <c r="A343" s="21" t="s">
        <v>335</v>
      </c>
      <c r="B343" s="21" t="s">
        <v>719</v>
      </c>
      <c r="C343">
        <v>1.89E-2</v>
      </c>
      <c r="D343" s="6">
        <f t="shared" si="5"/>
        <v>2.5000000000011124E-5</v>
      </c>
      <c r="E343" s="21"/>
      <c r="F343" s="21"/>
      <c r="G343" s="15"/>
      <c r="H343" s="15"/>
      <c r="I343" s="15"/>
      <c r="J343" s="21"/>
      <c r="K343" s="23"/>
      <c r="L343" s="21"/>
      <c r="M343" s="21"/>
      <c r="N343" s="8"/>
      <c r="O343" s="8"/>
    </row>
    <row r="344" spans="1:15">
      <c r="A344" s="21" t="s">
        <v>358</v>
      </c>
      <c r="B344" s="21" t="s">
        <v>742</v>
      </c>
      <c r="C344">
        <v>1.6199999999999999E-2</v>
      </c>
      <c r="D344" s="6">
        <f t="shared" si="5"/>
        <v>-2.6749999999999899E-3</v>
      </c>
      <c r="E344" s="6">
        <f>AVERAGE(D344:D345)</f>
        <v>-2.07499999999999E-3</v>
      </c>
      <c r="F344" s="8">
        <f>STDEV(D344:D345)/E344</f>
        <v>-0.40892922285487271</v>
      </c>
      <c r="G344" s="15"/>
      <c r="H344" s="15"/>
      <c r="I344" s="15"/>
      <c r="J344" s="6" t="str">
        <f>IF(AND(E344&lt;=E$360, E344&gt;=E$384)=TRUE, E344,"")</f>
        <v/>
      </c>
      <c r="K344" s="23"/>
      <c r="L344" s="21"/>
      <c r="M344" s="21">
        <v>1600</v>
      </c>
      <c r="N344" s="8" t="str">
        <f>IF(L344&gt;0,L344*M344,"")</f>
        <v/>
      </c>
      <c r="O344" s="8"/>
    </row>
    <row r="345" spans="1:15" ht="45" customHeight="1">
      <c r="A345" s="21" t="s">
        <v>359</v>
      </c>
      <c r="B345" s="21" t="s">
        <v>743</v>
      </c>
      <c r="C345">
        <v>1.7399999999999999E-2</v>
      </c>
      <c r="D345" s="6">
        <f t="shared" si="5"/>
        <v>-1.4749999999999902E-3</v>
      </c>
      <c r="E345" s="21"/>
      <c r="F345" s="21"/>
      <c r="G345" s="15"/>
      <c r="H345" s="15"/>
      <c r="I345" s="15"/>
      <c r="J345" s="21"/>
      <c r="K345" s="23"/>
      <c r="L345" s="21"/>
      <c r="M345" s="21"/>
      <c r="N345" s="8"/>
      <c r="O345" s="8"/>
    </row>
    <row r="346" spans="1:15">
      <c r="A346" s="21" t="s">
        <v>382</v>
      </c>
      <c r="B346" s="21" t="s">
        <v>766</v>
      </c>
      <c r="C346">
        <v>1.89E-2</v>
      </c>
      <c r="D346" s="6">
        <f t="shared" si="5"/>
        <v>2.5000000000011124E-5</v>
      </c>
      <c r="E346" s="6">
        <f>AVERAGE(D346:D347)</f>
        <v>-6.2500000000003872E-4</v>
      </c>
      <c r="F346" s="8">
        <f>STDEV(D346:D347)/E346</f>
        <v>-1.4707821048680405</v>
      </c>
      <c r="G346" s="15"/>
      <c r="H346" s="15"/>
      <c r="I346" s="15"/>
      <c r="J346" s="6" t="str">
        <f>IF(AND(E346&lt;=E$360, E346&gt;=E$384)=TRUE, E346,"")</f>
        <v/>
      </c>
      <c r="K346" s="23"/>
      <c r="L346" s="21"/>
      <c r="M346" s="21">
        <v>6400</v>
      </c>
      <c r="N346" s="8" t="str">
        <f>IF(L346&gt;0,L346*M346,"")</f>
        <v/>
      </c>
      <c r="O346" s="8"/>
    </row>
    <row r="347" spans="1:15" ht="45" customHeight="1">
      <c r="A347" s="21" t="s">
        <v>383</v>
      </c>
      <c r="B347" s="21" t="s">
        <v>767</v>
      </c>
      <c r="C347">
        <v>1.75999999999999E-2</v>
      </c>
      <c r="D347" s="6">
        <f t="shared" si="5"/>
        <v>-1.2750000000000886E-3</v>
      </c>
      <c r="E347" s="21"/>
      <c r="F347" s="21"/>
      <c r="G347" s="15"/>
      <c r="H347" s="15"/>
      <c r="I347" s="15"/>
      <c r="J347" s="21"/>
      <c r="K347" s="23"/>
      <c r="L347" s="21"/>
      <c r="M347" s="21"/>
      <c r="N347" s="8"/>
      <c r="O347" s="8"/>
    </row>
    <row r="348" spans="1:15">
      <c r="A348" s="21" t="s">
        <v>216</v>
      </c>
      <c r="B348" s="21" t="s">
        <v>600</v>
      </c>
      <c r="C348">
        <v>2.1899999999999999E-2</v>
      </c>
      <c r="D348" s="6">
        <f t="shared" si="5"/>
        <v>3.0250000000000103E-3</v>
      </c>
      <c r="E348" s="6">
        <f>AVERAGE(D348:D349)</f>
        <v>4.4250000000000105E-3</v>
      </c>
      <c r="F348" s="8">
        <f>STDEV(D348:D349)/E348</f>
        <v>0.44743479939487657</v>
      </c>
      <c r="G348" s="15"/>
      <c r="H348" s="15"/>
      <c r="I348" s="15"/>
      <c r="J348" s="6" t="str">
        <f>IF(AND(E348&lt;=E$360, E348&gt;=E$384)=TRUE, E348,"")</f>
        <v/>
      </c>
      <c r="K348" s="23"/>
      <c r="L348" s="21"/>
      <c r="M348" s="21"/>
      <c r="N348" s="8" t="str">
        <f>IF(L348&gt;0,L348*M348,"")</f>
        <v/>
      </c>
      <c r="O348" s="8"/>
    </row>
    <row r="349" spans="1:15" ht="45" customHeight="1">
      <c r="A349" s="21" t="s">
        <v>217</v>
      </c>
      <c r="B349" s="21" t="s">
        <v>601</v>
      </c>
      <c r="C349">
        <v>2.47E-2</v>
      </c>
      <c r="D349" s="6">
        <f t="shared" si="5"/>
        <v>5.8250000000000107E-3</v>
      </c>
      <c r="E349" s="21"/>
      <c r="F349" s="21"/>
      <c r="G349" s="15"/>
      <c r="H349" s="15"/>
      <c r="I349" s="15"/>
      <c r="J349" s="21"/>
      <c r="K349" s="23"/>
      <c r="L349" s="21"/>
      <c r="M349" s="21"/>
      <c r="N349" s="8"/>
      <c r="O349" s="8"/>
    </row>
    <row r="350" spans="1:15">
      <c r="A350" s="21" t="s">
        <v>240</v>
      </c>
      <c r="B350" s="21" t="s">
        <v>624</v>
      </c>
      <c r="C350">
        <v>1.9E-2</v>
      </c>
      <c r="D350" s="6">
        <f t="shared" si="5"/>
        <v>1.2500000000001052E-4</v>
      </c>
      <c r="E350" s="6">
        <f>AVERAGE(D350:D351)</f>
        <v>6.7500000000001066E-4</v>
      </c>
      <c r="F350" s="8">
        <f>STDEV(D350:D351)/E350</f>
        <v>1.152322161933615</v>
      </c>
      <c r="G350" s="15"/>
      <c r="H350" s="15"/>
      <c r="I350" s="15"/>
      <c r="J350" s="6" t="str">
        <f>IF(AND(E350&lt;=E$360, E350&gt;=E$384)=TRUE, E350,"")</f>
        <v/>
      </c>
      <c r="K350" s="23"/>
      <c r="L350" s="21"/>
      <c r="M350" s="21"/>
      <c r="N350" s="8" t="str">
        <f>IF(L350&gt;0,L350*M350,"")</f>
        <v/>
      </c>
      <c r="O350" s="8"/>
    </row>
    <row r="351" spans="1:15" ht="45" customHeight="1">
      <c r="A351" s="21" t="s">
        <v>241</v>
      </c>
      <c r="B351" s="21" t="s">
        <v>625</v>
      </c>
      <c r="C351">
        <v>2.01E-2</v>
      </c>
      <c r="D351" s="6">
        <f t="shared" si="5"/>
        <v>1.2250000000000108E-3</v>
      </c>
      <c r="E351" s="21"/>
      <c r="F351" s="21"/>
      <c r="G351" s="15"/>
      <c r="H351" s="15"/>
      <c r="I351" s="15"/>
      <c r="J351" s="21"/>
      <c r="K351" s="23"/>
      <c r="L351" s="21"/>
      <c r="M351" s="21"/>
      <c r="N351" s="8"/>
      <c r="O351" s="8"/>
    </row>
    <row r="352" spans="1:15">
      <c r="A352" s="21" t="s">
        <v>264</v>
      </c>
      <c r="B352" s="21" t="s">
        <v>648</v>
      </c>
      <c r="C352">
        <v>1.44999999999999E-2</v>
      </c>
      <c r="D352" s="6">
        <f t="shared" si="5"/>
        <v>-4.3750000000000889E-3</v>
      </c>
      <c r="E352" s="6">
        <f>AVERAGE(D352:D353)</f>
        <v>-1.7750000000000396E-3</v>
      </c>
      <c r="F352" s="8">
        <f>STDEV(D352:D353)/E352</f>
        <v>-2.0715240913634001</v>
      </c>
      <c r="G352" s="15"/>
      <c r="H352" s="15"/>
      <c r="I352" s="15"/>
      <c r="J352" s="6" t="str">
        <f>IF(AND(E352&lt;=E$360, E352&gt;=E$384)=TRUE, E352,"")</f>
        <v/>
      </c>
      <c r="K352" s="23"/>
      <c r="L352" s="21"/>
      <c r="M352" s="21"/>
      <c r="N352" s="8" t="str">
        <f>IF(L352&gt;0,L352*M352,"")</f>
        <v/>
      </c>
      <c r="O352" s="8"/>
    </row>
    <row r="353" spans="1:16" ht="45" customHeight="1">
      <c r="A353" s="21" t="s">
        <v>265</v>
      </c>
      <c r="B353" s="21" t="s">
        <v>649</v>
      </c>
      <c r="C353">
        <v>1.9699999999999999E-2</v>
      </c>
      <c r="D353" s="6">
        <f t="shared" si="5"/>
        <v>8.2500000000000975E-4</v>
      </c>
      <c r="E353" s="21"/>
      <c r="F353" s="21"/>
      <c r="G353" s="15"/>
      <c r="H353" s="15"/>
      <c r="I353" s="15"/>
      <c r="J353" s="21"/>
      <c r="K353" s="23"/>
      <c r="L353" s="21"/>
      <c r="M353" s="21"/>
      <c r="N353" s="8"/>
      <c r="O353" s="8"/>
    </row>
    <row r="354" spans="1:16">
      <c r="A354" s="21" t="s">
        <v>288</v>
      </c>
      <c r="B354" s="21" t="s">
        <v>672</v>
      </c>
      <c r="C354">
        <v>1.6500000000000001E-2</v>
      </c>
      <c r="D354" s="6">
        <f t="shared" si="5"/>
        <v>-2.3749999999999882E-3</v>
      </c>
      <c r="E354" s="6">
        <f>AVERAGE(D354:D355)</f>
        <v>-1.3750000000000394E-3</v>
      </c>
      <c r="F354" s="8">
        <f>STDEV(D354:D355)/E354</f>
        <v>-1.0285189544530779</v>
      </c>
      <c r="G354" s="15"/>
      <c r="H354" s="15"/>
      <c r="I354" s="15"/>
      <c r="J354" s="6" t="str">
        <f>IF(AND(E354&lt;=E$360, E354&gt;=E$384)=TRUE, E354,"")</f>
        <v/>
      </c>
      <c r="K354" s="23"/>
      <c r="L354" s="21"/>
      <c r="M354" s="21"/>
      <c r="N354" s="8" t="str">
        <f>IF(L354&gt;0,L354*M354,"")</f>
        <v/>
      </c>
      <c r="O354" s="8"/>
    </row>
    <row r="355" spans="1:16" ht="45" customHeight="1">
      <c r="A355" s="21" t="s">
        <v>289</v>
      </c>
      <c r="B355" s="21" t="s">
        <v>673</v>
      </c>
      <c r="C355">
        <v>1.8499999999999898E-2</v>
      </c>
      <c r="D355" s="6">
        <f t="shared" si="5"/>
        <v>-3.7500000000009054E-4</v>
      </c>
      <c r="E355" s="21"/>
      <c r="F355" s="21"/>
      <c r="G355" s="15"/>
      <c r="H355" s="15"/>
      <c r="I355" s="15"/>
      <c r="J355" s="21"/>
      <c r="K355" s="23"/>
      <c r="L355" s="21"/>
      <c r="M355" s="21"/>
      <c r="N355" s="8"/>
      <c r="O355" s="8"/>
    </row>
    <row r="356" spans="1:16">
      <c r="A356" s="21" t="s">
        <v>22</v>
      </c>
      <c r="B356" s="21" t="s">
        <v>407</v>
      </c>
      <c r="C356">
        <v>3.1962999999999999</v>
      </c>
      <c r="D356" s="6">
        <f t="shared" si="5"/>
        <v>3.1774249999999999</v>
      </c>
      <c r="E356" s="6">
        <f>AVERAGE(D356:D359)</f>
        <v>3.1733500000000001</v>
      </c>
      <c r="F356" s="8">
        <f>STDEV(D356:D359)/E356</f>
        <v>1.8767756691391864E-2</v>
      </c>
      <c r="G356" s="9">
        <v>2.5000000000000001E-2</v>
      </c>
      <c r="H356" s="10">
        <v>25</v>
      </c>
      <c r="I356" s="13">
        <f>LOG(H356,10)</f>
        <v>1.3979400086720375</v>
      </c>
      <c r="J356" s="6" t="str">
        <f>IF(AND(E356&lt;=E$360, E356&gt;=E$384)=TRUE, E356,"")</f>
        <v/>
      </c>
      <c r="K356" s="23"/>
      <c r="L356" s="21"/>
      <c r="M356" s="21"/>
      <c r="N356" s="8"/>
      <c r="O356" s="8"/>
    </row>
    <row r="357" spans="1:16" ht="45" customHeight="1">
      <c r="A357" s="21" t="s">
        <v>23</v>
      </c>
      <c r="B357" s="21" t="s">
        <v>408</v>
      </c>
      <c r="C357">
        <v>3.2713999999999999</v>
      </c>
      <c r="D357" s="6">
        <f t="shared" si="5"/>
        <v>3.2525249999999999</v>
      </c>
      <c r="E357" s="21"/>
      <c r="F357" s="21"/>
      <c r="G357" s="21"/>
      <c r="H357" s="21"/>
      <c r="I357" s="14"/>
      <c r="J357" s="21"/>
      <c r="K357" s="23"/>
      <c r="L357" s="21"/>
      <c r="M357" s="21"/>
      <c r="N357" s="8"/>
      <c r="O357" s="8"/>
    </row>
    <row r="358" spans="1:16">
      <c r="A358" s="21" t="s">
        <v>24</v>
      </c>
      <c r="B358" s="21" t="s">
        <v>409</v>
      </c>
      <c r="C358">
        <v>3.1295000000000002</v>
      </c>
      <c r="D358" s="6">
        <f t="shared" si="5"/>
        <v>3.1106250000000002</v>
      </c>
      <c r="E358" s="6"/>
      <c r="F358" s="8"/>
      <c r="G358" s="21"/>
      <c r="H358" s="21"/>
      <c r="I358" s="14"/>
      <c r="J358" s="6" t="str">
        <f>IF(AND(E358&lt;=E$360, E358&gt;=E$384)=TRUE, E358,"")</f>
        <v/>
      </c>
      <c r="K358" s="23"/>
      <c r="L358" s="21"/>
      <c r="M358" s="21"/>
      <c r="N358" s="8"/>
      <c r="O358" s="8"/>
    </row>
    <row r="359" spans="1:16" ht="45" customHeight="1">
      <c r="A359" s="21" t="s">
        <v>25</v>
      </c>
      <c r="B359" s="21" t="s">
        <v>410</v>
      </c>
      <c r="C359">
        <v>3.1717</v>
      </c>
      <c r="D359" s="6">
        <f t="shared" si="5"/>
        <v>3.152825</v>
      </c>
      <c r="E359" s="21"/>
      <c r="F359" s="21"/>
      <c r="G359" s="21"/>
      <c r="H359" s="21"/>
      <c r="I359" s="14"/>
      <c r="J359" s="21"/>
      <c r="K359" s="23"/>
      <c r="L359" s="21"/>
      <c r="M359" s="21"/>
      <c r="N359" s="8"/>
      <c r="O359" s="8"/>
    </row>
    <row r="360" spans="1:16">
      <c r="A360" s="21" t="s">
        <v>46</v>
      </c>
      <c r="B360" s="21" t="s">
        <v>431</v>
      </c>
      <c r="C360">
        <v>2.7061000000000002</v>
      </c>
      <c r="D360" s="6">
        <f t="shared" si="5"/>
        <v>2.6872250000000002</v>
      </c>
      <c r="E360" s="7">
        <f>AVERAGE(D360:D363)</f>
        <v>2.7006999999999977</v>
      </c>
      <c r="F360" s="8">
        <f>STDEV(D360:D363)/E360</f>
        <v>2.1516592007775649E-2</v>
      </c>
      <c r="G360" s="10">
        <v>1.2500000000000001E-2</v>
      </c>
      <c r="H360" s="10">
        <f>H356/2</f>
        <v>12.5</v>
      </c>
      <c r="I360" s="13">
        <f t="shared" ref="I360" si="7">LOG(H360,10)</f>
        <v>1.0969100130080565</v>
      </c>
      <c r="J360" s="6"/>
      <c r="K360" s="23"/>
      <c r="L360" s="21"/>
      <c r="M360" s="21"/>
      <c r="N360" s="8"/>
      <c r="O360" s="8"/>
    </row>
    <row r="361" spans="1:16" ht="45" customHeight="1">
      <c r="A361" s="21" t="s">
        <v>47</v>
      </c>
      <c r="B361" s="21" t="s">
        <v>432</v>
      </c>
      <c r="C361">
        <v>2.7164000000000001</v>
      </c>
      <c r="D361" s="6">
        <f t="shared" si="5"/>
        <v>2.6975250000000002</v>
      </c>
      <c r="E361" s="11"/>
      <c r="F361" s="21"/>
      <c r="G361" s="21"/>
      <c r="H361" s="21"/>
      <c r="I361" s="14"/>
      <c r="J361" s="21"/>
      <c r="K361" s="23"/>
      <c r="L361" s="21"/>
      <c r="M361" s="21"/>
      <c r="N361" s="8"/>
      <c r="O361" s="8"/>
    </row>
    <row r="362" spans="1:16">
      <c r="A362" s="21" t="s">
        <v>48</v>
      </c>
      <c r="B362" s="21" t="s">
        <v>433</v>
      </c>
      <c r="C362">
        <v>2.7978999999999998</v>
      </c>
      <c r="D362" s="6">
        <f t="shared" si="5"/>
        <v>2.7790249999999999</v>
      </c>
      <c r="E362" s="7"/>
      <c r="F362" s="8"/>
      <c r="G362" s="21"/>
      <c r="H362" s="21"/>
      <c r="I362" s="14"/>
      <c r="J362" s="6" t="str">
        <f>IF(AND(E362&lt;=E$360, E362&gt;=E$384)=TRUE, E362,"")</f>
        <v/>
      </c>
      <c r="K362" s="23"/>
      <c r="L362" s="21"/>
      <c r="M362" s="21"/>
      <c r="N362" s="8"/>
      <c r="O362" s="8"/>
    </row>
    <row r="363" spans="1:16" ht="45" customHeight="1">
      <c r="A363" s="21" t="s">
        <v>49</v>
      </c>
      <c r="B363" s="21" t="s">
        <v>434</v>
      </c>
      <c r="C363">
        <v>2.6578999999999899</v>
      </c>
      <c r="D363" s="6">
        <f t="shared" si="5"/>
        <v>2.63902499999999</v>
      </c>
      <c r="E363" s="11"/>
      <c r="F363" s="21"/>
      <c r="G363" s="21"/>
      <c r="H363" s="21"/>
      <c r="I363" s="14"/>
      <c r="J363" s="21"/>
      <c r="K363" s="23"/>
      <c r="L363" s="21"/>
      <c r="M363" s="21"/>
      <c r="N363" s="8"/>
      <c r="O363" s="8"/>
    </row>
    <row r="364" spans="1:16">
      <c r="A364" s="21" t="s">
        <v>70</v>
      </c>
      <c r="B364" s="21" t="s">
        <v>455</v>
      </c>
      <c r="C364">
        <v>1.7678</v>
      </c>
      <c r="D364" s="6">
        <f t="shared" si="5"/>
        <v>1.7489250000000001</v>
      </c>
      <c r="E364" s="7">
        <f>AVERAGE(D364:D367)</f>
        <v>1.8764750000000001</v>
      </c>
      <c r="F364" s="8">
        <f>STDEV(D364:D367)/E364</f>
        <v>7.999424187945546E-2</v>
      </c>
      <c r="G364" s="10">
        <v>6.2500000000000003E-3</v>
      </c>
      <c r="H364" s="10">
        <f>H360/2</f>
        <v>6.25</v>
      </c>
      <c r="I364" s="13">
        <f>LOG(H364,10)</f>
        <v>0.79588001734407521</v>
      </c>
      <c r="J364" s="6"/>
      <c r="K364" s="23"/>
      <c r="L364" s="21"/>
      <c r="M364" s="21"/>
      <c r="N364" s="8"/>
      <c r="O364" s="8"/>
    </row>
    <row r="365" spans="1:16" ht="45" customHeight="1">
      <c r="A365" s="21" t="s">
        <v>71</v>
      </c>
      <c r="B365" s="21" t="s">
        <v>456</v>
      </c>
      <c r="C365">
        <v>1.7678</v>
      </c>
      <c r="D365" s="6">
        <f t="shared" si="5"/>
        <v>1.7489250000000001</v>
      </c>
      <c r="E365" s="11"/>
      <c r="F365" s="21"/>
      <c r="G365" s="21"/>
      <c r="H365" s="21"/>
      <c r="I365" s="14"/>
      <c r="J365" s="21"/>
      <c r="K365" s="23"/>
      <c r="L365" s="21"/>
      <c r="M365" s="21"/>
      <c r="N365" s="8"/>
      <c r="O365" s="22"/>
      <c r="P365" s="21"/>
    </row>
    <row r="366" spans="1:16">
      <c r="A366" s="21" t="s">
        <v>72</v>
      </c>
      <c r="B366" s="21" t="s">
        <v>457</v>
      </c>
      <c r="C366">
        <v>2.0583999999999998</v>
      </c>
      <c r="D366" s="6">
        <f t="shared" si="5"/>
        <v>2.0395249999999998</v>
      </c>
      <c r="E366" s="7"/>
      <c r="F366" s="21"/>
      <c r="G366" s="21"/>
      <c r="H366" s="21"/>
      <c r="I366" s="14"/>
      <c r="J366" s="6"/>
      <c r="K366" s="23"/>
      <c r="L366" s="21"/>
      <c r="M366" s="21"/>
      <c r="N366" s="8"/>
      <c r="O366" s="22"/>
      <c r="P366" s="21"/>
    </row>
    <row r="367" spans="1:16" ht="45" customHeight="1">
      <c r="A367" s="21" t="s">
        <v>73</v>
      </c>
      <c r="B367" s="21" t="s">
        <v>458</v>
      </c>
      <c r="C367">
        <v>1.9874000000000001</v>
      </c>
      <c r="D367" s="6">
        <f t="shared" si="5"/>
        <v>1.9685250000000001</v>
      </c>
      <c r="E367" s="11"/>
      <c r="F367" s="21"/>
      <c r="G367" s="21"/>
      <c r="H367" s="21"/>
      <c r="I367" s="14"/>
      <c r="J367" s="21"/>
      <c r="K367" s="23"/>
      <c r="L367" s="21"/>
      <c r="M367" s="21"/>
      <c r="N367" s="8"/>
      <c r="O367" s="22"/>
      <c r="P367" s="21"/>
    </row>
    <row r="368" spans="1:16">
      <c r="A368" s="21" t="s">
        <v>94</v>
      </c>
      <c r="B368" s="21" t="s">
        <v>479</v>
      </c>
      <c r="C368">
        <v>1.1067</v>
      </c>
      <c r="D368" s="6">
        <f t="shared" si="5"/>
        <v>1.087825</v>
      </c>
      <c r="E368" s="7">
        <f>AVERAGE(D368:D371)</f>
        <v>1.0933499999999998</v>
      </c>
      <c r="F368" s="8">
        <f>STDEV(D368:D371)/E368</f>
        <v>4.547789742076342E-2</v>
      </c>
      <c r="G368" s="10">
        <v>3.1250000000000002E-3</v>
      </c>
      <c r="H368" s="10">
        <f>H364/2</f>
        <v>3.125</v>
      </c>
      <c r="I368" s="13">
        <f>LOG(H368,10)</f>
        <v>0.49485002168009395</v>
      </c>
      <c r="J368" s="6"/>
      <c r="K368" s="23"/>
      <c r="L368" s="21"/>
      <c r="M368" s="21"/>
      <c r="N368" s="8"/>
      <c r="O368" s="22"/>
      <c r="P368" s="21"/>
    </row>
    <row r="369" spans="1:16" ht="45" customHeight="1">
      <c r="A369" s="21" t="s">
        <v>95</v>
      </c>
      <c r="B369" s="21" t="s">
        <v>480</v>
      </c>
      <c r="C369">
        <v>1.0835999999999999</v>
      </c>
      <c r="D369" s="6">
        <f t="shared" si="5"/>
        <v>1.0647249999999999</v>
      </c>
      <c r="E369" s="11"/>
      <c r="F369" s="21"/>
      <c r="G369" s="21"/>
      <c r="H369" s="21"/>
      <c r="I369" s="21"/>
      <c r="J369" s="21"/>
      <c r="K369" s="23"/>
      <c r="L369" s="21"/>
      <c r="M369" s="21"/>
      <c r="N369" s="8"/>
      <c r="O369" s="22"/>
      <c r="P369" s="21"/>
    </row>
    <row r="370" spans="1:16">
      <c r="A370" s="21" t="s">
        <v>96</v>
      </c>
      <c r="B370" s="21" t="s">
        <v>481</v>
      </c>
      <c r="C370">
        <v>1.0746</v>
      </c>
      <c r="D370" s="6">
        <f t="shared" si="5"/>
        <v>1.055725</v>
      </c>
      <c r="E370" s="7"/>
      <c r="F370" s="21"/>
      <c r="G370" s="21"/>
      <c r="H370" s="21"/>
      <c r="I370" s="21"/>
      <c r="J370" s="6" t="str">
        <f>IF(AND(E370&lt;=E$364, E370&gt;=E$384)=TRUE, E370,"")</f>
        <v/>
      </c>
      <c r="K370" s="23"/>
      <c r="L370" s="21"/>
      <c r="M370" s="21"/>
      <c r="N370" s="8"/>
      <c r="O370" s="22"/>
      <c r="P370" s="21"/>
    </row>
    <row r="371" spans="1:16" ht="45" customHeight="1">
      <c r="A371" s="21" t="s">
        <v>97</v>
      </c>
      <c r="B371" s="21" t="s">
        <v>482</v>
      </c>
      <c r="C371">
        <v>1.1839999999999999</v>
      </c>
      <c r="D371" s="6">
        <f t="shared" si="5"/>
        <v>1.165125</v>
      </c>
      <c r="E371" s="11"/>
      <c r="F371" s="21"/>
      <c r="G371" s="21"/>
      <c r="H371" s="21"/>
      <c r="I371" s="21"/>
      <c r="J371" s="21"/>
      <c r="K371" s="23"/>
      <c r="L371" s="21"/>
      <c r="M371" s="21"/>
      <c r="N371" s="8"/>
      <c r="O371" s="22"/>
      <c r="P371" s="21"/>
    </row>
    <row r="372" spans="1:16">
      <c r="A372" s="21" t="s">
        <v>118</v>
      </c>
      <c r="B372" s="21" t="s">
        <v>503</v>
      </c>
      <c r="C372">
        <v>0.58809999999999996</v>
      </c>
      <c r="D372" s="6">
        <f t="shared" si="5"/>
        <v>0.56922499999999998</v>
      </c>
      <c r="E372" s="7">
        <f>AVERAGE(D372:D375)</f>
        <v>0.53252500000000003</v>
      </c>
      <c r="F372" s="8">
        <f>STDEV(D372:D375)/E372</f>
        <v>0.10251423175010688</v>
      </c>
      <c r="G372" s="10">
        <v>1.5625000000000001E-3</v>
      </c>
      <c r="H372" s="10">
        <f>H368/2</f>
        <v>1.5625</v>
      </c>
      <c r="I372" s="13">
        <f>LOG(H372,10)</f>
        <v>0.19382002601611281</v>
      </c>
      <c r="J372" s="13"/>
      <c r="K372" s="23"/>
      <c r="L372" s="21"/>
      <c r="M372" s="21"/>
      <c r="N372" s="8"/>
      <c r="O372" s="8"/>
      <c r="P372" s="21"/>
    </row>
    <row r="373" spans="1:16" ht="45" customHeight="1">
      <c r="A373" s="21" t="s">
        <v>119</v>
      </c>
      <c r="B373" s="21" t="s">
        <v>504</v>
      </c>
      <c r="C373">
        <v>0.51270000000000004</v>
      </c>
      <c r="D373" s="6">
        <f t="shared" si="5"/>
        <v>0.49382500000000007</v>
      </c>
      <c r="E373" s="11"/>
      <c r="F373" s="21"/>
      <c r="G373" s="21"/>
      <c r="H373" s="21"/>
      <c r="I373" s="14"/>
      <c r="J373" s="14"/>
      <c r="K373" s="23"/>
      <c r="L373" s="21"/>
      <c r="M373" s="21"/>
      <c r="N373" s="8"/>
      <c r="O373" s="8"/>
      <c r="P373" s="21"/>
    </row>
    <row r="374" spans="1:16">
      <c r="A374" s="21" t="s">
        <v>120</v>
      </c>
      <c r="B374" s="21" t="s">
        <v>505</v>
      </c>
      <c r="C374">
        <v>0.49719999999999998</v>
      </c>
      <c r="D374" s="6">
        <f t="shared" si="5"/>
        <v>0.478325</v>
      </c>
      <c r="E374" s="7"/>
      <c r="F374" s="21"/>
      <c r="G374" s="21"/>
      <c r="H374" s="21"/>
      <c r="I374" s="14"/>
      <c r="J374" s="14"/>
      <c r="K374" s="23"/>
      <c r="L374" s="21"/>
      <c r="M374" s="21"/>
      <c r="N374" s="8"/>
      <c r="O374" s="8"/>
      <c r="P374" s="21"/>
    </row>
    <row r="375" spans="1:16" ht="45" customHeight="1">
      <c r="A375" s="21" t="s">
        <v>121</v>
      </c>
      <c r="B375" s="21" t="s">
        <v>506</v>
      </c>
      <c r="C375">
        <v>0.60760000000000003</v>
      </c>
      <c r="D375" s="6">
        <f t="shared" si="5"/>
        <v>0.58872500000000005</v>
      </c>
      <c r="E375" s="11"/>
      <c r="F375" s="21"/>
      <c r="G375" s="21"/>
      <c r="H375" s="21"/>
      <c r="I375" s="14"/>
      <c r="J375" s="14"/>
      <c r="K375" s="23"/>
      <c r="L375" s="21"/>
      <c r="M375" s="21"/>
      <c r="N375" s="8"/>
      <c r="O375" s="8"/>
      <c r="P375" s="21"/>
    </row>
    <row r="376" spans="1:16">
      <c r="A376" s="21" t="s">
        <v>142</v>
      </c>
      <c r="B376" s="21" t="s">
        <v>527</v>
      </c>
      <c r="C376">
        <v>0.2442</v>
      </c>
      <c r="D376" s="6">
        <f t="shared" si="5"/>
        <v>0.225325</v>
      </c>
      <c r="E376" s="7">
        <f>AVERAGE(D376:D379)</f>
        <v>0.26204999999999978</v>
      </c>
      <c r="F376" s="8">
        <f>STDEV(D376:D379)/E376</f>
        <v>0.18853176272565764</v>
      </c>
      <c r="G376" s="10">
        <v>7.7999999999999999E-4</v>
      </c>
      <c r="H376" s="10">
        <f>H372/2</f>
        <v>0.78125</v>
      </c>
      <c r="I376" s="13">
        <f>LOG(H376,10)</f>
        <v>-0.10720996964786834</v>
      </c>
      <c r="J376" s="13"/>
      <c r="K376" s="23"/>
      <c r="L376" s="21"/>
      <c r="M376" s="21"/>
      <c r="N376" s="8"/>
      <c r="O376" s="8"/>
      <c r="P376" s="21"/>
    </row>
    <row r="377" spans="1:16" ht="45" customHeight="1">
      <c r="A377" s="21" t="s">
        <v>143</v>
      </c>
      <c r="B377" s="21" t="s">
        <v>528</v>
      </c>
      <c r="C377">
        <v>0.28849999999999998</v>
      </c>
      <c r="D377" s="6">
        <f t="shared" si="5"/>
        <v>0.269625</v>
      </c>
      <c r="E377" s="11"/>
      <c r="F377" s="21"/>
      <c r="G377" s="21"/>
      <c r="H377" s="21"/>
      <c r="I377" s="14"/>
      <c r="J377" s="14"/>
      <c r="K377" s="23"/>
      <c r="L377" s="21"/>
      <c r="M377" s="21"/>
      <c r="N377" s="8"/>
      <c r="O377" s="8"/>
      <c r="P377" s="21"/>
    </row>
    <row r="378" spans="1:16">
      <c r="A378" s="21" t="s">
        <v>144</v>
      </c>
      <c r="B378" s="21" t="s">
        <v>529</v>
      </c>
      <c r="C378">
        <v>0.24309999999999901</v>
      </c>
      <c r="D378" s="6">
        <f t="shared" si="5"/>
        <v>0.22422499999999901</v>
      </c>
      <c r="E378" s="11"/>
      <c r="F378" s="21"/>
      <c r="G378" s="21"/>
      <c r="H378" s="21"/>
      <c r="I378" s="14"/>
      <c r="J378" s="14"/>
      <c r="K378" s="23"/>
      <c r="L378" s="21"/>
      <c r="M378" s="21"/>
      <c r="N378" s="8"/>
      <c r="O378" s="8"/>
      <c r="P378" s="21"/>
    </row>
    <row r="379" spans="1:16" ht="45" customHeight="1">
      <c r="A379" s="21" t="s">
        <v>145</v>
      </c>
      <c r="B379" s="21" t="s">
        <v>530</v>
      </c>
      <c r="C379">
        <v>0.34789999999999999</v>
      </c>
      <c r="D379" s="6">
        <f t="shared" si="5"/>
        <v>0.32902500000000001</v>
      </c>
      <c r="E379" s="11"/>
      <c r="F379" s="21"/>
      <c r="G379" s="21"/>
      <c r="H379" s="21"/>
      <c r="I379" s="14"/>
      <c r="J379" s="14"/>
      <c r="K379" s="23"/>
      <c r="L379" s="21"/>
      <c r="M379" s="21"/>
      <c r="N379" s="8"/>
      <c r="O379" s="8"/>
      <c r="P379" s="21"/>
    </row>
    <row r="380" spans="1:16">
      <c r="A380" s="21" t="s">
        <v>166</v>
      </c>
      <c r="B380" s="21" t="s">
        <v>550</v>
      </c>
      <c r="C380">
        <v>0.1353</v>
      </c>
      <c r="D380" s="6">
        <f t="shared" si="5"/>
        <v>0.11642500000000001</v>
      </c>
      <c r="E380" s="7">
        <f>AVERAGE(D380:D383)</f>
        <v>0.14497500000000002</v>
      </c>
      <c r="F380" s="8">
        <f>STDEV(D380:D383)/E380</f>
        <v>0.13512355940099788</v>
      </c>
      <c r="G380" s="10">
        <v>3.8999999999999999E-4</v>
      </c>
      <c r="H380" s="10">
        <f>H376/2</f>
        <v>0.390625</v>
      </c>
      <c r="I380" s="13">
        <f>LOG(H380,10)</f>
        <v>-0.40823996531184953</v>
      </c>
      <c r="J380" s="13"/>
      <c r="K380" s="23"/>
      <c r="L380" s="21"/>
      <c r="M380" s="21"/>
      <c r="N380" s="8"/>
      <c r="O380" s="8"/>
      <c r="P380" s="21"/>
    </row>
    <row r="381" spans="1:16" ht="45" customHeight="1">
      <c r="A381" s="21" t="s">
        <v>167</v>
      </c>
      <c r="B381" s="21" t="s">
        <v>551</v>
      </c>
      <c r="C381">
        <v>0.16700000000000001</v>
      </c>
      <c r="D381" s="6">
        <f t="shared" si="5"/>
        <v>0.14812500000000001</v>
      </c>
      <c r="E381" s="11"/>
      <c r="F381" s="21"/>
      <c r="G381" s="21"/>
      <c r="H381" s="21"/>
      <c r="I381" s="14"/>
      <c r="J381" s="14"/>
      <c r="K381" s="23"/>
      <c r="L381" s="21"/>
      <c r="M381" s="21"/>
      <c r="N381" s="8"/>
      <c r="O381" s="8"/>
      <c r="P381" s="21"/>
    </row>
    <row r="382" spans="1:16">
      <c r="A382" s="21" t="s">
        <v>168</v>
      </c>
      <c r="B382" s="21" t="s">
        <v>552</v>
      </c>
      <c r="C382">
        <v>0.17519999999999999</v>
      </c>
      <c r="D382" s="6">
        <f t="shared" si="5"/>
        <v>0.15632499999999999</v>
      </c>
      <c r="E382" s="7"/>
      <c r="F382" s="21"/>
      <c r="G382" s="21"/>
      <c r="H382" s="21"/>
      <c r="I382" s="14"/>
      <c r="J382" s="14"/>
      <c r="K382" s="23"/>
      <c r="L382" s="21"/>
      <c r="M382" s="21"/>
      <c r="N382" s="8"/>
      <c r="O382" s="8"/>
      <c r="P382" s="21"/>
    </row>
    <row r="383" spans="1:16" ht="45" customHeight="1">
      <c r="A383" s="21" t="s">
        <v>169</v>
      </c>
      <c r="B383" s="21" t="s">
        <v>553</v>
      </c>
      <c r="C383">
        <v>0.1779</v>
      </c>
      <c r="D383" s="6">
        <f t="shared" si="5"/>
        <v>0.15902500000000003</v>
      </c>
      <c r="E383" s="11"/>
      <c r="F383" s="21"/>
      <c r="G383" s="21"/>
      <c r="H383" s="21"/>
      <c r="I383" s="14"/>
      <c r="J383" s="14"/>
      <c r="K383" s="23"/>
      <c r="L383" s="21"/>
      <c r="M383" s="21"/>
      <c r="N383" s="8"/>
      <c r="O383" s="8"/>
      <c r="P383" s="21"/>
    </row>
    <row r="384" spans="1:16">
      <c r="A384" s="21" t="s">
        <v>190</v>
      </c>
      <c r="B384" s="21" t="s">
        <v>574</v>
      </c>
      <c r="C384">
        <v>8.1699999999999995E-2</v>
      </c>
      <c r="D384" s="6">
        <f t="shared" si="5"/>
        <v>6.2825000000000006E-2</v>
      </c>
      <c r="E384" s="7">
        <f>AVERAGE(D384:D387)</f>
        <v>0.19740000000000005</v>
      </c>
      <c r="F384" s="8">
        <f>STDEV(D384:D387)/E384</f>
        <v>1.0949612872944645</v>
      </c>
      <c r="G384" s="10">
        <v>1.95E-4</v>
      </c>
      <c r="H384" s="10">
        <f>H380/2</f>
        <v>0.1953125</v>
      </c>
      <c r="I384" s="13">
        <f>LOG(H384,10)</f>
        <v>-0.70926996097583062</v>
      </c>
      <c r="J384" s="13"/>
      <c r="K384" s="23"/>
      <c r="L384" s="21"/>
      <c r="M384" s="21"/>
      <c r="N384" s="8"/>
      <c r="O384" s="8"/>
      <c r="P384" s="21"/>
    </row>
    <row r="385" spans="1:16" ht="45" customHeight="1">
      <c r="A385" s="21" t="s">
        <v>191</v>
      </c>
      <c r="B385" s="21" t="s">
        <v>575</v>
      </c>
      <c r="C385">
        <v>0.53610000000000002</v>
      </c>
      <c r="D385" s="6">
        <f t="shared" si="5"/>
        <v>0.51722500000000005</v>
      </c>
      <c r="E385" s="21"/>
      <c r="F385" s="21"/>
      <c r="G385" s="21"/>
      <c r="H385" s="21"/>
      <c r="I385" s="14"/>
      <c r="J385" s="14"/>
      <c r="K385" s="23"/>
      <c r="L385" s="21"/>
      <c r="M385" s="21"/>
      <c r="N385" s="8"/>
      <c r="O385" s="8"/>
      <c r="P385" s="21"/>
    </row>
    <row r="386" spans="1:16">
      <c r="A386" s="21" t="s">
        <v>192</v>
      </c>
      <c r="B386" s="21" t="s">
        <v>576</v>
      </c>
      <c r="C386">
        <v>0.15970000000000001</v>
      </c>
      <c r="D386" s="6">
        <f t="shared" si="5"/>
        <v>0.14082500000000003</v>
      </c>
      <c r="E386" s="21"/>
      <c r="F386" s="21"/>
      <c r="G386" s="21"/>
      <c r="H386" s="21"/>
      <c r="I386" s="14"/>
      <c r="J386" s="14"/>
      <c r="K386" s="23"/>
      <c r="L386" s="21"/>
      <c r="M386" s="21"/>
      <c r="N386" s="8"/>
      <c r="O386" s="8"/>
      <c r="P386" s="21"/>
    </row>
    <row r="387" spans="1:16" ht="45" customHeight="1">
      <c r="A387" s="21" t="s">
        <v>193</v>
      </c>
      <c r="B387" s="21" t="s">
        <v>577</v>
      </c>
      <c r="C387">
        <v>8.7599999999999997E-2</v>
      </c>
      <c r="D387" s="6">
        <f t="shared" si="5"/>
        <v>6.8725000000000008E-2</v>
      </c>
      <c r="E387" s="21"/>
      <c r="F387" s="21"/>
      <c r="G387" s="21"/>
      <c r="H387" s="21"/>
      <c r="I387" s="14"/>
      <c r="J387" s="14"/>
      <c r="K387" s="23"/>
      <c r="L387" s="21"/>
      <c r="M387" s="21"/>
      <c r="N387" s="8"/>
      <c r="O387" s="8"/>
      <c r="P387" s="21"/>
    </row>
    <row r="388" spans="1:16">
      <c r="D388" s="21"/>
      <c r="E388" s="21"/>
      <c r="F388" s="21"/>
      <c r="G388" s="21"/>
      <c r="H388" s="21"/>
      <c r="I388" s="21"/>
      <c r="J388" s="21"/>
      <c r="K388" s="23"/>
      <c r="L388" s="21"/>
      <c r="M388" s="21"/>
      <c r="N388" s="8"/>
      <c r="O388" s="8"/>
      <c r="P388" s="21"/>
    </row>
    <row r="389" spans="1:16" ht="45" customHeight="1">
      <c r="E389" s="12" t="s">
        <v>816</v>
      </c>
      <c r="F389" s="21"/>
      <c r="G389" s="21"/>
      <c r="H389" s="21"/>
      <c r="I389" s="21"/>
      <c r="J389" s="21"/>
      <c r="K389" s="23"/>
      <c r="L389" s="21"/>
      <c r="M389" s="21"/>
      <c r="N389" s="8"/>
      <c r="O389" s="8"/>
      <c r="P389" s="21"/>
    </row>
    <row r="390" spans="1:16">
      <c r="E390" s="21"/>
      <c r="F390" s="21"/>
      <c r="G390" s="21"/>
      <c r="H390" s="21"/>
      <c r="I390" s="21"/>
      <c r="J390" s="21"/>
      <c r="K390" s="23"/>
      <c r="L390" s="21"/>
      <c r="M390" s="21"/>
      <c r="N390" s="8"/>
      <c r="O390" s="8"/>
      <c r="P390" s="21"/>
    </row>
    <row r="391" spans="1:16" ht="45" customHeight="1">
      <c r="E391" s="21"/>
      <c r="F391" s="21"/>
      <c r="G391" s="21"/>
      <c r="H391" s="21"/>
      <c r="I391" s="21"/>
      <c r="J391" s="21"/>
      <c r="K391" s="23"/>
      <c r="L391" s="21"/>
      <c r="M391" s="21"/>
      <c r="N391" s="8"/>
      <c r="O391" s="8"/>
      <c r="P391" s="21"/>
    </row>
    <row r="392" spans="1:16">
      <c r="E392" s="21"/>
      <c r="F392" s="21"/>
      <c r="G392" s="21"/>
      <c r="H392" s="21"/>
      <c r="I392" s="21"/>
      <c r="J392" s="21"/>
      <c r="K392" s="23"/>
      <c r="L392" s="21"/>
      <c r="M392" s="21"/>
      <c r="N392" s="8"/>
      <c r="O392" s="8"/>
      <c r="P392" s="21"/>
    </row>
    <row r="393" spans="1:16" ht="45" customHeight="1">
      <c r="E393" s="21"/>
      <c r="F393" s="21"/>
      <c r="G393" s="21"/>
      <c r="H393" s="21"/>
      <c r="I393" s="21"/>
      <c r="J393" s="21"/>
      <c r="K393" s="23"/>
      <c r="L393" s="21"/>
      <c r="M393" s="21"/>
      <c r="N393" s="8"/>
      <c r="O393" s="8"/>
      <c r="P393" s="21"/>
    </row>
    <row r="394" spans="1:16">
      <c r="D394" s="21"/>
      <c r="E394" s="21"/>
      <c r="F394" s="21"/>
      <c r="G394" s="21"/>
      <c r="H394" s="21"/>
      <c r="I394" s="21"/>
      <c r="J394" s="21"/>
      <c r="K394" s="23"/>
      <c r="L394" s="21"/>
      <c r="M394" s="21"/>
      <c r="N394" s="8"/>
      <c r="O394" s="8"/>
      <c r="P394" s="21"/>
    </row>
    <row r="395" spans="1:16" ht="45" customHeight="1">
      <c r="D395" s="21"/>
      <c r="E395" s="21"/>
      <c r="F395" s="21"/>
      <c r="G395" s="21"/>
      <c r="H395" s="21"/>
      <c r="I395" s="21"/>
      <c r="J395" s="21"/>
      <c r="K395" s="23"/>
      <c r="L395" s="21"/>
      <c r="M395" s="21"/>
      <c r="N395" s="8"/>
      <c r="O395" s="8"/>
      <c r="P395" s="21"/>
    </row>
    <row r="396" spans="1:16">
      <c r="D396" s="21"/>
      <c r="E396" s="21"/>
      <c r="F396" s="21"/>
      <c r="G396" s="21"/>
      <c r="H396" s="21"/>
      <c r="I396" s="21"/>
      <c r="J396" s="21"/>
      <c r="K396" s="23"/>
      <c r="L396" s="21"/>
      <c r="M396" s="21"/>
      <c r="N396" s="8"/>
      <c r="O396" s="8"/>
      <c r="P396" s="21"/>
    </row>
    <row r="397" spans="1:16" ht="45" customHeight="1">
      <c r="D397" s="21"/>
      <c r="E397" s="21"/>
      <c r="F397" s="21"/>
      <c r="G397" s="21"/>
      <c r="H397" s="21"/>
      <c r="I397" s="21"/>
      <c r="J397" s="21"/>
      <c r="K397" s="23"/>
      <c r="L397" s="21"/>
      <c r="M397" s="21"/>
      <c r="N397" s="8"/>
      <c r="P397" s="21"/>
    </row>
    <row r="398" spans="1:16">
      <c r="D398" s="21"/>
      <c r="E398" s="21"/>
      <c r="F398" s="21"/>
      <c r="G398" s="21"/>
      <c r="H398" s="21"/>
      <c r="I398" s="21"/>
      <c r="J398" s="21"/>
      <c r="K398" s="23"/>
      <c r="L398" s="21"/>
      <c r="M398" s="21"/>
      <c r="N398" s="21"/>
      <c r="P398" s="21"/>
    </row>
    <row r="399" spans="1:16" ht="45" customHeight="1">
      <c r="D399" s="21"/>
      <c r="E399" s="21"/>
      <c r="F399" s="21"/>
      <c r="G399" s="21"/>
      <c r="H399" s="21"/>
      <c r="I399" s="21"/>
      <c r="J399" s="21"/>
      <c r="K399" s="23"/>
      <c r="L399" s="21"/>
      <c r="M399" s="21"/>
      <c r="N399" s="21"/>
      <c r="P399" s="21"/>
    </row>
    <row r="400" spans="1:16">
      <c r="D400" s="21"/>
      <c r="E400" s="21"/>
      <c r="F400" s="21"/>
      <c r="G400" s="21"/>
      <c r="H400" s="21"/>
      <c r="I400" s="21"/>
      <c r="J400" s="21"/>
      <c r="K400" s="23"/>
      <c r="L400" s="21"/>
      <c r="M400" s="21"/>
      <c r="N400" s="21"/>
      <c r="P400" s="21"/>
    </row>
    <row r="401" spans="4:11" ht="45" customHeight="1">
      <c r="D401" s="21"/>
      <c r="E401" s="21"/>
      <c r="F401" s="21"/>
      <c r="G401" s="21"/>
      <c r="H401" s="21"/>
      <c r="I401" s="21"/>
      <c r="J401" s="21"/>
      <c r="K401" s="23"/>
    </row>
    <row r="402" spans="4:11">
      <c r="E402" s="21"/>
      <c r="F402" s="21"/>
      <c r="G402" s="21"/>
      <c r="H402" s="21"/>
      <c r="I402" s="21"/>
      <c r="J402" s="21"/>
      <c r="K402" s="23"/>
    </row>
    <row r="403" spans="4:11">
      <c r="E403" s="21"/>
      <c r="F403" s="21"/>
      <c r="G403" s="21"/>
      <c r="H403" s="21"/>
      <c r="I403" s="21"/>
      <c r="J403" s="21"/>
      <c r="K403" s="23"/>
    </row>
    <row r="404" spans="4:11">
      <c r="E404" s="21"/>
      <c r="F404" s="21"/>
      <c r="G404" s="21"/>
      <c r="H404" s="21"/>
      <c r="I404" s="21"/>
      <c r="J404" s="21"/>
      <c r="K404" s="23"/>
    </row>
    <row r="405" spans="4:11">
      <c r="E405" s="21"/>
      <c r="F405" s="21"/>
      <c r="G405" s="21"/>
      <c r="H405" s="21"/>
      <c r="I405" s="21"/>
      <c r="J405" s="21"/>
      <c r="K405" s="23"/>
    </row>
    <row r="406" spans="4:11">
      <c r="E406" s="21"/>
      <c r="F406" s="21"/>
      <c r="G406" s="21"/>
      <c r="H406" s="21"/>
      <c r="I406" s="21"/>
      <c r="J406" s="21"/>
      <c r="K406" s="23"/>
    </row>
    <row r="407" spans="4:11">
      <c r="E407" s="21"/>
      <c r="F407" s="21"/>
      <c r="G407" s="21"/>
      <c r="H407" s="21"/>
      <c r="I407" s="21"/>
      <c r="J407" s="21"/>
      <c r="K407" s="23"/>
    </row>
    <row r="408" spans="4:11">
      <c r="E408" s="21"/>
      <c r="F408" s="21"/>
      <c r="G408" s="21"/>
      <c r="H408" s="21"/>
      <c r="I408" s="21"/>
      <c r="J408" s="21"/>
      <c r="K408" s="23"/>
    </row>
    <row r="409" spans="4:11">
      <c r="E409" s="21"/>
      <c r="F409" s="21"/>
      <c r="G409" s="21"/>
      <c r="H409" s="21"/>
      <c r="I409" s="21"/>
      <c r="J409" s="21"/>
      <c r="K409" s="23"/>
    </row>
    <row r="410" spans="4:11">
      <c r="E410" s="21"/>
      <c r="F410" s="21"/>
      <c r="G410" s="21"/>
      <c r="H410" s="21"/>
      <c r="I410" s="21"/>
      <c r="J410" s="21"/>
      <c r="K410" s="23"/>
    </row>
    <row r="411" spans="4:11">
      <c r="E411" s="21"/>
      <c r="F411" s="21"/>
      <c r="G411" s="21"/>
      <c r="H411" s="21"/>
      <c r="I411" s="21"/>
      <c r="J411" s="21"/>
      <c r="K411" s="23"/>
    </row>
    <row r="412" spans="4:11">
      <c r="E412" s="21"/>
      <c r="F412" s="21"/>
      <c r="G412" s="21"/>
      <c r="H412" s="21"/>
      <c r="I412" s="21"/>
      <c r="J412" s="21"/>
      <c r="K412" s="23"/>
    </row>
    <row r="413" spans="4:11">
      <c r="E413" s="21"/>
      <c r="F413" s="21"/>
      <c r="G413" s="21"/>
      <c r="H413" s="21"/>
      <c r="I413" s="21"/>
      <c r="J413" s="21"/>
      <c r="K413" s="23"/>
    </row>
    <row r="414" spans="4:11">
      <c r="E414" s="21"/>
      <c r="F414" s="21"/>
      <c r="G414" s="21"/>
      <c r="H414" s="21"/>
      <c r="I414" s="21"/>
      <c r="J414" s="21"/>
      <c r="K414" s="23"/>
    </row>
    <row r="415" spans="4:11">
      <c r="E415" s="21"/>
      <c r="F415" s="21"/>
      <c r="G415" s="21"/>
      <c r="H415" s="21"/>
      <c r="I415" s="21"/>
      <c r="J415" s="21"/>
      <c r="K415" s="23"/>
    </row>
    <row r="416" spans="4:11">
      <c r="E416" s="21"/>
      <c r="F416" s="21"/>
      <c r="G416" s="21"/>
      <c r="H416" s="21"/>
      <c r="I416" s="21"/>
      <c r="J416" s="21"/>
      <c r="K416" s="23"/>
    </row>
    <row r="417" spans="11:11">
      <c r="K417" s="23"/>
    </row>
    <row r="418" spans="11:11">
      <c r="K418" s="23"/>
    </row>
    <row r="419" spans="11:11">
      <c r="K419" s="23"/>
    </row>
    <row r="420" spans="11:11">
      <c r="K420" s="23"/>
    </row>
    <row r="421" spans="11:11">
      <c r="K421" s="23"/>
    </row>
    <row r="422" spans="11:11">
      <c r="K422" s="23"/>
    </row>
    <row r="423" spans="11:11">
      <c r="K423" s="23"/>
    </row>
    <row r="424" spans="11:11">
      <c r="K424" s="23"/>
    </row>
    <row r="425" spans="11:11">
      <c r="K425" s="23"/>
    </row>
    <row r="426" spans="11:11">
      <c r="K426" s="23"/>
    </row>
    <row r="427" spans="11:11">
      <c r="K427" s="23"/>
    </row>
    <row r="428" spans="11:11">
      <c r="K428" s="23"/>
    </row>
    <row r="429" spans="11:11">
      <c r="K429" s="23"/>
    </row>
    <row r="430" spans="11:11">
      <c r="K430" s="23"/>
    </row>
    <row r="431" spans="11:11">
      <c r="K431" s="23"/>
    </row>
    <row r="432" spans="11:11">
      <c r="K432" s="23"/>
    </row>
    <row r="433" spans="11:11">
      <c r="K433" s="23"/>
    </row>
    <row r="434" spans="11:11">
      <c r="K434" s="23"/>
    </row>
    <row r="435" spans="11:11">
      <c r="K435" s="23"/>
    </row>
    <row r="436" spans="11:11">
      <c r="K436" s="23"/>
    </row>
    <row r="437" spans="11:11">
      <c r="K437" s="23"/>
    </row>
    <row r="438" spans="11:11">
      <c r="K438" s="23"/>
    </row>
    <row r="439" spans="11:11">
      <c r="K439" s="23"/>
    </row>
    <row r="440" spans="11:11">
      <c r="K440" s="23"/>
    </row>
    <row r="441" spans="11:11">
      <c r="K441" s="23"/>
    </row>
    <row r="442" spans="11:11">
      <c r="K442" s="23"/>
    </row>
    <row r="443" spans="11:11">
      <c r="K443" s="23"/>
    </row>
    <row r="444" spans="11:11">
      <c r="K444" s="23"/>
    </row>
    <row r="445" spans="11:11">
      <c r="K445" s="23"/>
    </row>
    <row r="446" spans="11:11">
      <c r="K446" s="23"/>
    </row>
    <row r="447" spans="11:11">
      <c r="K447" s="23"/>
    </row>
    <row r="448" spans="11:11">
      <c r="K448" s="23"/>
    </row>
    <row r="449" spans="11:11">
      <c r="K449" s="23"/>
    </row>
    <row r="450" spans="11:11">
      <c r="K450" s="23"/>
    </row>
    <row r="451" spans="11:11">
      <c r="K451" s="23"/>
    </row>
    <row r="452" spans="11:11">
      <c r="K452" s="23"/>
    </row>
    <row r="453" spans="11:11">
      <c r="K453" s="23"/>
    </row>
    <row r="454" spans="11:11">
      <c r="K454" s="23"/>
    </row>
    <row r="455" spans="11:11">
      <c r="K455" s="23"/>
    </row>
  </sheetData>
  <sortState xmlns:xlrd2="http://schemas.microsoft.com/office/spreadsheetml/2017/richdata2" ref="O365:P399">
    <sortCondition descending="1" ref="O365"/>
  </sortState>
  <mergeCells count="2">
    <mergeCell ref="A2:C2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Richelle Charles</cp:lastModifiedBy>
  <cp:revision/>
  <dcterms:created xsi:type="dcterms:W3CDTF">2020-11-18T17:56:25Z</dcterms:created>
  <dcterms:modified xsi:type="dcterms:W3CDTF">2020-11-20T18:37:11Z</dcterms:modified>
  <cp:category/>
  <cp:contentStatus/>
</cp:coreProperties>
</file>