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.cresswell/Dropbox/Geek/Bloodwych/Bloodwych - Data Edit/"/>
    </mc:Choice>
  </mc:AlternateContent>
  <xr:revisionPtr revIDLastSave="0" documentId="13_ncr:1_{EB817D2E-914C-264A-A6D4-25D855CBDC55}" xr6:coauthVersionLast="47" xr6:coauthVersionMax="47" xr10:uidLastSave="{00000000-0000-0000-0000-000000000000}"/>
  <bookViews>
    <workbookView xWindow="1440" yWindow="880" windowWidth="25020" windowHeight="20980" xr2:uid="{6C4FBD84-07B2-C748-8C18-CBD1C302FF9D}"/>
  </bookViews>
  <sheets>
    <sheet name="BLOODWYCH439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0" i="1" l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45" i="1"/>
  <c r="E144" i="1"/>
  <c r="E143" i="1"/>
  <c r="E142" i="1"/>
  <c r="E141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45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F96" i="1"/>
  <c r="G96" i="1" s="1"/>
  <c r="G95" i="1"/>
  <c r="G94" i="1"/>
  <c r="G93" i="1"/>
  <c r="G92" i="1"/>
  <c r="G91" i="1"/>
  <c r="G90" i="1"/>
  <c r="G89" i="1"/>
  <c r="G88" i="1"/>
  <c r="G87" i="1"/>
  <c r="F86" i="1"/>
  <c r="G86" i="1" s="1"/>
  <c r="F85" i="1"/>
  <c r="G85" i="1" s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44" i="1" l="1"/>
  <c r="G144" i="1" s="1"/>
</calcChain>
</file>

<file path=xl/sharedStrings.xml><?xml version="1.0" encoding="utf-8"?>
<sst xmlns="http://schemas.openxmlformats.org/spreadsheetml/2006/main" count="455" uniqueCount="308">
  <si>
    <t>Type</t>
  </si>
  <si>
    <t>DATA BLOCK FILE</t>
  </si>
  <si>
    <t>BW439 Position</t>
  </si>
  <si>
    <t>Length (Hexidecimal)</t>
  </si>
  <si>
    <t>maps</t>
  </si>
  <si>
    <t>gem-tan.locations</t>
  </si>
  <si>
    <t>$5776</t>
  </si>
  <si>
    <t>gem-blu.locations</t>
  </si>
  <si>
    <t>$578A</t>
  </si>
  <si>
    <t>mod0.switches</t>
  </si>
  <si>
    <t>$57F4</t>
  </si>
  <si>
    <t>serp.switches</t>
  </si>
  <si>
    <t>$5834</t>
  </si>
  <si>
    <t>moon.switches</t>
  </si>
  <si>
    <t>drag.switches</t>
  </si>
  <si>
    <t>chaos.switches</t>
  </si>
  <si>
    <t>zendik.switches</t>
  </si>
  <si>
    <t>mod0.triggers</t>
  </si>
  <si>
    <t>$6CD2</t>
  </si>
  <si>
    <t>serp.triggers</t>
  </si>
  <si>
    <t>$6D52</t>
  </si>
  <si>
    <t>moon.triggers</t>
  </si>
  <si>
    <t>$6DD2</t>
  </si>
  <si>
    <t>drag.triggers</t>
  </si>
  <si>
    <t>$6E52</t>
  </si>
  <si>
    <t>chaos.triggers</t>
  </si>
  <si>
    <t>$6ED2</t>
  </si>
  <si>
    <t>zendik.triggers</t>
  </si>
  <si>
    <t>$6F52</t>
  </si>
  <si>
    <t>keep.entrances</t>
  </si>
  <si>
    <t>$7048</t>
  </si>
  <si>
    <t>data</t>
  </si>
  <si>
    <t>tower.entrances</t>
  </si>
  <si>
    <t>$7166</t>
  </si>
  <si>
    <t>monsters</t>
  </si>
  <si>
    <t>illusion.colours</t>
  </si>
  <si>
    <t>$9AD8</t>
  </si>
  <si>
    <t>monsters.colours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</si>
  <si>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</si>
  <si>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</si>
  <si>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</si>
  <si>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</si>
  <si>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</si>
  <si>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</si>
  <si>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</si>
  <si>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</si>
  <si>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$A595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</si>
  <si>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</si>
  <si>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</si>
  <si>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</si>
  <si>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</si>
  <si>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</si>
  <si>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</si>
  <si>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</si>
  <si>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</si>
  <si>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</si>
  <si>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</si>
  <si>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</si>
  <si>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</si>
  <si>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</si>
  <si>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</si>
  <si>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main walls gfx position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</si>
  <si>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</si>
  <si>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</si>
  <si>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</si>
  <si>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</si>
  <si>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</si>
  <si>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</si>
  <si>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</si>
  <si>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</si>
  <si>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</si>
  <si>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</si>
  <si>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</si>
  <si>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</si>
  <si>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</si>
  <si>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</si>
  <si>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</si>
  <si>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</si>
  <si>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</si>
  <si>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</si>
  <si>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</si>
  <si>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</si>
  <si>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</si>
  <si>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</si>
  <si>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</si>
  <si>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</si>
  <si>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</si>
  <si>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</si>
  <si>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</si>
  <si>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</si>
  <si>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</si>
  <si>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</si>
  <si>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</si>
  <si>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</si>
  <si>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</si>
  <si>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</si>
  <si>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</si>
  <si>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</si>
  <si>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</si>
  <si>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</si>
  <si>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</si>
  <si>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</si>
  <si>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</si>
  <si>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</si>
  <si>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</si>
  <si>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</si>
  <si>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</si>
  <si>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</si>
  <si>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</si>
  <si>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</si>
  <si>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</si>
  <si>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</si>
  <si>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</si>
  <si>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</si>
  <si>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</si>
  <si>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</si>
  <si>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</si>
  <si>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</si>
  <si>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</si>
  <si>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</si>
  <si>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</si>
  <si>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</si>
  <si>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</si>
  <si>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</si>
  <si>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</si>
  <si>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</si>
  <si>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</si>
  <si>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</si>
  <si>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</si>
  <si>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</si>
  <si>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</si>
  <si>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</si>
  <si>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</si>
  <si>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</si>
  <si>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</si>
  <si>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</si>
  <si>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</si>
  <si>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</si>
  <si>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</si>
  <si>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</si>
  <si>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</si>
  <si>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</si>
  <si>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</si>
  <si>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</si>
  <si>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</si>
  <si>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</si>
  <si>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</si>
  <si>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</si>
  <si>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</si>
  <si>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</si>
  <si>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</si>
  <si>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</si>
  <si>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</si>
  <si>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</si>
  <si>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</si>
  <si>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</si>
  <si>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</si>
  <si>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</si>
  <si>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</si>
  <si>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</si>
  <si>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</si>
  <si>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</si>
  <si>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</si>
  <si>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</si>
  <si>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</si>
  <si>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</si>
  <si>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AvatarsLarge.gfx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</si>
  <si>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</si>
  <si>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</si>
  <si>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</si>
  <si>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</si>
  <si>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</si>
  <si>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</si>
  <si>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</si>
  <si>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</si>
  <si>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</si>
  <si>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</si>
  <si>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</si>
  <si>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</si>
  <si>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</si>
  <si>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</si>
  <si>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</si>
  <si>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</si>
  <si>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</si>
  <si>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</si>
  <si>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</si>
  <si>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</si>
  <si>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</si>
  <si>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</si>
  <si>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</si>
  <si>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</si>
  <si>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</si>
  <si>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</si>
  <si>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</si>
  <si>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</si>
  <si>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</si>
  <si>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</si>
  <si>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</si>
  <si>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</si>
  <si>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adrEA018ADE</t>
  </si>
  <si>
    <t>$1875A</t>
  </si>
  <si>
    <t>Misc_Pillar.offsets</t>
  </si>
  <si>
    <t>adrEA018B16</t>
  </si>
  <si>
    <t>$18792</t>
  </si>
  <si>
    <t>Misc_Bed.offsets</t>
  </si>
  <si>
    <t>adrEA018B2C</t>
  </si>
  <si>
    <t>$187A8</t>
  </si>
  <si>
    <t>Wooden_Doors.offsets</t>
  </si>
  <si>
    <t>adrEA018B50</t>
  </si>
  <si>
    <t>$187CC</t>
  </si>
  <si>
    <t>Wooden_Wall.offsets</t>
  </si>
  <si>
    <t>adrEA018B70</t>
  </si>
  <si>
    <t>$187EC</t>
  </si>
  <si>
    <t>Main_Shelf.offsets</t>
  </si>
  <si>
    <t>adrEA018B90</t>
  </si>
  <si>
    <t>$1880C</t>
  </si>
  <si>
    <t>Main_Sign.offsets</t>
  </si>
  <si>
    <t>adrEA018BB0</t>
  </si>
  <si>
    <t>$1882C</t>
  </si>
  <si>
    <t>Stairs_Up.offsets</t>
  </si>
  <si>
    <t>adrEA018BD0</t>
  </si>
  <si>
    <t>$1884C</t>
  </si>
  <si>
    <t>Stairs_Down.offsets</t>
  </si>
  <si>
    <t>adrEA018BF2</t>
  </si>
  <si>
    <t>$1886E</t>
  </si>
  <si>
    <t>Door.offsets</t>
  </si>
  <si>
    <t>adrEA018C14</t>
  </si>
  <si>
    <t>$18890</t>
  </si>
  <si>
    <t>Main_Switches.offsets</t>
  </si>
  <si>
    <t>adrEA018C2E</t>
  </si>
  <si>
    <t>$188AA</t>
  </si>
  <si>
    <t>Pad_Pit.offsets</t>
  </si>
  <si>
    <t>adrEA018C4E</t>
  </si>
  <si>
    <t>$188CA</t>
  </si>
  <si>
    <t>Pad_Trigger.offsets</t>
  </si>
  <si>
    <t>adrEA018C66</t>
  </si>
  <si>
    <t>$188E2</t>
  </si>
  <si>
    <t>Main_Walls.positions</t>
  </si>
  <si>
    <t>adrEA00BA3E</t>
  </si>
  <si>
    <t>$B6BA</t>
  </si>
  <si>
    <t>Wooden_Wall.positions</t>
  </si>
  <si>
    <t>adrEA00BAAE</t>
  </si>
  <si>
    <t>$B72A</t>
  </si>
  <si>
    <t>Stairs_Up.positions</t>
  </si>
  <si>
    <t>adrEA00BB1E</t>
  </si>
  <si>
    <t>$B79A</t>
  </si>
  <si>
    <t>Stairs_Down.positions</t>
  </si>
  <si>
    <t>adrEA00BB92</t>
  </si>
  <si>
    <t>$B80E</t>
  </si>
  <si>
    <t>Misc_Pillar.positions</t>
  </si>
  <si>
    <t>adrEA00BC06</t>
  </si>
  <si>
    <t>$B882</t>
  </si>
  <si>
    <t>Door.Positions</t>
  </si>
  <si>
    <t>adrEA00BC4E</t>
  </si>
  <si>
    <t>$B8CA</t>
  </si>
  <si>
    <t>Misc_Bed.positions</t>
  </si>
  <si>
    <t>adrEA00BC9E</t>
  </si>
  <si>
    <t>$B91A</t>
  </si>
  <si>
    <t>Main_Shelf.positions</t>
  </si>
  <si>
    <t>adrEA00BCE6</t>
  </si>
  <si>
    <t>$B962</t>
  </si>
  <si>
    <t>Main_Sign.positions</t>
  </si>
  <si>
    <t>adrEA00BD56</t>
  </si>
  <si>
    <t>$B9D2</t>
  </si>
  <si>
    <t>Main_SignOverlay.positions</t>
  </si>
  <si>
    <t>adrEA00BDC6</t>
  </si>
  <si>
    <t>$BA42</t>
  </si>
  <si>
    <t>Main_SignOverlay.offsets</t>
  </si>
  <si>
    <t>adrEA00B284</t>
  </si>
  <si>
    <t>$AF00</t>
  </si>
  <si>
    <t>Main_Slots.positions</t>
  </si>
  <si>
    <t>adrEA00BE36</t>
  </si>
  <si>
    <t>$BAB2</t>
  </si>
  <si>
    <t>Main_Switches.positions</t>
  </si>
  <si>
    <t>adrEA00BEA6</t>
  </si>
  <si>
    <t>$BB22</t>
  </si>
  <si>
    <t>Pad_Pit_Low.positions</t>
  </si>
  <si>
    <t>adrEA00BF16</t>
  </si>
  <si>
    <t>$BB92</t>
  </si>
  <si>
    <t>Pad_Trigger.positions</t>
  </si>
  <si>
    <t>adrEA00BF62</t>
  </si>
  <si>
    <t>$BBDE</t>
  </si>
  <si>
    <t>Wooden_Doors.positions</t>
  </si>
  <si>
    <t>adrEA00BFAE</t>
  </si>
  <si>
    <t>$BC2A</t>
  </si>
  <si>
    <t>Main_Slots.offsets</t>
  </si>
  <si>
    <t>adrEA00B224</t>
  </si>
  <si>
    <t>adrEA00B244</t>
  </si>
  <si>
    <t>adrEA00B264</t>
  </si>
  <si>
    <t>behemoth.gradeoffset</t>
  </si>
  <si>
    <t>name</t>
  </si>
  <si>
    <t>size</t>
  </si>
  <si>
    <t>offset</t>
  </si>
  <si>
    <t>label</t>
  </si>
  <si>
    <t>TanGemLocs</t>
  </si>
  <si>
    <t>BlueGemLocs</t>
  </si>
  <si>
    <t>SwitchData_1</t>
  </si>
  <si>
    <t>SwitchData_2</t>
  </si>
  <si>
    <t>SwitchData_3</t>
  </si>
  <si>
    <t>SwitchData_4</t>
  </si>
  <si>
    <t>SwitchData_5</t>
  </si>
  <si>
    <t>SwitchData_6</t>
  </si>
  <si>
    <t>TriggersData_1</t>
  </si>
  <si>
    <t>TriggersData_2</t>
  </si>
  <si>
    <t>TriggersData_3</t>
  </si>
  <si>
    <t>TriggersData_4</t>
  </si>
  <si>
    <t>TriggersData_5</t>
  </si>
  <si>
    <t>TriggersData_6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</si>
</sst>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\&amp;\ ##"/>
  </numFmts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3724-3F99-C440-BFA0-0A25E5BEFF85}">
  <dimension ref="A1:H145"/>
  <sheetViews>
    <sheetView tabSelected="1" workbookViewId="0">
      <selection activeCell="H1" sqref="H1"/>
    </sheetView>
  </sheetViews>
  <sheetFormatPr baseColWidth="10" defaultRowHeight="16" x14ac:dyDescent="0.2"/>
  <cols>
    <col min="1" max="1" width="18.1640625" style="5" customWidth="1"/>
    <col min="2" max="3" width="29.6640625" customWidth="1"/>
    <col min="4" max="4" width="19.83203125" customWidth="1"/>
    <col min="5" max="6" width="10.83203125" style="5"/>
    <col min="7" max="7" width="14.83203125" style="6" customWidth="1"/>
    <col min="8" max="8" width="19.83203125" customWidth="1"/>
  </cols>
  <sheetData>
    <row r="1" spans="1:8" ht="32" x14ac:dyDescent="0.2">
      <c r="A1" s="1" t="s">
        <v>0</v>
      </c>
      <c r="B1" s="2" t="s">
        <v>1</v>
      </c>
      <c r="C1" s="11" t="s">
        <v>290</v>
      </c>
      <c r="D1" s="3" t="s">
        <v>2</v>
      </c>
      <c r="E1" s="12" t="s">
        <v>292</v>
      </c>
      <c r="F1" s="12" t="s">
        <v>291</v>
      </c>
      <c r="G1" s="4" t="s">
        <v>3</v>
      </c>
      <c r="H1" s="12" t="s">
        <v>293</v>
      </c>
    </row>
    <row r="2" spans="1:8" x14ac:dyDescent="0.2">
      <c r="A2" s="5" t="s">
        <v>4</v>
      </c>
      <c r="B2" t="s">
        <v>5</v>
      </c>
      <c r="C2" t="str">
        <f>A2&amp;"/"&amp;B2</f>
        <v>maps/gem-tan.locations</v>
      </c>
      <c r="D2" t="s">
        <v>6</v>
      </c>
      <c r="E2" s="5">
        <f t="shared" ref="E2:E65" si="0">IF(D2&lt;&gt;"",HEX2DEC(SUBSTITUTE(SUBSTITUTE(D2,"adrEA",""),"$","")),"")</f>
        <v>22390</v>
      </c>
      <c r="F2" s="5">
        <v>24</v>
      </c>
      <c r="G2" s="6" t="str">
        <f>IFERROR(DEC2HEX(F2),"")</f>
        <v>18</v>
      </c>
      <c r="H2" t="s">
        <v>294</v>
      </c>
    </row>
    <row r="3" spans="1:8" x14ac:dyDescent="0.2">
      <c r="A3" s="5" t="s">
        <v>4</v>
      </c>
      <c r="B3" t="s">
        <v>7</v>
      </c>
      <c r="C3" t="str">
        <f t="shared" ref="C3:C66" si="1">A3&amp;"/"&amp;B3</f>
        <v>maps/gem-blu.locations</v>
      </c>
      <c r="D3" t="s">
        <v>8</v>
      </c>
      <c r="E3" s="5">
        <f t="shared" si="0"/>
        <v>22410</v>
      </c>
      <c r="F3" s="5">
        <v>24</v>
      </c>
      <c r="G3" s="6" t="str">
        <f t="shared" ref="G3:G66" si="2">IFERROR(DEC2HEX(F3),"")</f>
        <v>18</v>
      </c>
      <c r="H3" t="s">
        <v>295</v>
      </c>
    </row>
    <row r="4" spans="1:8" x14ac:dyDescent="0.2">
      <c r="A4" s="5" t="s">
        <v>4</v>
      </c>
      <c r="B4" t="s">
        <v>9</v>
      </c>
      <c r="C4" t="str">
        <f t="shared" si="1"/>
        <v>maps/mod0.switches</v>
      </c>
      <c r="D4" t="s">
        <v>10</v>
      </c>
      <c r="E4" s="5">
        <f t="shared" si="0"/>
        <v>22516</v>
      </c>
      <c r="F4" s="5">
        <v>64</v>
      </c>
      <c r="G4" s="6" t="str">
        <f t="shared" si="2"/>
        <v>40</v>
      </c>
      <c r="H4" t="s">
        <v>296</v>
      </c>
    </row>
    <row r="5" spans="1:8" x14ac:dyDescent="0.2">
      <c r="A5" s="5" t="s">
        <v>4</v>
      </c>
      <c r="B5" t="s">
        <v>11</v>
      </c>
      <c r="C5" t="str">
        <f t="shared" si="1"/>
        <v>maps/serp.switches</v>
      </c>
      <c r="D5" t="s">
        <v>12</v>
      </c>
      <c r="E5" s="5">
        <f t="shared" si="0"/>
        <v>22580</v>
      </c>
      <c r="F5" s="5">
        <v>64</v>
      </c>
      <c r="G5" s="6" t="str">
        <f t="shared" si="2"/>
        <v>40</v>
      </c>
      <c r="H5" t="s">
        <v>297</v>
      </c>
    </row>
    <row r="6" spans="1:8" x14ac:dyDescent="0.2">
      <c r="A6" s="5" t="s">
        <v>4</v>
      </c>
      <c r="B6" t="s">
        <v>13</v>
      </c>
      <c r="C6" t="str">
        <f t="shared" si="1"/>
        <v>maps/moon.switches</v>
      </c>
      <c r="D6" t="s">
        <v>12</v>
      </c>
      <c r="E6" s="5">
        <f t="shared" si="0"/>
        <v>22580</v>
      </c>
      <c r="F6" s="5">
        <v>64</v>
      </c>
      <c r="G6" s="6" t="str">
        <f t="shared" si="2"/>
        <v>40</v>
      </c>
      <c r="H6" t="s">
        <v>298</v>
      </c>
    </row>
    <row r="7" spans="1:8" x14ac:dyDescent="0.2">
      <c r="A7" s="5" t="s">
        <v>4</v>
      </c>
      <c r="B7" t="s">
        <v>14</v>
      </c>
      <c r="C7" t="str">
        <f t="shared" si="1"/>
        <v>maps/drag.switches</v>
      </c>
      <c r="D7" t="s">
        <v>12</v>
      </c>
      <c r="E7" s="5">
        <f t="shared" si="0"/>
        <v>22580</v>
      </c>
      <c r="F7" s="5">
        <v>64</v>
      </c>
      <c r="G7" s="6" t="str">
        <f t="shared" si="2"/>
        <v>40</v>
      </c>
      <c r="H7" t="s">
        <v>299</v>
      </c>
    </row>
    <row r="8" spans="1:8" x14ac:dyDescent="0.2">
      <c r="A8" s="5" t="s">
        <v>4</v>
      </c>
      <c r="B8" t="s">
        <v>15</v>
      </c>
      <c r="C8" t="str">
        <f t="shared" si="1"/>
        <v>maps/chaos.switches</v>
      </c>
      <c r="D8" t="s">
        <v>12</v>
      </c>
      <c r="E8" s="5">
        <f t="shared" si="0"/>
        <v>22580</v>
      </c>
      <c r="F8" s="5">
        <v>64</v>
      </c>
      <c r="G8" s="6" t="str">
        <f t="shared" si="2"/>
        <v>40</v>
      </c>
      <c r="H8" t="s">
        <v>300</v>
      </c>
    </row>
    <row r="9" spans="1:8" x14ac:dyDescent="0.2">
      <c r="A9" s="5" t="s">
        <v>4</v>
      </c>
      <c r="B9" t="s">
        <v>16</v>
      </c>
      <c r="C9" t="str">
        <f t="shared" si="1"/>
        <v>maps/zendik.switches</v>
      </c>
      <c r="D9" t="s">
        <v>12</v>
      </c>
      <c r="E9" s="5">
        <f t="shared" si="0"/>
        <v>22580</v>
      </c>
      <c r="F9" s="5">
        <v>64</v>
      </c>
      <c r="G9" s="6" t="str">
        <f t="shared" si="2"/>
        <v>40</v>
      </c>
      <c r="H9" t="s">
        <v>301</v>
      </c>
    </row>
    <row r="10" spans="1:8" x14ac:dyDescent="0.2">
      <c r="A10" s="5" t="s">
        <v>4</v>
      </c>
      <c r="B10" t="s">
        <v>17</v>
      </c>
      <c r="C10" t="str">
        <f t="shared" si="1"/>
        <v>maps/mod0.triggers</v>
      </c>
      <c r="D10" t="s">
        <v>18</v>
      </c>
      <c r="E10" s="5">
        <f t="shared" si="0"/>
        <v>27858</v>
      </c>
      <c r="F10" s="5">
        <v>128</v>
      </c>
      <c r="G10" s="6" t="str">
        <f t="shared" si="2"/>
        <v>80</v>
      </c>
      <c r="H10" t="s">
        <v>302</v>
      </c>
    </row>
    <row r="11" spans="1:8" x14ac:dyDescent="0.2">
      <c r="A11" s="5" t="s">
        <v>4</v>
      </c>
      <c r="B11" t="s">
        <v>19</v>
      </c>
      <c r="C11" t="str">
        <f t="shared" si="1"/>
        <v>maps/serp.triggers</v>
      </c>
      <c r="D11" t="s">
        <v>20</v>
      </c>
      <c r="E11" s="5">
        <f t="shared" si="0"/>
        <v>27986</v>
      </c>
      <c r="F11" s="5">
        <v>128</v>
      </c>
      <c r="G11" s="6" t="str">
        <f t="shared" si="2"/>
        <v>80</v>
      </c>
      <c r="H11" t="s">
        <v>303</v>
      </c>
    </row>
    <row r="12" spans="1:8" x14ac:dyDescent="0.2">
      <c r="A12" s="5" t="s">
        <v>4</v>
      </c>
      <c r="B12" t="s">
        <v>21</v>
      </c>
      <c r="C12" t="str">
        <f t="shared" si="1"/>
        <v>maps/moon.triggers</v>
      </c>
      <c r="D12" t="s">
        <v>22</v>
      </c>
      <c r="E12" s="5">
        <f t="shared" si="0"/>
        <v>28114</v>
      </c>
      <c r="F12" s="5">
        <v>128</v>
      </c>
      <c r="G12" s="6" t="str">
        <f t="shared" si="2"/>
        <v>80</v>
      </c>
      <c r="H12" t="s">
        <v>304</v>
      </c>
    </row>
    <row r="13" spans="1:8" x14ac:dyDescent="0.2">
      <c r="A13" s="5" t="s">
        <v>4</v>
      </c>
      <c r="B13" t="s">
        <v>23</v>
      </c>
      <c r="C13" t="str">
        <f t="shared" si="1"/>
        <v>maps/drag.triggers</v>
      </c>
      <c r="D13" t="s">
        <v>24</v>
      </c>
      <c r="E13" s="5">
        <f t="shared" si="0"/>
        <v>28242</v>
      </c>
      <c r="F13" s="5">
        <v>128</v>
      </c>
      <c r="G13" s="6" t="str">
        <f t="shared" si="2"/>
        <v>80</v>
      </c>
      <c r="H13" t="s">
        <v>305</v>
      </c>
    </row>
    <row r="14" spans="1:8" x14ac:dyDescent="0.2">
      <c r="A14" s="5" t="s">
        <v>4</v>
      </c>
      <c r="B14" t="s">
        <v>25</v>
      </c>
      <c r="C14" t="str">
        <f t="shared" si="1"/>
        <v>maps/chaos.triggers</v>
      </c>
      <c r="D14" t="s">
        <v>26</v>
      </c>
      <c r="E14" s="5">
        <f t="shared" si="0"/>
        <v>28370</v>
      </c>
      <c r="F14" s="5">
        <v>128</v>
      </c>
      <c r="G14" s="6" t="str">
        <f t="shared" si="2"/>
        <v>80</v>
      </c>
      <c r="H14" t="s">
        <v>306</v>
      </c>
    </row>
    <row r="15" spans="1:8" x14ac:dyDescent="0.2">
      <c r="A15" s="5" t="s">
        <v>4</v>
      </c>
      <c r="B15" t="s">
        <v>27</v>
      </c>
      <c r="C15" t="str">
        <f t="shared" si="1"/>
        <v>maps/zendik.triggers</v>
      </c>
      <c r="D15" t="s">
        <v>28</v>
      </c>
      <c r="E15" s="5">
        <f t="shared" si="0"/>
        <v>28498</v>
      </c>
      <c r="F15" s="5">
        <v>128</v>
      </c>
      <c r="G15" s="6" t="str">
        <f t="shared" si="2"/>
        <v>80</v>
      </c>
      <c r="H15" t="s">
        <v>307</v>
      </c>
    </row>
    <row r="16" spans="1:8" x14ac:dyDescent="0.2">
      <c r="A16" s="5" t="s">
        <v>4</v>
      </c>
      <c r="B16" t="s">
        <v>29</v>
      </c>
      <c r="C16" t="str">
        <f t="shared" si="1"/>
        <v>maps/keep.entrances</v>
      </c>
      <c r="D16" t="s">
        <v>30</v>
      </c>
      <c r="E16" s="5">
        <f t="shared" si="0"/>
        <v>28744</v>
      </c>
      <c r="F16" s="5">
        <v>26</v>
      </c>
      <c r="G16" s="6" t="str">
        <f t="shared" si="2"/>
        <v>1A</v>
      </c>
    </row>
    <row r="17" spans="1:7" x14ac:dyDescent="0.2">
      <c r="A17" s="5" t="s">
        <v>31</v>
      </c>
      <c r="B17" t="s">
        <v>32</v>
      </c>
      <c r="C17" t="str">
        <f t="shared" si="1"/>
        <v>data/tower.entrances</v>
      </c>
      <c r="D17" t="s">
        <v>33</v>
      </c>
      <c r="E17" s="5">
        <f t="shared" si="0"/>
        <v>29030</v>
      </c>
      <c r="F17" s="5">
        <v>24</v>
      </c>
      <c r="G17" s="6" t="str">
        <f t="shared" si="2"/>
        <v>18</v>
      </c>
    </row>
    <row r="18" spans="1:7" x14ac:dyDescent="0.2">
      <c r="A18" s="7" t="s">
        <v>34</v>
      </c>
      <c r="B18" t="s">
        <v>35</v>
      </c>
      <c r="C18" t="str">
        <f t="shared" si="1"/>
        <v>monsters/illusion.colours</v>
      </c>
      <c r="D18" t="s">
        <v>36</v>
      </c>
      <c r="E18" s="5">
        <f t="shared" si="0"/>
        <v>39640</v>
      </c>
      <c r="F18" s="5">
        <v>4</v>
      </c>
      <c r="G18" s="6" t="str">
        <f t="shared" si="2"/>
        <v>4</v>
      </c>
    </row>
    <row r="19" spans="1:7" x14ac:dyDescent="0.2">
      <c r="A19" s="7" t="s">
        <v>34</v>
      </c>
      <c r="B19" t="s">
        <v>37</v>
      </c>
      <c r="C19" t="str">
        <f t="shared" si="1"/>
        <v>monsters/monsters.colours</v>
      </c>
      <c r="D19" t="s">
        <v>38</v>
      </c>
      <c r="E19" s="5">
        <f t="shared" si="0"/>
        <v>39644</v>
      </c>
      <c r="F19" s="5">
        <v>34</v>
      </c>
      <c r="G19" s="6" t="str">
        <f t="shared" si="2"/>
        <v>22</v>
      </c>
    </row>
    <row r="20" spans="1:7" x14ac:dyDescent="0.2">
      <c r="A20" s="5" t="s">
        <v>34</v>
      </c>
      <c r="B20" t="s">
        <v>39</v>
      </c>
      <c r="C20" t="str">
        <f t="shared" si="1"/>
        <v>monsters/crab.colours</v>
      </c>
      <c r="D20" t="s">
        <v>40</v>
      </c>
      <c r="E20" s="5">
        <f t="shared" si="0"/>
        <v>39836</v>
      </c>
      <c r="F20" s="5">
        <v>8</v>
      </c>
      <c r="G20" s="6" t="str">
        <f t="shared" si="2"/>
        <v>8</v>
      </c>
    </row>
    <row r="21" spans="1:7" x14ac:dyDescent="0.2">
      <c r="A21" s="5" t="s">
        <v>34</v>
      </c>
      <c r="B21" t="s">
        <v>41</v>
      </c>
      <c r="C21" t="str">
        <f t="shared" si="1"/>
        <v>monsters/beholder.colours</v>
      </c>
      <c r="D21" s="8" t="s">
        <v>42</v>
      </c>
      <c r="E21" s="5">
        <f t="shared" si="0"/>
        <v>40488</v>
      </c>
      <c r="F21" s="5">
        <v>8</v>
      </c>
      <c r="G21" s="6" t="str">
        <f t="shared" si="2"/>
        <v>8</v>
      </c>
    </row>
    <row r="22" spans="1:7" x14ac:dyDescent="0.2">
      <c r="A22" s="5" t="s">
        <v>31</v>
      </c>
      <c r="B22" t="s">
        <v>43</v>
      </c>
      <c r="C22" t="str">
        <f t="shared" si="1"/>
        <v>data/characters.bodies</v>
      </c>
      <c r="D22" t="s">
        <v>44</v>
      </c>
      <c r="E22" s="5">
        <f t="shared" si="0"/>
        <v>42008</v>
      </c>
      <c r="F22" s="5">
        <v>86</v>
      </c>
      <c r="G22" s="6" t="str">
        <f t="shared" si="2"/>
        <v>56</v>
      </c>
    </row>
    <row r="23" spans="1:7" x14ac:dyDescent="0.2">
      <c r="A23" s="5" t="s">
        <v>31</v>
      </c>
      <c r="B23" t="s">
        <v>45</v>
      </c>
      <c r="C23" t="str">
        <f t="shared" si="1"/>
        <v>data/characters.heads</v>
      </c>
      <c r="D23" t="s">
        <v>46</v>
      </c>
      <c r="E23" s="5">
        <f t="shared" si="0"/>
        <v>42389</v>
      </c>
      <c r="F23" s="5">
        <v>86</v>
      </c>
      <c r="G23" s="6" t="str">
        <f t="shared" si="2"/>
        <v>56</v>
      </c>
    </row>
    <row r="24" spans="1:7" x14ac:dyDescent="0.2">
      <c r="A24" s="5" t="s">
        <v>31</v>
      </c>
      <c r="B24" t="s">
        <v>47</v>
      </c>
      <c r="C24" t="str">
        <f t="shared" si="1"/>
        <v>data/objectpocketicons.block</v>
      </c>
      <c r="D24" t="s">
        <v>48</v>
      </c>
      <c r="E24" s="5">
        <f t="shared" si="0"/>
        <v>57664</v>
      </c>
      <c r="F24" s="5">
        <v>438</v>
      </c>
      <c r="G24" s="6" t="str">
        <f t="shared" si="2"/>
        <v>1B6</v>
      </c>
    </row>
    <row r="25" spans="1:7" x14ac:dyDescent="0.2">
      <c r="A25" s="5" t="s">
        <v>31</v>
      </c>
      <c r="B25" t="s">
        <v>49</v>
      </c>
      <c r="C25" t="str">
        <f t="shared" si="1"/>
        <v>data/objectflooricons.block</v>
      </c>
      <c r="D25" t="s">
        <v>50</v>
      </c>
      <c r="E25" s="5">
        <f t="shared" si="0"/>
        <v>58102</v>
      </c>
      <c r="F25" s="5">
        <v>110</v>
      </c>
      <c r="G25" s="6" t="str">
        <f t="shared" si="2"/>
        <v>6E</v>
      </c>
    </row>
    <row r="26" spans="1:7" x14ac:dyDescent="0.2">
      <c r="A26" s="5" t="s">
        <v>31</v>
      </c>
      <c r="B26" t="s">
        <v>51</v>
      </c>
      <c r="C26" t="str">
        <f t="shared" si="1"/>
        <v>data/objecttext.block</v>
      </c>
      <c r="D26" t="s">
        <v>52</v>
      </c>
      <c r="E26" s="5">
        <f t="shared" si="0"/>
        <v>56986</v>
      </c>
      <c r="F26" s="5">
        <v>610</v>
      </c>
      <c r="G26" s="6" t="str">
        <f t="shared" si="2"/>
        <v>262</v>
      </c>
    </row>
    <row r="27" spans="1:7" x14ac:dyDescent="0.2">
      <c r="A27" s="5" t="s">
        <v>31</v>
      </c>
      <c r="B27" t="s">
        <v>53</v>
      </c>
      <c r="C27" t="str">
        <f t="shared" si="1"/>
        <v>data/champions.stats</v>
      </c>
      <c r="D27" t="s">
        <v>54</v>
      </c>
      <c r="E27" s="5">
        <f t="shared" si="0"/>
        <v>59302</v>
      </c>
      <c r="F27" s="5">
        <v>512</v>
      </c>
      <c r="G27" s="6" t="str">
        <f t="shared" si="2"/>
        <v>200</v>
      </c>
    </row>
    <row r="28" spans="1:7" x14ac:dyDescent="0.2">
      <c r="A28" s="5" t="s">
        <v>31</v>
      </c>
      <c r="B28" t="s">
        <v>55</v>
      </c>
      <c r="C28" t="str">
        <f t="shared" si="1"/>
        <v>data/champions.pockets</v>
      </c>
      <c r="D28" t="s">
        <v>56</v>
      </c>
      <c r="E28" s="5">
        <f t="shared" si="0"/>
        <v>59814</v>
      </c>
      <c r="F28" s="5">
        <v>256</v>
      </c>
      <c r="G28" s="6" t="str">
        <f t="shared" si="2"/>
        <v>100</v>
      </c>
    </row>
    <row r="29" spans="1:7" x14ac:dyDescent="0.2">
      <c r="A29" s="5" t="s">
        <v>31</v>
      </c>
      <c r="B29" t="s">
        <v>57</v>
      </c>
      <c r="C29" t="str">
        <f t="shared" si="1"/>
        <v>data/scrolls.text</v>
      </c>
      <c r="D29" t="s">
        <v>58</v>
      </c>
      <c r="E29" s="5">
        <f t="shared" si="0"/>
        <v>106392</v>
      </c>
      <c r="F29" s="5">
        <v>3234</v>
      </c>
      <c r="G29" s="6" t="str">
        <f t="shared" si="2"/>
        <v>CA2</v>
      </c>
    </row>
    <row r="30" spans="1:7" x14ac:dyDescent="0.2">
      <c r="A30" s="5" t="s">
        <v>31</v>
      </c>
      <c r="B30" t="s">
        <v>59</v>
      </c>
      <c r="C30" t="str">
        <f t="shared" si="1"/>
        <v>data/scrolls.offsets</v>
      </c>
      <c r="D30" t="s">
        <v>60</v>
      </c>
      <c r="E30" s="5">
        <f t="shared" si="0"/>
        <v>106538</v>
      </c>
      <c r="F30" s="5">
        <v>146</v>
      </c>
      <c r="G30" s="6" t="str">
        <f t="shared" si="2"/>
        <v>92</v>
      </c>
    </row>
    <row r="31" spans="1:7" x14ac:dyDescent="0.2">
      <c r="B31" t="s">
        <v>61</v>
      </c>
      <c r="C31" t="str">
        <f t="shared" si="1"/>
        <v>/main walls gfx position</v>
      </c>
      <c r="E31" s="5" t="str">
        <f t="shared" si="0"/>
        <v/>
      </c>
      <c r="G31" s="6" t="str">
        <f t="shared" si="2"/>
        <v>0</v>
      </c>
    </row>
    <row r="32" spans="1:7" x14ac:dyDescent="0.2">
      <c r="A32" s="5" t="s">
        <v>4</v>
      </c>
      <c r="B32" t="s">
        <v>62</v>
      </c>
      <c r="C32" t="str">
        <f t="shared" si="1"/>
        <v>maps/mod0.map</v>
      </c>
      <c r="D32" t="s">
        <v>63</v>
      </c>
      <c r="E32" s="5">
        <f t="shared" si="0"/>
        <v>60348</v>
      </c>
      <c r="F32" s="5">
        <v>4096</v>
      </c>
      <c r="G32" s="6" t="str">
        <f t="shared" si="2"/>
        <v>1000</v>
      </c>
    </row>
    <row r="33" spans="1:7" x14ac:dyDescent="0.2">
      <c r="A33" s="5" t="s">
        <v>4</v>
      </c>
      <c r="B33" t="s">
        <v>64</v>
      </c>
      <c r="C33" t="str">
        <f t="shared" si="1"/>
        <v>maps/mod0.obj</v>
      </c>
      <c r="D33" t="s">
        <v>65</v>
      </c>
      <c r="E33" s="5">
        <f t="shared" si="0"/>
        <v>64444</v>
      </c>
      <c r="F33" s="5">
        <v>1026</v>
      </c>
      <c r="G33" s="6" t="str">
        <f t="shared" si="2"/>
        <v>402</v>
      </c>
    </row>
    <row r="34" spans="1:7" x14ac:dyDescent="0.2">
      <c r="A34" s="5" t="s">
        <v>4</v>
      </c>
      <c r="B34" t="s">
        <v>66</v>
      </c>
      <c r="C34" t="str">
        <f t="shared" si="1"/>
        <v>maps/serp.map</v>
      </c>
      <c r="D34" t="s">
        <v>67</v>
      </c>
      <c r="E34" s="5">
        <f t="shared" si="0"/>
        <v>65470</v>
      </c>
      <c r="F34" s="5">
        <v>4096</v>
      </c>
      <c r="G34" s="6" t="str">
        <f t="shared" si="2"/>
        <v>1000</v>
      </c>
    </row>
    <row r="35" spans="1:7" x14ac:dyDescent="0.2">
      <c r="A35" s="5" t="s">
        <v>4</v>
      </c>
      <c r="B35" t="s">
        <v>68</v>
      </c>
      <c r="C35" t="str">
        <f t="shared" si="1"/>
        <v>maps/serp.obj</v>
      </c>
      <c r="D35" t="s">
        <v>69</v>
      </c>
      <c r="E35" s="5">
        <f t="shared" si="0"/>
        <v>69566</v>
      </c>
      <c r="F35" s="5">
        <v>1026</v>
      </c>
      <c r="G35" s="6" t="str">
        <f t="shared" si="2"/>
        <v>402</v>
      </c>
    </row>
    <row r="36" spans="1:7" x14ac:dyDescent="0.2">
      <c r="A36" s="5" t="s">
        <v>4</v>
      </c>
      <c r="B36" t="s">
        <v>70</v>
      </c>
      <c r="C36" t="str">
        <f t="shared" si="1"/>
        <v>maps/moon.map</v>
      </c>
      <c r="D36" t="s">
        <v>71</v>
      </c>
      <c r="E36" s="5">
        <f t="shared" si="0"/>
        <v>70592</v>
      </c>
      <c r="F36" s="5">
        <v>4096</v>
      </c>
      <c r="G36" s="6" t="str">
        <f t="shared" si="2"/>
        <v>1000</v>
      </c>
    </row>
    <row r="37" spans="1:7" x14ac:dyDescent="0.2">
      <c r="A37" s="5" t="s">
        <v>4</v>
      </c>
      <c r="B37" t="s">
        <v>72</v>
      </c>
      <c r="C37" t="str">
        <f t="shared" si="1"/>
        <v>maps/moon.obj</v>
      </c>
      <c r="D37" t="s">
        <v>73</v>
      </c>
      <c r="E37" s="5">
        <f t="shared" si="0"/>
        <v>74688</v>
      </c>
      <c r="F37" s="5">
        <v>1026</v>
      </c>
      <c r="G37" s="6" t="str">
        <f t="shared" si="2"/>
        <v>402</v>
      </c>
    </row>
    <row r="38" spans="1:7" x14ac:dyDescent="0.2">
      <c r="A38" s="5" t="s">
        <v>4</v>
      </c>
      <c r="B38" t="s">
        <v>74</v>
      </c>
      <c r="C38" t="str">
        <f t="shared" si="1"/>
        <v>maps/drag.map</v>
      </c>
      <c r="D38" t="s">
        <v>75</v>
      </c>
      <c r="E38" s="5">
        <f t="shared" si="0"/>
        <v>75714</v>
      </c>
      <c r="F38" s="5">
        <v>4096</v>
      </c>
      <c r="G38" s="6" t="str">
        <f t="shared" si="2"/>
        <v>1000</v>
      </c>
    </row>
    <row r="39" spans="1:7" x14ac:dyDescent="0.2">
      <c r="A39" s="5" t="s">
        <v>4</v>
      </c>
      <c r="B39" t="s">
        <v>76</v>
      </c>
      <c r="C39" t="str">
        <f t="shared" si="1"/>
        <v>maps/drag.obj</v>
      </c>
      <c r="D39" t="s">
        <v>77</v>
      </c>
      <c r="E39" s="5">
        <f t="shared" si="0"/>
        <v>79810</v>
      </c>
      <c r="F39" s="5">
        <v>1026</v>
      </c>
      <c r="G39" s="6" t="str">
        <f t="shared" si="2"/>
        <v>402</v>
      </c>
    </row>
    <row r="40" spans="1:7" x14ac:dyDescent="0.2">
      <c r="A40" s="5" t="s">
        <v>4</v>
      </c>
      <c r="B40" t="s">
        <v>78</v>
      </c>
      <c r="C40" t="str">
        <f t="shared" si="1"/>
        <v>maps/chaos.map</v>
      </c>
      <c r="D40" t="s">
        <v>79</v>
      </c>
      <c r="E40" s="5">
        <f t="shared" si="0"/>
        <v>80836</v>
      </c>
      <c r="F40" s="5">
        <v>4096</v>
      </c>
      <c r="G40" s="6" t="str">
        <f t="shared" si="2"/>
        <v>1000</v>
      </c>
    </row>
    <row r="41" spans="1:7" x14ac:dyDescent="0.2">
      <c r="A41" s="5" t="s">
        <v>4</v>
      </c>
      <c r="B41" t="s">
        <v>80</v>
      </c>
      <c r="C41" t="str">
        <f t="shared" si="1"/>
        <v>maps/chaos.obj</v>
      </c>
      <c r="D41" t="s">
        <v>81</v>
      </c>
      <c r="E41" s="5">
        <f t="shared" si="0"/>
        <v>84932</v>
      </c>
      <c r="F41" s="5">
        <v>1026</v>
      </c>
      <c r="G41" s="6" t="str">
        <f t="shared" si="2"/>
        <v>402</v>
      </c>
    </row>
    <row r="42" spans="1:7" x14ac:dyDescent="0.2">
      <c r="A42" s="5" t="s">
        <v>4</v>
      </c>
      <c r="B42" t="s">
        <v>82</v>
      </c>
      <c r="C42" t="str">
        <f t="shared" si="1"/>
        <v>maps/zendik.map</v>
      </c>
      <c r="D42" t="s">
        <v>83</v>
      </c>
      <c r="E42" s="5">
        <f t="shared" si="0"/>
        <v>85958</v>
      </c>
      <c r="F42" s="5">
        <v>4096</v>
      </c>
      <c r="G42" s="6" t="str">
        <f t="shared" si="2"/>
        <v>1000</v>
      </c>
    </row>
    <row r="43" spans="1:7" x14ac:dyDescent="0.2">
      <c r="A43" s="5" t="s">
        <v>4</v>
      </c>
      <c r="B43" t="s">
        <v>84</v>
      </c>
      <c r="C43" t="str">
        <f t="shared" si="1"/>
        <v>maps/zendik.obj</v>
      </c>
      <c r="D43" t="s">
        <v>85</v>
      </c>
      <c r="E43" s="5">
        <f t="shared" si="0"/>
        <v>90054</v>
      </c>
      <c r="F43" s="5">
        <v>1026</v>
      </c>
      <c r="G43" s="6" t="str">
        <f t="shared" si="2"/>
        <v>402</v>
      </c>
    </row>
    <row r="44" spans="1:7" x14ac:dyDescent="0.2">
      <c r="A44" s="5" t="s">
        <v>4</v>
      </c>
      <c r="B44" t="s">
        <v>86</v>
      </c>
      <c r="C44" t="str">
        <f t="shared" si="1"/>
        <v>maps/monsters.totals</v>
      </c>
      <c r="D44" t="s">
        <v>87</v>
      </c>
      <c r="E44" s="5">
        <f t="shared" si="0"/>
        <v>94708</v>
      </c>
      <c r="F44" s="5">
        <v>12</v>
      </c>
      <c r="G44" s="6" t="str">
        <f t="shared" si="2"/>
        <v>C</v>
      </c>
    </row>
    <row r="45" spans="1:7" x14ac:dyDescent="0.2">
      <c r="A45" s="5" t="s">
        <v>4</v>
      </c>
      <c r="B45" t="s">
        <v>88</v>
      </c>
      <c r="C45" t="str">
        <f t="shared" si="1"/>
        <v>maps/mod0.monstercount</v>
      </c>
      <c r="D45" t="s">
        <v>87</v>
      </c>
      <c r="E45" s="5">
        <f t="shared" si="0"/>
        <v>94708</v>
      </c>
      <c r="F45" s="5">
        <v>2</v>
      </c>
      <c r="G45" s="6" t="str">
        <f t="shared" si="2"/>
        <v>2</v>
      </c>
    </row>
    <row r="46" spans="1:7" x14ac:dyDescent="0.2">
      <c r="A46" s="5" t="s">
        <v>4</v>
      </c>
      <c r="B46" t="s">
        <v>89</v>
      </c>
      <c r="C46" t="str">
        <f t="shared" si="1"/>
        <v>maps/serp.monstercount</v>
      </c>
      <c r="D46" t="s">
        <v>90</v>
      </c>
      <c r="E46" s="5">
        <f t="shared" si="0"/>
        <v>94710</v>
      </c>
      <c r="F46" s="5">
        <v>2</v>
      </c>
      <c r="G46" s="6" t="str">
        <f t="shared" si="2"/>
        <v>2</v>
      </c>
    </row>
    <row r="47" spans="1:7" x14ac:dyDescent="0.2">
      <c r="A47" s="5" t="s">
        <v>4</v>
      </c>
      <c r="B47" t="s">
        <v>91</v>
      </c>
      <c r="C47" t="str">
        <f t="shared" si="1"/>
        <v>maps/moon.monstercount</v>
      </c>
      <c r="D47" t="s">
        <v>92</v>
      </c>
      <c r="E47" s="5">
        <f t="shared" si="0"/>
        <v>94712</v>
      </c>
      <c r="F47" s="5">
        <v>2</v>
      </c>
      <c r="G47" s="6" t="str">
        <f t="shared" si="2"/>
        <v>2</v>
      </c>
    </row>
    <row r="48" spans="1:7" x14ac:dyDescent="0.2">
      <c r="A48" s="5" t="s">
        <v>4</v>
      </c>
      <c r="B48" t="s">
        <v>93</v>
      </c>
      <c r="C48" t="str">
        <f t="shared" si="1"/>
        <v>maps/drag.monstercount</v>
      </c>
      <c r="D48" t="s">
        <v>94</v>
      </c>
      <c r="E48" s="5">
        <f t="shared" si="0"/>
        <v>94714</v>
      </c>
      <c r="F48" s="5">
        <v>2</v>
      </c>
      <c r="G48" s="6" t="str">
        <f t="shared" si="2"/>
        <v>2</v>
      </c>
    </row>
    <row r="49" spans="1:7" x14ac:dyDescent="0.2">
      <c r="A49" s="5" t="s">
        <v>4</v>
      </c>
      <c r="B49" t="s">
        <v>95</v>
      </c>
      <c r="C49" t="str">
        <f t="shared" si="1"/>
        <v>maps/chaos.monstercount</v>
      </c>
      <c r="D49" t="s">
        <v>96</v>
      </c>
      <c r="E49" s="5">
        <f t="shared" si="0"/>
        <v>94716</v>
      </c>
      <c r="F49" s="5">
        <v>2</v>
      </c>
      <c r="G49" s="6" t="str">
        <f t="shared" si="2"/>
        <v>2</v>
      </c>
    </row>
    <row r="50" spans="1:7" x14ac:dyDescent="0.2">
      <c r="A50" s="5" t="s">
        <v>4</v>
      </c>
      <c r="B50" t="s">
        <v>97</v>
      </c>
      <c r="C50" t="str">
        <f t="shared" si="1"/>
        <v>maps/zendik.monstercount</v>
      </c>
      <c r="D50" t="s">
        <v>98</v>
      </c>
      <c r="E50" s="5">
        <f t="shared" si="0"/>
        <v>94718</v>
      </c>
      <c r="F50" s="5">
        <v>2</v>
      </c>
      <c r="G50" s="6" t="str">
        <f t="shared" si="2"/>
        <v>2</v>
      </c>
    </row>
    <row r="51" spans="1:7" x14ac:dyDescent="0.2">
      <c r="A51" s="5" t="s">
        <v>4</v>
      </c>
      <c r="B51" t="s">
        <v>99</v>
      </c>
      <c r="C51" t="str">
        <f t="shared" si="1"/>
        <v>maps/mod0.monsters</v>
      </c>
      <c r="D51" t="s">
        <v>100</v>
      </c>
      <c r="E51" s="5">
        <f t="shared" si="0"/>
        <v>94720</v>
      </c>
      <c r="F51" s="5">
        <v>768</v>
      </c>
      <c r="G51" s="6" t="str">
        <f t="shared" si="2"/>
        <v>300</v>
      </c>
    </row>
    <row r="52" spans="1:7" x14ac:dyDescent="0.2">
      <c r="A52" s="5" t="s">
        <v>4</v>
      </c>
      <c r="B52" t="s">
        <v>101</v>
      </c>
      <c r="C52" t="str">
        <f t="shared" si="1"/>
        <v>maps/serp.monsters</v>
      </c>
      <c r="D52" t="s">
        <v>102</v>
      </c>
      <c r="E52" s="5">
        <f t="shared" si="0"/>
        <v>95488</v>
      </c>
      <c r="F52" s="5">
        <v>768</v>
      </c>
      <c r="G52" s="6" t="str">
        <f t="shared" si="2"/>
        <v>300</v>
      </c>
    </row>
    <row r="53" spans="1:7" x14ac:dyDescent="0.2">
      <c r="A53" s="5" t="s">
        <v>4</v>
      </c>
      <c r="B53" t="s">
        <v>103</v>
      </c>
      <c r="C53" t="str">
        <f t="shared" si="1"/>
        <v>maps/moon.monsters</v>
      </c>
      <c r="D53" t="s">
        <v>104</v>
      </c>
      <c r="E53" s="5">
        <f t="shared" si="0"/>
        <v>96256</v>
      </c>
      <c r="F53" s="5">
        <v>768</v>
      </c>
      <c r="G53" s="6" t="str">
        <f t="shared" si="2"/>
        <v>300</v>
      </c>
    </row>
    <row r="54" spans="1:7" x14ac:dyDescent="0.2">
      <c r="A54" s="5" t="s">
        <v>4</v>
      </c>
      <c r="B54" t="s">
        <v>105</v>
      </c>
      <c r="C54" t="str">
        <f t="shared" si="1"/>
        <v>maps/drag.monsters</v>
      </c>
      <c r="D54" t="s">
        <v>106</v>
      </c>
      <c r="E54" s="5">
        <f t="shared" si="0"/>
        <v>97024</v>
      </c>
      <c r="F54" s="5">
        <v>768</v>
      </c>
      <c r="G54" s="6" t="str">
        <f t="shared" si="2"/>
        <v>300</v>
      </c>
    </row>
    <row r="55" spans="1:7" x14ac:dyDescent="0.2">
      <c r="A55" s="5" t="s">
        <v>4</v>
      </c>
      <c r="B55" t="s">
        <v>107</v>
      </c>
      <c r="C55" t="str">
        <f t="shared" si="1"/>
        <v>maps/chaos.monsters</v>
      </c>
      <c r="D55" t="s">
        <v>108</v>
      </c>
      <c r="E55" s="5">
        <f t="shared" si="0"/>
        <v>97792</v>
      </c>
      <c r="F55" s="5">
        <v>768</v>
      </c>
      <c r="G55" s="6" t="str">
        <f t="shared" si="2"/>
        <v>300</v>
      </c>
    </row>
    <row r="56" spans="1:7" x14ac:dyDescent="0.2">
      <c r="A56" s="5" t="s">
        <v>4</v>
      </c>
      <c r="B56" t="s">
        <v>109</v>
      </c>
      <c r="C56" t="str">
        <f t="shared" si="1"/>
        <v>maps/zendik.monsters</v>
      </c>
      <c r="D56" t="s">
        <v>110</v>
      </c>
      <c r="E56" s="5">
        <f t="shared" si="0"/>
        <v>98816</v>
      </c>
      <c r="F56" s="5">
        <v>768</v>
      </c>
      <c r="G56" s="6" t="str">
        <f t="shared" si="2"/>
        <v>300</v>
      </c>
    </row>
    <row r="57" spans="1:7" x14ac:dyDescent="0.2">
      <c r="A57" s="5" t="s">
        <v>111</v>
      </c>
      <c r="B57" t="s">
        <v>112</v>
      </c>
      <c r="C57" t="str">
        <f t="shared" si="1"/>
        <v>gfx/GameFont</v>
      </c>
      <c r="E57" s="5" t="str">
        <f t="shared" si="0"/>
        <v/>
      </c>
      <c r="F57" s="5">
        <v>475</v>
      </c>
      <c r="G57" s="6" t="str">
        <f t="shared" si="2"/>
        <v>1DB</v>
      </c>
    </row>
    <row r="58" spans="1:7" x14ac:dyDescent="0.2">
      <c r="A58" s="5" t="s">
        <v>111</v>
      </c>
      <c r="B58" t="s">
        <v>113</v>
      </c>
      <c r="C58" t="str">
        <f t="shared" si="1"/>
        <v>gfx/ButtonHighlights.gfx</v>
      </c>
      <c r="E58" s="5" t="str">
        <f t="shared" si="0"/>
        <v/>
      </c>
      <c r="F58" s="5" t="s">
        <v>114</v>
      </c>
      <c r="G58" s="6" t="str">
        <f t="shared" si="2"/>
        <v>2C0</v>
      </c>
    </row>
    <row r="59" spans="1:7" x14ac:dyDescent="0.2">
      <c r="A59" s="5" t="s">
        <v>111</v>
      </c>
      <c r="B59" t="s">
        <v>115</v>
      </c>
      <c r="C59" t="str">
        <f t="shared" si="1"/>
        <v>gfx/Scroll_Edge_Top.gfx</v>
      </c>
      <c r="E59" s="5" t="str">
        <f t="shared" si="0"/>
        <v/>
      </c>
      <c r="F59" s="5" t="s">
        <v>116</v>
      </c>
      <c r="G59" s="6" t="str">
        <f t="shared" si="2"/>
        <v>2D0</v>
      </c>
    </row>
    <row r="60" spans="1:7" x14ac:dyDescent="0.2">
      <c r="A60" s="5" t="s">
        <v>111</v>
      </c>
      <c r="B60" t="s">
        <v>117</v>
      </c>
      <c r="C60" t="str">
        <f t="shared" si="1"/>
        <v>gfx/Scroll_Edge_Bottom.gfx</v>
      </c>
      <c r="E60" s="5" t="str">
        <f t="shared" si="0"/>
        <v/>
      </c>
      <c r="F60" s="5" t="s">
        <v>116</v>
      </c>
      <c r="G60" s="6" t="str">
        <f t="shared" si="2"/>
        <v>2D0</v>
      </c>
    </row>
    <row r="61" spans="1:7" x14ac:dyDescent="0.2">
      <c r="A61" s="5" t="s">
        <v>111</v>
      </c>
      <c r="B61" t="s">
        <v>118</v>
      </c>
      <c r="C61" t="str">
        <f t="shared" si="1"/>
        <v>gfx/Scroll_Edge_Left.gfx</v>
      </c>
      <c r="E61" s="5" t="str">
        <f t="shared" si="0"/>
        <v/>
      </c>
      <c r="F61" s="5" t="s">
        <v>119</v>
      </c>
      <c r="G61" s="6" t="str">
        <f t="shared" si="2"/>
        <v>1D0</v>
      </c>
    </row>
    <row r="62" spans="1:7" x14ac:dyDescent="0.2">
      <c r="A62" s="5" t="s">
        <v>111</v>
      </c>
      <c r="B62" t="s">
        <v>120</v>
      </c>
      <c r="C62" t="str">
        <f t="shared" si="1"/>
        <v>gfx/Scroll_Edge_Right.gfx</v>
      </c>
      <c r="E62" s="5" t="str">
        <f t="shared" si="0"/>
        <v/>
      </c>
      <c r="F62" s="5" t="s">
        <v>119</v>
      </c>
      <c r="G62" s="6" t="str">
        <f t="shared" si="2"/>
        <v>1D0</v>
      </c>
    </row>
    <row r="63" spans="1:7" x14ac:dyDescent="0.2">
      <c r="A63" s="5" t="s">
        <v>111</v>
      </c>
      <c r="B63" t="s">
        <v>121</v>
      </c>
      <c r="C63" t="str">
        <f t="shared" si="1"/>
        <v>gfx/Shield_Clicked.gfx</v>
      </c>
      <c r="E63" s="5" t="str">
        <f t="shared" si="0"/>
        <v/>
      </c>
      <c r="F63" s="5" t="s">
        <v>122</v>
      </c>
      <c r="G63" s="6" t="str">
        <f t="shared" si="2"/>
        <v>290</v>
      </c>
    </row>
    <row r="64" spans="1:7" x14ac:dyDescent="0.2">
      <c r="A64" s="5" t="s">
        <v>31</v>
      </c>
      <c r="B64" t="s">
        <v>123</v>
      </c>
      <c r="C64" t="str">
        <f t="shared" si="1"/>
        <v>data/scrolls.block</v>
      </c>
      <c r="E64" s="5" t="str">
        <f t="shared" si="0"/>
        <v/>
      </c>
      <c r="F64" s="5">
        <v>3380</v>
      </c>
      <c r="G64" s="6" t="str">
        <f t="shared" si="2"/>
        <v>D34</v>
      </c>
    </row>
    <row r="65" spans="1:7" x14ac:dyDescent="0.2">
      <c r="A65" s="5" t="s">
        <v>111</v>
      </c>
      <c r="B65" t="s">
        <v>124</v>
      </c>
      <c r="C65" t="str">
        <f t="shared" si="1"/>
        <v>gfx/Main_Walls.gfx</v>
      </c>
      <c r="D65" t="s">
        <v>125</v>
      </c>
      <c r="E65" s="5">
        <f t="shared" si="0"/>
        <v>109772</v>
      </c>
      <c r="F65" s="5">
        <v>18736</v>
      </c>
      <c r="G65" s="6" t="str">
        <f t="shared" si="2"/>
        <v>4930</v>
      </c>
    </row>
    <row r="66" spans="1:7" x14ac:dyDescent="0.2">
      <c r="A66" s="5" t="s">
        <v>111</v>
      </c>
      <c r="B66" t="s">
        <v>126</v>
      </c>
      <c r="C66" t="str">
        <f t="shared" si="1"/>
        <v>gfx/Wooden_Wall.gfx</v>
      </c>
      <c r="D66" t="s">
        <v>127</v>
      </c>
      <c r="E66" s="5">
        <f t="shared" ref="E66:E129" si="3">IF(D66&lt;&gt;"",HEX2DEC(SUBSTITUTE(SUBSTITUTE(D66,"adrEA",""),"$","")),"")</f>
        <v>128508</v>
      </c>
      <c r="F66" s="5">
        <v>18736</v>
      </c>
      <c r="G66" s="6" t="str">
        <f t="shared" si="2"/>
        <v>4930</v>
      </c>
    </row>
    <row r="67" spans="1:7" x14ac:dyDescent="0.2">
      <c r="A67" s="5" t="s">
        <v>111</v>
      </c>
      <c r="B67" t="s">
        <v>128</v>
      </c>
      <c r="C67" t="str">
        <f t="shared" ref="C67:C130" si="4">A67&amp;"/"&amp;B67</f>
        <v>gfx/Wooden_Doors.gfx</v>
      </c>
      <c r="D67" t="s">
        <v>129</v>
      </c>
      <c r="E67" s="5">
        <f t="shared" si="3"/>
        <v>147244</v>
      </c>
      <c r="F67" s="5">
        <v>4576</v>
      </c>
      <c r="G67" s="6" t="str">
        <f t="shared" ref="G67:G130" si="5">IFERROR(DEC2HEX(F67),"")</f>
        <v>11E0</v>
      </c>
    </row>
    <row r="68" spans="1:7" x14ac:dyDescent="0.2">
      <c r="A68" s="5" t="s">
        <v>111</v>
      </c>
      <c r="B68" t="s">
        <v>130</v>
      </c>
      <c r="C68" t="str">
        <f t="shared" si="4"/>
        <v>gfx/Main_Shelf.gfx</v>
      </c>
      <c r="D68" t="s">
        <v>131</v>
      </c>
      <c r="E68" s="5">
        <f t="shared" si="3"/>
        <v>151820</v>
      </c>
      <c r="F68" s="5">
        <v>2120</v>
      </c>
      <c r="G68" s="6" t="str">
        <f t="shared" si="5"/>
        <v>848</v>
      </c>
    </row>
    <row r="69" spans="1:7" x14ac:dyDescent="0.2">
      <c r="A69" s="5" t="s">
        <v>111</v>
      </c>
      <c r="B69" t="s">
        <v>132</v>
      </c>
      <c r="C69" t="str">
        <f t="shared" si="4"/>
        <v>gfx/Main_Sign.gfx</v>
      </c>
      <c r="D69" t="s">
        <v>133</v>
      </c>
      <c r="E69" s="5">
        <f t="shared" si="3"/>
        <v>153940</v>
      </c>
      <c r="F69" s="5">
        <v>4048</v>
      </c>
      <c r="G69" s="6" t="str">
        <f t="shared" si="5"/>
        <v>FD0</v>
      </c>
    </row>
    <row r="70" spans="1:7" x14ac:dyDescent="0.2">
      <c r="A70" s="5" t="s">
        <v>111</v>
      </c>
      <c r="B70" t="s">
        <v>134</v>
      </c>
      <c r="C70" t="str">
        <f t="shared" si="4"/>
        <v>gfx/Main_SignOverlay.gfx</v>
      </c>
      <c r="D70" t="s">
        <v>135</v>
      </c>
      <c r="E70" s="5">
        <f t="shared" si="3"/>
        <v>157988</v>
      </c>
      <c r="F70" s="5">
        <v>6208</v>
      </c>
      <c r="G70" s="6" t="str">
        <f t="shared" si="5"/>
        <v>1840</v>
      </c>
    </row>
    <row r="71" spans="1:7" x14ac:dyDescent="0.2">
      <c r="A71" s="5" t="s">
        <v>111</v>
      </c>
      <c r="B71" t="s">
        <v>136</v>
      </c>
      <c r="C71" t="str">
        <f t="shared" si="4"/>
        <v>gfx/Main_Switches.gfx</v>
      </c>
      <c r="D71" t="s">
        <v>137</v>
      </c>
      <c r="E71" s="5">
        <f t="shared" si="3"/>
        <v>164196</v>
      </c>
      <c r="F71" s="5">
        <v>696</v>
      </c>
      <c r="G71" s="6" t="str">
        <f t="shared" si="5"/>
        <v>2B8</v>
      </c>
    </row>
    <row r="72" spans="1:7" x14ac:dyDescent="0.2">
      <c r="A72" s="5" t="s">
        <v>111</v>
      </c>
      <c r="B72" t="s">
        <v>138</v>
      </c>
      <c r="C72" t="str">
        <f t="shared" si="4"/>
        <v>gfx/Main_Slots.gfx</v>
      </c>
      <c r="D72" t="s">
        <v>139</v>
      </c>
      <c r="E72" s="5">
        <f t="shared" si="3"/>
        <v>164892</v>
      </c>
      <c r="F72" s="5">
        <v>1160</v>
      </c>
      <c r="G72" s="6" t="str">
        <f t="shared" si="5"/>
        <v>488</v>
      </c>
    </row>
    <row r="73" spans="1:7" x14ac:dyDescent="0.2">
      <c r="A73" s="5" t="s">
        <v>111</v>
      </c>
      <c r="B73" t="s">
        <v>140</v>
      </c>
      <c r="C73" t="str">
        <f t="shared" si="4"/>
        <v>gfx/Misc_Bed.gfx</v>
      </c>
      <c r="D73" t="s">
        <v>141</v>
      </c>
      <c r="E73" s="5">
        <f t="shared" si="3"/>
        <v>166052</v>
      </c>
      <c r="F73" s="5">
        <v>2680</v>
      </c>
      <c r="G73" s="6" t="str">
        <f t="shared" si="5"/>
        <v>A78</v>
      </c>
    </row>
    <row r="74" spans="1:7" x14ac:dyDescent="0.2">
      <c r="A74" s="5" t="s">
        <v>111</v>
      </c>
      <c r="B74" t="s">
        <v>142</v>
      </c>
      <c r="C74" t="str">
        <f t="shared" si="4"/>
        <v>gfx/Misc_Pillar.gfx</v>
      </c>
      <c r="D74" t="s">
        <v>143</v>
      </c>
      <c r="E74" s="5">
        <f t="shared" si="3"/>
        <v>168732</v>
      </c>
      <c r="F74" s="5">
        <v>5272</v>
      </c>
      <c r="G74" s="6" t="str">
        <f t="shared" si="5"/>
        <v>1498</v>
      </c>
    </row>
    <row r="75" spans="1:7" x14ac:dyDescent="0.2">
      <c r="A75" s="5" t="s">
        <v>111</v>
      </c>
      <c r="B75" t="s">
        <v>144</v>
      </c>
      <c r="C75" t="str">
        <f t="shared" si="4"/>
        <v>gfx/Stairs_Up.gfx</v>
      </c>
      <c r="D75" t="s">
        <v>135</v>
      </c>
      <c r="E75" s="5">
        <f t="shared" si="3"/>
        <v>157988</v>
      </c>
      <c r="F75" s="5">
        <v>7848</v>
      </c>
      <c r="G75" s="6" t="str">
        <f t="shared" si="5"/>
        <v>1EA8</v>
      </c>
    </row>
    <row r="76" spans="1:7" x14ac:dyDescent="0.2">
      <c r="A76" s="5" t="s">
        <v>111</v>
      </c>
      <c r="B76" t="s">
        <v>145</v>
      </c>
      <c r="C76" t="str">
        <f t="shared" si="4"/>
        <v>gfx/Stairs_Down.gfx</v>
      </c>
      <c r="D76" t="s">
        <v>146</v>
      </c>
      <c r="E76" s="5">
        <f t="shared" si="3"/>
        <v>181852</v>
      </c>
      <c r="F76" s="5">
        <v>3200</v>
      </c>
      <c r="G76" s="6" t="str">
        <f t="shared" si="5"/>
        <v>C80</v>
      </c>
    </row>
    <row r="77" spans="1:7" x14ac:dyDescent="0.2">
      <c r="A77" s="5" t="s">
        <v>111</v>
      </c>
      <c r="B77" t="s">
        <v>147</v>
      </c>
      <c r="C77" t="str">
        <f t="shared" si="4"/>
        <v>gfx/Door_Open.gfx</v>
      </c>
      <c r="D77" t="s">
        <v>148</v>
      </c>
      <c r="E77" s="5">
        <f t="shared" si="3"/>
        <v>185052</v>
      </c>
      <c r="F77" s="5">
        <v>7008</v>
      </c>
      <c r="G77" s="6" t="str">
        <f t="shared" si="5"/>
        <v>1B60</v>
      </c>
    </row>
    <row r="78" spans="1:7" x14ac:dyDescent="0.2">
      <c r="A78" s="5" t="s">
        <v>111</v>
      </c>
      <c r="B78" t="s">
        <v>149</v>
      </c>
      <c r="C78" t="str">
        <f t="shared" si="4"/>
        <v>gfx/Door_Metal.gfx</v>
      </c>
      <c r="D78" t="s">
        <v>150</v>
      </c>
      <c r="E78" s="5">
        <f t="shared" si="3"/>
        <v>192068</v>
      </c>
      <c r="F78" s="5">
        <v>5256</v>
      </c>
      <c r="G78" s="6" t="str">
        <f t="shared" si="5"/>
        <v>1488</v>
      </c>
    </row>
    <row r="79" spans="1:7" x14ac:dyDescent="0.2">
      <c r="A79" s="5" t="s">
        <v>111</v>
      </c>
      <c r="B79" t="s">
        <v>151</v>
      </c>
      <c r="C79" t="str">
        <f t="shared" si="4"/>
        <v>gfx/Door_PortCullis.gfx</v>
      </c>
      <c r="D79" t="s">
        <v>152</v>
      </c>
      <c r="E79" s="5">
        <f t="shared" si="3"/>
        <v>197324</v>
      </c>
      <c r="F79" s="5">
        <v>5256</v>
      </c>
      <c r="G79" s="6" t="str">
        <f t="shared" si="5"/>
        <v>1488</v>
      </c>
    </row>
    <row r="80" spans="1:7" x14ac:dyDescent="0.2">
      <c r="A80" s="5" t="s">
        <v>111</v>
      </c>
      <c r="B80" t="s">
        <v>153</v>
      </c>
      <c r="C80" t="str">
        <f t="shared" si="4"/>
        <v>gfx/Pad_Pit_Low.gfx</v>
      </c>
      <c r="E80" s="5" t="str">
        <f t="shared" si="3"/>
        <v/>
      </c>
      <c r="F80" s="5">
        <v>584</v>
      </c>
      <c r="G80" s="6" t="str">
        <f t="shared" si="5"/>
        <v>248</v>
      </c>
    </row>
    <row r="81" spans="1:7" x14ac:dyDescent="0.2">
      <c r="A81" s="5" t="s">
        <v>111</v>
      </c>
      <c r="B81" t="s">
        <v>154</v>
      </c>
      <c r="C81" t="str">
        <f t="shared" si="4"/>
        <v>gfx/Pad_Pit_High.gfx</v>
      </c>
      <c r="E81" s="5" t="str">
        <f t="shared" si="3"/>
        <v/>
      </c>
      <c r="F81" s="5">
        <v>584</v>
      </c>
      <c r="G81" s="6" t="str">
        <f t="shared" si="5"/>
        <v>248</v>
      </c>
    </row>
    <row r="82" spans="1:7" x14ac:dyDescent="0.2">
      <c r="A82" s="5" t="s">
        <v>111</v>
      </c>
      <c r="B82" t="s">
        <v>155</v>
      </c>
      <c r="C82" t="str">
        <f t="shared" si="4"/>
        <v>gfx/Pad_Trigger.gfx</v>
      </c>
      <c r="E82" s="5" t="str">
        <f t="shared" si="3"/>
        <v/>
      </c>
      <c r="F82" s="5">
        <v>400</v>
      </c>
      <c r="G82" s="6" t="str">
        <f t="shared" si="5"/>
        <v>190</v>
      </c>
    </row>
    <row r="83" spans="1:7" x14ac:dyDescent="0.2">
      <c r="A83" s="5" t="s">
        <v>111</v>
      </c>
      <c r="B83" t="s">
        <v>156</v>
      </c>
      <c r="C83" t="str">
        <f t="shared" si="4"/>
        <v>gfx/FloorCeiling.gfx</v>
      </c>
      <c r="E83" s="5" t="str">
        <f t="shared" si="3"/>
        <v/>
      </c>
      <c r="F83" s="5">
        <v>3648</v>
      </c>
      <c r="G83" s="6" t="str">
        <f t="shared" si="5"/>
        <v>E40</v>
      </c>
    </row>
    <row r="84" spans="1:7" x14ac:dyDescent="0.2">
      <c r="A84" s="5" t="s">
        <v>111</v>
      </c>
      <c r="B84" t="s">
        <v>157</v>
      </c>
      <c r="C84" t="str">
        <f t="shared" si="4"/>
        <v>gfx/ObjectsOnFloor.gfx</v>
      </c>
      <c r="E84" s="5" t="str">
        <f t="shared" si="3"/>
        <v/>
      </c>
      <c r="F84" s="5">
        <v>6168</v>
      </c>
      <c r="G84" s="6" t="str">
        <f t="shared" si="5"/>
        <v>1818</v>
      </c>
    </row>
    <row r="85" spans="1:7" x14ac:dyDescent="0.2">
      <c r="A85" s="5" t="s">
        <v>111</v>
      </c>
      <c r="B85" t="s">
        <v>158</v>
      </c>
      <c r="C85" t="str">
        <f t="shared" si="4"/>
        <v>gfx/ObjectsOnFloor.offsets</v>
      </c>
      <c r="E85" s="5" t="str">
        <f t="shared" si="3"/>
        <v/>
      </c>
      <c r="F85" s="5" t="str">
        <f>_xlfn.XLOOKUP(SUBSTITUTE(SUBSTITUTE(B85,".gfx",""),"_",""),J:J,K:K,"0",0)</f>
        <v>0</v>
      </c>
      <c r="G85" s="6" t="str">
        <f t="shared" si="5"/>
        <v>0</v>
      </c>
    </row>
    <row r="86" spans="1:7" x14ac:dyDescent="0.2">
      <c r="A86" s="5" t="s">
        <v>111</v>
      </c>
      <c r="B86" t="s">
        <v>159</v>
      </c>
      <c r="C86" t="str">
        <f t="shared" si="4"/>
        <v>gfx/ObjectsOnFloor.heights</v>
      </c>
      <c r="E86" s="5" t="str">
        <f t="shared" si="3"/>
        <v/>
      </c>
      <c r="F86" s="5" t="str">
        <f>_xlfn.XLOOKUP(SUBSTITUTE(SUBSTITUTE(B86,".gfx",""),"_",""),J:J,K:K,"0",0)</f>
        <v>0</v>
      </c>
      <c r="G86" s="6" t="str">
        <f t="shared" si="5"/>
        <v>0</v>
      </c>
    </row>
    <row r="87" spans="1:7" x14ac:dyDescent="0.2">
      <c r="A87" s="5" t="s">
        <v>111</v>
      </c>
      <c r="B87" t="s">
        <v>160</v>
      </c>
      <c r="C87" t="str">
        <f t="shared" si="4"/>
        <v>gfx/AirbourneFireball.gfx</v>
      </c>
      <c r="E87" s="5" t="str">
        <f t="shared" si="3"/>
        <v/>
      </c>
      <c r="F87" s="5" t="s">
        <v>161</v>
      </c>
      <c r="G87" s="6" t="str">
        <f t="shared" si="5"/>
        <v>2B8</v>
      </c>
    </row>
    <row r="88" spans="1:7" x14ac:dyDescent="0.2">
      <c r="A88" s="5" t="s">
        <v>111</v>
      </c>
      <c r="B88" t="s">
        <v>162</v>
      </c>
      <c r="C88" t="str">
        <f t="shared" si="4"/>
        <v>gfx/AirbourneSpells.gfx</v>
      </c>
      <c r="E88" s="5" t="str">
        <f t="shared" si="3"/>
        <v/>
      </c>
      <c r="F88" s="5">
        <v>1944</v>
      </c>
      <c r="G88" s="6" t="str">
        <f t="shared" si="5"/>
        <v>798</v>
      </c>
    </row>
    <row r="89" spans="1:7" x14ac:dyDescent="0.2">
      <c r="A89" s="5" t="s">
        <v>31</v>
      </c>
      <c r="B89" t="s">
        <v>163</v>
      </c>
      <c r="C89" t="str">
        <f t="shared" si="4"/>
        <v>data/characters.colours</v>
      </c>
      <c r="E89" s="5" t="str">
        <f t="shared" si="3"/>
        <v/>
      </c>
      <c r="F89" s="5">
        <v>1720</v>
      </c>
      <c r="G89" s="6" t="str">
        <f t="shared" si="5"/>
        <v>6B8</v>
      </c>
    </row>
    <row r="90" spans="1:7" x14ac:dyDescent="0.2">
      <c r="A90" s="5" t="s">
        <v>111</v>
      </c>
      <c r="B90" t="s">
        <v>164</v>
      </c>
      <c r="C90" t="str">
        <f t="shared" si="4"/>
        <v>gfx/HeadParts.gfx</v>
      </c>
      <c r="E90" s="5" t="str">
        <f t="shared" si="3"/>
        <v/>
      </c>
      <c r="F90" s="5">
        <v>15984</v>
      </c>
      <c r="G90" s="6" t="str">
        <f t="shared" si="5"/>
        <v>3E70</v>
      </c>
    </row>
    <row r="91" spans="1:7" x14ac:dyDescent="0.2">
      <c r="A91" s="5" t="s">
        <v>111</v>
      </c>
      <c r="B91" t="s">
        <v>165</v>
      </c>
      <c r="C91" t="str">
        <f t="shared" si="4"/>
        <v>gfx/BodyParts.gfx</v>
      </c>
      <c r="E91" s="5" t="str">
        <f t="shared" si="3"/>
        <v/>
      </c>
      <c r="F91" s="5">
        <v>34368</v>
      </c>
      <c r="G91" s="6" t="str">
        <f t="shared" si="5"/>
        <v>8640</v>
      </c>
    </row>
    <row r="92" spans="1:7" x14ac:dyDescent="0.2">
      <c r="A92" s="5" t="s">
        <v>111</v>
      </c>
      <c r="B92" t="s">
        <v>166</v>
      </c>
      <c r="C92" t="str">
        <f t="shared" si="4"/>
        <v>gfx/AvatarsLarge.gfx</v>
      </c>
      <c r="E92" s="5" t="str">
        <f t="shared" si="3"/>
        <v/>
      </c>
      <c r="F92" s="5">
        <v>7680</v>
      </c>
      <c r="G92" s="6" t="str">
        <f t="shared" si="5"/>
        <v>1E00</v>
      </c>
    </row>
    <row r="93" spans="1:7" x14ac:dyDescent="0.2">
      <c r="A93" s="5" t="s">
        <v>111</v>
      </c>
      <c r="B93" t="s">
        <v>167</v>
      </c>
      <c r="C93" t="str">
        <f t="shared" si="4"/>
        <v>gfx/Shield_Avatars.gfx</v>
      </c>
      <c r="E93" s="5" t="str">
        <f t="shared" si="3"/>
        <v/>
      </c>
      <c r="F93" s="5">
        <v>4096</v>
      </c>
      <c r="G93" s="6" t="str">
        <f t="shared" si="5"/>
        <v>1000</v>
      </c>
    </row>
    <row r="94" spans="1:7" x14ac:dyDescent="0.2">
      <c r="A94" s="5" t="s">
        <v>111</v>
      </c>
      <c r="B94" t="s">
        <v>168</v>
      </c>
      <c r="C94" t="str">
        <f t="shared" si="4"/>
        <v>gfx/ShieldTop.gfx</v>
      </c>
      <c r="E94" s="5" t="str">
        <f t="shared" si="3"/>
        <v/>
      </c>
      <c r="F94" s="5" t="s">
        <v>169</v>
      </c>
      <c r="G94" s="6" t="str">
        <f t="shared" si="5"/>
        <v>50</v>
      </c>
    </row>
    <row r="95" spans="1:7" x14ac:dyDescent="0.2">
      <c r="A95" s="5" t="s">
        <v>111</v>
      </c>
      <c r="B95" t="s">
        <v>170</v>
      </c>
      <c r="C95" t="str">
        <f t="shared" si="4"/>
        <v>gfx/ShieldBottom.gfx</v>
      </c>
      <c r="E95" s="5" t="str">
        <f t="shared" si="3"/>
        <v/>
      </c>
      <c r="F95" s="5" t="s">
        <v>171</v>
      </c>
      <c r="G95" s="6" t="str">
        <f t="shared" si="5"/>
        <v>90</v>
      </c>
    </row>
    <row r="96" spans="1:7" x14ac:dyDescent="0.2">
      <c r="A96" s="5" t="s">
        <v>111</v>
      </c>
      <c r="B96" t="s">
        <v>172</v>
      </c>
      <c r="C96" t="str">
        <f t="shared" si="4"/>
        <v>gfx/ShieldClasses.gfx</v>
      </c>
      <c r="E96" s="5" t="str">
        <f t="shared" si="3"/>
        <v/>
      </c>
      <c r="F96" s="5" t="str">
        <f>_xlfn.XLOOKUP(SUBSTITUTE(SUBSTITUTE(B96,".gfx",""),"_",""),J:J,K:K,"0",0)</f>
        <v>0</v>
      </c>
      <c r="G96" s="6" t="str">
        <f t="shared" si="5"/>
        <v>0</v>
      </c>
    </row>
    <row r="97" spans="1:8" x14ac:dyDescent="0.2">
      <c r="A97" s="5" t="s">
        <v>111</v>
      </c>
      <c r="B97" t="s">
        <v>173</v>
      </c>
      <c r="C97" t="str">
        <f t="shared" si="4"/>
        <v>gfx/Fairy.gfx</v>
      </c>
      <c r="E97" s="5" t="str">
        <f t="shared" si="3"/>
        <v/>
      </c>
      <c r="F97" s="5" t="s">
        <v>174</v>
      </c>
      <c r="G97" s="6" t="str">
        <f t="shared" si="5"/>
        <v>148</v>
      </c>
    </row>
    <row r="98" spans="1:8" x14ac:dyDescent="0.2">
      <c r="A98" s="7" t="s">
        <v>34</v>
      </c>
      <c r="B98" t="s">
        <v>175</v>
      </c>
      <c r="C98" t="str">
        <f t="shared" si="4"/>
        <v>monsters/Summon.gfx</v>
      </c>
      <c r="E98" s="5" t="str">
        <f t="shared" si="3"/>
        <v/>
      </c>
      <c r="F98" s="5">
        <v>5816</v>
      </c>
      <c r="G98" s="6" t="str">
        <f t="shared" si="5"/>
        <v>16B8</v>
      </c>
    </row>
    <row r="99" spans="1:8" x14ac:dyDescent="0.2">
      <c r="A99" s="7" t="s">
        <v>34</v>
      </c>
      <c r="B99" t="s">
        <v>176</v>
      </c>
      <c r="C99" t="str">
        <f t="shared" si="4"/>
        <v>monsters/Behemoth.gfx</v>
      </c>
      <c r="E99" s="5" t="str">
        <f t="shared" si="3"/>
        <v/>
      </c>
      <c r="F99" s="5">
        <v>5096</v>
      </c>
      <c r="G99" s="6" t="str">
        <f t="shared" si="5"/>
        <v>13E8</v>
      </c>
    </row>
    <row r="100" spans="1:8" x14ac:dyDescent="0.2">
      <c r="A100" s="7" t="s">
        <v>34</v>
      </c>
      <c r="B100" t="s">
        <v>177</v>
      </c>
      <c r="C100" t="str">
        <f t="shared" si="4"/>
        <v>monsters/Crab.gfx</v>
      </c>
      <c r="E100" s="5" t="str">
        <f t="shared" si="3"/>
        <v/>
      </c>
      <c r="F100" s="5">
        <v>1112</v>
      </c>
      <c r="G100" s="6" t="str">
        <f t="shared" si="5"/>
        <v>458</v>
      </c>
    </row>
    <row r="101" spans="1:8" x14ac:dyDescent="0.2">
      <c r="A101" s="7" t="s">
        <v>34</v>
      </c>
      <c r="B101" t="s">
        <v>178</v>
      </c>
      <c r="C101" t="str">
        <f t="shared" si="4"/>
        <v>monsters/CrabClaw.gfx</v>
      </c>
      <c r="E101" s="5" t="str">
        <f t="shared" si="3"/>
        <v/>
      </c>
      <c r="F101" s="5" t="s">
        <v>179</v>
      </c>
      <c r="G101" s="6" t="str">
        <f t="shared" si="5"/>
        <v>350</v>
      </c>
    </row>
    <row r="102" spans="1:8" x14ac:dyDescent="0.2">
      <c r="A102" s="7" t="s">
        <v>34</v>
      </c>
      <c r="B102" t="s">
        <v>180</v>
      </c>
      <c r="C102" t="str">
        <f t="shared" si="4"/>
        <v>monsters/Dragon.gfx</v>
      </c>
      <c r="E102" s="5" t="str">
        <f t="shared" si="3"/>
        <v/>
      </c>
      <c r="F102" s="5">
        <v>10544</v>
      </c>
      <c r="G102" s="6" t="str">
        <f t="shared" si="5"/>
        <v>2930</v>
      </c>
    </row>
    <row r="103" spans="1:8" x14ac:dyDescent="0.2">
      <c r="A103" s="7" t="s">
        <v>34</v>
      </c>
      <c r="B103" t="s">
        <v>181</v>
      </c>
      <c r="C103" t="str">
        <f t="shared" si="4"/>
        <v>monsters/Entropy.gfx</v>
      </c>
      <c r="E103" s="5" t="str">
        <f t="shared" si="3"/>
        <v/>
      </c>
      <c r="F103" s="5">
        <v>5234</v>
      </c>
      <c r="G103" s="6" t="str">
        <f t="shared" si="5"/>
        <v>1472</v>
      </c>
    </row>
    <row r="104" spans="1:8" x14ac:dyDescent="0.2">
      <c r="A104" s="5" t="s">
        <v>111</v>
      </c>
      <c r="B104" t="s">
        <v>182</v>
      </c>
      <c r="C104" t="str">
        <f t="shared" si="4"/>
        <v>gfx/Pockets.gfx</v>
      </c>
      <c r="E104" s="5" t="str">
        <f t="shared" si="3"/>
        <v/>
      </c>
      <c r="F104" s="5">
        <v>32032</v>
      </c>
      <c r="G104" s="6" t="str">
        <f t="shared" si="5"/>
        <v>7D20</v>
      </c>
    </row>
    <row r="105" spans="1:8" x14ac:dyDescent="0.2">
      <c r="A105" s="5" t="s">
        <v>183</v>
      </c>
      <c r="B105" t="s">
        <v>184</v>
      </c>
      <c r="C105" t="str">
        <f t="shared" si="4"/>
        <v>sfx/sample1.sound</v>
      </c>
      <c r="D105" t="s">
        <v>185</v>
      </c>
      <c r="E105" s="5">
        <f t="shared" si="3"/>
        <v>344222</v>
      </c>
      <c r="F105" s="5">
        <v>132</v>
      </c>
      <c r="G105" s="6" t="str">
        <f t="shared" si="5"/>
        <v>84</v>
      </c>
    </row>
    <row r="106" spans="1:8" x14ac:dyDescent="0.2">
      <c r="A106" s="5" t="s">
        <v>183</v>
      </c>
      <c r="B106" t="s">
        <v>186</v>
      </c>
      <c r="C106" t="str">
        <f t="shared" si="4"/>
        <v>sfx/sample2.sound</v>
      </c>
      <c r="D106" t="s">
        <v>187</v>
      </c>
      <c r="E106" s="5">
        <f t="shared" si="3"/>
        <v>344354</v>
      </c>
      <c r="F106" s="5">
        <v>1474</v>
      </c>
      <c r="G106" s="6" t="str">
        <f t="shared" si="5"/>
        <v>5C2</v>
      </c>
    </row>
    <row r="107" spans="1:8" x14ac:dyDescent="0.2">
      <c r="A107" s="5" t="s">
        <v>183</v>
      </c>
      <c r="B107" t="s">
        <v>188</v>
      </c>
      <c r="C107" t="str">
        <f t="shared" si="4"/>
        <v>sfx/sample3.sound</v>
      </c>
      <c r="D107" t="s">
        <v>189</v>
      </c>
      <c r="E107" s="5">
        <f t="shared" si="3"/>
        <v>345828</v>
      </c>
      <c r="F107" s="5">
        <v>6280</v>
      </c>
      <c r="G107" s="6" t="str">
        <f t="shared" si="5"/>
        <v>1888</v>
      </c>
    </row>
    <row r="108" spans="1:8" x14ac:dyDescent="0.2">
      <c r="A108" s="5" t="s">
        <v>183</v>
      </c>
      <c r="B108" t="s">
        <v>190</v>
      </c>
      <c r="C108" t="str">
        <f t="shared" si="4"/>
        <v>sfx/sample4.sound</v>
      </c>
      <c r="D108" t="s">
        <v>191</v>
      </c>
      <c r="E108" s="5">
        <f t="shared" si="3"/>
        <v>352108</v>
      </c>
      <c r="F108" s="5">
        <v>6070</v>
      </c>
      <c r="G108" s="6" t="str">
        <f t="shared" si="5"/>
        <v>17B6</v>
      </c>
    </row>
    <row r="109" spans="1:8" x14ac:dyDescent="0.2">
      <c r="A109" s="5" t="s">
        <v>183</v>
      </c>
      <c r="B109" t="s">
        <v>192</v>
      </c>
      <c r="C109" t="str">
        <f t="shared" si="4"/>
        <v>sfx/sample5.sound</v>
      </c>
      <c r="D109" t="s">
        <v>193</v>
      </c>
      <c r="E109" s="5">
        <f t="shared" si="3"/>
        <v>358178</v>
      </c>
      <c r="F109" s="5">
        <v>3458</v>
      </c>
      <c r="G109" s="6" t="str">
        <f t="shared" si="5"/>
        <v>D82</v>
      </c>
    </row>
    <row r="110" spans="1:8" x14ac:dyDescent="0.2">
      <c r="A110" s="5" t="s">
        <v>31</v>
      </c>
      <c r="B110" t="s">
        <v>194</v>
      </c>
      <c r="C110" t="str">
        <f t="shared" si="4"/>
        <v>data/reservespace1.block</v>
      </c>
      <c r="D110" t="s">
        <v>195</v>
      </c>
      <c r="E110" s="5">
        <f t="shared" si="3"/>
        <v>362636</v>
      </c>
      <c r="F110" s="5">
        <v>1000</v>
      </c>
      <c r="G110" s="6" t="str">
        <f t="shared" si="5"/>
        <v>3E8</v>
      </c>
    </row>
    <row r="111" spans="1:8" x14ac:dyDescent="0.2">
      <c r="A111" s="5" t="s">
        <v>31</v>
      </c>
      <c r="B111" t="s">
        <v>196</v>
      </c>
      <c r="C111" t="str">
        <f t="shared" si="4"/>
        <v>data/reservespace2.block</v>
      </c>
      <c r="D111" t="s">
        <v>197</v>
      </c>
      <c r="E111" s="5">
        <f t="shared" si="3"/>
        <v>361636</v>
      </c>
      <c r="F111" s="5">
        <v>1000</v>
      </c>
      <c r="G111" s="6" t="str">
        <f t="shared" si="5"/>
        <v>3E8</v>
      </c>
    </row>
    <row r="112" spans="1:8" x14ac:dyDescent="0.2">
      <c r="A112" s="5" t="s">
        <v>111</v>
      </c>
      <c r="B112" t="s">
        <v>198</v>
      </c>
      <c r="C112" t="str">
        <f t="shared" si="4"/>
        <v>gfx/Main_Walls.offsets</v>
      </c>
      <c r="D112" s="9" t="s">
        <v>200</v>
      </c>
      <c r="E112" s="5">
        <f t="shared" si="3"/>
        <v>100186</v>
      </c>
      <c r="F112" s="5">
        <v>56</v>
      </c>
      <c r="G112" s="6" t="str">
        <f t="shared" si="5"/>
        <v>38</v>
      </c>
      <c r="H112" t="s">
        <v>199</v>
      </c>
    </row>
    <row r="113" spans="1:8" x14ac:dyDescent="0.2">
      <c r="A113" s="5" t="s">
        <v>111</v>
      </c>
      <c r="B113" t="s">
        <v>201</v>
      </c>
      <c r="C113" t="str">
        <f t="shared" si="4"/>
        <v>gfx/Misc_Pillar.offsets</v>
      </c>
      <c r="D113" t="s">
        <v>203</v>
      </c>
      <c r="E113" s="5">
        <f t="shared" si="3"/>
        <v>100242</v>
      </c>
      <c r="F113" s="5">
        <v>22</v>
      </c>
      <c r="G113" s="6" t="str">
        <f t="shared" si="5"/>
        <v>16</v>
      </c>
      <c r="H113" t="s">
        <v>202</v>
      </c>
    </row>
    <row r="114" spans="1:8" x14ac:dyDescent="0.2">
      <c r="A114" s="5" t="s">
        <v>111</v>
      </c>
      <c r="B114" t="s">
        <v>204</v>
      </c>
      <c r="C114" t="str">
        <f t="shared" si="4"/>
        <v>gfx/Misc_Bed.offsets</v>
      </c>
      <c r="D114" t="s">
        <v>206</v>
      </c>
      <c r="E114" s="5">
        <f t="shared" si="3"/>
        <v>100264</v>
      </c>
      <c r="F114" s="5">
        <v>36</v>
      </c>
      <c r="G114" s="6" t="str">
        <f t="shared" si="5"/>
        <v>24</v>
      </c>
      <c r="H114" t="s">
        <v>205</v>
      </c>
    </row>
    <row r="115" spans="1:8" x14ac:dyDescent="0.2">
      <c r="A115" s="5" t="s">
        <v>111</v>
      </c>
      <c r="B115" t="s">
        <v>207</v>
      </c>
      <c r="C115" t="str">
        <f t="shared" si="4"/>
        <v>gfx/Wooden_Doors.offsets</v>
      </c>
      <c r="D115" t="s">
        <v>209</v>
      </c>
      <c r="E115" s="5">
        <f t="shared" si="3"/>
        <v>100300</v>
      </c>
      <c r="F115" s="5">
        <v>32</v>
      </c>
      <c r="G115" s="6" t="str">
        <f t="shared" si="5"/>
        <v>20</v>
      </c>
      <c r="H115" t="s">
        <v>208</v>
      </c>
    </row>
    <row r="116" spans="1:8" x14ac:dyDescent="0.2">
      <c r="A116" s="5" t="s">
        <v>111</v>
      </c>
      <c r="B116" t="s">
        <v>210</v>
      </c>
      <c r="C116" t="str">
        <f t="shared" si="4"/>
        <v>gfx/Wooden_Wall.offsets</v>
      </c>
      <c r="D116" t="s">
        <v>212</v>
      </c>
      <c r="E116" s="5">
        <f t="shared" si="3"/>
        <v>100332</v>
      </c>
      <c r="F116" s="5">
        <v>32</v>
      </c>
      <c r="G116" s="6" t="str">
        <f t="shared" si="5"/>
        <v>20</v>
      </c>
      <c r="H116" t="s">
        <v>211</v>
      </c>
    </row>
    <row r="117" spans="1:8" x14ac:dyDescent="0.2">
      <c r="A117" s="5" t="s">
        <v>111</v>
      </c>
      <c r="B117" t="s">
        <v>213</v>
      </c>
      <c r="C117" t="str">
        <f t="shared" si="4"/>
        <v>gfx/Main_Shelf.offsets</v>
      </c>
      <c r="D117" t="s">
        <v>215</v>
      </c>
      <c r="E117" s="5">
        <f t="shared" si="3"/>
        <v>100364</v>
      </c>
      <c r="F117" s="5">
        <v>32</v>
      </c>
      <c r="G117" s="6" t="str">
        <f t="shared" si="5"/>
        <v>20</v>
      </c>
      <c r="H117" t="s">
        <v>214</v>
      </c>
    </row>
    <row r="118" spans="1:8" x14ac:dyDescent="0.2">
      <c r="A118" s="5" t="s">
        <v>111</v>
      </c>
      <c r="B118" t="s">
        <v>216</v>
      </c>
      <c r="C118" t="str">
        <f t="shared" si="4"/>
        <v>gfx/Main_Sign.offsets</v>
      </c>
      <c r="D118" t="s">
        <v>218</v>
      </c>
      <c r="E118" s="5">
        <f t="shared" si="3"/>
        <v>100396</v>
      </c>
      <c r="F118" s="5">
        <v>32</v>
      </c>
      <c r="G118" s="6" t="str">
        <f t="shared" si="5"/>
        <v>20</v>
      </c>
      <c r="H118" t="s">
        <v>217</v>
      </c>
    </row>
    <row r="119" spans="1:8" x14ac:dyDescent="0.2">
      <c r="A119" s="5" t="s">
        <v>111</v>
      </c>
      <c r="B119" t="s">
        <v>219</v>
      </c>
      <c r="C119" t="str">
        <f t="shared" si="4"/>
        <v>gfx/Stairs_Up.offsets</v>
      </c>
      <c r="D119" t="s">
        <v>221</v>
      </c>
      <c r="E119" s="5">
        <f t="shared" si="3"/>
        <v>100428</v>
      </c>
      <c r="F119" s="5">
        <v>34</v>
      </c>
      <c r="G119" s="6" t="str">
        <f t="shared" si="5"/>
        <v>22</v>
      </c>
      <c r="H119" t="s">
        <v>220</v>
      </c>
    </row>
    <row r="120" spans="1:8" x14ac:dyDescent="0.2">
      <c r="A120" s="5" t="s">
        <v>111</v>
      </c>
      <c r="B120" t="s">
        <v>222</v>
      </c>
      <c r="C120" t="str">
        <f t="shared" si="4"/>
        <v>gfx/Stairs_Down.offsets</v>
      </c>
      <c r="D120" t="s">
        <v>224</v>
      </c>
      <c r="E120" s="5">
        <f t="shared" si="3"/>
        <v>100462</v>
      </c>
      <c r="F120" s="5">
        <v>34</v>
      </c>
      <c r="G120" s="6" t="str">
        <f t="shared" si="5"/>
        <v>22</v>
      </c>
      <c r="H120" t="s">
        <v>223</v>
      </c>
    </row>
    <row r="121" spans="1:8" x14ac:dyDescent="0.2">
      <c r="A121" s="5" t="s">
        <v>111</v>
      </c>
      <c r="B121" t="s">
        <v>225</v>
      </c>
      <c r="C121" t="str">
        <f t="shared" si="4"/>
        <v>gfx/Door.offsets</v>
      </c>
      <c r="D121" t="s">
        <v>227</v>
      </c>
      <c r="E121" s="5">
        <f t="shared" si="3"/>
        <v>100496</v>
      </c>
      <c r="F121" s="5">
        <v>26</v>
      </c>
      <c r="G121" s="6" t="str">
        <f t="shared" si="5"/>
        <v>1A</v>
      </c>
      <c r="H121" t="s">
        <v>226</v>
      </c>
    </row>
    <row r="122" spans="1:8" x14ac:dyDescent="0.2">
      <c r="A122" s="5" t="s">
        <v>111</v>
      </c>
      <c r="B122" t="s">
        <v>228</v>
      </c>
      <c r="C122" t="str">
        <f t="shared" si="4"/>
        <v>gfx/Main_Switches.offsets</v>
      </c>
      <c r="D122" t="s">
        <v>230</v>
      </c>
      <c r="E122" s="5">
        <f t="shared" si="3"/>
        <v>100522</v>
      </c>
      <c r="F122" s="5">
        <v>32</v>
      </c>
      <c r="G122" s="6" t="str">
        <f t="shared" si="5"/>
        <v>20</v>
      </c>
      <c r="H122" t="s">
        <v>229</v>
      </c>
    </row>
    <row r="123" spans="1:8" x14ac:dyDescent="0.2">
      <c r="A123" s="5" t="s">
        <v>111</v>
      </c>
      <c r="B123" t="s">
        <v>231</v>
      </c>
      <c r="C123" t="str">
        <f t="shared" si="4"/>
        <v>gfx/Pad_Pit.offsets</v>
      </c>
      <c r="D123" t="s">
        <v>233</v>
      </c>
      <c r="E123" s="5">
        <f t="shared" si="3"/>
        <v>100554</v>
      </c>
      <c r="F123" s="5">
        <v>24</v>
      </c>
      <c r="G123" s="6" t="str">
        <f t="shared" si="5"/>
        <v>18</v>
      </c>
      <c r="H123" t="s">
        <v>232</v>
      </c>
    </row>
    <row r="124" spans="1:8" x14ac:dyDescent="0.2">
      <c r="A124" s="5" t="s">
        <v>111</v>
      </c>
      <c r="B124" t="s">
        <v>234</v>
      </c>
      <c r="C124" t="str">
        <f t="shared" si="4"/>
        <v>gfx/Pad_Trigger.offsets</v>
      </c>
      <c r="D124" t="s">
        <v>236</v>
      </c>
      <c r="E124" s="5">
        <f t="shared" si="3"/>
        <v>100578</v>
      </c>
      <c r="F124" s="5">
        <v>24</v>
      </c>
      <c r="G124" s="6" t="str">
        <f t="shared" si="5"/>
        <v>18</v>
      </c>
      <c r="H124" t="s">
        <v>235</v>
      </c>
    </row>
    <row r="125" spans="1:8" x14ac:dyDescent="0.2">
      <c r="A125" s="5" t="s">
        <v>111</v>
      </c>
      <c r="B125" t="s">
        <v>237</v>
      </c>
      <c r="C125" t="str">
        <f t="shared" si="4"/>
        <v>gfx/Main_Walls.positions</v>
      </c>
      <c r="D125" t="s">
        <v>239</v>
      </c>
      <c r="E125" s="5">
        <f t="shared" si="3"/>
        <v>46778</v>
      </c>
      <c r="F125" s="5">
        <v>112</v>
      </c>
      <c r="G125" s="6" t="str">
        <f t="shared" si="5"/>
        <v>70</v>
      </c>
      <c r="H125" t="s">
        <v>238</v>
      </c>
    </row>
    <row r="126" spans="1:8" x14ac:dyDescent="0.2">
      <c r="A126" s="5" t="s">
        <v>111</v>
      </c>
      <c r="B126" t="s">
        <v>240</v>
      </c>
      <c r="C126" t="str">
        <f t="shared" si="4"/>
        <v>gfx/Wooden_Wall.positions</v>
      </c>
      <c r="D126" t="s">
        <v>242</v>
      </c>
      <c r="E126" s="5">
        <f t="shared" si="3"/>
        <v>46890</v>
      </c>
      <c r="F126" s="5">
        <v>112</v>
      </c>
      <c r="G126" s="6" t="str">
        <f t="shared" si="5"/>
        <v>70</v>
      </c>
      <c r="H126" t="s">
        <v>241</v>
      </c>
    </row>
    <row r="127" spans="1:8" x14ac:dyDescent="0.2">
      <c r="A127" s="5" t="s">
        <v>111</v>
      </c>
      <c r="B127" t="s">
        <v>243</v>
      </c>
      <c r="C127" t="str">
        <f t="shared" si="4"/>
        <v>gfx/Stairs_Up.positions</v>
      </c>
      <c r="D127" t="s">
        <v>245</v>
      </c>
      <c r="E127" s="5">
        <f t="shared" si="3"/>
        <v>47002</v>
      </c>
      <c r="F127" s="5">
        <v>116</v>
      </c>
      <c r="G127" s="6" t="str">
        <f t="shared" si="5"/>
        <v>74</v>
      </c>
      <c r="H127" t="s">
        <v>244</v>
      </c>
    </row>
    <row r="128" spans="1:8" x14ac:dyDescent="0.2">
      <c r="A128" s="5" t="s">
        <v>111</v>
      </c>
      <c r="B128" t="s">
        <v>246</v>
      </c>
      <c r="C128" t="str">
        <f t="shared" si="4"/>
        <v>gfx/Stairs_Down.positions</v>
      </c>
      <c r="D128" t="s">
        <v>248</v>
      </c>
      <c r="E128" s="5">
        <f t="shared" si="3"/>
        <v>47118</v>
      </c>
      <c r="F128" s="5">
        <v>116</v>
      </c>
      <c r="G128" s="6" t="str">
        <f t="shared" si="5"/>
        <v>74</v>
      </c>
      <c r="H128" t="s">
        <v>247</v>
      </c>
    </row>
    <row r="129" spans="1:8" x14ac:dyDescent="0.2">
      <c r="A129" s="5" t="s">
        <v>111</v>
      </c>
      <c r="B129" t="s">
        <v>249</v>
      </c>
      <c r="C129" t="str">
        <f t="shared" si="4"/>
        <v>gfx/Misc_Pillar.positions</v>
      </c>
      <c r="D129" t="s">
        <v>251</v>
      </c>
      <c r="E129" s="5">
        <f t="shared" si="3"/>
        <v>47234</v>
      </c>
      <c r="F129" s="5">
        <v>72</v>
      </c>
      <c r="G129" s="6" t="str">
        <f t="shared" si="5"/>
        <v>48</v>
      </c>
      <c r="H129" t="s">
        <v>250</v>
      </c>
    </row>
    <row r="130" spans="1:8" x14ac:dyDescent="0.2">
      <c r="A130" s="5" t="s">
        <v>111</v>
      </c>
      <c r="B130" t="s">
        <v>252</v>
      </c>
      <c r="C130" t="str">
        <f t="shared" si="4"/>
        <v>gfx/Door.Positions</v>
      </c>
      <c r="D130" t="s">
        <v>254</v>
      </c>
      <c r="E130" s="5">
        <f t="shared" ref="E130:E140" si="6">IF(D130&lt;&gt;"",HEX2DEC(SUBSTITUTE(SUBSTITUTE(D130,"adrEA",""),"$","")),"")</f>
        <v>47306</v>
      </c>
      <c r="F130" s="5">
        <v>80</v>
      </c>
      <c r="G130" s="6" t="str">
        <f t="shared" si="5"/>
        <v>50</v>
      </c>
      <c r="H130" t="s">
        <v>253</v>
      </c>
    </row>
    <row r="131" spans="1:8" x14ac:dyDescent="0.2">
      <c r="A131" s="5" t="s">
        <v>111</v>
      </c>
      <c r="B131" t="s">
        <v>255</v>
      </c>
      <c r="C131" t="str">
        <f t="shared" ref="C131:C145" si="7">A131&amp;"/"&amp;B131</f>
        <v>gfx/Misc_Bed.positions</v>
      </c>
      <c r="D131" t="s">
        <v>257</v>
      </c>
      <c r="E131" s="5">
        <f t="shared" si="6"/>
        <v>47386</v>
      </c>
      <c r="F131" s="5">
        <v>72</v>
      </c>
      <c r="G131" s="6" t="str">
        <f t="shared" ref="G131:G145" si="8">IFERROR(DEC2HEX(F131),"")</f>
        <v>48</v>
      </c>
      <c r="H131" t="s">
        <v>256</v>
      </c>
    </row>
    <row r="132" spans="1:8" x14ac:dyDescent="0.2">
      <c r="A132" s="5" t="s">
        <v>111</v>
      </c>
      <c r="B132" t="s">
        <v>258</v>
      </c>
      <c r="C132" t="str">
        <f t="shared" si="7"/>
        <v>gfx/Main_Shelf.positions</v>
      </c>
      <c r="D132" t="s">
        <v>260</v>
      </c>
      <c r="E132" s="5">
        <f t="shared" si="6"/>
        <v>47458</v>
      </c>
      <c r="F132" s="5">
        <v>112</v>
      </c>
      <c r="G132" s="6" t="str">
        <f t="shared" si="8"/>
        <v>70</v>
      </c>
      <c r="H132" t="s">
        <v>259</v>
      </c>
    </row>
    <row r="133" spans="1:8" x14ac:dyDescent="0.2">
      <c r="A133" s="5" t="s">
        <v>111</v>
      </c>
      <c r="B133" t="s">
        <v>261</v>
      </c>
      <c r="C133" t="str">
        <f t="shared" si="7"/>
        <v>gfx/Main_Sign.positions</v>
      </c>
      <c r="D133" t="s">
        <v>263</v>
      </c>
      <c r="E133" s="5">
        <f t="shared" si="6"/>
        <v>47570</v>
      </c>
      <c r="F133" s="5">
        <v>112</v>
      </c>
      <c r="G133" s="6" t="str">
        <f t="shared" si="8"/>
        <v>70</v>
      </c>
      <c r="H133" t="s">
        <v>262</v>
      </c>
    </row>
    <row r="134" spans="1:8" x14ac:dyDescent="0.2">
      <c r="A134" s="5" t="s">
        <v>111</v>
      </c>
      <c r="B134" t="s">
        <v>264</v>
      </c>
      <c r="C134" t="str">
        <f t="shared" si="7"/>
        <v>gfx/Main_SignOverlay.positions</v>
      </c>
      <c r="D134" t="s">
        <v>266</v>
      </c>
      <c r="E134" s="5">
        <f t="shared" si="6"/>
        <v>47682</v>
      </c>
      <c r="F134" s="5">
        <v>0</v>
      </c>
      <c r="G134" s="6" t="str">
        <f t="shared" si="8"/>
        <v>0</v>
      </c>
      <c r="H134" t="s">
        <v>265</v>
      </c>
    </row>
    <row r="135" spans="1:8" x14ac:dyDescent="0.2">
      <c r="A135" s="5" t="s">
        <v>111</v>
      </c>
      <c r="B135" t="s">
        <v>267</v>
      </c>
      <c r="C135" t="str">
        <f t="shared" si="7"/>
        <v>gfx/Main_SignOverlay.offsets</v>
      </c>
      <c r="D135" t="s">
        <v>269</v>
      </c>
      <c r="E135" s="5">
        <f t="shared" si="6"/>
        <v>44800</v>
      </c>
      <c r="F135" s="5">
        <v>2994</v>
      </c>
      <c r="G135" s="6" t="str">
        <f t="shared" si="8"/>
        <v>BB2</v>
      </c>
      <c r="H135" t="s">
        <v>268</v>
      </c>
    </row>
    <row r="136" spans="1:8" x14ac:dyDescent="0.2">
      <c r="A136" s="5" t="s">
        <v>111</v>
      </c>
      <c r="B136" t="s">
        <v>270</v>
      </c>
      <c r="C136" t="str">
        <f t="shared" si="7"/>
        <v>gfx/Main_Slots.positions</v>
      </c>
      <c r="D136" t="s">
        <v>272</v>
      </c>
      <c r="E136" s="5">
        <f t="shared" si="6"/>
        <v>47794</v>
      </c>
      <c r="F136" s="5">
        <v>112</v>
      </c>
      <c r="G136" s="6" t="str">
        <f t="shared" si="8"/>
        <v>70</v>
      </c>
      <c r="H136" t="s">
        <v>271</v>
      </c>
    </row>
    <row r="137" spans="1:8" x14ac:dyDescent="0.2">
      <c r="A137" s="5" t="s">
        <v>111</v>
      </c>
      <c r="B137" t="s">
        <v>273</v>
      </c>
      <c r="C137" t="str">
        <f t="shared" si="7"/>
        <v>gfx/Main_Switches.positions</v>
      </c>
      <c r="D137" t="s">
        <v>275</v>
      </c>
      <c r="E137" s="5">
        <f t="shared" si="6"/>
        <v>47906</v>
      </c>
      <c r="F137" s="5">
        <v>112</v>
      </c>
      <c r="G137" s="6" t="str">
        <f t="shared" si="8"/>
        <v>70</v>
      </c>
      <c r="H137" t="s">
        <v>274</v>
      </c>
    </row>
    <row r="138" spans="1:8" x14ac:dyDescent="0.2">
      <c r="A138" s="5" t="s">
        <v>111</v>
      </c>
      <c r="B138" t="s">
        <v>276</v>
      </c>
      <c r="C138" t="str">
        <f t="shared" si="7"/>
        <v>gfx/Pad_Pit_Low.positions</v>
      </c>
      <c r="D138" t="s">
        <v>278</v>
      </c>
      <c r="E138" s="5">
        <f t="shared" si="6"/>
        <v>48018</v>
      </c>
      <c r="F138" s="5">
        <v>76</v>
      </c>
      <c r="G138" s="6" t="str">
        <f t="shared" si="8"/>
        <v>4C</v>
      </c>
      <c r="H138" t="s">
        <v>277</v>
      </c>
    </row>
    <row r="139" spans="1:8" x14ac:dyDescent="0.2">
      <c r="A139" s="5" t="s">
        <v>111</v>
      </c>
      <c r="B139" t="s">
        <v>279</v>
      </c>
      <c r="C139" t="str">
        <f t="shared" si="7"/>
        <v>gfx/Pad_Trigger.positions</v>
      </c>
      <c r="D139" t="s">
        <v>281</v>
      </c>
      <c r="E139" s="5">
        <f t="shared" si="6"/>
        <v>48094</v>
      </c>
      <c r="F139" s="5">
        <v>76</v>
      </c>
      <c r="G139" s="6" t="str">
        <f t="shared" si="8"/>
        <v>4C</v>
      </c>
      <c r="H139" t="s">
        <v>280</v>
      </c>
    </row>
    <row r="140" spans="1:8" x14ac:dyDescent="0.2">
      <c r="A140" s="5" t="s">
        <v>111</v>
      </c>
      <c r="B140" t="s">
        <v>282</v>
      </c>
      <c r="C140" t="str">
        <f t="shared" si="7"/>
        <v>gfx/Wooden_Doors.positions</v>
      </c>
      <c r="D140" t="s">
        <v>284</v>
      </c>
      <c r="E140" s="5">
        <f t="shared" si="6"/>
        <v>48170</v>
      </c>
      <c r="F140" s="5">
        <v>112</v>
      </c>
      <c r="G140" s="6" t="str">
        <f t="shared" si="8"/>
        <v>70</v>
      </c>
      <c r="H140" t="s">
        <v>283</v>
      </c>
    </row>
    <row r="141" spans="1:8" x14ac:dyDescent="0.2">
      <c r="A141" s="5" t="s">
        <v>111</v>
      </c>
      <c r="B141" s="10" t="s">
        <v>285</v>
      </c>
      <c r="C141" t="str">
        <f t="shared" si="7"/>
        <v>gfx/Main_Slots.offsets</v>
      </c>
      <c r="E141" s="5" t="str">
        <f>IF(D141&lt;&gt;"",HEX2DEC(SUBSTITUTE(SUBSTITUTE(D141,"adrEA",""),"$","")),"")</f>
        <v/>
      </c>
      <c r="F141" s="5">
        <v>32</v>
      </c>
      <c r="G141" s="6" t="str">
        <f t="shared" si="8"/>
        <v>20</v>
      </c>
      <c r="H141" t="s">
        <v>286</v>
      </c>
    </row>
    <row r="142" spans="1:8" x14ac:dyDescent="0.2">
      <c r="A142" s="5" t="s">
        <v>111</v>
      </c>
      <c r="B142" t="s">
        <v>287</v>
      </c>
      <c r="C142" t="str">
        <f t="shared" si="7"/>
        <v>gfx/adrEA00B244</v>
      </c>
      <c r="E142" s="5" t="str">
        <f t="shared" ref="E142:E145" si="9">IF(D142&lt;&gt;"",HEX2DEC(SUBSTITUTE(SUBSTITUTE(D142,"adrEA",""),"$","")),"")</f>
        <v/>
      </c>
      <c r="F142" s="5">
        <v>32</v>
      </c>
      <c r="G142" s="6" t="str">
        <f t="shared" si="8"/>
        <v>20</v>
      </c>
    </row>
    <row r="143" spans="1:8" x14ac:dyDescent="0.2">
      <c r="A143" s="5" t="s">
        <v>111</v>
      </c>
      <c r="B143" t="s">
        <v>288</v>
      </c>
      <c r="C143" t="str">
        <f t="shared" si="7"/>
        <v>gfx/adrEA00B264</v>
      </c>
      <c r="E143" s="5" t="str">
        <f t="shared" si="9"/>
        <v/>
      </c>
      <c r="F143" s="5">
        <v>0</v>
      </c>
      <c r="G143" s="6" t="str">
        <f t="shared" si="8"/>
        <v>0</v>
      </c>
    </row>
    <row r="144" spans="1:8" x14ac:dyDescent="0.2">
      <c r="A144" s="5" t="s">
        <v>111</v>
      </c>
      <c r="B144" t="s">
        <v>268</v>
      </c>
      <c r="C144" t="str">
        <f t="shared" si="7"/>
        <v>gfx/adrEA00B284</v>
      </c>
      <c r="E144" s="5" t="str">
        <f t="shared" si="9"/>
        <v/>
      </c>
      <c r="F144" s="5" t="e">
        <f t="shared" ref="F144" si="10">E145-E144</f>
        <v>#VALUE!</v>
      </c>
      <c r="G144" s="6" t="str">
        <f t="shared" si="8"/>
        <v/>
      </c>
    </row>
    <row r="145" spans="1:7" x14ac:dyDescent="0.2">
      <c r="A145" s="7" t="s">
        <v>34</v>
      </c>
      <c r="B145" t="s">
        <v>289</v>
      </c>
      <c r="C145" t="str">
        <f t="shared" si="7"/>
        <v>monsters/behemoth.gradeoffset</v>
      </c>
      <c r="E145" s="5" t="str">
        <f t="shared" si="9"/>
        <v/>
      </c>
      <c r="F145" s="5">
        <v>1</v>
      </c>
      <c r="G145" s="6" t="str">
        <f t="shared" si="8"/>
        <v>1</v>
      </c>
    </row>
  </sheetData>
  <phoneticPr fontId="3" type="noConversion"/>
  <conditionalFormatting sqref="F1:F1048576">
    <cfRule type="expression" dxfId="2" priority="3" stopIfTrue="1">
      <formula>AND(F1&lt;&gt;"",_xlfn.ISFORMULA(F1)=TRUE)</formula>
    </cfRule>
  </conditionalFormatting>
  <conditionalFormatting sqref="G1">
    <cfRule type="expression" dxfId="1" priority="2" stopIfTrue="1">
      <formula>AND(G1&lt;&gt;"",_xlfn.ISFORMULA(G1)=TRUE)</formula>
    </cfRule>
  </conditionalFormatting>
  <conditionalFormatting sqref="H1">
    <cfRule type="expression" dxfId="0" priority="1" stopIfTrue="1">
      <formula>AND(H1&lt;&gt;"",_xlfn.ISFORMULA(H1)=TRUE)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2025-05-24T11:18:00Z</dcterms:modified>
</cp:coreProperties>
</file>