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opez\OneDrive\Escritorio\UMG\9no Semestre\Inteligencia Artificial\Examen2\archivos\"/>
    </mc:Choice>
  </mc:AlternateContent>
  <xr:revisionPtr revIDLastSave="0" documentId="8_{72997162-F40A-4401-A7B6-EAA2A0832ED1}" xr6:coauthVersionLast="47" xr6:coauthVersionMax="47" xr10:uidLastSave="{00000000-0000-0000-0000-000000000000}"/>
  <bookViews>
    <workbookView xWindow="-108" yWindow="-108" windowWidth="23256" windowHeight="12456" xr2:uid="{B6AF7214-8224-45DB-AAA9-01BF984AC5ED}"/>
  </bookViews>
  <sheets>
    <sheet name="Hoja 1" sheetId="1" r:id="rId1"/>
  </sheets>
  <definedNames>
    <definedName name="_xlnm._FilterDatabase" localSheetId="0" hidden="1">'Hoja 1'!$A$4:$F$69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H68" i="1"/>
  <c r="G67" i="1"/>
  <c r="E66" i="1"/>
  <c r="H64" i="1"/>
  <c r="G63" i="1"/>
  <c r="E62" i="1"/>
  <c r="H60" i="1"/>
  <c r="G59" i="1"/>
  <c r="E58" i="1"/>
  <c r="H56" i="1"/>
  <c r="G55" i="1"/>
  <c r="E54" i="1"/>
  <c r="H52" i="1"/>
  <c r="G51" i="1"/>
  <c r="E50" i="1"/>
  <c r="H48" i="1"/>
  <c r="G47" i="1"/>
  <c r="E46" i="1"/>
  <c r="H44" i="1"/>
  <c r="G43" i="1"/>
  <c r="E42" i="1"/>
  <c r="H40" i="1"/>
  <c r="G39" i="1"/>
  <c r="E38" i="1"/>
  <c r="H36" i="1"/>
  <c r="G35" i="1"/>
  <c r="E34" i="1"/>
  <c r="H32" i="1"/>
  <c r="G31" i="1"/>
  <c r="E30" i="1"/>
  <c r="H28" i="1"/>
  <c r="G27" i="1"/>
  <c r="E26" i="1"/>
  <c r="H24" i="1"/>
  <c r="G23" i="1"/>
  <c r="E22" i="1"/>
  <c r="H20" i="1"/>
  <c r="G19" i="1"/>
  <c r="E18" i="1"/>
  <c r="H16" i="1"/>
  <c r="G15" i="1"/>
  <c r="E14" i="1"/>
  <c r="H12" i="1"/>
  <c r="G11" i="1"/>
  <c r="E10" i="1"/>
  <c r="H8" i="1"/>
  <c r="G7" i="1"/>
  <c r="E6" i="1"/>
  <c r="G68" i="1"/>
  <c r="E67" i="1"/>
  <c r="H65" i="1"/>
  <c r="G64" i="1"/>
  <c r="E63" i="1"/>
  <c r="H61" i="1"/>
  <c r="G60" i="1"/>
  <c r="E59" i="1"/>
  <c r="H57" i="1"/>
  <c r="G56" i="1"/>
  <c r="E55" i="1"/>
  <c r="H53" i="1"/>
  <c r="G52" i="1"/>
  <c r="E51" i="1"/>
  <c r="H49" i="1"/>
  <c r="G48" i="1"/>
  <c r="E47" i="1"/>
  <c r="H45" i="1"/>
  <c r="G44" i="1"/>
  <c r="E43" i="1"/>
  <c r="H41" i="1"/>
  <c r="G40" i="1"/>
  <c r="E39" i="1"/>
  <c r="H37" i="1"/>
  <c r="G36" i="1"/>
  <c r="E35" i="1"/>
  <c r="H33" i="1"/>
  <c r="G32" i="1"/>
  <c r="E31" i="1"/>
  <c r="H29" i="1"/>
  <c r="G28" i="1"/>
  <c r="E27" i="1"/>
  <c r="H25" i="1"/>
  <c r="G24" i="1"/>
  <c r="E23" i="1"/>
  <c r="H21" i="1"/>
  <c r="G20" i="1"/>
  <c r="E19" i="1"/>
  <c r="H17" i="1"/>
  <c r="G16" i="1"/>
  <c r="E15" i="1"/>
  <c r="H13" i="1"/>
  <c r="G12" i="1"/>
  <c r="E11" i="1"/>
  <c r="H9" i="1"/>
  <c r="G8" i="1"/>
  <c r="E7" i="1"/>
  <c r="H5" i="1"/>
  <c r="E68" i="1"/>
  <c r="H66" i="1"/>
  <c r="G65" i="1"/>
  <c r="E64" i="1"/>
  <c r="H62" i="1"/>
  <c r="G61" i="1"/>
  <c r="E60" i="1"/>
  <c r="H58" i="1"/>
  <c r="G57" i="1"/>
  <c r="E56" i="1"/>
  <c r="H54" i="1"/>
  <c r="G53" i="1"/>
  <c r="E52" i="1"/>
  <c r="H50" i="1"/>
  <c r="G49" i="1"/>
  <c r="E48" i="1"/>
  <c r="H46" i="1"/>
  <c r="G45" i="1"/>
  <c r="E44" i="1"/>
  <c r="H42" i="1"/>
  <c r="G41" i="1"/>
  <c r="E40" i="1"/>
  <c r="H38" i="1"/>
  <c r="G37" i="1"/>
  <c r="E36" i="1"/>
  <c r="H34" i="1"/>
  <c r="G33" i="1"/>
  <c r="E32" i="1"/>
  <c r="H30" i="1"/>
  <c r="G29" i="1"/>
  <c r="E28" i="1"/>
  <c r="H26" i="1"/>
  <c r="G25" i="1"/>
  <c r="E24" i="1"/>
  <c r="H22" i="1"/>
  <c r="G21" i="1"/>
  <c r="E20" i="1"/>
  <c r="H18" i="1"/>
  <c r="G17" i="1"/>
  <c r="E16" i="1"/>
  <c r="H14" i="1"/>
  <c r="G13" i="1"/>
  <c r="E12" i="1"/>
  <c r="H10" i="1"/>
  <c r="G9" i="1"/>
  <c r="E8" i="1"/>
  <c r="H6" i="1"/>
  <c r="G5" i="1"/>
  <c r="H67" i="1"/>
  <c r="G66" i="1"/>
  <c r="E65" i="1"/>
  <c r="H63" i="1"/>
  <c r="G62" i="1"/>
  <c r="E61" i="1"/>
  <c r="H59" i="1"/>
  <c r="G58" i="1"/>
  <c r="E57" i="1"/>
  <c r="H55" i="1"/>
  <c r="G54" i="1"/>
  <c r="E53" i="1"/>
  <c r="H51" i="1"/>
  <c r="G50" i="1"/>
  <c r="E49" i="1"/>
  <c r="H47" i="1"/>
  <c r="G46" i="1"/>
  <c r="E45" i="1"/>
  <c r="H43" i="1"/>
  <c r="G42" i="1"/>
  <c r="E41" i="1"/>
  <c r="H39" i="1"/>
  <c r="G38" i="1"/>
  <c r="E37" i="1"/>
  <c r="H35" i="1"/>
  <c r="G34" i="1"/>
  <c r="E33" i="1"/>
  <c r="H31" i="1"/>
  <c r="G30" i="1"/>
  <c r="E29" i="1"/>
  <c r="H27" i="1"/>
  <c r="G26" i="1"/>
  <c r="E21" i="1"/>
  <c r="H15" i="1"/>
  <c r="G10" i="1"/>
  <c r="E5" i="1"/>
  <c r="G18" i="1"/>
  <c r="H7" i="1"/>
  <c r="E17" i="1"/>
  <c r="G6" i="1"/>
  <c r="E25" i="1"/>
  <c r="H19" i="1"/>
  <c r="G14" i="1"/>
  <c r="E9" i="1"/>
  <c r="E13" i="1"/>
  <c r="G22" i="1"/>
  <c r="H11" i="1"/>
  <c r="H23" i="1"/>
</calcChain>
</file>

<file path=xl/sharedStrings.xml><?xml version="1.0" encoding="utf-8"?>
<sst xmlns="http://schemas.openxmlformats.org/spreadsheetml/2006/main" count="313" uniqueCount="147">
  <si>
    <t>Fecha de hoy:</t>
  </si>
  <si>
    <t>Fecha pasada deseada:</t>
  </si>
  <si>
    <t>(pon la fecha en la que quieras saber la cotización)</t>
  </si>
  <si>
    <t>Nombre</t>
  </si>
  <si>
    <t>Tipo</t>
  </si>
  <si>
    <t>Mercado</t>
  </si>
  <si>
    <t>Ticker/ISIN</t>
  </si>
  <si>
    <t>Precio de hoy (Moneda)</t>
  </si>
  <si>
    <t>Moneda</t>
  </si>
  <si>
    <t>Precio fecha pasada (Moneda)</t>
  </si>
  <si>
    <t>Fecha/Hora pasada real al cierre</t>
  </si>
  <si>
    <t>Vodafone</t>
  </si>
  <si>
    <t>Acciones</t>
  </si>
  <si>
    <t>LON</t>
  </si>
  <si>
    <t>VOD</t>
  </si>
  <si>
    <t>GBP</t>
  </si>
  <si>
    <t>Inditex</t>
  </si>
  <si>
    <t>BME</t>
  </si>
  <si>
    <t>ITX</t>
  </si>
  <si>
    <t>EUR</t>
  </si>
  <si>
    <t>Telefonica</t>
  </si>
  <si>
    <t>TEF</t>
  </si>
  <si>
    <t>CVS-Health</t>
  </si>
  <si>
    <t>NYSE</t>
  </si>
  <si>
    <t>CVS</t>
  </si>
  <si>
    <t>USD</t>
  </si>
  <si>
    <t>National Grid</t>
  </si>
  <si>
    <t>NG</t>
  </si>
  <si>
    <t>AT&amp;T</t>
  </si>
  <si>
    <t>T</t>
  </si>
  <si>
    <t>IBM</t>
  </si>
  <si>
    <t>Pearson</t>
  </si>
  <si>
    <t>PSON</t>
  </si>
  <si>
    <t>Bolsas y Mercados Españoles</t>
  </si>
  <si>
    <t>General Mills</t>
  </si>
  <si>
    <t>GIS</t>
  </si>
  <si>
    <t>Mediaset</t>
  </si>
  <si>
    <t>TL5</t>
  </si>
  <si>
    <t>Ebro Foods</t>
  </si>
  <si>
    <t>EBRO</t>
  </si>
  <si>
    <t>Kraft-Heinz</t>
  </si>
  <si>
    <t>NASDAQ</t>
  </si>
  <si>
    <t>KHC</t>
  </si>
  <si>
    <t>BMW</t>
  </si>
  <si>
    <t>ETR</t>
  </si>
  <si>
    <t>Unilever</t>
  </si>
  <si>
    <t>ULVR</t>
  </si>
  <si>
    <t>3M</t>
  </si>
  <si>
    <t>MMM</t>
  </si>
  <si>
    <t>Enagas</t>
  </si>
  <si>
    <t>ENG</t>
  </si>
  <si>
    <t>Coca-Cola</t>
  </si>
  <si>
    <t>KO</t>
  </si>
  <si>
    <t>Colgate</t>
  </si>
  <si>
    <t>CL</t>
  </si>
  <si>
    <t>Viscofan</t>
  </si>
  <si>
    <t>VIS</t>
  </si>
  <si>
    <t>Mapfre</t>
  </si>
  <si>
    <t>MAP</t>
  </si>
  <si>
    <t>GlaxoSmithKline</t>
  </si>
  <si>
    <t>GSK</t>
  </si>
  <si>
    <t>Red Electrica</t>
  </si>
  <si>
    <t>REE</t>
  </si>
  <si>
    <t>Disney</t>
  </si>
  <si>
    <t>DIS</t>
  </si>
  <si>
    <t>Target</t>
  </si>
  <si>
    <t>TGT</t>
  </si>
  <si>
    <t>Chevron</t>
  </si>
  <si>
    <t>CVX</t>
  </si>
  <si>
    <t>Pepsico</t>
  </si>
  <si>
    <t>PEP</t>
  </si>
  <si>
    <t>Banco Santander</t>
  </si>
  <si>
    <t>SAN</t>
  </si>
  <si>
    <t>Whitbread</t>
  </si>
  <si>
    <t>WTB</t>
  </si>
  <si>
    <t>Melexis</t>
  </si>
  <si>
    <t>EPA</t>
  </si>
  <si>
    <t>MELE</t>
  </si>
  <si>
    <t>Rio Tinto</t>
  </si>
  <si>
    <t>RIO</t>
  </si>
  <si>
    <t>Omega Healthcare Investors</t>
  </si>
  <si>
    <t>OHI</t>
  </si>
  <si>
    <t>TJX</t>
  </si>
  <si>
    <t>Gas Natural</t>
  </si>
  <si>
    <t>NTGY</t>
  </si>
  <si>
    <t>Procter &amp; Gable</t>
  </si>
  <si>
    <t>PG</t>
  </si>
  <si>
    <t>Repsol</t>
  </si>
  <si>
    <t>REP</t>
  </si>
  <si>
    <t>VF Corp</t>
  </si>
  <si>
    <t>VFC</t>
  </si>
  <si>
    <t>Nike</t>
  </si>
  <si>
    <t>NKE</t>
  </si>
  <si>
    <t>Wallmart</t>
  </si>
  <si>
    <t>WMT</t>
  </si>
  <si>
    <t>Apple</t>
  </si>
  <si>
    <t>AAPL</t>
  </si>
  <si>
    <t>Sainsbury J</t>
  </si>
  <si>
    <t>SBRY</t>
  </si>
  <si>
    <t>Vanguard High Dividend Yield Index ETF|VYM</t>
  </si>
  <si>
    <t>ETFs</t>
  </si>
  <si>
    <t>VYM</t>
  </si>
  <si>
    <t>SPDR S&amp;P600 SmallCapGrowth ETF|SLYG</t>
  </si>
  <si>
    <t>SLYG</t>
  </si>
  <si>
    <t>Cobas Selección</t>
  </si>
  <si>
    <t>Fondos</t>
  </si>
  <si>
    <t>ES0124037005</t>
  </si>
  <si>
    <t>Magallanes European Equity M FI "M" (EUR)A</t>
  </si>
  <si>
    <t>ES0159259011</t>
  </si>
  <si>
    <t>Vanguard European Stock Index Fund Inv EUR</t>
  </si>
  <si>
    <t>IE0007987690</t>
  </si>
  <si>
    <t>AMUNDI INDEX MSCI EUROPE "AE"</t>
  </si>
  <si>
    <t>LU0389811885</t>
  </si>
  <si>
    <t>True Value</t>
  </si>
  <si>
    <t>ES0180792006</t>
  </si>
  <si>
    <t>Valentum FI</t>
  </si>
  <si>
    <t>ES0182769002</t>
  </si>
  <si>
    <t>AMUNDI INDEX S&amp;P 500 "AE"</t>
  </si>
  <si>
    <t>LU0996179007</t>
  </si>
  <si>
    <t>Amundi Index Emerging Markets</t>
  </si>
  <si>
    <t>LU0996177134</t>
  </si>
  <si>
    <t>Amundi Index Global bond - AHE</t>
  </si>
  <si>
    <t>LU0389812933</t>
  </si>
  <si>
    <t>AMUNDI INDEX JPM EMU GOVIES "AE"</t>
  </si>
  <si>
    <t>LU1050470373</t>
  </si>
  <si>
    <t>Baelo Patrimonio</t>
  </si>
  <si>
    <t>ES0110407097</t>
  </si>
  <si>
    <t>Amundi Index MSCI World - AE-C</t>
  </si>
  <si>
    <t>LU0996182563</t>
  </si>
  <si>
    <t>Vanguard U.S. 500 Stock Index Fund Inv EUR</t>
  </si>
  <si>
    <t>IE0032620787</t>
  </si>
  <si>
    <t>Metavalor Global FI</t>
  </si>
  <si>
    <t>ES0162741005</t>
  </si>
  <si>
    <t>azValor Internacional</t>
  </si>
  <si>
    <t>ES0112611001</t>
  </si>
  <si>
    <t>azValor Iberia</t>
  </si>
  <si>
    <t>ES0112616000</t>
  </si>
  <si>
    <t>Vanguard Eurozone Inflation-Linked Bond EUR</t>
  </si>
  <si>
    <t>IE00B04GQQ17</t>
  </si>
  <si>
    <t>Dolar Americano</t>
  </si>
  <si>
    <t>Dolar Australiano</t>
  </si>
  <si>
    <t>AUD</t>
  </si>
  <si>
    <t>Dolar Canadiense</t>
  </si>
  <si>
    <t>CAD</t>
  </si>
  <si>
    <t>Libra británica</t>
  </si>
  <si>
    <t>Euro</t>
  </si>
  <si>
    <t xml:space="preserve">                                  Cotizaciones de Acciones, fondos, ETF y monedas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</si>
</sst>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2" formatCode="d/m/yyyy"/>
    <numFmt numFmtId="173" formatCode="d/mm/yyyy\ h:mm:ss"/>
    <numFmt numFmtId="174" formatCode="d/mm/yyyy"/>
    <numFmt numFmtId="175" formatCode="0.000"/>
  </numFmts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color rgb="FF1155CC"/>
      <name val="Inconsolata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00999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14" fontId="1" fillId="0" borderId="0" xfId="0" applyNumberFormat="1" applyFont="1" applyAlignment="1"/>
    <xf numFmtId="0" fontId="1" fillId="2" borderId="0" xfId="0" applyFont="1" applyFill="1" applyAlignment="1"/>
    <xf numFmtId="172" fontId="1" fillId="3" borderId="0" xfId="0" applyNumberFormat="1" applyFont="1" applyFill="1" applyAlignment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2" fontId="1" fillId="0" borderId="1" xfId="0" applyNumberFormat="1" applyFont="1" applyBorder="1" applyAlignment="1">
      <alignment horizontal="right"/>
    </xf>
    <xf numFmtId="0" fontId="1" fillId="2" borderId="1" xfId="0" applyFont="1" applyFill="1" applyBorder="1" applyAlignment="1"/>
    <xf numFmtId="173" fontId="5" fillId="2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right"/>
    </xf>
    <xf numFmtId="0" fontId="0" fillId="5" borderId="1" xfId="0" applyFont="1" applyFill="1" applyBorder="1" applyAlignment="1"/>
    <xf numFmtId="0" fontId="1" fillId="0" borderId="1" xfId="0" applyFont="1" applyBorder="1" applyAlignment="1"/>
    <xf numFmtId="174" fontId="1" fillId="0" borderId="0" xfId="0" applyNumberFormat="1" applyFont="1" applyAlignment="1"/>
    <xf numFmtId="0" fontId="4" fillId="0" borderId="1" xfId="0" applyFont="1" applyBorder="1" applyAlignment="1"/>
    <xf numFmtId="175" fontId="1" fillId="0" borderId="1" xfId="0" applyNumberFormat="1" applyFont="1" applyBorder="1" applyAlignment="1">
      <alignment horizontal="right"/>
    </xf>
    <xf numFmtId="173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1" fillId="5" borderId="0" xfId="0" applyFont="1" applyFill="1" applyAlignment="1"/>
    <xf numFmtId="0" fontId="6" fillId="6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es.justexw.com/tienda?utm_source=es.justexw.com&amp;utm_medium=plantilla_gratuita&amp;utm_campaign=offline&amp;utm_term=boton_acciones_bolsa_1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es.justexw.com/tienda?utm_source=es.justexw.com&amp;utm_medium=plantilla_gratuita&amp;utm_campaign=offline&amp;utm_term=logo_acciones_bolsa_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205740</xdr:colOff>
      <xdr:row>3</xdr:row>
      <xdr:rowOff>30480</xdr:rowOff>
    </xdr:from>
    <xdr:to>
      <xdr:col>12</xdr:col>
      <xdr:colOff>243840</xdr:colOff>
      <xdr:row>11</xdr:row>
      <xdr:rowOff>30480</xdr:rowOff>
    </xdr:to>
    <xdr:pic>
      <xdr:nvPicPr>
        <xdr:cNvPr id="1025" name="Imagen 3">
          <a:hlinkClick xmlns:r="http://schemas.openxmlformats.org/officeDocument/2006/relationships" r:id="rId1" tooltip="Ver tienda"/>
          <a:extLst>
            <a:ext uri="{FF2B5EF4-FFF2-40B4-BE49-F238E27FC236}">
              <a16:creationId xmlns:a16="http://schemas.microsoft.com/office/drawing/2014/main" id="{FB51CB60-5137-49ED-9809-5948FCF0C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2360" y="624840"/>
          <a:ext cx="4000500" cy="1920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944637</xdr:colOff>
      <xdr:row>11</xdr:row>
      <xdr:rowOff>9525</xdr:rowOff>
    </xdr:from>
    <xdr:to>
      <xdr:col>11</xdr:col>
      <xdr:colOff>500783</xdr:colOff>
      <xdr:row>15</xdr:row>
      <xdr:rowOff>161925</xdr:rowOff>
    </xdr:to>
    <xdr:sp macro="" textlink="">
      <xdr:nvSpPr>
        <xdr:cNvPr id="5" name="Rectángulo: esquinas redondeadas 4">
          <a:hlinkClick xmlns:r="http://schemas.openxmlformats.org/officeDocument/2006/relationships" r:id="rId3" tooltip="Ver plantillas premium"/>
          <a:extLst>
            <a:ext uri="{FF2B5EF4-FFF2-40B4-BE49-F238E27FC236}">
              <a16:creationId xmlns:a16="http://schemas.microsoft.com/office/drawing/2014/main" id="{E7D188D5-3F90-4BFE-B188-3A32EBAC2C5B}"/>
            </a:ext>
          </a:extLst>
        </xdr:cNvPr>
        <xdr:cNvSpPr/>
      </xdr:nvSpPr>
      <xdr:spPr>
        <a:xfrm>
          <a:off x="11658357" y="2543175"/>
          <a:ext cx="2457450" cy="952500"/>
        </a:xfrm>
        <a:prstGeom prst="roundRect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400" b="1"/>
            <a:t>VER PLANTILLAS PREMIUM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628B-4707-4033-AD67-D1B48D9B5A99}">
  <sheetPr>
    <outlinePr summaryBelow="0" summaryRight="0"/>
  </sheetPr>
  <dimension ref="A1:BV1709"/>
  <sheetViews>
    <sheetView tabSelected="1" workbookViewId="0">
      <selection activeCell="G6" sqref="G5:G6"/>
    </sheetView>
  </sheetViews>
  <sheetFormatPr baseColWidth="10" defaultColWidth="14.44140625" defaultRowHeight="15.75" customHeight="1" x14ac:dyDescent="0.25"/>
  <cols>
    <col min="1" max="1" width="44" customWidth="1"/>
    <col min="3" max="3" width="17.88671875" customWidth="1"/>
    <col min="4" max="4" width="20.5546875" customWidth="1"/>
    <col min="8" max="8" width="21" customWidth="1"/>
  </cols>
  <sheetData>
    <row r="1" spans="1:74" ht="15.75" customHeight="1" x14ac:dyDescent="0.25">
      <c r="A1" s="22" t="s">
        <v>146</v>
      </c>
      <c r="B1" s="22"/>
      <c r="C1" s="22"/>
      <c r="D1" s="3" t="s">
        <v>0</v>
      </c>
      <c r="E1" s="4">
        <f ca="1">TODAY()</f>
        <v>45813</v>
      </c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spans="1:74" ht="15.75" customHeight="1" x14ac:dyDescent="0.25">
      <c r="A2" s="22"/>
      <c r="B2" s="22"/>
      <c r="C2" s="22"/>
      <c r="D2" s="5" t="s">
        <v>1</v>
      </c>
      <c r="E2" s="6">
        <v>43159</v>
      </c>
      <c r="F2" s="2" t="s">
        <v>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74" ht="15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</row>
    <row r="4" spans="1:74" ht="42" customHeight="1" x14ac:dyDescent="0.25">
      <c r="A4" s="7" t="s">
        <v>3</v>
      </c>
      <c r="B4" s="7" t="s">
        <v>4</v>
      </c>
      <c r="C4" s="7" t="s">
        <v>5</v>
      </c>
      <c r="D4" s="7" t="s">
        <v>6</v>
      </c>
      <c r="E4" s="8" t="s">
        <v>7</v>
      </c>
      <c r="F4" s="7" t="s">
        <v>8</v>
      </c>
      <c r="G4" s="8" t="s">
        <v>9</v>
      </c>
      <c r="H4" s="8" t="s">
        <v>10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</row>
    <row r="5" spans="1:74" ht="15.75" customHeight="1" x14ac:dyDescent="0.3">
      <c r="A5" s="9" t="s">
        <v>11</v>
      </c>
      <c r="B5" s="9" t="s">
        <v>12</v>
      </c>
      <c r="C5" s="9" t="s">
        <v>13</v>
      </c>
      <c r="D5" s="9" t="s">
        <v>14</v>
      </c>
      <c r="E5" s="10">
        <f t="shared" ref="E5:E45" ca="1" si="0">IFERROR(__xludf.DUMMYFUNCTION("GOOGLEFINANCE(C5&amp;"":""&amp;D5)/IF(F5=""GBP"",100,1)"),1.3)</f>
        <v>1.3</v>
      </c>
      <c r="F5" s="9" t="s">
        <v>15</v>
      </c>
      <c r="G5" s="11" t="str">
        <f t="shared" ref="G5:G45" ca="1" si="1">IFERROR(__xludf.DUMMYFUNCTION("INDEX(GOOGLEFINANCE(C5&amp;"":""&amp;D5,""price"",INDIRECT(""E2"")-5,INDIRECT(""E2"")+1,""DAILY""),ROWS(GOOGLEFINANCE(C5&amp;"":""&amp;D5,""price"",INDIRECT(""E2"")-5,INDIRECT(""E2"")+1,""DAILY"")),2)/IF(F5=""GBP"",100,1)"),"#N/A")</f>
        <v>#N/A</v>
      </c>
      <c r="H5" s="12" t="str">
        <f t="shared" ref="H5:H45" ca="1" si="2">IFERROR(__xludf.DUMMYFUNCTION("INDEX(GOOGLEFINANCE(C5&amp;"":""&amp;D5,""price"",INDIRECT(""E2"")-5,INDIRECT(""E2"")+1,""DAILY""),ROWS(GOOGLEFINANCE(C5&amp;"":""&amp;D5,""price"",INDIRECT(""E2"")-5,INDIRECT(""E2"")+1,""DAILY"")),1)"),"#N/A")</f>
        <v>#N/A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</row>
    <row r="6" spans="1:74" ht="15.75" customHeight="1" x14ac:dyDescent="0.3">
      <c r="A6" s="9" t="s">
        <v>16</v>
      </c>
      <c r="B6" s="9" t="s">
        <v>12</v>
      </c>
      <c r="C6" s="9" t="s">
        <v>17</v>
      </c>
      <c r="D6" s="9" t="s">
        <v>18</v>
      </c>
      <c r="E6" s="10">
        <f t="shared" ca="1" si="0"/>
        <v>1.3</v>
      </c>
      <c r="F6" s="9" t="s">
        <v>19</v>
      </c>
      <c r="G6" s="11" t="str">
        <f t="shared" ca="1" si="1"/>
        <v>#N/A</v>
      </c>
      <c r="H6" s="12" t="str">
        <f t="shared" ca="1" si="2"/>
        <v>#N/A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</row>
    <row r="7" spans="1:74" ht="15.75" customHeight="1" x14ac:dyDescent="0.3">
      <c r="A7" s="9" t="s">
        <v>20</v>
      </c>
      <c r="B7" s="9" t="s">
        <v>12</v>
      </c>
      <c r="C7" s="9" t="s">
        <v>17</v>
      </c>
      <c r="D7" s="9" t="s">
        <v>21</v>
      </c>
      <c r="E7" s="10">
        <f t="shared" ca="1" si="0"/>
        <v>1.3</v>
      </c>
      <c r="F7" s="9" t="s">
        <v>19</v>
      </c>
      <c r="G7" s="11" t="str">
        <f t="shared" ca="1" si="1"/>
        <v>#N/A</v>
      </c>
      <c r="H7" s="12" t="str">
        <f t="shared" ca="1" si="2"/>
        <v>#N/A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</row>
    <row r="8" spans="1:74" ht="15.75" customHeight="1" x14ac:dyDescent="0.3">
      <c r="A8" s="9" t="s">
        <v>22</v>
      </c>
      <c r="B8" s="9" t="s">
        <v>12</v>
      </c>
      <c r="C8" s="9" t="s">
        <v>23</v>
      </c>
      <c r="D8" s="9" t="s">
        <v>24</v>
      </c>
      <c r="E8" s="10">
        <f t="shared" ca="1" si="0"/>
        <v>1.3</v>
      </c>
      <c r="F8" s="9" t="s">
        <v>25</v>
      </c>
      <c r="G8" s="11" t="str">
        <f t="shared" ca="1" si="1"/>
        <v>#N/A</v>
      </c>
      <c r="H8" s="12" t="str">
        <f t="shared" ca="1" si="2"/>
        <v>#N/A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</row>
    <row r="9" spans="1:74" ht="15.75" customHeight="1" x14ac:dyDescent="0.3">
      <c r="A9" s="9" t="s">
        <v>26</v>
      </c>
      <c r="B9" s="9" t="s">
        <v>12</v>
      </c>
      <c r="C9" s="9" t="s">
        <v>13</v>
      </c>
      <c r="D9" s="9" t="s">
        <v>27</v>
      </c>
      <c r="E9" s="10">
        <f t="shared" ca="1" si="0"/>
        <v>1.3</v>
      </c>
      <c r="F9" s="9" t="s">
        <v>15</v>
      </c>
      <c r="G9" s="11" t="str">
        <f t="shared" ca="1" si="1"/>
        <v>#N/A</v>
      </c>
      <c r="H9" s="12" t="str">
        <f t="shared" ca="1" si="2"/>
        <v>#N/A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</row>
    <row r="10" spans="1:74" ht="15.75" customHeight="1" x14ac:dyDescent="0.3">
      <c r="A10" s="9" t="s">
        <v>28</v>
      </c>
      <c r="B10" s="9" t="s">
        <v>12</v>
      </c>
      <c r="C10" s="9" t="s">
        <v>23</v>
      </c>
      <c r="D10" s="9" t="s">
        <v>29</v>
      </c>
      <c r="E10" s="10">
        <f t="shared" ca="1" si="0"/>
        <v>1.3</v>
      </c>
      <c r="F10" s="9" t="s">
        <v>25</v>
      </c>
      <c r="G10" s="11" t="str">
        <f t="shared" ca="1" si="1"/>
        <v>#N/A</v>
      </c>
      <c r="H10" s="12" t="str">
        <f t="shared" ca="1" si="2"/>
        <v>#N/A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</row>
    <row r="11" spans="1:74" ht="15.75" customHeight="1" x14ac:dyDescent="0.3">
      <c r="A11" s="9" t="s">
        <v>30</v>
      </c>
      <c r="B11" s="9" t="s">
        <v>12</v>
      </c>
      <c r="C11" s="9" t="s">
        <v>23</v>
      </c>
      <c r="D11" s="9" t="s">
        <v>30</v>
      </c>
      <c r="E11" s="10">
        <f t="shared" ca="1" si="0"/>
        <v>1.3</v>
      </c>
      <c r="F11" s="9" t="s">
        <v>25</v>
      </c>
      <c r="G11" s="11" t="str">
        <f t="shared" ca="1" si="1"/>
        <v>#N/A</v>
      </c>
      <c r="H11" s="12" t="str">
        <f t="shared" ca="1" si="2"/>
        <v>#N/A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</row>
    <row r="12" spans="1:74" ht="15.75" customHeight="1" x14ac:dyDescent="0.3">
      <c r="A12" s="9" t="s">
        <v>31</v>
      </c>
      <c r="B12" s="9" t="s">
        <v>12</v>
      </c>
      <c r="C12" s="9" t="s">
        <v>13</v>
      </c>
      <c r="D12" s="9" t="s">
        <v>32</v>
      </c>
      <c r="E12" s="10">
        <f t="shared" ca="1" si="0"/>
        <v>1.3</v>
      </c>
      <c r="F12" s="9" t="s">
        <v>15</v>
      </c>
      <c r="G12" s="11" t="str">
        <f t="shared" ca="1" si="1"/>
        <v>#N/A</v>
      </c>
      <c r="H12" s="12" t="str">
        <f t="shared" ca="1" si="2"/>
        <v>#N/A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</row>
    <row r="13" spans="1:74" ht="15.75" customHeight="1" x14ac:dyDescent="0.3">
      <c r="A13" s="9" t="s">
        <v>33</v>
      </c>
      <c r="B13" s="9" t="s">
        <v>12</v>
      </c>
      <c r="C13" s="9" t="s">
        <v>17</v>
      </c>
      <c r="D13" s="9" t="s">
        <v>17</v>
      </c>
      <c r="E13" s="10">
        <f t="shared" ca="1" si="0"/>
        <v>1.3</v>
      </c>
      <c r="F13" s="9" t="s">
        <v>19</v>
      </c>
      <c r="G13" s="11" t="str">
        <f t="shared" ca="1" si="1"/>
        <v>#N/A</v>
      </c>
      <c r="H13" s="12" t="str">
        <f t="shared" ca="1" si="2"/>
        <v>#N/A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</row>
    <row r="14" spans="1:74" ht="15.75" customHeight="1" x14ac:dyDescent="0.3">
      <c r="A14" s="9" t="s">
        <v>34</v>
      </c>
      <c r="B14" s="9" t="s">
        <v>12</v>
      </c>
      <c r="C14" s="9" t="s">
        <v>23</v>
      </c>
      <c r="D14" s="9" t="s">
        <v>35</v>
      </c>
      <c r="E14" s="10">
        <f t="shared" ca="1" si="0"/>
        <v>1.3</v>
      </c>
      <c r="F14" s="9" t="s">
        <v>25</v>
      </c>
      <c r="G14" s="11" t="str">
        <f t="shared" ca="1" si="1"/>
        <v>#N/A</v>
      </c>
      <c r="H14" s="12" t="str">
        <f t="shared" ca="1" si="2"/>
        <v>#N/A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</row>
    <row r="15" spans="1:74" ht="15.75" customHeight="1" x14ac:dyDescent="0.3">
      <c r="A15" s="9" t="s">
        <v>36</v>
      </c>
      <c r="B15" s="9" t="s">
        <v>12</v>
      </c>
      <c r="C15" s="9" t="s">
        <v>17</v>
      </c>
      <c r="D15" s="9" t="s">
        <v>37</v>
      </c>
      <c r="E15" s="10">
        <f t="shared" ca="1" si="0"/>
        <v>1.3</v>
      </c>
      <c r="F15" s="9" t="s">
        <v>19</v>
      </c>
      <c r="G15" s="11" t="str">
        <f t="shared" ca="1" si="1"/>
        <v>#N/A</v>
      </c>
      <c r="H15" s="12" t="str">
        <f t="shared" ca="1" si="2"/>
        <v>#N/A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</row>
    <row r="16" spans="1:74" ht="15.75" customHeight="1" x14ac:dyDescent="0.3">
      <c r="A16" s="9" t="s">
        <v>38</v>
      </c>
      <c r="B16" s="9" t="s">
        <v>12</v>
      </c>
      <c r="C16" s="9" t="s">
        <v>17</v>
      </c>
      <c r="D16" s="9" t="s">
        <v>39</v>
      </c>
      <c r="E16" s="10">
        <f t="shared" ca="1" si="0"/>
        <v>1.3</v>
      </c>
      <c r="F16" s="9" t="s">
        <v>19</v>
      </c>
      <c r="G16" s="11" t="str">
        <f t="shared" ca="1" si="1"/>
        <v>#N/A</v>
      </c>
      <c r="H16" s="12" t="str">
        <f t="shared" ca="1" si="2"/>
        <v>#N/A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</row>
    <row r="17" spans="1:74" ht="15.75" customHeight="1" x14ac:dyDescent="0.3">
      <c r="A17" s="9" t="s">
        <v>40</v>
      </c>
      <c r="B17" s="9" t="s">
        <v>12</v>
      </c>
      <c r="C17" s="9" t="s">
        <v>41</v>
      </c>
      <c r="D17" s="9" t="s">
        <v>42</v>
      </c>
      <c r="E17" s="10">
        <f t="shared" ca="1" si="0"/>
        <v>1.3</v>
      </c>
      <c r="F17" s="9" t="s">
        <v>25</v>
      </c>
      <c r="G17" s="11" t="str">
        <f t="shared" ca="1" si="1"/>
        <v>#N/A</v>
      </c>
      <c r="H17" s="12" t="str">
        <f t="shared" ca="1" si="2"/>
        <v>#N/A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</row>
    <row r="18" spans="1:74" ht="15.75" customHeight="1" x14ac:dyDescent="0.3">
      <c r="A18" s="9" t="s">
        <v>43</v>
      </c>
      <c r="B18" s="9" t="s">
        <v>12</v>
      </c>
      <c r="C18" s="9" t="s">
        <v>44</v>
      </c>
      <c r="D18" s="9" t="s">
        <v>43</v>
      </c>
      <c r="E18" s="10">
        <f t="shared" ca="1" si="0"/>
        <v>1.3</v>
      </c>
      <c r="F18" s="9" t="s">
        <v>19</v>
      </c>
      <c r="G18" s="11" t="str">
        <f t="shared" ca="1" si="1"/>
        <v>#N/A</v>
      </c>
      <c r="H18" s="12" t="str">
        <f t="shared" ca="1" si="2"/>
        <v>#N/A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</row>
    <row r="19" spans="1:74" ht="15.75" customHeight="1" x14ac:dyDescent="0.3">
      <c r="A19" s="9" t="s">
        <v>45</v>
      </c>
      <c r="B19" s="9" t="s">
        <v>12</v>
      </c>
      <c r="C19" s="9" t="s">
        <v>13</v>
      </c>
      <c r="D19" s="9" t="s">
        <v>46</v>
      </c>
      <c r="E19" s="10">
        <f t="shared" ca="1" si="0"/>
        <v>1.3</v>
      </c>
      <c r="F19" s="9" t="s">
        <v>15</v>
      </c>
      <c r="G19" s="11" t="str">
        <f t="shared" ca="1" si="1"/>
        <v>#N/A</v>
      </c>
      <c r="H19" s="12" t="str">
        <f t="shared" ca="1" si="2"/>
        <v>#N/A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</row>
    <row r="20" spans="1:74" ht="15.75" customHeight="1" x14ac:dyDescent="0.3">
      <c r="A20" s="9" t="s">
        <v>47</v>
      </c>
      <c r="B20" s="9" t="s">
        <v>12</v>
      </c>
      <c r="C20" s="9" t="s">
        <v>23</v>
      </c>
      <c r="D20" s="9" t="s">
        <v>48</v>
      </c>
      <c r="E20" s="10">
        <f t="shared" ca="1" si="0"/>
        <v>1.3</v>
      </c>
      <c r="F20" s="9" t="s">
        <v>25</v>
      </c>
      <c r="G20" s="11" t="str">
        <f t="shared" ca="1" si="1"/>
        <v>#N/A</v>
      </c>
      <c r="H20" s="12" t="str">
        <f t="shared" ca="1" si="2"/>
        <v>#N/A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</row>
    <row r="21" spans="1:74" ht="15.75" customHeight="1" x14ac:dyDescent="0.3">
      <c r="A21" s="9" t="s">
        <v>49</v>
      </c>
      <c r="B21" s="9" t="s">
        <v>12</v>
      </c>
      <c r="C21" s="9" t="s">
        <v>17</v>
      </c>
      <c r="D21" s="9" t="s">
        <v>50</v>
      </c>
      <c r="E21" s="10">
        <f t="shared" ca="1" si="0"/>
        <v>1.3</v>
      </c>
      <c r="F21" s="9" t="s">
        <v>19</v>
      </c>
      <c r="G21" s="11" t="str">
        <f t="shared" ca="1" si="1"/>
        <v>#N/A</v>
      </c>
      <c r="H21" s="12" t="str">
        <f t="shared" ca="1" si="2"/>
        <v>#N/A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</row>
    <row r="22" spans="1:74" ht="15.75" customHeight="1" x14ac:dyDescent="0.3">
      <c r="A22" s="9" t="s">
        <v>51</v>
      </c>
      <c r="B22" s="9" t="s">
        <v>12</v>
      </c>
      <c r="C22" s="9" t="s">
        <v>23</v>
      </c>
      <c r="D22" s="9" t="s">
        <v>52</v>
      </c>
      <c r="E22" s="10">
        <f t="shared" ca="1" si="0"/>
        <v>1.3</v>
      </c>
      <c r="F22" s="9" t="s">
        <v>25</v>
      </c>
      <c r="G22" s="11" t="str">
        <f t="shared" ca="1" si="1"/>
        <v>#N/A</v>
      </c>
      <c r="H22" s="12" t="str">
        <f t="shared" ca="1" si="2"/>
        <v>#N/A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</row>
    <row r="23" spans="1:74" ht="15.75" customHeight="1" x14ac:dyDescent="0.3">
      <c r="A23" s="9" t="s">
        <v>53</v>
      </c>
      <c r="B23" s="9" t="s">
        <v>12</v>
      </c>
      <c r="C23" s="9" t="s">
        <v>23</v>
      </c>
      <c r="D23" s="9" t="s">
        <v>54</v>
      </c>
      <c r="E23" s="10">
        <f t="shared" ca="1" si="0"/>
        <v>1.3</v>
      </c>
      <c r="F23" s="9" t="s">
        <v>25</v>
      </c>
      <c r="G23" s="11" t="str">
        <f t="shared" ca="1" si="1"/>
        <v>#N/A</v>
      </c>
      <c r="H23" s="12" t="str">
        <f t="shared" ca="1" si="2"/>
        <v>#N/A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</row>
    <row r="24" spans="1:74" ht="15.75" customHeight="1" x14ac:dyDescent="0.3">
      <c r="A24" s="9" t="s">
        <v>55</v>
      </c>
      <c r="B24" s="9" t="s">
        <v>12</v>
      </c>
      <c r="C24" s="9" t="s">
        <v>17</v>
      </c>
      <c r="D24" s="9" t="s">
        <v>56</v>
      </c>
      <c r="E24" s="10">
        <f t="shared" ca="1" si="0"/>
        <v>1.3</v>
      </c>
      <c r="F24" s="9" t="s">
        <v>19</v>
      </c>
      <c r="G24" s="11" t="str">
        <f t="shared" ca="1" si="1"/>
        <v>#N/A</v>
      </c>
      <c r="H24" s="12" t="str">
        <f t="shared" ca="1" si="2"/>
        <v>#N/A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</row>
    <row r="25" spans="1:74" ht="15.75" customHeight="1" x14ac:dyDescent="0.3">
      <c r="A25" s="9" t="s">
        <v>57</v>
      </c>
      <c r="B25" s="9" t="s">
        <v>12</v>
      </c>
      <c r="C25" s="9" t="s">
        <v>17</v>
      </c>
      <c r="D25" s="9" t="s">
        <v>58</v>
      </c>
      <c r="E25" s="10">
        <f t="shared" ca="1" si="0"/>
        <v>1.3</v>
      </c>
      <c r="F25" s="9" t="s">
        <v>19</v>
      </c>
      <c r="G25" s="11" t="str">
        <f t="shared" ca="1" si="1"/>
        <v>#N/A</v>
      </c>
      <c r="H25" s="12" t="str">
        <f t="shared" ca="1" si="2"/>
        <v>#N/A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</row>
    <row r="26" spans="1:74" ht="15.75" customHeight="1" x14ac:dyDescent="0.3">
      <c r="A26" s="9" t="s">
        <v>59</v>
      </c>
      <c r="B26" s="9" t="s">
        <v>12</v>
      </c>
      <c r="C26" s="9" t="s">
        <v>13</v>
      </c>
      <c r="D26" s="9" t="s">
        <v>60</v>
      </c>
      <c r="E26" s="10">
        <f t="shared" ca="1" si="0"/>
        <v>1.3</v>
      </c>
      <c r="F26" s="9" t="s">
        <v>15</v>
      </c>
      <c r="G26" s="11" t="str">
        <f t="shared" ca="1" si="1"/>
        <v>#N/A</v>
      </c>
      <c r="H26" s="12" t="str">
        <f t="shared" ca="1" si="2"/>
        <v>#N/A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</row>
    <row r="27" spans="1:74" ht="14.4" x14ac:dyDescent="0.3">
      <c r="A27" s="9" t="s">
        <v>61</v>
      </c>
      <c r="B27" s="9" t="s">
        <v>12</v>
      </c>
      <c r="C27" s="9" t="s">
        <v>17</v>
      </c>
      <c r="D27" s="9" t="s">
        <v>62</v>
      </c>
      <c r="E27" s="10">
        <f t="shared" ca="1" si="0"/>
        <v>1.3</v>
      </c>
      <c r="F27" s="9" t="s">
        <v>19</v>
      </c>
      <c r="G27" s="11" t="str">
        <f t="shared" ca="1" si="1"/>
        <v>#N/A</v>
      </c>
      <c r="H27" s="12" t="str">
        <f t="shared" ca="1" si="2"/>
        <v>#N/A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</row>
    <row r="28" spans="1:74" ht="14.4" x14ac:dyDescent="0.3">
      <c r="A28" s="9" t="s">
        <v>63</v>
      </c>
      <c r="B28" s="9" t="s">
        <v>12</v>
      </c>
      <c r="C28" s="9" t="s">
        <v>23</v>
      </c>
      <c r="D28" s="9" t="s">
        <v>64</v>
      </c>
      <c r="E28" s="10">
        <f t="shared" ca="1" si="0"/>
        <v>1.3</v>
      </c>
      <c r="F28" s="9" t="s">
        <v>25</v>
      </c>
      <c r="G28" s="11" t="str">
        <f t="shared" ca="1" si="1"/>
        <v>#N/A</v>
      </c>
      <c r="H28" s="12" t="str">
        <f t="shared" ca="1" si="2"/>
        <v>#N/A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</row>
    <row r="29" spans="1:74" ht="14.4" x14ac:dyDescent="0.3">
      <c r="A29" s="9" t="s">
        <v>65</v>
      </c>
      <c r="B29" s="9" t="s">
        <v>12</v>
      </c>
      <c r="C29" s="9" t="s">
        <v>23</v>
      </c>
      <c r="D29" s="9" t="s">
        <v>66</v>
      </c>
      <c r="E29" s="10">
        <f t="shared" ca="1" si="0"/>
        <v>1.3</v>
      </c>
      <c r="F29" s="9" t="s">
        <v>25</v>
      </c>
      <c r="G29" s="11" t="str">
        <f t="shared" ca="1" si="1"/>
        <v>#N/A</v>
      </c>
      <c r="H29" s="12" t="str">
        <f t="shared" ca="1" si="2"/>
        <v>#N/A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</row>
    <row r="30" spans="1:74" ht="14.4" x14ac:dyDescent="0.3">
      <c r="A30" s="9" t="s">
        <v>67</v>
      </c>
      <c r="B30" s="9" t="s">
        <v>12</v>
      </c>
      <c r="C30" s="9" t="s">
        <v>23</v>
      </c>
      <c r="D30" s="9" t="s">
        <v>68</v>
      </c>
      <c r="E30" s="10">
        <f t="shared" ca="1" si="0"/>
        <v>1.3</v>
      </c>
      <c r="F30" s="9" t="s">
        <v>25</v>
      </c>
      <c r="G30" s="11" t="str">
        <f t="shared" ca="1" si="1"/>
        <v>#N/A</v>
      </c>
      <c r="H30" s="12" t="str">
        <f t="shared" ca="1" si="2"/>
        <v>#N/A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</row>
    <row r="31" spans="1:74" ht="14.4" x14ac:dyDescent="0.3">
      <c r="A31" s="9" t="s">
        <v>69</v>
      </c>
      <c r="B31" s="9" t="s">
        <v>12</v>
      </c>
      <c r="C31" s="9" t="s">
        <v>41</v>
      </c>
      <c r="D31" s="9" t="s">
        <v>70</v>
      </c>
      <c r="E31" s="10">
        <f t="shared" ca="1" si="0"/>
        <v>1.3</v>
      </c>
      <c r="F31" s="9" t="s">
        <v>25</v>
      </c>
      <c r="G31" s="11" t="str">
        <f t="shared" ca="1" si="1"/>
        <v>#N/A</v>
      </c>
      <c r="H31" s="12" t="str">
        <f t="shared" ca="1" si="2"/>
        <v>#N/A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</row>
    <row r="32" spans="1:74" ht="14.4" x14ac:dyDescent="0.3">
      <c r="A32" s="9" t="s">
        <v>71</v>
      </c>
      <c r="B32" s="9" t="s">
        <v>12</v>
      </c>
      <c r="C32" s="9" t="s">
        <v>17</v>
      </c>
      <c r="D32" s="9" t="s">
        <v>72</v>
      </c>
      <c r="E32" s="10">
        <f t="shared" ca="1" si="0"/>
        <v>1.3</v>
      </c>
      <c r="F32" s="9" t="s">
        <v>19</v>
      </c>
      <c r="G32" s="11" t="str">
        <f t="shared" ca="1" si="1"/>
        <v>#N/A</v>
      </c>
      <c r="H32" s="12" t="str">
        <f t="shared" ca="1" si="2"/>
        <v>#N/A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</row>
    <row r="33" spans="1:74" ht="14.4" x14ac:dyDescent="0.3">
      <c r="A33" s="9" t="s">
        <v>73</v>
      </c>
      <c r="B33" s="9" t="s">
        <v>12</v>
      </c>
      <c r="C33" s="9" t="s">
        <v>13</v>
      </c>
      <c r="D33" s="9" t="s">
        <v>74</v>
      </c>
      <c r="E33" s="10">
        <f t="shared" ca="1" si="0"/>
        <v>1.3</v>
      </c>
      <c r="F33" s="9" t="s">
        <v>15</v>
      </c>
      <c r="G33" s="11" t="str">
        <f t="shared" ca="1" si="1"/>
        <v>#N/A</v>
      </c>
      <c r="H33" s="12" t="str">
        <f t="shared" ca="1" si="2"/>
        <v>#N/A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</row>
    <row r="34" spans="1:74" ht="14.4" x14ac:dyDescent="0.3">
      <c r="A34" s="9" t="s">
        <v>75</v>
      </c>
      <c r="B34" s="9" t="s">
        <v>12</v>
      </c>
      <c r="C34" s="9" t="s">
        <v>76</v>
      </c>
      <c r="D34" s="9" t="s">
        <v>77</v>
      </c>
      <c r="E34" s="10">
        <f t="shared" ca="1" si="0"/>
        <v>1.3</v>
      </c>
      <c r="F34" s="9" t="s">
        <v>19</v>
      </c>
      <c r="G34" s="11" t="str">
        <f t="shared" ca="1" si="1"/>
        <v>#N/A</v>
      </c>
      <c r="H34" s="12" t="str">
        <f t="shared" ca="1" si="2"/>
        <v>#N/A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5" spans="1:74" ht="14.4" x14ac:dyDescent="0.3">
      <c r="A35" s="9" t="s">
        <v>78</v>
      </c>
      <c r="B35" s="9" t="s">
        <v>12</v>
      </c>
      <c r="C35" s="9" t="s">
        <v>13</v>
      </c>
      <c r="D35" s="9" t="s">
        <v>79</v>
      </c>
      <c r="E35" s="13">
        <f t="shared" ca="1" si="0"/>
        <v>1.3</v>
      </c>
      <c r="F35" s="9" t="s">
        <v>15</v>
      </c>
      <c r="G35" s="11" t="str">
        <f t="shared" ca="1" si="1"/>
        <v>#N/A</v>
      </c>
      <c r="H35" s="12" t="str">
        <f t="shared" ca="1" si="2"/>
        <v>#N/A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</row>
    <row r="36" spans="1:74" ht="14.4" x14ac:dyDescent="0.3">
      <c r="A36" s="9" t="s">
        <v>80</v>
      </c>
      <c r="B36" s="9" t="s">
        <v>12</v>
      </c>
      <c r="C36" s="9" t="s">
        <v>23</v>
      </c>
      <c r="D36" s="9" t="s">
        <v>81</v>
      </c>
      <c r="E36" s="10">
        <f t="shared" ca="1" si="0"/>
        <v>1.3</v>
      </c>
      <c r="F36" s="9" t="s">
        <v>25</v>
      </c>
      <c r="G36" s="11" t="str">
        <f t="shared" ca="1" si="1"/>
        <v>#N/A</v>
      </c>
      <c r="H36" s="12" t="str">
        <f t="shared" ca="1" si="2"/>
        <v>#N/A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</row>
    <row r="37" spans="1:74" ht="14.4" x14ac:dyDescent="0.3">
      <c r="A37" s="9" t="s">
        <v>82</v>
      </c>
      <c r="B37" s="9" t="s">
        <v>12</v>
      </c>
      <c r="C37" s="9" t="s">
        <v>23</v>
      </c>
      <c r="D37" s="9" t="s">
        <v>82</v>
      </c>
      <c r="E37" s="10">
        <f t="shared" ca="1" si="0"/>
        <v>1.3</v>
      </c>
      <c r="F37" s="9" t="s">
        <v>25</v>
      </c>
      <c r="G37" s="11" t="str">
        <f t="shared" ca="1" si="1"/>
        <v>#N/A</v>
      </c>
      <c r="H37" s="12" t="str">
        <f t="shared" ca="1" si="2"/>
        <v>#N/A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</row>
    <row r="38" spans="1:74" ht="14.4" x14ac:dyDescent="0.3">
      <c r="A38" s="9" t="s">
        <v>83</v>
      </c>
      <c r="B38" s="9" t="s">
        <v>12</v>
      </c>
      <c r="C38" s="9" t="s">
        <v>17</v>
      </c>
      <c r="D38" s="9" t="s">
        <v>84</v>
      </c>
      <c r="E38" s="10">
        <f t="shared" ca="1" si="0"/>
        <v>1.3</v>
      </c>
      <c r="F38" s="9" t="s">
        <v>19</v>
      </c>
      <c r="G38" s="11" t="str">
        <f t="shared" ca="1" si="1"/>
        <v>#N/A</v>
      </c>
      <c r="H38" s="12" t="str">
        <f t="shared" ca="1" si="2"/>
        <v>#N/A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</row>
    <row r="39" spans="1:74" ht="14.4" x14ac:dyDescent="0.3">
      <c r="A39" s="9" t="s">
        <v>85</v>
      </c>
      <c r="B39" s="14" t="s">
        <v>12</v>
      </c>
      <c r="C39" s="14" t="s">
        <v>23</v>
      </c>
      <c r="D39" s="14" t="s">
        <v>86</v>
      </c>
      <c r="E39" s="10">
        <f t="shared" ca="1" si="0"/>
        <v>1.3</v>
      </c>
      <c r="F39" s="9" t="s">
        <v>25</v>
      </c>
      <c r="G39" s="11" t="str">
        <f t="shared" ca="1" si="1"/>
        <v>#N/A</v>
      </c>
      <c r="H39" s="12" t="str">
        <f t="shared" ca="1" si="2"/>
        <v>#N/A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</row>
    <row r="40" spans="1:74" ht="14.4" x14ac:dyDescent="0.3">
      <c r="A40" s="9" t="s">
        <v>87</v>
      </c>
      <c r="B40" s="9" t="s">
        <v>12</v>
      </c>
      <c r="C40" s="9" t="s">
        <v>17</v>
      </c>
      <c r="D40" s="9" t="s">
        <v>88</v>
      </c>
      <c r="E40" s="10">
        <f t="shared" ca="1" si="0"/>
        <v>1.3</v>
      </c>
      <c r="F40" s="9" t="s">
        <v>19</v>
      </c>
      <c r="G40" s="11" t="str">
        <f t="shared" ca="1" si="1"/>
        <v>#N/A</v>
      </c>
      <c r="H40" s="12" t="str">
        <f t="shared" ca="1" si="2"/>
        <v>#N/A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1:74" ht="14.4" x14ac:dyDescent="0.3">
      <c r="A41" s="9" t="s">
        <v>89</v>
      </c>
      <c r="B41" s="9" t="s">
        <v>12</v>
      </c>
      <c r="C41" s="9" t="s">
        <v>23</v>
      </c>
      <c r="D41" s="9" t="s">
        <v>90</v>
      </c>
      <c r="E41" s="10">
        <f t="shared" ca="1" si="0"/>
        <v>1.3</v>
      </c>
      <c r="F41" s="9" t="s">
        <v>25</v>
      </c>
      <c r="G41" s="11" t="str">
        <f t="shared" ca="1" si="1"/>
        <v>#N/A</v>
      </c>
      <c r="H41" s="12" t="str">
        <f t="shared" ca="1" si="2"/>
        <v>#N/A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</row>
    <row r="42" spans="1:74" ht="14.4" x14ac:dyDescent="0.3">
      <c r="A42" s="9" t="s">
        <v>91</v>
      </c>
      <c r="B42" s="9" t="s">
        <v>12</v>
      </c>
      <c r="C42" s="9" t="s">
        <v>23</v>
      </c>
      <c r="D42" s="9" t="s">
        <v>92</v>
      </c>
      <c r="E42" s="10">
        <f t="shared" ca="1" si="0"/>
        <v>1.3</v>
      </c>
      <c r="F42" s="9" t="s">
        <v>25</v>
      </c>
      <c r="G42" s="11" t="str">
        <f t="shared" ca="1" si="1"/>
        <v>#N/A</v>
      </c>
      <c r="H42" s="12" t="str">
        <f t="shared" ca="1" si="2"/>
        <v>#N/A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</row>
    <row r="43" spans="1:74" ht="14.4" x14ac:dyDescent="0.3">
      <c r="A43" s="9" t="s">
        <v>93</v>
      </c>
      <c r="B43" s="9" t="s">
        <v>12</v>
      </c>
      <c r="C43" s="9" t="s">
        <v>23</v>
      </c>
      <c r="D43" s="9" t="s">
        <v>94</v>
      </c>
      <c r="E43" s="10">
        <f t="shared" ca="1" si="0"/>
        <v>1.3</v>
      </c>
      <c r="F43" s="9" t="s">
        <v>25</v>
      </c>
      <c r="G43" s="11" t="str">
        <f t="shared" ca="1" si="1"/>
        <v>#N/A</v>
      </c>
      <c r="H43" s="12" t="str">
        <f t="shared" ca="1" si="2"/>
        <v>#N/A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</row>
    <row r="44" spans="1:74" ht="14.4" x14ac:dyDescent="0.3">
      <c r="A44" s="9" t="s">
        <v>95</v>
      </c>
      <c r="B44" s="9" t="s">
        <v>12</v>
      </c>
      <c r="C44" s="9" t="s">
        <v>41</v>
      </c>
      <c r="D44" s="9" t="s">
        <v>96</v>
      </c>
      <c r="E44" s="10">
        <f t="shared" ca="1" si="0"/>
        <v>1.3</v>
      </c>
      <c r="F44" s="9" t="s">
        <v>25</v>
      </c>
      <c r="G44" s="11" t="str">
        <f t="shared" ca="1" si="1"/>
        <v>#N/A</v>
      </c>
      <c r="H44" s="12" t="str">
        <f t="shared" ca="1" si="2"/>
        <v>#N/A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</row>
    <row r="45" spans="1:74" ht="14.4" x14ac:dyDescent="0.3">
      <c r="A45" s="9" t="s">
        <v>97</v>
      </c>
      <c r="B45" s="9" t="s">
        <v>12</v>
      </c>
      <c r="C45" s="9" t="s">
        <v>13</v>
      </c>
      <c r="D45" s="9" t="s">
        <v>98</v>
      </c>
      <c r="E45" s="10">
        <f t="shared" ca="1" si="0"/>
        <v>1.3</v>
      </c>
      <c r="F45" s="9" t="s">
        <v>15</v>
      </c>
      <c r="G45" s="11" t="str">
        <f t="shared" ca="1" si="1"/>
        <v>#N/A</v>
      </c>
      <c r="H45" s="12" t="str">
        <f t="shared" ca="1" si="2"/>
        <v>#N/A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</row>
    <row r="46" spans="1:74" ht="14.4" x14ac:dyDescent="0.3">
      <c r="A46" s="9" t="s">
        <v>99</v>
      </c>
      <c r="B46" s="9" t="s">
        <v>100</v>
      </c>
      <c r="C46" s="15"/>
      <c r="D46" s="15" t="s">
        <v>101</v>
      </c>
      <c r="E46" s="10">
        <f ca="1">IFERROR(__xludf.DUMMYFUNCTION("GOOGLEFINANCE(D46)/IF(F46=""GBP"",100,1)"),83.79)</f>
        <v>83.79</v>
      </c>
      <c r="F46" s="15" t="s">
        <v>25</v>
      </c>
      <c r="G46" s="11" t="str">
        <f ca="1">IFERROR(__xludf.DUMMYFUNCTION("INDEX(GOOGLEFINANCE(D46,""price"",INDIRECT(""E2"")-5,INDIRECT(""E2"")+1,""DAILY""),ROWS(GOOGLEFINANCE(D46,""price"",INDIRECT(""E2"")-5,INDIRECT(""E2"")+1,""DAILY"")),2)/IF(F46=""GBP"",100,1)"),"#N/A")</f>
        <v>#N/A</v>
      </c>
      <c r="H46" s="12" t="str">
        <f ca="1">IFERROR(__xludf.DUMMYFUNCTION("INDEX(GOOGLEFINANCE(D46,""price"",INDIRECT(""E2""),INDIRECT(""E2"")+4,""DAILY""),2,1)"),"#REF!")</f>
        <v>#REF!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</row>
    <row r="47" spans="1:74" ht="14.4" x14ac:dyDescent="0.3">
      <c r="A47" s="9" t="s">
        <v>102</v>
      </c>
      <c r="B47" s="9" t="s">
        <v>100</v>
      </c>
      <c r="C47" s="15"/>
      <c r="D47" s="15" t="s">
        <v>103</v>
      </c>
      <c r="E47" s="10">
        <f ca="1">IFERROR(__xludf.DUMMYFUNCTION("GOOGLEFINANCE(D46)/IF(F46=""GBP"",100,1)"),83.79)</f>
        <v>83.79</v>
      </c>
      <c r="F47" s="15" t="s">
        <v>25</v>
      </c>
      <c r="G47" s="11" t="str">
        <f ca="1">IFERROR(__xludf.DUMMYFUNCTION("INDEX(GOOGLEFINANCE(D46,""price"",INDIRECT(""E2"")-5,INDIRECT(""E2"")+1,""DAILY""),ROWS(GOOGLEFINANCE(D46,""price"",INDIRECT(""E2"")-5,INDIRECT(""E2"")+1,""DAILY"")),2)/IF(F46=""GBP"",100,1)"),"#N/A")</f>
        <v>#N/A</v>
      </c>
      <c r="H47" s="12" t="str">
        <f ca="1">IFERROR(__xludf.DUMMYFUNCTION("INDEX(GOOGLEFINANCE(D46,""price"",INDIRECT(""E2""),INDIRECT(""E2"")+4,""DAILY""),2,1)"),"#REF!")</f>
        <v>#REF!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</row>
    <row r="48" spans="1:74" ht="14.4" x14ac:dyDescent="0.3">
      <c r="A48" s="9" t="s">
        <v>104</v>
      </c>
      <c r="B48" s="14" t="s">
        <v>105</v>
      </c>
      <c r="C48" s="9"/>
      <c r="D48" s="9" t="s">
        <v>106</v>
      </c>
      <c r="E48" s="10">
        <f t="shared" ref="E48:E64" ca="1" si="3">IFERROR(__xludf.DUMMYFUNCTION("SUBSTITUTE(SUBSTITUTE(importxml(CONCATENATE(""https://markets.ft.com/data/funds/tearsheet/summary?s="",D48,"":EUR""),""//span[@class='mod-ui-data-list__value'][1]""),"","","".""),""."","""")/100"),81.14)</f>
        <v>81.14</v>
      </c>
      <c r="F48" s="9" t="s">
        <v>19</v>
      </c>
      <c r="G48" s="11" t="e">
        <f ca="1">mufunds("nav",D48,"morningstar")</f>
        <v>#NAME?</v>
      </c>
      <c r="H48" s="12" t="str">
        <f t="shared" ref="H48:H64" ca="1" si="4">IFERROR(__xludf.DUMMYFUNCTION("INDEX(GOOGLEFINANCE(C48&amp;"":""&amp;D48,""price"",INDIRECT(""E2""),INDIRECT(""E2"")+4,""DAILY""),2,1)"),"#REF!")</f>
        <v>#REF!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</row>
    <row r="49" spans="1:74" ht="14.4" x14ac:dyDescent="0.3">
      <c r="A49" s="9" t="s">
        <v>107</v>
      </c>
      <c r="B49" s="14" t="s">
        <v>105</v>
      </c>
      <c r="C49" s="14"/>
      <c r="D49" s="14" t="s">
        <v>108</v>
      </c>
      <c r="E49" s="10">
        <f t="shared" ca="1" si="3"/>
        <v>81.14</v>
      </c>
      <c r="F49" s="9" t="s">
        <v>19</v>
      </c>
      <c r="G49" s="11" t="str">
        <f t="shared" ref="G49:G64" ca="1" si="5">IFERROR(__xludf.DUMMYFUNCTION("INDEX(GOOGLEFINANCE(D49,""price"",INDIRECT(""E2""),INDIRECT(""E2"")+4,""DAILY""),2,2)/IF(F49=""GBP"",100,1)"),"#REF!")</f>
        <v>#REF!</v>
      </c>
      <c r="H49" s="12" t="str">
        <f t="shared" ca="1" si="4"/>
        <v>#REF!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</row>
    <row r="50" spans="1:74" ht="14.4" x14ac:dyDescent="0.3">
      <c r="A50" s="9" t="s">
        <v>109</v>
      </c>
      <c r="B50" s="14" t="s">
        <v>105</v>
      </c>
      <c r="C50" s="9"/>
      <c r="D50" s="9" t="s">
        <v>110</v>
      </c>
      <c r="E50" s="10">
        <f t="shared" ca="1" si="3"/>
        <v>81.14</v>
      </c>
      <c r="F50" s="9" t="s">
        <v>19</v>
      </c>
      <c r="G50" s="11" t="str">
        <f t="shared" ca="1" si="5"/>
        <v>#REF!</v>
      </c>
      <c r="H50" s="12" t="str">
        <f t="shared" ca="1" si="4"/>
        <v>#REF!</v>
      </c>
      <c r="I50" s="2"/>
      <c r="J50" s="2"/>
      <c r="K50" s="16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</row>
    <row r="51" spans="1:74" ht="14.4" x14ac:dyDescent="0.3">
      <c r="A51" s="9" t="s">
        <v>111</v>
      </c>
      <c r="B51" s="14" t="s">
        <v>105</v>
      </c>
      <c r="C51" s="9"/>
      <c r="D51" s="9" t="s">
        <v>112</v>
      </c>
      <c r="E51" s="10">
        <f t="shared" ca="1" si="3"/>
        <v>81.14</v>
      </c>
      <c r="F51" s="9" t="s">
        <v>19</v>
      </c>
      <c r="G51" s="11" t="str">
        <f t="shared" ca="1" si="5"/>
        <v>#REF!</v>
      </c>
      <c r="H51" s="12" t="str">
        <f t="shared" ca="1" si="4"/>
        <v>#REF!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</row>
    <row r="52" spans="1:74" ht="14.4" x14ac:dyDescent="0.3">
      <c r="A52" s="9" t="s">
        <v>113</v>
      </c>
      <c r="B52" s="14" t="s">
        <v>105</v>
      </c>
      <c r="C52" s="14"/>
      <c r="D52" s="14" t="s">
        <v>114</v>
      </c>
      <c r="E52" s="10">
        <f t="shared" ca="1" si="3"/>
        <v>81.14</v>
      </c>
      <c r="F52" s="9" t="s">
        <v>19</v>
      </c>
      <c r="G52" s="11" t="str">
        <f t="shared" ca="1" si="5"/>
        <v>#REF!</v>
      </c>
      <c r="H52" s="12" t="str">
        <f t="shared" ca="1" si="4"/>
        <v>#REF!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</row>
    <row r="53" spans="1:74" ht="14.4" x14ac:dyDescent="0.3">
      <c r="A53" s="9" t="s">
        <v>115</v>
      </c>
      <c r="B53" s="14" t="s">
        <v>105</v>
      </c>
      <c r="C53" s="9"/>
      <c r="D53" s="9" t="s">
        <v>116</v>
      </c>
      <c r="E53" s="10">
        <f t="shared" ca="1" si="3"/>
        <v>81.14</v>
      </c>
      <c r="F53" s="9" t="s">
        <v>19</v>
      </c>
      <c r="G53" s="11" t="str">
        <f t="shared" ca="1" si="5"/>
        <v>#REF!</v>
      </c>
      <c r="H53" s="12" t="str">
        <f t="shared" ca="1" si="4"/>
        <v>#REF!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</row>
    <row r="54" spans="1:74" ht="14.4" x14ac:dyDescent="0.3">
      <c r="A54" s="9" t="s">
        <v>117</v>
      </c>
      <c r="B54" s="14" t="s">
        <v>105</v>
      </c>
      <c r="C54" s="9"/>
      <c r="D54" s="9" t="s">
        <v>118</v>
      </c>
      <c r="E54" s="10">
        <f t="shared" ca="1" si="3"/>
        <v>81.14</v>
      </c>
      <c r="F54" s="9" t="s">
        <v>19</v>
      </c>
      <c r="G54" s="11" t="str">
        <f t="shared" ca="1" si="5"/>
        <v>#REF!</v>
      </c>
      <c r="H54" s="12" t="str">
        <f t="shared" ca="1" si="4"/>
        <v>#REF!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</row>
    <row r="55" spans="1:74" ht="14.4" x14ac:dyDescent="0.3">
      <c r="A55" s="9" t="s">
        <v>119</v>
      </c>
      <c r="B55" s="14" t="s">
        <v>105</v>
      </c>
      <c r="C55" s="9"/>
      <c r="D55" s="9" t="s">
        <v>120</v>
      </c>
      <c r="E55" s="10">
        <f t="shared" ca="1" si="3"/>
        <v>81.14</v>
      </c>
      <c r="F55" s="9" t="s">
        <v>19</v>
      </c>
      <c r="G55" s="11" t="str">
        <f t="shared" ca="1" si="5"/>
        <v>#REF!</v>
      </c>
      <c r="H55" s="12" t="str">
        <f t="shared" ca="1" si="4"/>
        <v>#REF!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</row>
    <row r="56" spans="1:74" ht="14.4" x14ac:dyDescent="0.3">
      <c r="A56" s="9" t="s">
        <v>121</v>
      </c>
      <c r="B56" s="9" t="s">
        <v>105</v>
      </c>
      <c r="C56" s="9"/>
      <c r="D56" s="9" t="s">
        <v>122</v>
      </c>
      <c r="E56" s="10">
        <f t="shared" ca="1" si="3"/>
        <v>81.14</v>
      </c>
      <c r="F56" s="9" t="s">
        <v>19</v>
      </c>
      <c r="G56" s="11" t="str">
        <f t="shared" ca="1" si="5"/>
        <v>#REF!</v>
      </c>
      <c r="H56" s="12" t="str">
        <f t="shared" ca="1" si="4"/>
        <v>#REF!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</row>
    <row r="57" spans="1:74" ht="14.4" x14ac:dyDescent="0.3">
      <c r="A57" s="9" t="s">
        <v>123</v>
      </c>
      <c r="B57" s="14" t="s">
        <v>105</v>
      </c>
      <c r="C57" s="9"/>
      <c r="D57" s="9" t="s">
        <v>124</v>
      </c>
      <c r="E57" s="10">
        <f t="shared" ca="1" si="3"/>
        <v>81.14</v>
      </c>
      <c r="F57" s="9" t="s">
        <v>19</v>
      </c>
      <c r="G57" s="11" t="str">
        <f t="shared" ca="1" si="5"/>
        <v>#REF!</v>
      </c>
      <c r="H57" s="12" t="str">
        <f t="shared" ca="1" si="4"/>
        <v>#REF!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</row>
    <row r="58" spans="1:74" ht="14.4" x14ac:dyDescent="0.3">
      <c r="A58" s="9" t="s">
        <v>125</v>
      </c>
      <c r="B58" s="14" t="s">
        <v>105</v>
      </c>
      <c r="C58" s="14"/>
      <c r="D58" s="17" t="s">
        <v>126</v>
      </c>
      <c r="E58" s="10">
        <f t="shared" ca="1" si="3"/>
        <v>81.14</v>
      </c>
      <c r="F58" s="9" t="s">
        <v>19</v>
      </c>
      <c r="G58" s="11" t="str">
        <f t="shared" ca="1" si="5"/>
        <v>#REF!</v>
      </c>
      <c r="H58" s="12" t="str">
        <f t="shared" ca="1" si="4"/>
        <v>#REF!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</row>
    <row r="59" spans="1:74" ht="14.4" x14ac:dyDescent="0.3">
      <c r="A59" s="9" t="s">
        <v>127</v>
      </c>
      <c r="B59" s="9" t="s">
        <v>105</v>
      </c>
      <c r="C59" s="9"/>
      <c r="D59" s="9" t="s">
        <v>128</v>
      </c>
      <c r="E59" s="10">
        <f t="shared" ca="1" si="3"/>
        <v>81.14</v>
      </c>
      <c r="F59" s="9" t="s">
        <v>19</v>
      </c>
      <c r="G59" s="11" t="str">
        <f t="shared" ca="1" si="5"/>
        <v>#REF!</v>
      </c>
      <c r="H59" s="12" t="str">
        <f t="shared" ca="1" si="4"/>
        <v>#REF!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</row>
    <row r="60" spans="1:74" ht="14.4" x14ac:dyDescent="0.3">
      <c r="A60" s="9" t="s">
        <v>129</v>
      </c>
      <c r="B60" s="14" t="s">
        <v>105</v>
      </c>
      <c r="C60" s="9"/>
      <c r="D60" s="9" t="s">
        <v>130</v>
      </c>
      <c r="E60" s="10">
        <f t="shared" ca="1" si="3"/>
        <v>81.14</v>
      </c>
      <c r="F60" s="9" t="s">
        <v>19</v>
      </c>
      <c r="G60" s="11" t="str">
        <f t="shared" ca="1" si="5"/>
        <v>#REF!</v>
      </c>
      <c r="H60" s="12" t="str">
        <f t="shared" ca="1" si="4"/>
        <v>#REF!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</row>
    <row r="61" spans="1:74" ht="14.4" x14ac:dyDescent="0.3">
      <c r="A61" s="9" t="s">
        <v>131</v>
      </c>
      <c r="B61" s="14" t="s">
        <v>105</v>
      </c>
      <c r="C61" s="14"/>
      <c r="D61" s="14" t="s">
        <v>132</v>
      </c>
      <c r="E61" s="10">
        <f t="shared" ca="1" si="3"/>
        <v>81.14</v>
      </c>
      <c r="F61" s="9" t="s">
        <v>19</v>
      </c>
      <c r="G61" s="11" t="str">
        <f t="shared" ca="1" si="5"/>
        <v>#REF!</v>
      </c>
      <c r="H61" s="12" t="str">
        <f t="shared" ca="1" si="4"/>
        <v>#REF!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</row>
    <row r="62" spans="1:74" ht="14.4" x14ac:dyDescent="0.3">
      <c r="A62" s="9" t="s">
        <v>133</v>
      </c>
      <c r="B62" s="14" t="s">
        <v>105</v>
      </c>
      <c r="C62" s="14"/>
      <c r="D62" s="14" t="s">
        <v>134</v>
      </c>
      <c r="E62" s="10">
        <f t="shared" ca="1" si="3"/>
        <v>81.14</v>
      </c>
      <c r="F62" s="9" t="s">
        <v>19</v>
      </c>
      <c r="G62" s="11" t="str">
        <f t="shared" ca="1" si="5"/>
        <v>#REF!</v>
      </c>
      <c r="H62" s="12" t="str">
        <f t="shared" ca="1" si="4"/>
        <v>#REF!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</row>
    <row r="63" spans="1:74" ht="14.4" x14ac:dyDescent="0.3">
      <c r="A63" s="9" t="s">
        <v>135</v>
      </c>
      <c r="B63" s="14" t="s">
        <v>105</v>
      </c>
      <c r="C63" s="14"/>
      <c r="D63" s="14" t="s">
        <v>136</v>
      </c>
      <c r="E63" s="10">
        <f t="shared" ca="1" si="3"/>
        <v>81.14</v>
      </c>
      <c r="F63" s="9" t="s">
        <v>19</v>
      </c>
      <c r="G63" s="11" t="str">
        <f t="shared" ca="1" si="5"/>
        <v>#REF!</v>
      </c>
      <c r="H63" s="12" t="str">
        <f t="shared" ca="1" si="4"/>
        <v>#REF!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</row>
    <row r="64" spans="1:74" ht="14.4" x14ac:dyDescent="0.3">
      <c r="A64" s="9" t="s">
        <v>137</v>
      </c>
      <c r="B64" s="14" t="s">
        <v>105</v>
      </c>
      <c r="C64" s="9"/>
      <c r="D64" s="9" t="s">
        <v>138</v>
      </c>
      <c r="E64" s="10">
        <f t="shared" ca="1" si="3"/>
        <v>81.14</v>
      </c>
      <c r="F64" s="9" t="s">
        <v>19</v>
      </c>
      <c r="G64" s="11" t="str">
        <f t="shared" ca="1" si="5"/>
        <v>#REF!</v>
      </c>
      <c r="H64" s="12" t="str">
        <f t="shared" ca="1" si="4"/>
        <v>#REF!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</row>
    <row r="65" spans="1:74" ht="13.2" x14ac:dyDescent="0.25">
      <c r="A65" s="9" t="s">
        <v>139</v>
      </c>
      <c r="B65" s="14" t="s">
        <v>8</v>
      </c>
      <c r="C65" s="14"/>
      <c r="D65" s="14" t="s">
        <v>25</v>
      </c>
      <c r="E65" s="18">
        <f ca="1">IFERROR(__xludf.DUMMYFUNCTION("googlefinance(""EURUSD"")"),1.1122)</f>
        <v>1.1122000000000001</v>
      </c>
      <c r="F65" s="9" t="s">
        <v>19</v>
      </c>
      <c r="G65" s="11" t="str">
        <f ca="1">IFERROR(__xludf.DUMMYFUNCTION("INDEX(GOOGLEFINANCE(""EURUSD"",""price"",INDIRECT(""E2""),INDIRECT(""E2"")+1,""DAILY""),2,2)/IF(F65=""GBP"",100,1)"),"#REF!")</f>
        <v>#REF!</v>
      </c>
      <c r="H65" s="19" t="str">
        <f ca="1">IFERROR(__xludf.DUMMYFUNCTION("INDEX(GOOGLEFINANCE(""EURUSD"",""price"",INDIRECT(""E2""),INDIRECT(""E2"")+1,""DAILY""),2,1)/IF(G65=""GBP"",100,1)"),"#REF!")</f>
        <v>#REF!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</row>
    <row r="66" spans="1:74" ht="13.2" x14ac:dyDescent="0.25">
      <c r="A66" s="9" t="s">
        <v>140</v>
      </c>
      <c r="B66" s="14" t="s">
        <v>8</v>
      </c>
      <c r="C66" s="14"/>
      <c r="D66" s="14" t="s">
        <v>141</v>
      </c>
      <c r="E66" s="18">
        <f ca="1">IFERROR(__xludf.DUMMYFUNCTION("googlefinance(""EURAUD"")"),1.610749211)</f>
        <v>1.6107492109999999</v>
      </c>
      <c r="F66" s="9" t="s">
        <v>19</v>
      </c>
      <c r="G66" s="11" t="str">
        <f ca="1">IFERROR(__xludf.DUMMYFUNCTION("INDEX(GOOGLEFINANCE(""EURAUD"",""price"",INDIRECT(""E2""),INDIRECT(""E2"")+1,""DAILY""),2,2)/IF(F66=""GBP"",100,1)"),"#REF!")</f>
        <v>#REF!</v>
      </c>
      <c r="H66" s="19" t="str">
        <f ca="1">IFERROR(__xludf.DUMMYFUNCTION("INDEX(GOOGLEFINANCE(""EURAUD"",""price"",INDIRECT(""E2""),INDIRECT(""E2"")+1,""DAILY""),2,1)/IF(G66=""GBP"",100,1)"),"#REF!")</f>
        <v>#REF!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</row>
    <row r="67" spans="1:74" ht="13.2" x14ac:dyDescent="0.25">
      <c r="A67" s="9" t="s">
        <v>142</v>
      </c>
      <c r="B67" s="14" t="s">
        <v>8</v>
      </c>
      <c r="C67" s="14"/>
      <c r="D67" s="14" t="s">
        <v>143</v>
      </c>
      <c r="E67" s="18">
        <f ca="1">IFERROR(__xludf.DUMMYFUNCTION("googlefinance(""EURCAD"")"),1.501703562)</f>
        <v>1.5017035620000001</v>
      </c>
      <c r="F67" s="9" t="s">
        <v>19</v>
      </c>
      <c r="G67" s="11" t="str">
        <f ca="1">IFERROR(__xludf.DUMMYFUNCTION("INDEX(GOOGLEFINANCE(""EURCAD"",""price"",INDIRECT(""E2""),INDIRECT(""E2"")+1,""DAILY""),2,2)/IF(F67=""GBP"",100,1)"),"#REF!")</f>
        <v>#REF!</v>
      </c>
      <c r="H67" s="19" t="str">
        <f ca="1">IFERROR(__xludf.DUMMYFUNCTION("INDEX(GOOGLEFINANCE(""EURCAD"",""price"",INDIRECT(""E2""),INDIRECT(""E2"")+1,""DAILY""),2,1)/IF(G67=""GBP"",100,1)"),"#REF!")</f>
        <v>#REF!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</row>
    <row r="68" spans="1:74" ht="13.2" x14ac:dyDescent="0.25">
      <c r="A68" s="9" t="s">
        <v>144</v>
      </c>
      <c r="B68" s="14" t="s">
        <v>8</v>
      </c>
      <c r="C68" s="14"/>
      <c r="D68" s="14" t="s">
        <v>15</v>
      </c>
      <c r="E68" s="18">
        <f ca="1">IFERROR(__xludf.DUMMYFUNCTION("googlefinance(""EURGBP"")"),0.883709632)</f>
        <v>0.88370963199999997</v>
      </c>
      <c r="F68" s="9" t="s">
        <v>19</v>
      </c>
      <c r="G68" s="11" t="str">
        <f ca="1">IFERROR(__xludf.DUMMYFUNCTION("INDEX(GOOGLEFINANCE(""EURGBP"",""price"",INDIRECT(""E2""),INDIRECT(""E2"")+1,""DAILY""),2,2)/IF(F68=""GBP"",100,1)"),"#REF!")</f>
        <v>#REF!</v>
      </c>
      <c r="H68" s="19" t="str">
        <f ca="1">IFERROR(__xludf.DUMMYFUNCTION("INDEX(GOOGLEFINANCE(""EURGBP"",""price"",INDIRECT(""E2""),INDIRECT(""E2"")+1,""DAILY""),2,1)/IF(G68=""GBP"",100,1)"),"#REF!")</f>
        <v>#REF!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</row>
    <row r="69" spans="1:74" ht="14.4" x14ac:dyDescent="0.3">
      <c r="A69" s="9" t="s">
        <v>145</v>
      </c>
      <c r="B69" s="14" t="s">
        <v>8</v>
      </c>
      <c r="C69" s="14"/>
      <c r="D69" s="14" t="s">
        <v>19</v>
      </c>
      <c r="E69" s="18">
        <v>1</v>
      </c>
      <c r="F69" s="9" t="s">
        <v>19</v>
      </c>
      <c r="G69" s="20">
        <v>1</v>
      </c>
      <c r="H69" s="1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</row>
    <row r="70" spans="1:74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</row>
    <row r="71" spans="1:74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</row>
    <row r="72" spans="1:74" ht="13.2" x14ac:dyDescent="0.25">
      <c r="A72" s="2"/>
      <c r="B72" s="2"/>
      <c r="C72" s="2"/>
      <c r="D72" s="2"/>
      <c r="E72" s="2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</row>
    <row r="73" spans="1:74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</row>
    <row r="74" spans="1:74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</row>
    <row r="75" spans="1:74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</row>
    <row r="76" spans="1:74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</row>
    <row r="77" spans="1:74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</row>
    <row r="78" spans="1:74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</row>
    <row r="79" spans="1:74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</row>
    <row r="80" spans="1:74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</row>
    <row r="81" spans="1:74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</row>
    <row r="82" spans="1:74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</row>
    <row r="83" spans="1:74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</row>
    <row r="84" spans="1:74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</row>
    <row r="85" spans="1:74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</row>
    <row r="86" spans="1:74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</row>
    <row r="87" spans="1:74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</row>
    <row r="88" spans="1:74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</row>
    <row r="89" spans="1:74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</row>
    <row r="90" spans="1:74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</row>
    <row r="91" spans="1:74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</row>
    <row r="92" spans="1:74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</row>
    <row r="93" spans="1:74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</row>
    <row r="94" spans="1:74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</row>
    <row r="95" spans="1:74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</row>
    <row r="96" spans="1:74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</row>
    <row r="97" spans="1:74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</row>
    <row r="98" spans="1:74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</row>
    <row r="99" spans="1:74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</row>
    <row r="100" spans="1:74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</row>
    <row r="101" spans="1:74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</row>
    <row r="102" spans="1:74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</row>
    <row r="103" spans="1:74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</row>
    <row r="104" spans="1:74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</row>
    <row r="105" spans="1:74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</row>
    <row r="106" spans="1:74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</row>
    <row r="107" spans="1:74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</row>
    <row r="108" spans="1:74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</row>
    <row r="109" spans="1:74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</row>
    <row r="110" spans="1:74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</row>
    <row r="111" spans="1:74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</row>
    <row r="112" spans="1:74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</row>
    <row r="113" spans="1:74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</row>
    <row r="114" spans="1:74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</row>
    <row r="115" spans="1:74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</row>
    <row r="116" spans="1:74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</row>
    <row r="117" spans="1:74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</row>
    <row r="118" spans="1:74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</row>
    <row r="119" spans="1:74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</row>
    <row r="120" spans="1:74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</row>
    <row r="121" spans="1:74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</row>
    <row r="122" spans="1:74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</row>
    <row r="123" spans="1:74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</row>
    <row r="124" spans="1:74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</row>
    <row r="125" spans="1:74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</row>
    <row r="126" spans="1:74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</row>
    <row r="127" spans="1:74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</row>
    <row r="128" spans="1:74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</row>
    <row r="129" spans="1:74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</row>
    <row r="130" spans="1:74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</row>
    <row r="131" spans="1:74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</row>
    <row r="132" spans="1:74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</row>
    <row r="133" spans="1:74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</row>
    <row r="134" spans="1:74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</row>
    <row r="135" spans="1:74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</row>
    <row r="136" spans="1:74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</row>
    <row r="137" spans="1:74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</row>
    <row r="138" spans="1:74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</row>
    <row r="139" spans="1:74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</row>
    <row r="140" spans="1:74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</row>
    <row r="141" spans="1:74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</row>
    <row r="142" spans="1:74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</row>
    <row r="143" spans="1:74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</row>
    <row r="144" spans="1:74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</row>
    <row r="145" spans="1:74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</row>
    <row r="146" spans="1:74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</row>
    <row r="147" spans="1:74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</row>
    <row r="148" spans="1:74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</row>
    <row r="149" spans="1:74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</row>
    <row r="150" spans="1:74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</row>
    <row r="151" spans="1:74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</row>
    <row r="152" spans="1:74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</row>
    <row r="153" spans="1:74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</row>
    <row r="154" spans="1:74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</row>
    <row r="155" spans="1:74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</row>
    <row r="156" spans="1:74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</row>
    <row r="157" spans="1:74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</row>
    <row r="158" spans="1:74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</row>
    <row r="159" spans="1:74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</row>
    <row r="160" spans="1:74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</row>
    <row r="161" spans="1:74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</row>
    <row r="162" spans="1:74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</row>
    <row r="163" spans="1:74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</row>
    <row r="164" spans="1:74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</row>
    <row r="165" spans="1:74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</row>
    <row r="166" spans="1:74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</row>
    <row r="167" spans="1:74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</row>
    <row r="168" spans="1:74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</row>
    <row r="169" spans="1:74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</row>
    <row r="170" spans="1:74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</row>
    <row r="171" spans="1:74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</row>
    <row r="172" spans="1:74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</row>
    <row r="173" spans="1:74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</row>
    <row r="174" spans="1:74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</row>
    <row r="175" spans="1:74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</row>
    <row r="176" spans="1:74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</row>
    <row r="177" spans="1:74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</row>
    <row r="178" spans="1:74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</row>
    <row r="179" spans="1:74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</row>
    <row r="180" spans="1:74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</row>
    <row r="181" spans="1:74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</row>
    <row r="182" spans="1:74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</row>
    <row r="183" spans="1:74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</row>
    <row r="184" spans="1:74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</row>
    <row r="185" spans="1:74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</row>
    <row r="186" spans="1:74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</row>
    <row r="187" spans="1:74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</row>
    <row r="188" spans="1:74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</row>
    <row r="189" spans="1:74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</row>
    <row r="190" spans="1:74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</row>
    <row r="191" spans="1:74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</row>
    <row r="192" spans="1:74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</row>
    <row r="193" spans="1:74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</row>
    <row r="194" spans="1:74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</row>
    <row r="195" spans="1:74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</row>
    <row r="196" spans="1:74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</row>
    <row r="197" spans="1:74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</row>
    <row r="198" spans="1:74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</row>
    <row r="199" spans="1:74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</row>
    <row r="200" spans="1:74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</row>
    <row r="201" spans="1:74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</row>
    <row r="202" spans="1:74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</row>
    <row r="203" spans="1:74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</row>
    <row r="204" spans="1:74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</row>
    <row r="205" spans="1:74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</row>
    <row r="206" spans="1:74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</row>
    <row r="207" spans="1:74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</row>
    <row r="208" spans="1:74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</row>
    <row r="209" spans="1:74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</row>
    <row r="210" spans="1:74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</row>
    <row r="211" spans="1:74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</row>
    <row r="212" spans="1:74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</row>
    <row r="213" spans="1:74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</row>
    <row r="214" spans="1:74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</row>
    <row r="215" spans="1:74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</row>
    <row r="216" spans="1:74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</row>
    <row r="217" spans="1:74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</row>
    <row r="218" spans="1:74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</row>
    <row r="219" spans="1:74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</row>
    <row r="220" spans="1:74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</row>
    <row r="221" spans="1:74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</row>
    <row r="222" spans="1:74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</row>
    <row r="223" spans="1:74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</row>
    <row r="224" spans="1:74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</row>
    <row r="225" spans="1:74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</row>
    <row r="226" spans="1:74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</row>
    <row r="227" spans="1:74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</row>
    <row r="228" spans="1:74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</row>
    <row r="229" spans="1:74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</row>
    <row r="230" spans="1:74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</row>
    <row r="231" spans="1:74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</row>
    <row r="232" spans="1:74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</row>
    <row r="233" spans="1:74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</row>
    <row r="234" spans="1:74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</row>
    <row r="235" spans="1:74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</row>
    <row r="236" spans="1:74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</row>
    <row r="237" spans="1:74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</row>
    <row r="238" spans="1:74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</row>
    <row r="239" spans="1:74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</row>
    <row r="240" spans="1:74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</row>
    <row r="241" spans="1:74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</row>
    <row r="242" spans="1:74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</row>
    <row r="243" spans="1:74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</row>
    <row r="244" spans="1:74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</row>
    <row r="245" spans="1:74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</row>
    <row r="246" spans="1:74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</row>
    <row r="247" spans="1:74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</row>
    <row r="248" spans="1:74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</row>
    <row r="249" spans="1:74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</row>
    <row r="250" spans="1:74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</row>
    <row r="251" spans="1:74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</row>
    <row r="252" spans="1:74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</row>
    <row r="253" spans="1:74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</row>
    <row r="254" spans="1:74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</row>
    <row r="255" spans="1:74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</row>
    <row r="256" spans="1:74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</row>
    <row r="257" spans="1:74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</row>
    <row r="258" spans="1:74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</row>
    <row r="259" spans="1:74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</row>
    <row r="260" spans="1:74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</row>
    <row r="261" spans="1:74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</row>
    <row r="262" spans="1:74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</row>
    <row r="263" spans="1:74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</row>
    <row r="264" spans="1:74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</row>
    <row r="265" spans="1:74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</row>
    <row r="266" spans="1:74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</row>
    <row r="267" spans="1:74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</row>
    <row r="268" spans="1:74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</row>
    <row r="269" spans="1:74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</row>
    <row r="270" spans="1:74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</row>
    <row r="271" spans="1:74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</row>
    <row r="272" spans="1:74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</row>
    <row r="273" spans="1:74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</row>
    <row r="274" spans="1:74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</row>
    <row r="275" spans="1:74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</row>
    <row r="276" spans="1:74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</row>
    <row r="277" spans="1:74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</row>
    <row r="278" spans="1:74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</row>
    <row r="279" spans="1:74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</row>
    <row r="280" spans="1:74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</row>
    <row r="281" spans="1:74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</row>
    <row r="282" spans="1:74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</row>
    <row r="283" spans="1:74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</row>
    <row r="284" spans="1:74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</row>
    <row r="285" spans="1:74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</row>
    <row r="286" spans="1:74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</row>
    <row r="287" spans="1:74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</row>
    <row r="288" spans="1:74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</row>
    <row r="289" spans="1:74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</row>
    <row r="290" spans="1:74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</row>
    <row r="291" spans="1:74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</row>
    <row r="292" spans="1:74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</row>
    <row r="293" spans="1:74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</row>
    <row r="294" spans="1:74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</row>
    <row r="295" spans="1:74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</row>
    <row r="296" spans="1:74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</row>
    <row r="297" spans="1:74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</row>
    <row r="298" spans="1:74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</row>
    <row r="299" spans="1:74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</row>
    <row r="300" spans="1:74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</row>
    <row r="301" spans="1:74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</row>
    <row r="302" spans="1:74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</row>
    <row r="303" spans="1:74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</row>
    <row r="304" spans="1:74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</row>
    <row r="305" spans="1:74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</row>
    <row r="306" spans="1:74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</row>
    <row r="307" spans="1:74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</row>
    <row r="308" spans="1:74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</row>
    <row r="309" spans="1:74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</row>
    <row r="310" spans="1:74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</row>
    <row r="311" spans="1:74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</row>
    <row r="312" spans="1:74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</row>
    <row r="313" spans="1:74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</row>
    <row r="314" spans="1:74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</row>
    <row r="315" spans="1:74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</row>
    <row r="316" spans="1:74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</row>
    <row r="317" spans="1:74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</row>
    <row r="318" spans="1:74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</row>
    <row r="319" spans="1:74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</row>
    <row r="320" spans="1:74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</row>
    <row r="321" spans="1:74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</row>
    <row r="322" spans="1:74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</row>
    <row r="323" spans="1:74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</row>
    <row r="324" spans="1:74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</row>
    <row r="325" spans="1:74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</row>
    <row r="326" spans="1:74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</row>
    <row r="327" spans="1:74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</row>
    <row r="328" spans="1:74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</row>
    <row r="329" spans="1:74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</row>
    <row r="330" spans="1:74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</row>
    <row r="331" spans="1:74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</row>
    <row r="332" spans="1:74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</row>
    <row r="333" spans="1:74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</row>
    <row r="334" spans="1:74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</row>
    <row r="335" spans="1:74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</row>
    <row r="336" spans="1:74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</row>
    <row r="337" spans="1:74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</row>
    <row r="338" spans="1:74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</row>
    <row r="339" spans="1:74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</row>
    <row r="340" spans="1:74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</row>
    <row r="341" spans="1:74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</row>
    <row r="342" spans="1:74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</row>
    <row r="343" spans="1:74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</row>
    <row r="344" spans="1:74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</row>
    <row r="345" spans="1:74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</row>
    <row r="346" spans="1:74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</row>
    <row r="347" spans="1:74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</row>
    <row r="348" spans="1:74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</row>
    <row r="349" spans="1:74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</row>
    <row r="350" spans="1:74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</row>
    <row r="351" spans="1:74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</row>
    <row r="352" spans="1:74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</row>
    <row r="353" spans="1:74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</row>
    <row r="354" spans="1:74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</row>
    <row r="355" spans="1:74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</row>
    <row r="356" spans="1:74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</row>
    <row r="357" spans="1:74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</row>
    <row r="358" spans="1:74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</row>
    <row r="359" spans="1:74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</row>
    <row r="360" spans="1:74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</row>
    <row r="361" spans="1:74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</row>
    <row r="362" spans="1:74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</row>
    <row r="363" spans="1:74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</row>
    <row r="364" spans="1:74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</row>
    <row r="365" spans="1:74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</row>
    <row r="366" spans="1:74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</row>
    <row r="367" spans="1:74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</row>
    <row r="368" spans="1:74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</row>
    <row r="369" spans="1:74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</row>
    <row r="370" spans="1:74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</row>
    <row r="371" spans="1:74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</row>
    <row r="372" spans="1:74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</row>
    <row r="373" spans="1:74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</row>
    <row r="374" spans="1:74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</row>
    <row r="375" spans="1:74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</row>
    <row r="376" spans="1:74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</row>
    <row r="377" spans="1:74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</row>
    <row r="378" spans="1:74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</row>
    <row r="379" spans="1:74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</row>
    <row r="380" spans="1:74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</row>
    <row r="381" spans="1:74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</row>
    <row r="382" spans="1:74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</row>
    <row r="383" spans="1:74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</row>
    <row r="384" spans="1:74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</row>
    <row r="385" spans="1:74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</row>
    <row r="386" spans="1:74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</row>
    <row r="387" spans="1:74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</row>
    <row r="388" spans="1:74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</row>
    <row r="389" spans="1:74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</row>
    <row r="390" spans="1:74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</row>
    <row r="391" spans="1:74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</row>
    <row r="392" spans="1:74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</row>
    <row r="393" spans="1:74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</row>
    <row r="394" spans="1:74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</row>
    <row r="395" spans="1:74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</row>
    <row r="396" spans="1:74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</row>
    <row r="397" spans="1:74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</row>
    <row r="398" spans="1:74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</row>
    <row r="399" spans="1:74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</row>
    <row r="400" spans="1:74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</row>
    <row r="401" spans="1:74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</row>
    <row r="402" spans="1:74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</row>
    <row r="403" spans="1:74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</row>
    <row r="404" spans="1:74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</row>
    <row r="405" spans="1:74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</row>
    <row r="406" spans="1:74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</row>
    <row r="407" spans="1:74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</row>
    <row r="408" spans="1:74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</row>
    <row r="409" spans="1:74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</row>
    <row r="410" spans="1:74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</row>
    <row r="411" spans="1:74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</row>
    <row r="412" spans="1:74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</row>
    <row r="413" spans="1:74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</row>
    <row r="414" spans="1:74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</row>
    <row r="415" spans="1:74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</row>
    <row r="416" spans="1:74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</row>
    <row r="417" spans="1:74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</row>
    <row r="418" spans="1:74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</row>
    <row r="419" spans="1:74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</row>
    <row r="420" spans="1:74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</row>
    <row r="421" spans="1:74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</row>
    <row r="422" spans="1:74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</row>
    <row r="423" spans="1:74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</row>
    <row r="424" spans="1:74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</row>
    <row r="425" spans="1:74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</row>
    <row r="426" spans="1:74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</row>
    <row r="427" spans="1:74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</row>
    <row r="428" spans="1:74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</row>
    <row r="429" spans="1:74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</row>
    <row r="430" spans="1:74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</row>
    <row r="431" spans="1:74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</row>
    <row r="432" spans="1:74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</row>
    <row r="433" spans="1:74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</row>
    <row r="434" spans="1:74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</row>
    <row r="435" spans="1:74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</row>
    <row r="436" spans="1:74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</row>
    <row r="437" spans="1:74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</row>
    <row r="438" spans="1:74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</row>
    <row r="439" spans="1:74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</row>
    <row r="440" spans="1:74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</row>
    <row r="441" spans="1:74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</row>
    <row r="442" spans="1:74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</row>
    <row r="443" spans="1:74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</row>
    <row r="444" spans="1:74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</row>
    <row r="445" spans="1:74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</row>
    <row r="446" spans="1:74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</row>
    <row r="447" spans="1:74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</row>
    <row r="448" spans="1:74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</row>
    <row r="449" spans="1:74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</row>
    <row r="450" spans="1:74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</row>
    <row r="451" spans="1:74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</row>
    <row r="452" spans="1:74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</row>
    <row r="453" spans="1:74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</row>
    <row r="454" spans="1:74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</row>
    <row r="455" spans="1:74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</row>
    <row r="456" spans="1:74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</row>
    <row r="457" spans="1:74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</row>
    <row r="458" spans="1:74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</row>
    <row r="459" spans="1:74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</row>
    <row r="460" spans="1:74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</row>
    <row r="461" spans="1:74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</row>
    <row r="462" spans="1:74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</row>
    <row r="463" spans="1:74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</row>
    <row r="464" spans="1:74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</row>
    <row r="465" spans="1:74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</row>
    <row r="466" spans="1:74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</row>
    <row r="467" spans="1:74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</row>
    <row r="468" spans="1:74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</row>
    <row r="469" spans="1:74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</row>
    <row r="470" spans="1:74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</row>
    <row r="471" spans="1:74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</row>
    <row r="472" spans="1:74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</row>
    <row r="473" spans="1:74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</row>
    <row r="474" spans="1:74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</row>
    <row r="475" spans="1:74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</row>
    <row r="476" spans="1:74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</row>
    <row r="477" spans="1:74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</row>
    <row r="478" spans="1:74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</row>
    <row r="479" spans="1:74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</row>
    <row r="480" spans="1:74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</row>
    <row r="481" spans="1:74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</row>
    <row r="482" spans="1:74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</row>
    <row r="483" spans="1:74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</row>
    <row r="484" spans="1:74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</row>
    <row r="485" spans="1:74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</row>
    <row r="486" spans="1:74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</row>
    <row r="487" spans="1:74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</row>
    <row r="488" spans="1:74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</row>
    <row r="489" spans="1:74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</row>
    <row r="490" spans="1:74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</row>
    <row r="491" spans="1:74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</row>
    <row r="492" spans="1:74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</row>
    <row r="493" spans="1:74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</row>
    <row r="494" spans="1:74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</row>
    <row r="495" spans="1:74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</row>
    <row r="496" spans="1:74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</row>
    <row r="497" spans="1:74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</row>
    <row r="498" spans="1:74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</row>
    <row r="499" spans="1:74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</row>
    <row r="500" spans="1:74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</row>
    <row r="501" spans="1:74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</row>
    <row r="502" spans="1:74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</row>
    <row r="503" spans="1:74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</row>
    <row r="504" spans="1:74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</row>
    <row r="505" spans="1:74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</row>
    <row r="506" spans="1:74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</row>
    <row r="507" spans="1:74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</row>
    <row r="508" spans="1:74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</row>
    <row r="509" spans="1:74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</row>
    <row r="510" spans="1:74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</row>
    <row r="511" spans="1:74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</row>
    <row r="512" spans="1:74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</row>
    <row r="513" spans="1:74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</row>
    <row r="514" spans="1:74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</row>
    <row r="515" spans="1:74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</row>
    <row r="516" spans="1:74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</row>
    <row r="517" spans="1:74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</row>
    <row r="518" spans="1:74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</row>
    <row r="519" spans="1:74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</row>
    <row r="520" spans="1:74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</row>
    <row r="521" spans="1:74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</row>
    <row r="522" spans="1:74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</row>
    <row r="523" spans="1:74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</row>
    <row r="524" spans="1:74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</row>
    <row r="525" spans="1:74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</row>
    <row r="526" spans="1:74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</row>
    <row r="527" spans="1:74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</row>
    <row r="528" spans="1:74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</row>
    <row r="529" spans="1:74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</row>
    <row r="530" spans="1:74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</row>
    <row r="531" spans="1:74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</row>
    <row r="532" spans="1:74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</row>
    <row r="533" spans="1:74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</row>
    <row r="534" spans="1:74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</row>
    <row r="535" spans="1:74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</row>
    <row r="536" spans="1:74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</row>
    <row r="537" spans="1:74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</row>
    <row r="538" spans="1:74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</row>
    <row r="539" spans="1:74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</row>
    <row r="540" spans="1:74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</row>
    <row r="541" spans="1:74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</row>
    <row r="542" spans="1:74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</row>
    <row r="543" spans="1:74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</row>
    <row r="544" spans="1:74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</row>
    <row r="545" spans="1:74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</row>
    <row r="546" spans="1:74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</row>
    <row r="547" spans="1:74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</row>
    <row r="548" spans="1:74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</row>
    <row r="549" spans="1:74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</row>
    <row r="550" spans="1:74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</row>
    <row r="551" spans="1:74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</row>
    <row r="552" spans="1:74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</row>
    <row r="553" spans="1:74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</row>
    <row r="554" spans="1:74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</row>
    <row r="555" spans="1:74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</row>
    <row r="556" spans="1:74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</row>
    <row r="557" spans="1:74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</row>
    <row r="558" spans="1:74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</row>
    <row r="559" spans="1:74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</row>
    <row r="560" spans="1:74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</row>
    <row r="561" spans="1:74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</row>
    <row r="562" spans="1:74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</row>
    <row r="563" spans="1:74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</row>
    <row r="564" spans="1:74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</row>
    <row r="565" spans="1:74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</row>
    <row r="566" spans="1:74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</row>
    <row r="567" spans="1:74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</row>
    <row r="568" spans="1:74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</row>
    <row r="569" spans="1:74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</row>
    <row r="570" spans="1:74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</row>
    <row r="571" spans="1:74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</row>
    <row r="572" spans="1:74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</row>
    <row r="573" spans="1:74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</row>
    <row r="574" spans="1:74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</row>
    <row r="575" spans="1:74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</row>
    <row r="576" spans="1:74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</row>
    <row r="577" spans="1:74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</row>
    <row r="578" spans="1:74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</row>
    <row r="579" spans="1:74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</row>
    <row r="580" spans="1:74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</row>
    <row r="581" spans="1:74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</row>
    <row r="582" spans="1:74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</row>
    <row r="583" spans="1:74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</row>
    <row r="584" spans="1:74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</row>
    <row r="585" spans="1:74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</row>
    <row r="586" spans="1:74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</row>
    <row r="587" spans="1:74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</row>
    <row r="588" spans="1:74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</row>
    <row r="589" spans="1:74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</row>
    <row r="590" spans="1:74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</row>
    <row r="591" spans="1:74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</row>
    <row r="592" spans="1:74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</row>
    <row r="593" spans="1:74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</row>
    <row r="594" spans="1:74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</row>
    <row r="595" spans="1:74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</row>
    <row r="596" spans="1:74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</row>
    <row r="597" spans="1:74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</row>
    <row r="598" spans="1:74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</row>
    <row r="599" spans="1:74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</row>
    <row r="600" spans="1:74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</row>
    <row r="601" spans="1:74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</row>
    <row r="602" spans="1:74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</row>
    <row r="603" spans="1:74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</row>
    <row r="604" spans="1:74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</row>
    <row r="605" spans="1:74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</row>
    <row r="606" spans="1:74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</row>
    <row r="607" spans="1:74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</row>
    <row r="608" spans="1:74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</row>
    <row r="609" spans="1:74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</row>
    <row r="610" spans="1:74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</row>
    <row r="611" spans="1:74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</row>
    <row r="612" spans="1:74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</row>
    <row r="613" spans="1:74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</row>
    <row r="614" spans="1:74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</row>
    <row r="615" spans="1:74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</row>
    <row r="616" spans="1:74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</row>
    <row r="617" spans="1:74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</row>
    <row r="618" spans="1:74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</row>
    <row r="619" spans="1:74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</row>
    <row r="620" spans="1:74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</row>
    <row r="621" spans="1:74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</row>
    <row r="622" spans="1:74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</row>
    <row r="623" spans="1:74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</row>
    <row r="624" spans="1:74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</row>
    <row r="625" spans="1:74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</row>
    <row r="626" spans="1:74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</row>
    <row r="627" spans="1:74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</row>
    <row r="628" spans="1:74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</row>
    <row r="629" spans="1:74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</row>
    <row r="630" spans="1:74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</row>
    <row r="631" spans="1:74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</row>
    <row r="632" spans="1:74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</row>
    <row r="633" spans="1:74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</row>
    <row r="634" spans="1:74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</row>
    <row r="635" spans="1:74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</row>
    <row r="636" spans="1:74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</row>
    <row r="637" spans="1:74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</row>
    <row r="638" spans="1:74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</row>
    <row r="639" spans="1:74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</row>
    <row r="640" spans="1:74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</row>
    <row r="641" spans="1:74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</row>
    <row r="642" spans="1:74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</row>
    <row r="643" spans="1:74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</row>
    <row r="644" spans="1:74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</row>
    <row r="645" spans="1:74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</row>
    <row r="646" spans="1:74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</row>
    <row r="647" spans="1:74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</row>
    <row r="648" spans="1:74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</row>
    <row r="649" spans="1:74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</row>
    <row r="650" spans="1:74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</row>
    <row r="651" spans="1:74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</row>
    <row r="652" spans="1:74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</row>
    <row r="653" spans="1:74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</row>
    <row r="654" spans="1:74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</row>
    <row r="655" spans="1:74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</row>
    <row r="656" spans="1:74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</row>
    <row r="657" spans="1:74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</row>
    <row r="658" spans="1:74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</row>
    <row r="659" spans="1:74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</row>
    <row r="660" spans="1:74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</row>
    <row r="661" spans="1:74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</row>
    <row r="662" spans="1:74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</row>
    <row r="663" spans="1:74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</row>
    <row r="664" spans="1:74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</row>
    <row r="665" spans="1:74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</row>
    <row r="666" spans="1:74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</row>
    <row r="667" spans="1:74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</row>
    <row r="668" spans="1:74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</row>
    <row r="669" spans="1:74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</row>
    <row r="670" spans="1:74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</row>
    <row r="671" spans="1:74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</row>
    <row r="672" spans="1:74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</row>
    <row r="673" spans="1:74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</row>
    <row r="674" spans="1:74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</row>
    <row r="675" spans="1:74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</row>
    <row r="676" spans="1:74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</row>
    <row r="677" spans="1:74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</row>
    <row r="678" spans="1:74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</row>
    <row r="679" spans="1:74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</row>
    <row r="680" spans="1:74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</row>
    <row r="681" spans="1:74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</row>
    <row r="682" spans="1:74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</row>
    <row r="683" spans="1:74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</row>
    <row r="684" spans="1:74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</row>
    <row r="685" spans="1:74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</row>
    <row r="686" spans="1:74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</row>
    <row r="687" spans="1:74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</row>
    <row r="688" spans="1:74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</row>
    <row r="689" spans="1:74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</row>
    <row r="690" spans="1:74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</row>
    <row r="691" spans="1:74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</row>
    <row r="692" spans="1:74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</row>
    <row r="693" spans="1:74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</row>
    <row r="694" spans="1:74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</row>
    <row r="695" spans="1:74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</row>
    <row r="696" spans="1:74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</row>
    <row r="697" spans="1:74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</row>
    <row r="698" spans="1:74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</row>
    <row r="699" spans="1:74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</row>
    <row r="700" spans="1:74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</row>
    <row r="701" spans="1:74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</row>
    <row r="702" spans="1:74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</row>
    <row r="703" spans="1:74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</row>
    <row r="704" spans="1:74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</row>
    <row r="705" spans="1:74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</row>
    <row r="706" spans="1:74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</row>
    <row r="707" spans="1:74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</row>
    <row r="708" spans="1:74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</row>
    <row r="709" spans="1:74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</row>
    <row r="710" spans="1:74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</row>
    <row r="711" spans="1:74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</row>
    <row r="712" spans="1:74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</row>
    <row r="713" spans="1:74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</row>
    <row r="714" spans="1:74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</row>
    <row r="715" spans="1:74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</row>
    <row r="716" spans="1:74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</row>
    <row r="717" spans="1:74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</row>
    <row r="718" spans="1:74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</row>
    <row r="719" spans="1:74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</row>
    <row r="720" spans="1:74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</row>
    <row r="721" spans="1:74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</row>
    <row r="722" spans="1:74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</row>
    <row r="723" spans="1:74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</row>
    <row r="724" spans="1:74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</row>
    <row r="725" spans="1:74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</row>
    <row r="726" spans="1:74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</row>
    <row r="727" spans="1:74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</row>
    <row r="728" spans="1:74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</row>
    <row r="729" spans="1:74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</row>
    <row r="730" spans="1:74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</row>
    <row r="731" spans="1:74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</row>
    <row r="732" spans="1:74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</row>
    <row r="733" spans="1:74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</row>
    <row r="734" spans="1:74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</row>
    <row r="735" spans="1:74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</row>
    <row r="736" spans="1:74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</row>
    <row r="737" spans="1:74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</row>
    <row r="738" spans="1:74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</row>
    <row r="739" spans="1:74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</row>
    <row r="740" spans="1:74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</row>
    <row r="741" spans="1:74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</row>
    <row r="742" spans="1:74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</row>
    <row r="743" spans="1:74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</row>
    <row r="744" spans="1:74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</row>
    <row r="745" spans="1:74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</row>
    <row r="746" spans="1:74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</row>
    <row r="747" spans="1:74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</row>
    <row r="748" spans="1:74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</row>
    <row r="749" spans="1:74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</row>
    <row r="750" spans="1:74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</row>
    <row r="751" spans="1:74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</row>
    <row r="752" spans="1:74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</row>
    <row r="753" spans="1:74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</row>
    <row r="754" spans="1:74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</row>
    <row r="755" spans="1:74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</row>
    <row r="756" spans="1:74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</row>
    <row r="757" spans="1:74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</row>
    <row r="758" spans="1:74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</row>
    <row r="759" spans="1:74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</row>
    <row r="760" spans="1:74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</row>
    <row r="761" spans="1:74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</row>
    <row r="762" spans="1:74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</row>
    <row r="763" spans="1:74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</row>
    <row r="764" spans="1:74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</row>
    <row r="765" spans="1:74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</row>
    <row r="766" spans="1:74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</row>
    <row r="767" spans="1:74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</row>
    <row r="768" spans="1:74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</row>
    <row r="769" spans="1:74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</row>
    <row r="770" spans="1:74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</row>
    <row r="771" spans="1:74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</row>
    <row r="772" spans="1:74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</row>
    <row r="773" spans="1:74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</row>
    <row r="774" spans="1:74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</row>
    <row r="775" spans="1:74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</row>
    <row r="776" spans="1:74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</row>
    <row r="777" spans="1:74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</row>
    <row r="778" spans="1:74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</row>
    <row r="779" spans="1:74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</row>
    <row r="780" spans="1:74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</row>
    <row r="781" spans="1:74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</row>
    <row r="782" spans="1:74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</row>
    <row r="783" spans="1:74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</row>
    <row r="784" spans="1:74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</row>
    <row r="785" spans="1:74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</row>
    <row r="786" spans="1:74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</row>
    <row r="787" spans="1:74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</row>
    <row r="788" spans="1:74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</row>
    <row r="789" spans="1:74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</row>
    <row r="790" spans="1:74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</row>
    <row r="791" spans="1:74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</row>
    <row r="792" spans="1:74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</row>
    <row r="793" spans="1:74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</row>
    <row r="794" spans="1:74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</row>
    <row r="795" spans="1:74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</row>
    <row r="796" spans="1:74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</row>
    <row r="797" spans="1:74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</row>
    <row r="798" spans="1:74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</row>
    <row r="799" spans="1:74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</row>
    <row r="800" spans="1:74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</row>
    <row r="801" spans="1:74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</row>
    <row r="802" spans="1:74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</row>
    <row r="803" spans="1:74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</row>
    <row r="804" spans="1:74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</row>
    <row r="805" spans="1:74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</row>
    <row r="806" spans="1:74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</row>
    <row r="807" spans="1:74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</row>
    <row r="808" spans="1:74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</row>
    <row r="809" spans="1:74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</row>
    <row r="810" spans="1:74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</row>
    <row r="811" spans="1:74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</row>
    <row r="812" spans="1:74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</row>
    <row r="813" spans="1:74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</row>
    <row r="814" spans="1:74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</row>
    <row r="815" spans="1:74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</row>
    <row r="816" spans="1:74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</row>
    <row r="817" spans="1:74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</row>
    <row r="818" spans="1:74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</row>
    <row r="819" spans="1:74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</row>
    <row r="820" spans="1:74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</row>
    <row r="821" spans="1:74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</row>
    <row r="822" spans="1:74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</row>
    <row r="823" spans="1:74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</row>
    <row r="824" spans="1:74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</row>
    <row r="825" spans="1:74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</row>
    <row r="826" spans="1:74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</row>
    <row r="827" spans="1:74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</row>
    <row r="828" spans="1:74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</row>
    <row r="829" spans="1:74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</row>
    <row r="830" spans="1:74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</row>
    <row r="831" spans="1:74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</row>
    <row r="832" spans="1:74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</row>
    <row r="833" spans="1:74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</row>
    <row r="834" spans="1:74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</row>
    <row r="835" spans="1:74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</row>
    <row r="836" spans="1:74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</row>
    <row r="837" spans="1:74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</row>
    <row r="838" spans="1:74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</row>
    <row r="839" spans="1:74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</row>
    <row r="840" spans="1:74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</row>
    <row r="841" spans="1:74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</row>
    <row r="842" spans="1:74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</row>
    <row r="843" spans="1:74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</row>
    <row r="844" spans="1:74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</row>
    <row r="845" spans="1:74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</row>
    <row r="846" spans="1:74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</row>
    <row r="847" spans="1:74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</row>
    <row r="848" spans="1:74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</row>
    <row r="849" spans="1:74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</row>
    <row r="850" spans="1:74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</row>
    <row r="851" spans="1:74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</row>
    <row r="852" spans="1:74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</row>
    <row r="853" spans="1:74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</row>
    <row r="854" spans="1:74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</row>
    <row r="855" spans="1:74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</row>
    <row r="856" spans="1:74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</row>
    <row r="857" spans="1:74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</row>
    <row r="858" spans="1:74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</row>
    <row r="859" spans="1:74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</row>
    <row r="860" spans="1:74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</row>
    <row r="861" spans="1:74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</row>
    <row r="862" spans="1:74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</row>
    <row r="863" spans="1:74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</row>
    <row r="864" spans="1:74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</row>
    <row r="865" spans="1:74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</row>
    <row r="866" spans="1:74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</row>
    <row r="867" spans="1:74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</row>
    <row r="868" spans="1:74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</row>
    <row r="869" spans="1:74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</row>
    <row r="870" spans="1:74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</row>
    <row r="871" spans="1:74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</row>
    <row r="872" spans="1:74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</row>
    <row r="873" spans="1:74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</row>
    <row r="874" spans="1:74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</row>
    <row r="875" spans="1:74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</row>
    <row r="876" spans="1:74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</row>
    <row r="877" spans="1:74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</row>
    <row r="878" spans="1:74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</row>
    <row r="879" spans="1:74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</row>
    <row r="880" spans="1:74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</row>
    <row r="881" spans="1:74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</row>
    <row r="882" spans="1:74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</row>
    <row r="883" spans="1:74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</row>
    <row r="884" spans="1:74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</row>
    <row r="885" spans="1:74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</row>
    <row r="886" spans="1:74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</row>
    <row r="887" spans="1:74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</row>
    <row r="888" spans="1:74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</row>
    <row r="889" spans="1:74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</row>
    <row r="890" spans="1:74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</row>
    <row r="891" spans="1:74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</row>
    <row r="892" spans="1:74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</row>
    <row r="893" spans="1:74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</row>
    <row r="894" spans="1:74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</row>
    <row r="895" spans="1:74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</row>
    <row r="896" spans="1:74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</row>
    <row r="897" spans="1:74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</row>
    <row r="898" spans="1:74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</row>
    <row r="899" spans="1:74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</row>
    <row r="900" spans="1:74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</row>
    <row r="901" spans="1:74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</row>
    <row r="902" spans="1:74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</row>
    <row r="903" spans="1:74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</row>
    <row r="904" spans="1:74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</row>
    <row r="905" spans="1:74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</row>
    <row r="906" spans="1:74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</row>
    <row r="907" spans="1:74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</row>
    <row r="908" spans="1:74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</row>
    <row r="909" spans="1:74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</row>
    <row r="910" spans="1:74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</row>
    <row r="911" spans="1:74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</row>
    <row r="912" spans="1:74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</row>
    <row r="913" spans="1:74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</row>
    <row r="914" spans="1:74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</row>
    <row r="915" spans="1:74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</row>
    <row r="916" spans="1:74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</row>
    <row r="917" spans="1:74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</row>
    <row r="918" spans="1:74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</row>
    <row r="919" spans="1:74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</row>
    <row r="920" spans="1:74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</row>
    <row r="921" spans="1:74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</row>
    <row r="922" spans="1:74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</row>
    <row r="923" spans="1:74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</row>
    <row r="924" spans="1:74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</row>
    <row r="925" spans="1:74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</row>
    <row r="926" spans="1:74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</row>
    <row r="927" spans="1:74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</row>
    <row r="928" spans="1:74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</row>
    <row r="929" spans="1:74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</row>
    <row r="930" spans="1:74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</row>
    <row r="931" spans="1:74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</row>
    <row r="932" spans="1:74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</row>
    <row r="933" spans="1:74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</row>
    <row r="934" spans="1:74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</row>
    <row r="935" spans="1:74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</row>
    <row r="936" spans="1:74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</row>
    <row r="937" spans="1:74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</row>
    <row r="938" spans="1:74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</row>
    <row r="939" spans="1:74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</row>
    <row r="940" spans="1:74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</row>
    <row r="941" spans="1:74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</row>
    <row r="942" spans="1:74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</row>
    <row r="943" spans="1:74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</row>
    <row r="944" spans="1:74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</row>
    <row r="945" spans="1:74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</row>
    <row r="946" spans="1:74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</row>
    <row r="947" spans="1:74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</row>
    <row r="948" spans="1:74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</row>
    <row r="949" spans="1:74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</row>
    <row r="950" spans="1:74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</row>
    <row r="951" spans="1:74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</row>
    <row r="952" spans="1:74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</row>
    <row r="953" spans="1:74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</row>
    <row r="954" spans="1:74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</row>
    <row r="955" spans="1:74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</row>
    <row r="956" spans="1:74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</row>
    <row r="957" spans="1:74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</row>
    <row r="958" spans="1:74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</row>
    <row r="959" spans="1:74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</row>
    <row r="960" spans="1:74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</row>
    <row r="961" spans="1:74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</row>
    <row r="962" spans="1:74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</row>
    <row r="963" spans="1:74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</row>
    <row r="964" spans="1:74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</row>
    <row r="965" spans="1:74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</row>
    <row r="966" spans="1:74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</row>
    <row r="967" spans="1:74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</row>
    <row r="968" spans="1:74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</row>
    <row r="969" spans="1:74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</row>
    <row r="970" spans="1:74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</row>
    <row r="971" spans="1:74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</row>
    <row r="972" spans="1:74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</row>
    <row r="973" spans="1:74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</row>
    <row r="974" spans="1:74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</row>
    <row r="975" spans="1:74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</row>
    <row r="976" spans="1:74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</row>
    <row r="977" spans="1:74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</row>
    <row r="978" spans="1:74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</row>
    <row r="979" spans="1:74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</row>
    <row r="980" spans="1:74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</row>
    <row r="981" spans="1:74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</row>
    <row r="982" spans="1:74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</row>
    <row r="983" spans="1:74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</row>
    <row r="984" spans="1:74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</row>
    <row r="985" spans="1:74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</row>
    <row r="986" spans="1:74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</row>
    <row r="987" spans="1:74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</row>
    <row r="988" spans="1:74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</row>
    <row r="989" spans="1:74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</row>
    <row r="990" spans="1:74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</row>
    <row r="991" spans="1:74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</row>
    <row r="992" spans="1:74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</row>
    <row r="993" spans="1:74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</row>
    <row r="994" spans="1:74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</row>
    <row r="995" spans="1:74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</row>
    <row r="996" spans="1:74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</row>
    <row r="997" spans="1:74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</row>
    <row r="998" spans="1:74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</row>
    <row r="999" spans="1:74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</row>
    <row r="1000" spans="1:74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</row>
    <row r="1001" spans="1:74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</row>
    <row r="1002" spans="1:74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</row>
    <row r="1003" spans="1:74" ht="13.2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</row>
    <row r="1004" spans="1:74" ht="13.2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</row>
    <row r="1005" spans="1:74" ht="13.2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</row>
    <row r="1006" spans="1:74" ht="13.2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</row>
    <row r="1007" spans="1:74" ht="13.2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</row>
    <row r="1008" spans="1:74" ht="13.2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</row>
    <row r="1009" spans="1:74" ht="13.2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</row>
    <row r="1010" spans="1:74" ht="13.2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</row>
    <row r="1011" spans="1:74" ht="13.2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</row>
    <row r="1012" spans="1:74" ht="13.2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</row>
    <row r="1013" spans="1:74" ht="13.2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</row>
    <row r="1014" spans="1:74" ht="13.2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</row>
    <row r="1015" spans="1:74" ht="13.2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</row>
    <row r="1016" spans="1:74" ht="13.2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</row>
    <row r="1017" spans="1:74" ht="13.2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</row>
    <row r="1018" spans="1:74" ht="13.2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</row>
    <row r="1019" spans="1:74" ht="13.2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</row>
    <row r="1020" spans="1:74" ht="13.2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</row>
    <row r="1021" spans="1:74" ht="13.2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</row>
    <row r="1022" spans="1:74" ht="13.2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</row>
    <row r="1023" spans="1:74" ht="13.2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</row>
    <row r="1024" spans="1:74" ht="13.2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</row>
    <row r="1025" spans="1:74" ht="13.2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</row>
    <row r="1026" spans="1:74" ht="13.2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</row>
    <row r="1027" spans="1:74" ht="13.2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</row>
    <row r="1028" spans="1:74" ht="13.2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</row>
    <row r="1029" spans="1:74" ht="13.2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</row>
    <row r="1030" spans="1:74" ht="13.2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</row>
    <row r="1031" spans="1:74" ht="13.2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</row>
    <row r="1032" spans="1:74" ht="13.2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</row>
    <row r="1033" spans="1:74" ht="13.2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</row>
    <row r="1034" spans="1:74" ht="13.2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</row>
    <row r="1035" spans="1:74" ht="13.2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</row>
    <row r="1036" spans="1:74" ht="13.2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</row>
    <row r="1037" spans="1:74" ht="13.2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</row>
    <row r="1038" spans="1:74" ht="13.2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</row>
    <row r="1039" spans="1:74" ht="13.2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</row>
    <row r="1040" spans="1:74" ht="13.2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</row>
    <row r="1041" spans="1:74" ht="13.2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</row>
    <row r="1042" spans="1:74" ht="13.2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</row>
    <row r="1043" spans="1:74" ht="13.2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</row>
    <row r="1044" spans="1:74" ht="13.2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</row>
    <row r="1045" spans="1:74" ht="13.2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</row>
    <row r="1046" spans="1:74" ht="13.2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</row>
    <row r="1047" spans="1:74" ht="13.2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</row>
    <row r="1048" spans="1:74" ht="13.2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</row>
    <row r="1049" spans="1:74" ht="13.2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</row>
    <row r="1050" spans="1:74" ht="13.2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</row>
    <row r="1051" spans="1:74" ht="13.2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</row>
    <row r="1052" spans="1:74" ht="13.2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</row>
    <row r="1053" spans="1:74" ht="13.2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</row>
    <row r="1054" spans="1:74" ht="13.2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</row>
    <row r="1055" spans="1:74" ht="13.2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</row>
    <row r="1056" spans="1:74" ht="13.2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</row>
    <row r="1057" spans="1:74" ht="13.2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</row>
    <row r="1058" spans="1:74" ht="13.2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</row>
    <row r="1059" spans="1:74" ht="13.2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</row>
    <row r="1060" spans="1:74" ht="13.2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</row>
    <row r="1061" spans="1:74" ht="13.2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</row>
    <row r="1062" spans="1:74" ht="13.2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</row>
    <row r="1063" spans="1:74" ht="13.2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</row>
    <row r="1064" spans="1:74" ht="13.2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</row>
    <row r="1065" spans="1:74" ht="13.2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</row>
    <row r="1066" spans="1:74" ht="13.2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</row>
    <row r="1067" spans="1:74" ht="13.2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</row>
    <row r="1068" spans="1:74" ht="13.2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</row>
    <row r="1069" spans="1:74" ht="13.2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</row>
    <row r="1070" spans="1:74" ht="13.2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</row>
    <row r="1071" spans="1:74" ht="13.2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</row>
    <row r="1072" spans="1:74" ht="13.2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</row>
    <row r="1073" spans="1:74" ht="13.2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</row>
    <row r="1074" spans="1:74" ht="13.2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</row>
    <row r="1075" spans="1:74" ht="13.2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</row>
    <row r="1076" spans="1:74" ht="13.2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</row>
    <row r="1077" spans="1:74" ht="13.2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</row>
    <row r="1078" spans="1:74" ht="13.2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</row>
    <row r="1079" spans="1:74" ht="13.2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</row>
    <row r="1080" spans="1:74" ht="13.2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</row>
    <row r="1081" spans="1:74" ht="13.2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</row>
    <row r="1082" spans="1:74" ht="13.2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</row>
    <row r="1083" spans="1:74" ht="13.2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</row>
    <row r="1084" spans="1:74" ht="13.2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</row>
    <row r="1085" spans="1:74" ht="13.2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</row>
    <row r="1086" spans="1:74" ht="13.2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</row>
    <row r="1087" spans="1:74" ht="13.2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</row>
    <row r="1088" spans="1:74" ht="13.2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</row>
    <row r="1089" spans="1:74" ht="13.2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</row>
    <row r="1090" spans="1:74" ht="13.2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</row>
    <row r="1091" spans="1:74" ht="13.2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</row>
    <row r="1092" spans="1:74" ht="13.2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</row>
    <row r="1093" spans="1:74" ht="13.2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</row>
    <row r="1094" spans="1:74" ht="13.2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</row>
    <row r="1095" spans="1:74" ht="13.2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</row>
    <row r="1096" spans="1:74" ht="13.2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</row>
    <row r="1097" spans="1:74" ht="13.2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</row>
    <row r="1098" spans="1:74" ht="13.2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</row>
    <row r="1099" spans="1:74" ht="13.2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</row>
    <row r="1100" spans="1:74" ht="13.2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</row>
    <row r="1101" spans="1:74" ht="13.2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</row>
    <row r="1102" spans="1:74" ht="13.2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</row>
    <row r="1103" spans="1:74" ht="13.2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</row>
    <row r="1104" spans="1:74" ht="13.2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</row>
    <row r="1105" spans="1:74" ht="13.2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</row>
    <row r="1106" spans="1:74" ht="13.2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</row>
    <row r="1107" spans="1:74" ht="13.2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</row>
    <row r="1108" spans="1:74" ht="13.2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</row>
    <row r="1109" spans="1:74" ht="13.2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</row>
    <row r="1110" spans="1:74" ht="13.2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</row>
    <row r="1111" spans="1:74" ht="13.2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</row>
    <row r="1112" spans="1:74" ht="13.2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</row>
    <row r="1113" spans="1:74" ht="13.2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</row>
    <row r="1114" spans="1:74" ht="13.2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</row>
    <row r="1115" spans="1:74" ht="13.2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</row>
    <row r="1116" spans="1:74" ht="13.2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</row>
    <row r="1117" spans="1:74" ht="13.2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</row>
    <row r="1118" spans="1:74" ht="13.2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</row>
    <row r="1119" spans="1:74" ht="13.2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</row>
    <row r="1120" spans="1:74" ht="13.2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</row>
    <row r="1121" spans="1:74" ht="13.2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</row>
    <row r="1122" spans="1:74" ht="13.2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</row>
    <row r="1123" spans="1:74" ht="13.2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</row>
    <row r="1124" spans="1:74" ht="13.2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</row>
    <row r="1125" spans="1:74" ht="13.2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</row>
    <row r="1126" spans="1:74" ht="13.2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</row>
    <row r="1127" spans="1:74" ht="13.2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</row>
    <row r="1128" spans="1:74" ht="13.2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</row>
    <row r="1129" spans="1:74" ht="13.2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</row>
    <row r="1130" spans="1:74" ht="13.2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</row>
    <row r="1131" spans="1:74" ht="13.2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</row>
    <row r="1132" spans="1:74" ht="13.2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</row>
    <row r="1133" spans="1:74" ht="13.2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</row>
    <row r="1134" spans="1:74" ht="13.2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</row>
    <row r="1135" spans="1:74" ht="13.2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</row>
    <row r="1136" spans="1:74" ht="13.2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</row>
    <row r="1137" spans="1:74" ht="13.2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</row>
    <row r="1138" spans="1:74" ht="13.2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  <c r="BU1138" s="2"/>
      <c r="BV1138" s="2"/>
    </row>
    <row r="1139" spans="1:74" ht="13.2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</row>
    <row r="1140" spans="1:74" ht="13.2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</row>
    <row r="1141" spans="1:74" ht="13.2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</row>
    <row r="1142" spans="1:74" ht="13.2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/>
    </row>
    <row r="1143" spans="1:74" ht="13.2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  <c r="BS1143" s="2"/>
      <c r="BT1143" s="2"/>
      <c r="BU1143" s="2"/>
      <c r="BV1143" s="2"/>
    </row>
    <row r="1144" spans="1:74" ht="13.2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  <c r="BS1144" s="2"/>
      <c r="BT1144" s="2"/>
      <c r="BU1144" s="2"/>
      <c r="BV1144" s="2"/>
    </row>
    <row r="1145" spans="1:74" ht="13.2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  <c r="BS1145" s="2"/>
      <c r="BT1145" s="2"/>
      <c r="BU1145" s="2"/>
      <c r="BV1145" s="2"/>
    </row>
    <row r="1146" spans="1:74" ht="13.2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  <c r="BS1146" s="2"/>
      <c r="BT1146" s="2"/>
      <c r="BU1146" s="2"/>
      <c r="BV1146" s="2"/>
    </row>
    <row r="1147" spans="1:74" ht="13.2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</row>
    <row r="1148" spans="1:74" ht="13.2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  <c r="BS1148" s="2"/>
      <c r="BT1148" s="2"/>
      <c r="BU1148" s="2"/>
      <c r="BV1148" s="2"/>
    </row>
    <row r="1149" spans="1:74" ht="13.2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  <c r="BS1149" s="2"/>
      <c r="BT1149" s="2"/>
      <c r="BU1149" s="2"/>
      <c r="BV1149" s="2"/>
    </row>
    <row r="1150" spans="1:74" ht="13.2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</row>
    <row r="1151" spans="1:74" ht="13.2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  <c r="BS1151" s="2"/>
      <c r="BT1151" s="2"/>
      <c r="BU1151" s="2"/>
      <c r="BV1151" s="2"/>
    </row>
    <row r="1152" spans="1:74" ht="13.2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</row>
    <row r="1153" spans="1:74" ht="13.2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  <c r="BS1153" s="2"/>
      <c r="BT1153" s="2"/>
      <c r="BU1153" s="2"/>
      <c r="BV1153" s="2"/>
    </row>
    <row r="1154" spans="1:74" ht="13.2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</row>
    <row r="1155" spans="1:74" ht="13.2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</row>
    <row r="1156" spans="1:74" ht="13.2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  <c r="BS1156" s="2"/>
      <c r="BT1156" s="2"/>
      <c r="BU1156" s="2"/>
      <c r="BV1156" s="2"/>
    </row>
    <row r="1157" spans="1:74" ht="13.2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  <c r="BU1157" s="2"/>
      <c r="BV1157" s="2"/>
    </row>
    <row r="1158" spans="1:74" ht="13.2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</row>
    <row r="1159" spans="1:74" ht="13.2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/>
    </row>
    <row r="1160" spans="1:74" ht="13.2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/>
    </row>
    <row r="1161" spans="1:74" ht="13.2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</row>
    <row r="1162" spans="1:74" ht="13.2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/>
    </row>
    <row r="1163" spans="1:74" ht="13.2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  <c r="BS1163" s="2"/>
      <c r="BT1163" s="2"/>
      <c r="BU1163" s="2"/>
      <c r="BV1163" s="2"/>
    </row>
    <row r="1164" spans="1:74" ht="13.2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</row>
    <row r="1165" spans="1:74" ht="13.2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/>
    </row>
    <row r="1166" spans="1:74" ht="13.2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  <c r="BS1166" s="2"/>
      <c r="BT1166" s="2"/>
      <c r="BU1166" s="2"/>
      <c r="BV1166" s="2"/>
    </row>
    <row r="1167" spans="1:74" ht="13.2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/>
    </row>
    <row r="1168" spans="1:74" ht="13.2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</row>
    <row r="1169" spans="1:74" ht="13.2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/>
    </row>
    <row r="1170" spans="1:74" ht="13.2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  <c r="BS1170" s="2"/>
      <c r="BT1170" s="2"/>
      <c r="BU1170" s="2"/>
      <c r="BV1170" s="2"/>
    </row>
    <row r="1171" spans="1:74" ht="13.2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</row>
    <row r="1172" spans="1:74" ht="13.2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</row>
    <row r="1173" spans="1:74" ht="13.2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  <c r="BS1173" s="2"/>
      <c r="BT1173" s="2"/>
      <c r="BU1173" s="2"/>
      <c r="BV1173" s="2"/>
    </row>
    <row r="1174" spans="1:74" ht="13.2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</row>
    <row r="1175" spans="1:74" ht="13.2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  <c r="BS1175" s="2"/>
      <c r="BT1175" s="2"/>
      <c r="BU1175" s="2"/>
      <c r="BV1175" s="2"/>
    </row>
    <row r="1176" spans="1:74" ht="13.2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  <c r="BS1176" s="2"/>
      <c r="BT1176" s="2"/>
      <c r="BU1176" s="2"/>
      <c r="BV1176" s="2"/>
    </row>
    <row r="1177" spans="1:74" ht="13.2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  <c r="BS1177" s="2"/>
      <c r="BT1177" s="2"/>
      <c r="BU1177" s="2"/>
      <c r="BV1177" s="2"/>
    </row>
    <row r="1178" spans="1:74" ht="13.2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</row>
    <row r="1179" spans="1:74" ht="13.2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</row>
    <row r="1180" spans="1:74" ht="13.2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</row>
    <row r="1181" spans="1:74" ht="13.2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</row>
    <row r="1182" spans="1:74" ht="13.2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</row>
    <row r="1183" spans="1:74" ht="13.2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</row>
    <row r="1184" spans="1:74" ht="13.2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</row>
    <row r="1185" spans="1:74" ht="13.2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  <c r="BS1185" s="2"/>
      <c r="BT1185" s="2"/>
      <c r="BU1185" s="2"/>
      <c r="BV1185" s="2"/>
    </row>
    <row r="1186" spans="1:74" ht="13.2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  <c r="BS1186" s="2"/>
      <c r="BT1186" s="2"/>
      <c r="BU1186" s="2"/>
      <c r="BV1186" s="2"/>
    </row>
    <row r="1187" spans="1:74" ht="13.2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  <c r="BS1187" s="2"/>
      <c r="BT1187" s="2"/>
      <c r="BU1187" s="2"/>
      <c r="BV1187" s="2"/>
    </row>
    <row r="1188" spans="1:74" ht="13.2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  <c r="BS1188" s="2"/>
      <c r="BT1188" s="2"/>
      <c r="BU1188" s="2"/>
      <c r="BV1188" s="2"/>
    </row>
    <row r="1189" spans="1:74" ht="13.2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  <c r="BS1189" s="2"/>
      <c r="BT1189" s="2"/>
      <c r="BU1189" s="2"/>
      <c r="BV1189" s="2"/>
    </row>
    <row r="1190" spans="1:74" ht="13.2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  <c r="BS1190" s="2"/>
      <c r="BT1190" s="2"/>
      <c r="BU1190" s="2"/>
      <c r="BV1190" s="2"/>
    </row>
    <row r="1191" spans="1:74" ht="13.2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  <c r="BS1191" s="2"/>
      <c r="BT1191" s="2"/>
      <c r="BU1191" s="2"/>
      <c r="BV1191" s="2"/>
    </row>
    <row r="1192" spans="1:74" ht="13.2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  <c r="BS1192" s="2"/>
      <c r="BT1192" s="2"/>
      <c r="BU1192" s="2"/>
      <c r="BV1192" s="2"/>
    </row>
    <row r="1193" spans="1:74" ht="13.2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  <c r="BS1193" s="2"/>
      <c r="BT1193" s="2"/>
      <c r="BU1193" s="2"/>
      <c r="BV1193" s="2"/>
    </row>
    <row r="1194" spans="1:74" ht="13.2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  <c r="BS1194" s="2"/>
      <c r="BT1194" s="2"/>
      <c r="BU1194" s="2"/>
      <c r="BV1194" s="2"/>
    </row>
    <row r="1195" spans="1:74" ht="13.2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</row>
    <row r="1196" spans="1:74" ht="13.2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  <c r="BS1196" s="2"/>
      <c r="BT1196" s="2"/>
      <c r="BU1196" s="2"/>
      <c r="BV1196" s="2"/>
    </row>
    <row r="1197" spans="1:74" ht="13.2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  <c r="BS1197" s="2"/>
      <c r="BT1197" s="2"/>
      <c r="BU1197" s="2"/>
      <c r="BV1197" s="2"/>
    </row>
    <row r="1198" spans="1:74" ht="13.2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  <c r="BS1198" s="2"/>
      <c r="BT1198" s="2"/>
      <c r="BU1198" s="2"/>
      <c r="BV1198" s="2"/>
    </row>
    <row r="1199" spans="1:74" ht="13.2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  <c r="BS1199" s="2"/>
      <c r="BT1199" s="2"/>
      <c r="BU1199" s="2"/>
      <c r="BV1199" s="2"/>
    </row>
    <row r="1200" spans="1:74" ht="13.2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  <c r="BS1200" s="2"/>
      <c r="BT1200" s="2"/>
      <c r="BU1200" s="2"/>
      <c r="BV1200" s="2"/>
    </row>
    <row r="1201" spans="1:74" ht="13.2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  <c r="BS1201" s="2"/>
      <c r="BT1201" s="2"/>
      <c r="BU1201" s="2"/>
      <c r="BV1201" s="2"/>
    </row>
    <row r="1202" spans="1:74" ht="13.2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  <c r="BS1202" s="2"/>
      <c r="BT1202" s="2"/>
      <c r="BU1202" s="2"/>
      <c r="BV1202" s="2"/>
    </row>
    <row r="1203" spans="1:74" ht="13.2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  <c r="BS1203" s="2"/>
      <c r="BT1203" s="2"/>
      <c r="BU1203" s="2"/>
      <c r="BV1203" s="2"/>
    </row>
    <row r="1204" spans="1:74" ht="13.2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  <c r="BS1204" s="2"/>
      <c r="BT1204" s="2"/>
      <c r="BU1204" s="2"/>
      <c r="BV1204" s="2"/>
    </row>
    <row r="1205" spans="1:74" ht="13.2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</row>
    <row r="1206" spans="1:74" ht="13.2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  <c r="BS1206" s="2"/>
      <c r="BT1206" s="2"/>
      <c r="BU1206" s="2"/>
      <c r="BV1206" s="2"/>
    </row>
    <row r="1207" spans="1:74" ht="13.2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  <c r="BS1207" s="2"/>
      <c r="BT1207" s="2"/>
      <c r="BU1207" s="2"/>
      <c r="BV1207" s="2"/>
    </row>
    <row r="1208" spans="1:74" ht="13.2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  <c r="BS1208" s="2"/>
      <c r="BT1208" s="2"/>
      <c r="BU1208" s="2"/>
      <c r="BV1208" s="2"/>
    </row>
    <row r="1209" spans="1:74" ht="13.2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  <c r="BS1209" s="2"/>
      <c r="BT1209" s="2"/>
      <c r="BU1209" s="2"/>
      <c r="BV1209" s="2"/>
    </row>
    <row r="1210" spans="1:74" ht="13.2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  <c r="BS1210" s="2"/>
      <c r="BT1210" s="2"/>
      <c r="BU1210" s="2"/>
      <c r="BV1210" s="2"/>
    </row>
    <row r="1211" spans="1:74" ht="13.2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  <c r="BS1211" s="2"/>
      <c r="BT1211" s="2"/>
      <c r="BU1211" s="2"/>
      <c r="BV1211" s="2"/>
    </row>
    <row r="1212" spans="1:74" ht="13.2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/>
      <c r="BS1212" s="2"/>
      <c r="BT1212" s="2"/>
      <c r="BU1212" s="2"/>
      <c r="BV1212" s="2"/>
    </row>
    <row r="1213" spans="1:74" ht="13.2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  <c r="BS1213" s="2"/>
      <c r="BT1213" s="2"/>
      <c r="BU1213" s="2"/>
      <c r="BV1213" s="2"/>
    </row>
    <row r="1214" spans="1:74" ht="13.2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  <c r="BS1214" s="2"/>
      <c r="BT1214" s="2"/>
      <c r="BU1214" s="2"/>
      <c r="BV1214" s="2"/>
    </row>
    <row r="1215" spans="1:74" ht="13.2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  <c r="BS1215" s="2"/>
      <c r="BT1215" s="2"/>
      <c r="BU1215" s="2"/>
      <c r="BV1215" s="2"/>
    </row>
    <row r="1216" spans="1:74" ht="13.2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  <c r="BS1216" s="2"/>
      <c r="BT1216" s="2"/>
      <c r="BU1216" s="2"/>
      <c r="BV1216" s="2"/>
    </row>
    <row r="1217" spans="1:74" ht="13.2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  <c r="BS1217" s="2"/>
      <c r="BT1217" s="2"/>
      <c r="BU1217" s="2"/>
      <c r="BV1217" s="2"/>
    </row>
    <row r="1218" spans="1:74" ht="13.2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  <c r="BS1218" s="2"/>
      <c r="BT1218" s="2"/>
      <c r="BU1218" s="2"/>
      <c r="BV1218" s="2"/>
    </row>
    <row r="1219" spans="1:74" ht="13.2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  <c r="BS1219" s="2"/>
      <c r="BT1219" s="2"/>
      <c r="BU1219" s="2"/>
      <c r="BV1219" s="2"/>
    </row>
    <row r="1220" spans="1:74" ht="13.2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  <c r="BS1220" s="2"/>
      <c r="BT1220" s="2"/>
      <c r="BU1220" s="2"/>
      <c r="BV1220" s="2"/>
    </row>
    <row r="1221" spans="1:74" ht="13.2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  <c r="BS1221" s="2"/>
      <c r="BT1221" s="2"/>
      <c r="BU1221" s="2"/>
      <c r="BV1221" s="2"/>
    </row>
    <row r="1222" spans="1:74" ht="13.2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  <c r="BS1222" s="2"/>
      <c r="BT1222" s="2"/>
      <c r="BU1222" s="2"/>
      <c r="BV1222" s="2"/>
    </row>
    <row r="1223" spans="1:74" ht="13.2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  <c r="BS1223" s="2"/>
      <c r="BT1223" s="2"/>
      <c r="BU1223" s="2"/>
      <c r="BV1223" s="2"/>
    </row>
    <row r="1224" spans="1:74" ht="13.2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  <c r="BS1224" s="2"/>
      <c r="BT1224" s="2"/>
      <c r="BU1224" s="2"/>
      <c r="BV1224" s="2"/>
    </row>
    <row r="1225" spans="1:74" ht="13.2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  <c r="BS1225" s="2"/>
      <c r="BT1225" s="2"/>
      <c r="BU1225" s="2"/>
      <c r="BV1225" s="2"/>
    </row>
    <row r="1226" spans="1:74" ht="13.2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  <c r="BS1226" s="2"/>
      <c r="BT1226" s="2"/>
      <c r="BU1226" s="2"/>
      <c r="BV1226" s="2"/>
    </row>
    <row r="1227" spans="1:74" ht="13.2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  <c r="BS1227" s="2"/>
      <c r="BT1227" s="2"/>
      <c r="BU1227" s="2"/>
      <c r="BV1227" s="2"/>
    </row>
    <row r="1228" spans="1:74" ht="13.2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  <c r="BS1228" s="2"/>
      <c r="BT1228" s="2"/>
      <c r="BU1228" s="2"/>
      <c r="BV1228" s="2"/>
    </row>
    <row r="1229" spans="1:74" ht="13.2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  <c r="BS1229" s="2"/>
      <c r="BT1229" s="2"/>
      <c r="BU1229" s="2"/>
      <c r="BV1229" s="2"/>
    </row>
    <row r="1230" spans="1:74" ht="13.2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  <c r="BS1230" s="2"/>
      <c r="BT1230" s="2"/>
      <c r="BU1230" s="2"/>
      <c r="BV1230" s="2"/>
    </row>
    <row r="1231" spans="1:74" ht="13.2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  <c r="BS1231" s="2"/>
      <c r="BT1231" s="2"/>
      <c r="BU1231" s="2"/>
      <c r="BV1231" s="2"/>
    </row>
    <row r="1232" spans="1:74" ht="13.2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  <c r="BS1232" s="2"/>
      <c r="BT1232" s="2"/>
      <c r="BU1232" s="2"/>
      <c r="BV1232" s="2"/>
    </row>
    <row r="1233" spans="1:74" ht="13.2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  <c r="BS1233" s="2"/>
      <c r="BT1233" s="2"/>
      <c r="BU1233" s="2"/>
      <c r="BV1233" s="2"/>
    </row>
    <row r="1234" spans="1:74" ht="13.2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  <c r="BS1234" s="2"/>
      <c r="BT1234" s="2"/>
      <c r="BU1234" s="2"/>
      <c r="BV1234" s="2"/>
    </row>
    <row r="1235" spans="1:74" ht="13.2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  <c r="BS1235" s="2"/>
      <c r="BT1235" s="2"/>
      <c r="BU1235" s="2"/>
      <c r="BV1235" s="2"/>
    </row>
    <row r="1236" spans="1:74" ht="13.2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/>
      <c r="BS1236" s="2"/>
      <c r="BT1236" s="2"/>
      <c r="BU1236" s="2"/>
      <c r="BV1236" s="2"/>
    </row>
    <row r="1237" spans="1:74" ht="13.2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  <c r="BS1237" s="2"/>
      <c r="BT1237" s="2"/>
      <c r="BU1237" s="2"/>
      <c r="BV1237" s="2"/>
    </row>
    <row r="1238" spans="1:74" ht="13.2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  <c r="BS1238" s="2"/>
      <c r="BT1238" s="2"/>
      <c r="BU1238" s="2"/>
      <c r="BV1238" s="2"/>
    </row>
    <row r="1239" spans="1:74" ht="13.2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</row>
    <row r="1240" spans="1:74" ht="13.2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  <c r="BS1240" s="2"/>
      <c r="BT1240" s="2"/>
      <c r="BU1240" s="2"/>
      <c r="BV1240" s="2"/>
    </row>
    <row r="1241" spans="1:74" ht="13.2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  <c r="BS1241" s="2"/>
      <c r="BT1241" s="2"/>
      <c r="BU1241" s="2"/>
      <c r="BV1241" s="2"/>
    </row>
    <row r="1242" spans="1:74" ht="13.2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  <c r="BS1242" s="2"/>
      <c r="BT1242" s="2"/>
      <c r="BU1242" s="2"/>
      <c r="BV1242" s="2"/>
    </row>
    <row r="1243" spans="1:74" ht="13.2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  <c r="BS1243" s="2"/>
      <c r="BT1243" s="2"/>
      <c r="BU1243" s="2"/>
      <c r="BV1243" s="2"/>
    </row>
    <row r="1244" spans="1:74" ht="13.2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  <c r="BS1244" s="2"/>
      <c r="BT1244" s="2"/>
      <c r="BU1244" s="2"/>
      <c r="BV1244" s="2"/>
    </row>
    <row r="1245" spans="1:74" ht="13.2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  <c r="BS1245" s="2"/>
      <c r="BT1245" s="2"/>
      <c r="BU1245" s="2"/>
      <c r="BV1245" s="2"/>
    </row>
    <row r="1246" spans="1:74" ht="13.2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  <c r="BS1246" s="2"/>
      <c r="BT1246" s="2"/>
      <c r="BU1246" s="2"/>
      <c r="BV1246" s="2"/>
    </row>
    <row r="1247" spans="1:74" ht="13.2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</row>
    <row r="1248" spans="1:74" ht="13.2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  <c r="BS1248" s="2"/>
      <c r="BT1248" s="2"/>
      <c r="BU1248" s="2"/>
      <c r="BV1248" s="2"/>
    </row>
    <row r="1249" spans="1:74" ht="13.2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  <c r="BS1249" s="2"/>
      <c r="BT1249" s="2"/>
      <c r="BU1249" s="2"/>
      <c r="BV1249" s="2"/>
    </row>
    <row r="1250" spans="1:74" ht="13.2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  <c r="BS1250" s="2"/>
      <c r="BT1250" s="2"/>
      <c r="BU1250" s="2"/>
      <c r="BV1250" s="2"/>
    </row>
    <row r="1251" spans="1:74" ht="13.2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  <c r="BS1251" s="2"/>
      <c r="BT1251" s="2"/>
      <c r="BU1251" s="2"/>
      <c r="BV1251" s="2"/>
    </row>
    <row r="1252" spans="1:74" ht="13.2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  <c r="BS1252" s="2"/>
      <c r="BT1252" s="2"/>
      <c r="BU1252" s="2"/>
      <c r="BV1252" s="2"/>
    </row>
    <row r="1253" spans="1:74" ht="13.2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  <c r="BS1253" s="2"/>
      <c r="BT1253" s="2"/>
      <c r="BU1253" s="2"/>
      <c r="BV1253" s="2"/>
    </row>
    <row r="1254" spans="1:74" ht="13.2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  <c r="BS1254" s="2"/>
      <c r="BT1254" s="2"/>
      <c r="BU1254" s="2"/>
      <c r="BV1254" s="2"/>
    </row>
    <row r="1255" spans="1:74" ht="13.2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  <c r="BS1255" s="2"/>
      <c r="BT1255" s="2"/>
      <c r="BU1255" s="2"/>
      <c r="BV1255" s="2"/>
    </row>
    <row r="1256" spans="1:74" ht="13.2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  <c r="BS1256" s="2"/>
      <c r="BT1256" s="2"/>
      <c r="BU1256" s="2"/>
      <c r="BV1256" s="2"/>
    </row>
    <row r="1257" spans="1:74" ht="13.2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  <c r="BS1257" s="2"/>
      <c r="BT1257" s="2"/>
      <c r="BU1257" s="2"/>
      <c r="BV1257" s="2"/>
    </row>
    <row r="1258" spans="1:74" ht="13.2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  <c r="BR1258" s="2"/>
      <c r="BS1258" s="2"/>
      <c r="BT1258" s="2"/>
      <c r="BU1258" s="2"/>
      <c r="BV1258" s="2"/>
    </row>
    <row r="1259" spans="1:74" ht="13.2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/>
      <c r="BS1259" s="2"/>
      <c r="BT1259" s="2"/>
      <c r="BU1259" s="2"/>
      <c r="BV1259" s="2"/>
    </row>
    <row r="1260" spans="1:74" ht="13.2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  <c r="BS1260" s="2"/>
      <c r="BT1260" s="2"/>
      <c r="BU1260" s="2"/>
      <c r="BV1260" s="2"/>
    </row>
    <row r="1261" spans="1:74" ht="13.2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  <c r="BS1261" s="2"/>
      <c r="BT1261" s="2"/>
      <c r="BU1261" s="2"/>
      <c r="BV1261" s="2"/>
    </row>
    <row r="1262" spans="1:74" ht="13.2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  <c r="BS1262" s="2"/>
      <c r="BT1262" s="2"/>
      <c r="BU1262" s="2"/>
      <c r="BV1262" s="2"/>
    </row>
    <row r="1263" spans="1:74" ht="13.2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  <c r="BS1263" s="2"/>
      <c r="BT1263" s="2"/>
      <c r="BU1263" s="2"/>
      <c r="BV1263" s="2"/>
    </row>
    <row r="1264" spans="1:74" ht="13.2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  <c r="BS1264" s="2"/>
      <c r="BT1264" s="2"/>
      <c r="BU1264" s="2"/>
      <c r="BV1264" s="2"/>
    </row>
    <row r="1265" spans="1:74" ht="13.2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  <c r="BS1265" s="2"/>
      <c r="BT1265" s="2"/>
      <c r="BU1265" s="2"/>
      <c r="BV1265" s="2"/>
    </row>
    <row r="1266" spans="1:74" ht="13.2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  <c r="BS1266" s="2"/>
      <c r="BT1266" s="2"/>
      <c r="BU1266" s="2"/>
      <c r="BV1266" s="2"/>
    </row>
    <row r="1267" spans="1:74" ht="13.2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  <c r="BS1267" s="2"/>
      <c r="BT1267" s="2"/>
      <c r="BU1267" s="2"/>
      <c r="BV1267" s="2"/>
    </row>
    <row r="1268" spans="1:74" ht="13.2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  <c r="BS1268" s="2"/>
      <c r="BT1268" s="2"/>
      <c r="BU1268" s="2"/>
      <c r="BV1268" s="2"/>
    </row>
    <row r="1269" spans="1:74" ht="13.2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  <c r="BS1269" s="2"/>
      <c r="BT1269" s="2"/>
      <c r="BU1269" s="2"/>
      <c r="BV1269" s="2"/>
    </row>
    <row r="1270" spans="1:74" ht="13.2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  <c r="BS1270" s="2"/>
      <c r="BT1270" s="2"/>
      <c r="BU1270" s="2"/>
      <c r="BV1270" s="2"/>
    </row>
    <row r="1271" spans="1:74" ht="13.2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  <c r="BS1271" s="2"/>
      <c r="BT1271" s="2"/>
      <c r="BU1271" s="2"/>
      <c r="BV1271" s="2"/>
    </row>
    <row r="1272" spans="1:74" ht="13.2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  <c r="BS1272" s="2"/>
      <c r="BT1272" s="2"/>
      <c r="BU1272" s="2"/>
      <c r="BV1272" s="2"/>
    </row>
    <row r="1273" spans="1:74" ht="13.2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</row>
    <row r="1274" spans="1:74" ht="13.2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  <c r="BS1274" s="2"/>
      <c r="BT1274" s="2"/>
      <c r="BU1274" s="2"/>
      <c r="BV1274" s="2"/>
    </row>
    <row r="1275" spans="1:74" ht="13.2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  <c r="BS1275" s="2"/>
      <c r="BT1275" s="2"/>
      <c r="BU1275" s="2"/>
      <c r="BV1275" s="2"/>
    </row>
    <row r="1276" spans="1:74" ht="13.2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  <c r="BS1276" s="2"/>
      <c r="BT1276" s="2"/>
      <c r="BU1276" s="2"/>
      <c r="BV1276" s="2"/>
    </row>
    <row r="1277" spans="1:74" ht="13.2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  <c r="BS1277" s="2"/>
      <c r="BT1277" s="2"/>
      <c r="BU1277" s="2"/>
      <c r="BV1277" s="2"/>
    </row>
    <row r="1278" spans="1:74" ht="13.2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  <c r="BS1278" s="2"/>
      <c r="BT1278" s="2"/>
      <c r="BU1278" s="2"/>
      <c r="BV1278" s="2"/>
    </row>
    <row r="1279" spans="1:74" ht="13.2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  <c r="BS1279" s="2"/>
      <c r="BT1279" s="2"/>
      <c r="BU1279" s="2"/>
      <c r="BV1279" s="2"/>
    </row>
    <row r="1280" spans="1:74" ht="13.2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  <c r="BS1280" s="2"/>
      <c r="BT1280" s="2"/>
      <c r="BU1280" s="2"/>
      <c r="BV1280" s="2"/>
    </row>
    <row r="1281" spans="1:74" ht="13.2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/>
      <c r="BS1281" s="2"/>
      <c r="BT1281" s="2"/>
      <c r="BU1281" s="2"/>
      <c r="BV1281" s="2"/>
    </row>
    <row r="1282" spans="1:74" ht="13.2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  <c r="BS1282" s="2"/>
      <c r="BT1282" s="2"/>
      <c r="BU1282" s="2"/>
      <c r="BV1282" s="2"/>
    </row>
    <row r="1283" spans="1:74" ht="13.2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  <c r="BS1283" s="2"/>
      <c r="BT1283" s="2"/>
      <c r="BU1283" s="2"/>
      <c r="BV1283" s="2"/>
    </row>
    <row r="1284" spans="1:74" ht="13.2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  <c r="BS1284" s="2"/>
      <c r="BT1284" s="2"/>
      <c r="BU1284" s="2"/>
      <c r="BV1284" s="2"/>
    </row>
    <row r="1285" spans="1:74" ht="13.2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  <c r="BS1285" s="2"/>
      <c r="BT1285" s="2"/>
      <c r="BU1285" s="2"/>
      <c r="BV1285" s="2"/>
    </row>
    <row r="1286" spans="1:74" ht="13.2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  <c r="BS1286" s="2"/>
      <c r="BT1286" s="2"/>
      <c r="BU1286" s="2"/>
      <c r="BV1286" s="2"/>
    </row>
    <row r="1287" spans="1:74" ht="13.2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  <c r="BS1287" s="2"/>
      <c r="BT1287" s="2"/>
      <c r="BU1287" s="2"/>
      <c r="BV1287" s="2"/>
    </row>
    <row r="1288" spans="1:74" ht="13.2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  <c r="BS1288" s="2"/>
      <c r="BT1288" s="2"/>
      <c r="BU1288" s="2"/>
      <c r="BV1288" s="2"/>
    </row>
    <row r="1289" spans="1:74" ht="13.2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  <c r="BS1289" s="2"/>
      <c r="BT1289" s="2"/>
      <c r="BU1289" s="2"/>
      <c r="BV1289" s="2"/>
    </row>
    <row r="1290" spans="1:74" ht="13.2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  <c r="BS1290" s="2"/>
      <c r="BT1290" s="2"/>
      <c r="BU1290" s="2"/>
      <c r="BV1290" s="2"/>
    </row>
    <row r="1291" spans="1:74" ht="13.2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  <c r="BS1291" s="2"/>
      <c r="BT1291" s="2"/>
      <c r="BU1291" s="2"/>
      <c r="BV1291" s="2"/>
    </row>
    <row r="1292" spans="1:74" ht="13.2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  <c r="BS1292" s="2"/>
      <c r="BT1292" s="2"/>
      <c r="BU1292" s="2"/>
      <c r="BV1292" s="2"/>
    </row>
    <row r="1293" spans="1:74" ht="13.2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  <c r="BS1293" s="2"/>
      <c r="BT1293" s="2"/>
      <c r="BU1293" s="2"/>
      <c r="BV1293" s="2"/>
    </row>
    <row r="1294" spans="1:74" ht="13.2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  <c r="BS1294" s="2"/>
      <c r="BT1294" s="2"/>
      <c r="BU1294" s="2"/>
      <c r="BV1294" s="2"/>
    </row>
    <row r="1295" spans="1:74" ht="13.2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  <c r="BS1295" s="2"/>
      <c r="BT1295" s="2"/>
      <c r="BU1295" s="2"/>
      <c r="BV1295" s="2"/>
    </row>
    <row r="1296" spans="1:74" ht="13.2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  <c r="BS1296" s="2"/>
      <c r="BT1296" s="2"/>
      <c r="BU1296" s="2"/>
      <c r="BV1296" s="2"/>
    </row>
    <row r="1297" spans="1:74" ht="13.2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  <c r="BS1297" s="2"/>
      <c r="BT1297" s="2"/>
      <c r="BU1297" s="2"/>
      <c r="BV1297" s="2"/>
    </row>
    <row r="1298" spans="1:74" ht="13.2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  <c r="BS1298" s="2"/>
      <c r="BT1298" s="2"/>
      <c r="BU1298" s="2"/>
      <c r="BV1298" s="2"/>
    </row>
    <row r="1299" spans="1:74" ht="13.2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  <c r="BS1299" s="2"/>
      <c r="BT1299" s="2"/>
      <c r="BU1299" s="2"/>
      <c r="BV1299" s="2"/>
    </row>
    <row r="1300" spans="1:74" ht="13.2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  <c r="BS1300" s="2"/>
      <c r="BT1300" s="2"/>
      <c r="BU1300" s="2"/>
      <c r="BV1300" s="2"/>
    </row>
    <row r="1301" spans="1:74" ht="13.2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  <c r="BS1301" s="2"/>
      <c r="BT1301" s="2"/>
      <c r="BU1301" s="2"/>
      <c r="BV1301" s="2"/>
    </row>
    <row r="1302" spans="1:74" ht="13.2" x14ac:dyDescent="0.2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  <c r="BS1302" s="2"/>
      <c r="BT1302" s="2"/>
      <c r="BU1302" s="2"/>
      <c r="BV1302" s="2"/>
    </row>
    <row r="1303" spans="1:74" ht="13.2" x14ac:dyDescent="0.2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</row>
    <row r="1304" spans="1:74" ht="13.2" x14ac:dyDescent="0.2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  <c r="BS1304" s="2"/>
      <c r="BT1304" s="2"/>
      <c r="BU1304" s="2"/>
      <c r="BV1304" s="2"/>
    </row>
    <row r="1305" spans="1:74" ht="13.2" x14ac:dyDescent="0.2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/>
      <c r="BS1305" s="2"/>
      <c r="BT1305" s="2"/>
      <c r="BU1305" s="2"/>
      <c r="BV1305" s="2"/>
    </row>
    <row r="1306" spans="1:74" ht="13.2" x14ac:dyDescent="0.2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/>
      <c r="BS1306" s="2"/>
      <c r="BT1306" s="2"/>
      <c r="BU1306" s="2"/>
      <c r="BV1306" s="2"/>
    </row>
    <row r="1307" spans="1:74" ht="13.2" x14ac:dyDescent="0.2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</row>
    <row r="1308" spans="1:74" ht="13.2" x14ac:dyDescent="0.2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  <c r="BS1308" s="2"/>
      <c r="BT1308" s="2"/>
      <c r="BU1308" s="2"/>
      <c r="BV1308" s="2"/>
    </row>
    <row r="1309" spans="1:74" ht="13.2" x14ac:dyDescent="0.2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/>
      <c r="BS1309" s="2"/>
      <c r="BT1309" s="2"/>
      <c r="BU1309" s="2"/>
      <c r="BV1309" s="2"/>
    </row>
    <row r="1310" spans="1:74" ht="13.2" x14ac:dyDescent="0.2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  <c r="BR1310" s="2"/>
      <c r="BS1310" s="2"/>
      <c r="BT1310" s="2"/>
      <c r="BU1310" s="2"/>
      <c r="BV1310" s="2"/>
    </row>
    <row r="1311" spans="1:74" ht="13.2" x14ac:dyDescent="0.2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/>
      <c r="BS1311" s="2"/>
      <c r="BT1311" s="2"/>
      <c r="BU1311" s="2"/>
      <c r="BV1311" s="2"/>
    </row>
    <row r="1312" spans="1:74" ht="13.2" x14ac:dyDescent="0.2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/>
      <c r="BS1312" s="2"/>
      <c r="BT1312" s="2"/>
      <c r="BU1312" s="2"/>
      <c r="BV1312" s="2"/>
    </row>
    <row r="1313" spans="1:74" ht="13.2" x14ac:dyDescent="0.2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/>
      <c r="BS1313" s="2"/>
      <c r="BT1313" s="2"/>
      <c r="BU1313" s="2"/>
      <c r="BV1313" s="2"/>
    </row>
    <row r="1314" spans="1:74" ht="13.2" x14ac:dyDescent="0.2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/>
      <c r="BS1314" s="2"/>
      <c r="BT1314" s="2"/>
      <c r="BU1314" s="2"/>
      <c r="BV1314" s="2"/>
    </row>
    <row r="1315" spans="1:74" ht="13.2" x14ac:dyDescent="0.2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  <c r="BR1315" s="2"/>
      <c r="BS1315" s="2"/>
      <c r="BT1315" s="2"/>
      <c r="BU1315" s="2"/>
      <c r="BV1315" s="2"/>
    </row>
    <row r="1316" spans="1:74" ht="13.2" x14ac:dyDescent="0.2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  <c r="BR1316" s="2"/>
      <c r="BS1316" s="2"/>
      <c r="BT1316" s="2"/>
      <c r="BU1316" s="2"/>
      <c r="BV1316" s="2"/>
    </row>
    <row r="1317" spans="1:74" ht="13.2" x14ac:dyDescent="0.2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  <c r="BS1317" s="2"/>
      <c r="BT1317" s="2"/>
      <c r="BU1317" s="2"/>
      <c r="BV1317" s="2"/>
    </row>
    <row r="1318" spans="1:74" ht="13.2" x14ac:dyDescent="0.2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  <c r="BR1318" s="2"/>
      <c r="BS1318" s="2"/>
      <c r="BT1318" s="2"/>
      <c r="BU1318" s="2"/>
      <c r="BV1318" s="2"/>
    </row>
    <row r="1319" spans="1:74" ht="13.2" x14ac:dyDescent="0.2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  <c r="BS1319" s="2"/>
      <c r="BT1319" s="2"/>
      <c r="BU1319" s="2"/>
      <c r="BV1319" s="2"/>
    </row>
    <row r="1320" spans="1:74" ht="13.2" x14ac:dyDescent="0.2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  <c r="BR1320" s="2"/>
      <c r="BS1320" s="2"/>
      <c r="BT1320" s="2"/>
      <c r="BU1320" s="2"/>
      <c r="BV1320" s="2"/>
    </row>
    <row r="1321" spans="1:74" ht="13.2" x14ac:dyDescent="0.2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  <c r="BS1321" s="2"/>
      <c r="BT1321" s="2"/>
      <c r="BU1321" s="2"/>
      <c r="BV1321" s="2"/>
    </row>
    <row r="1322" spans="1:74" ht="13.2" x14ac:dyDescent="0.2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  <c r="BS1322" s="2"/>
      <c r="BT1322" s="2"/>
      <c r="BU1322" s="2"/>
      <c r="BV1322" s="2"/>
    </row>
    <row r="1323" spans="1:74" ht="13.2" x14ac:dyDescent="0.2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  <c r="BR1323" s="2"/>
      <c r="BS1323" s="2"/>
      <c r="BT1323" s="2"/>
      <c r="BU1323" s="2"/>
      <c r="BV1323" s="2"/>
    </row>
    <row r="1324" spans="1:74" ht="13.2" x14ac:dyDescent="0.2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  <c r="BS1324" s="2"/>
      <c r="BT1324" s="2"/>
      <c r="BU1324" s="2"/>
      <c r="BV1324" s="2"/>
    </row>
    <row r="1325" spans="1:74" ht="13.2" x14ac:dyDescent="0.2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  <c r="BS1325" s="2"/>
      <c r="BT1325" s="2"/>
      <c r="BU1325" s="2"/>
      <c r="BV1325" s="2"/>
    </row>
    <row r="1326" spans="1:74" ht="13.2" x14ac:dyDescent="0.2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  <c r="BS1326" s="2"/>
      <c r="BT1326" s="2"/>
      <c r="BU1326" s="2"/>
      <c r="BV1326" s="2"/>
    </row>
    <row r="1327" spans="1:74" ht="13.2" x14ac:dyDescent="0.2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  <c r="BR1327" s="2"/>
      <c r="BS1327" s="2"/>
      <c r="BT1327" s="2"/>
      <c r="BU1327" s="2"/>
      <c r="BV1327" s="2"/>
    </row>
    <row r="1328" spans="1:74" ht="13.2" x14ac:dyDescent="0.2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  <c r="BR1328" s="2"/>
      <c r="BS1328" s="2"/>
      <c r="BT1328" s="2"/>
      <c r="BU1328" s="2"/>
      <c r="BV1328" s="2"/>
    </row>
    <row r="1329" spans="1:74" ht="13.2" x14ac:dyDescent="0.2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  <c r="BS1329" s="2"/>
      <c r="BT1329" s="2"/>
      <c r="BU1329" s="2"/>
      <c r="BV1329" s="2"/>
    </row>
    <row r="1330" spans="1:74" ht="13.2" x14ac:dyDescent="0.2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  <c r="BR1330" s="2"/>
      <c r="BS1330" s="2"/>
      <c r="BT1330" s="2"/>
      <c r="BU1330" s="2"/>
      <c r="BV1330" s="2"/>
    </row>
    <row r="1331" spans="1:74" ht="13.2" x14ac:dyDescent="0.2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  <c r="BR1331" s="2"/>
      <c r="BS1331" s="2"/>
      <c r="BT1331" s="2"/>
      <c r="BU1331" s="2"/>
      <c r="BV1331" s="2"/>
    </row>
    <row r="1332" spans="1:74" ht="13.2" x14ac:dyDescent="0.2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  <c r="BR1332" s="2"/>
      <c r="BS1332" s="2"/>
      <c r="BT1332" s="2"/>
      <c r="BU1332" s="2"/>
      <c r="BV1332" s="2"/>
    </row>
    <row r="1333" spans="1:74" ht="13.2" x14ac:dyDescent="0.2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  <c r="BR1333" s="2"/>
      <c r="BS1333" s="2"/>
      <c r="BT1333" s="2"/>
      <c r="BU1333" s="2"/>
      <c r="BV1333" s="2"/>
    </row>
    <row r="1334" spans="1:74" ht="13.2" x14ac:dyDescent="0.2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  <c r="BR1334" s="2"/>
      <c r="BS1334" s="2"/>
      <c r="BT1334" s="2"/>
      <c r="BU1334" s="2"/>
      <c r="BV1334" s="2"/>
    </row>
    <row r="1335" spans="1:74" ht="13.2" x14ac:dyDescent="0.2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  <c r="BR1335" s="2"/>
      <c r="BS1335" s="2"/>
      <c r="BT1335" s="2"/>
      <c r="BU1335" s="2"/>
      <c r="BV1335" s="2"/>
    </row>
    <row r="1336" spans="1:74" ht="13.2" x14ac:dyDescent="0.2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  <c r="BR1336" s="2"/>
      <c r="BS1336" s="2"/>
      <c r="BT1336" s="2"/>
      <c r="BU1336" s="2"/>
      <c r="BV1336" s="2"/>
    </row>
    <row r="1337" spans="1:74" ht="13.2" x14ac:dyDescent="0.2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  <c r="BR1337" s="2"/>
      <c r="BS1337" s="2"/>
      <c r="BT1337" s="2"/>
      <c r="BU1337" s="2"/>
      <c r="BV1337" s="2"/>
    </row>
    <row r="1338" spans="1:74" ht="13.2" x14ac:dyDescent="0.2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  <c r="BR1338" s="2"/>
      <c r="BS1338" s="2"/>
      <c r="BT1338" s="2"/>
      <c r="BU1338" s="2"/>
      <c r="BV1338" s="2"/>
    </row>
    <row r="1339" spans="1:74" ht="13.2" x14ac:dyDescent="0.2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  <c r="BR1339" s="2"/>
      <c r="BS1339" s="2"/>
      <c r="BT1339" s="2"/>
      <c r="BU1339" s="2"/>
      <c r="BV1339" s="2"/>
    </row>
    <row r="1340" spans="1:74" ht="13.2" x14ac:dyDescent="0.2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  <c r="BR1340" s="2"/>
      <c r="BS1340" s="2"/>
      <c r="BT1340" s="2"/>
      <c r="BU1340" s="2"/>
      <c r="BV1340" s="2"/>
    </row>
    <row r="1341" spans="1:74" ht="13.2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</row>
    <row r="1342" spans="1:74" ht="13.2" x14ac:dyDescent="0.2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  <c r="BR1342" s="2"/>
      <c r="BS1342" s="2"/>
      <c r="BT1342" s="2"/>
      <c r="BU1342" s="2"/>
      <c r="BV1342" s="2"/>
    </row>
    <row r="1343" spans="1:74" ht="13.2" x14ac:dyDescent="0.2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  <c r="BR1343" s="2"/>
      <c r="BS1343" s="2"/>
      <c r="BT1343" s="2"/>
      <c r="BU1343" s="2"/>
      <c r="BV1343" s="2"/>
    </row>
    <row r="1344" spans="1:74" ht="13.2" x14ac:dyDescent="0.2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  <c r="BR1344" s="2"/>
      <c r="BS1344" s="2"/>
      <c r="BT1344" s="2"/>
      <c r="BU1344" s="2"/>
      <c r="BV1344" s="2"/>
    </row>
    <row r="1345" spans="1:74" ht="13.2" x14ac:dyDescent="0.2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  <c r="BR1345" s="2"/>
      <c r="BS1345" s="2"/>
      <c r="BT1345" s="2"/>
      <c r="BU1345" s="2"/>
      <c r="BV1345" s="2"/>
    </row>
    <row r="1346" spans="1:74" ht="13.2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  <c r="BR1346" s="2"/>
      <c r="BS1346" s="2"/>
      <c r="BT1346" s="2"/>
      <c r="BU1346" s="2"/>
      <c r="BV1346" s="2"/>
    </row>
    <row r="1347" spans="1:74" ht="13.2" x14ac:dyDescent="0.2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  <c r="BS1347" s="2"/>
      <c r="BT1347" s="2"/>
      <c r="BU1347" s="2"/>
      <c r="BV1347" s="2"/>
    </row>
    <row r="1348" spans="1:74" ht="13.2" x14ac:dyDescent="0.2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  <c r="BR1348" s="2"/>
      <c r="BS1348" s="2"/>
      <c r="BT1348" s="2"/>
      <c r="BU1348" s="2"/>
      <c r="BV1348" s="2"/>
    </row>
    <row r="1349" spans="1:74" ht="13.2" x14ac:dyDescent="0.2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  <c r="BR1349" s="2"/>
      <c r="BS1349" s="2"/>
      <c r="BT1349" s="2"/>
      <c r="BU1349" s="2"/>
      <c r="BV1349" s="2"/>
    </row>
    <row r="1350" spans="1:74" ht="13.2" x14ac:dyDescent="0.2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  <c r="BQ1350" s="2"/>
      <c r="BR1350" s="2"/>
      <c r="BS1350" s="2"/>
      <c r="BT1350" s="2"/>
      <c r="BU1350" s="2"/>
      <c r="BV1350" s="2"/>
    </row>
    <row r="1351" spans="1:74" ht="13.2" x14ac:dyDescent="0.2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  <c r="BQ1351" s="2"/>
      <c r="BR1351" s="2"/>
      <c r="BS1351" s="2"/>
      <c r="BT1351" s="2"/>
      <c r="BU1351" s="2"/>
      <c r="BV1351" s="2"/>
    </row>
    <row r="1352" spans="1:74" ht="13.2" x14ac:dyDescent="0.2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  <c r="BQ1352" s="2"/>
      <c r="BR1352" s="2"/>
      <c r="BS1352" s="2"/>
      <c r="BT1352" s="2"/>
      <c r="BU1352" s="2"/>
      <c r="BV1352" s="2"/>
    </row>
    <row r="1353" spans="1:74" ht="13.2" x14ac:dyDescent="0.2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  <c r="BR1353" s="2"/>
      <c r="BS1353" s="2"/>
      <c r="BT1353" s="2"/>
      <c r="BU1353" s="2"/>
      <c r="BV1353" s="2"/>
    </row>
    <row r="1354" spans="1:74" ht="13.2" x14ac:dyDescent="0.2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  <c r="BR1354" s="2"/>
      <c r="BS1354" s="2"/>
      <c r="BT1354" s="2"/>
      <c r="BU1354" s="2"/>
      <c r="BV1354" s="2"/>
    </row>
    <row r="1355" spans="1:74" ht="13.2" x14ac:dyDescent="0.2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  <c r="BR1355" s="2"/>
      <c r="BS1355" s="2"/>
      <c r="BT1355" s="2"/>
      <c r="BU1355" s="2"/>
      <c r="BV1355" s="2"/>
    </row>
    <row r="1356" spans="1:74" ht="13.2" x14ac:dyDescent="0.2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  <c r="BQ1356" s="2"/>
      <c r="BR1356" s="2"/>
      <c r="BS1356" s="2"/>
      <c r="BT1356" s="2"/>
      <c r="BU1356" s="2"/>
      <c r="BV1356" s="2"/>
    </row>
    <row r="1357" spans="1:74" ht="13.2" x14ac:dyDescent="0.2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  <c r="BR1357" s="2"/>
      <c r="BS1357" s="2"/>
      <c r="BT1357" s="2"/>
      <c r="BU1357" s="2"/>
      <c r="BV1357" s="2"/>
    </row>
    <row r="1358" spans="1:74" ht="13.2" x14ac:dyDescent="0.2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  <c r="BR1358" s="2"/>
      <c r="BS1358" s="2"/>
      <c r="BT1358" s="2"/>
      <c r="BU1358" s="2"/>
      <c r="BV1358" s="2"/>
    </row>
    <row r="1359" spans="1:74" ht="13.2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  <c r="BQ1359" s="2"/>
      <c r="BR1359" s="2"/>
      <c r="BS1359" s="2"/>
      <c r="BT1359" s="2"/>
      <c r="BU1359" s="2"/>
      <c r="BV1359" s="2"/>
    </row>
    <row r="1360" spans="1:74" ht="13.2" x14ac:dyDescent="0.2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  <c r="BQ1360" s="2"/>
      <c r="BR1360" s="2"/>
      <c r="BS1360" s="2"/>
      <c r="BT1360" s="2"/>
      <c r="BU1360" s="2"/>
      <c r="BV1360" s="2"/>
    </row>
    <row r="1361" spans="1:74" ht="13.2" x14ac:dyDescent="0.2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  <c r="BQ1361" s="2"/>
      <c r="BR1361" s="2"/>
      <c r="BS1361" s="2"/>
      <c r="BT1361" s="2"/>
      <c r="BU1361" s="2"/>
      <c r="BV1361" s="2"/>
    </row>
    <row r="1362" spans="1:74" ht="13.2" x14ac:dyDescent="0.2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  <c r="BR1362" s="2"/>
      <c r="BS1362" s="2"/>
      <c r="BT1362" s="2"/>
      <c r="BU1362" s="2"/>
      <c r="BV1362" s="2"/>
    </row>
    <row r="1363" spans="1:74" ht="13.2" x14ac:dyDescent="0.2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  <c r="BR1363" s="2"/>
      <c r="BS1363" s="2"/>
      <c r="BT1363" s="2"/>
      <c r="BU1363" s="2"/>
      <c r="BV1363" s="2"/>
    </row>
    <row r="1364" spans="1:74" ht="13.2" x14ac:dyDescent="0.2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  <c r="BQ1364" s="2"/>
      <c r="BR1364" s="2"/>
      <c r="BS1364" s="2"/>
      <c r="BT1364" s="2"/>
      <c r="BU1364" s="2"/>
      <c r="BV1364" s="2"/>
    </row>
    <row r="1365" spans="1:74" ht="13.2" x14ac:dyDescent="0.2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  <c r="BQ1365" s="2"/>
      <c r="BR1365" s="2"/>
      <c r="BS1365" s="2"/>
      <c r="BT1365" s="2"/>
      <c r="BU1365" s="2"/>
      <c r="BV1365" s="2"/>
    </row>
    <row r="1366" spans="1:74" ht="13.2" x14ac:dyDescent="0.2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  <c r="BQ1366" s="2"/>
      <c r="BR1366" s="2"/>
      <c r="BS1366" s="2"/>
      <c r="BT1366" s="2"/>
      <c r="BU1366" s="2"/>
      <c r="BV1366" s="2"/>
    </row>
    <row r="1367" spans="1:74" ht="13.2" x14ac:dyDescent="0.2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  <c r="BQ1367" s="2"/>
      <c r="BR1367" s="2"/>
      <c r="BS1367" s="2"/>
      <c r="BT1367" s="2"/>
      <c r="BU1367" s="2"/>
      <c r="BV1367" s="2"/>
    </row>
    <row r="1368" spans="1:74" ht="13.2" x14ac:dyDescent="0.2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  <c r="BQ1368" s="2"/>
      <c r="BR1368" s="2"/>
      <c r="BS1368" s="2"/>
      <c r="BT1368" s="2"/>
      <c r="BU1368" s="2"/>
      <c r="BV1368" s="2"/>
    </row>
    <row r="1369" spans="1:74" ht="13.2" x14ac:dyDescent="0.2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  <c r="BQ1369" s="2"/>
      <c r="BR1369" s="2"/>
      <c r="BS1369" s="2"/>
      <c r="BT1369" s="2"/>
      <c r="BU1369" s="2"/>
      <c r="BV1369" s="2"/>
    </row>
    <row r="1370" spans="1:74" ht="13.2" x14ac:dyDescent="0.2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  <c r="BQ1370" s="2"/>
      <c r="BR1370" s="2"/>
      <c r="BS1370" s="2"/>
      <c r="BT1370" s="2"/>
      <c r="BU1370" s="2"/>
      <c r="BV1370" s="2"/>
    </row>
    <row r="1371" spans="1:74" ht="13.2" x14ac:dyDescent="0.2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  <c r="BQ1371" s="2"/>
      <c r="BR1371" s="2"/>
      <c r="BS1371" s="2"/>
      <c r="BT1371" s="2"/>
      <c r="BU1371" s="2"/>
      <c r="BV1371" s="2"/>
    </row>
    <row r="1372" spans="1:74" ht="13.2" x14ac:dyDescent="0.2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  <c r="BQ1372" s="2"/>
      <c r="BR1372" s="2"/>
      <c r="BS1372" s="2"/>
      <c r="BT1372" s="2"/>
      <c r="BU1372" s="2"/>
      <c r="BV1372" s="2"/>
    </row>
    <row r="1373" spans="1:74" ht="13.2" x14ac:dyDescent="0.2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  <c r="BQ1373" s="2"/>
      <c r="BR1373" s="2"/>
      <c r="BS1373" s="2"/>
      <c r="BT1373" s="2"/>
      <c r="BU1373" s="2"/>
      <c r="BV1373" s="2"/>
    </row>
    <row r="1374" spans="1:74" ht="13.2" x14ac:dyDescent="0.2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  <c r="BQ1374" s="2"/>
      <c r="BR1374" s="2"/>
      <c r="BS1374" s="2"/>
      <c r="BT1374" s="2"/>
      <c r="BU1374" s="2"/>
      <c r="BV1374" s="2"/>
    </row>
    <row r="1375" spans="1:74" ht="13.2" x14ac:dyDescent="0.2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  <c r="BS1375" s="2"/>
      <c r="BT1375" s="2"/>
      <c r="BU1375" s="2"/>
      <c r="BV1375" s="2"/>
    </row>
    <row r="1376" spans="1:74" ht="13.2" x14ac:dyDescent="0.2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  <c r="BQ1376" s="2"/>
      <c r="BR1376" s="2"/>
      <c r="BS1376" s="2"/>
      <c r="BT1376" s="2"/>
      <c r="BU1376" s="2"/>
      <c r="BV1376" s="2"/>
    </row>
    <row r="1377" spans="1:74" ht="13.2" x14ac:dyDescent="0.2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  <c r="BQ1377" s="2"/>
      <c r="BR1377" s="2"/>
      <c r="BS1377" s="2"/>
      <c r="BT1377" s="2"/>
      <c r="BU1377" s="2"/>
      <c r="BV1377" s="2"/>
    </row>
    <row r="1378" spans="1:74" ht="13.2" x14ac:dyDescent="0.2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  <c r="BQ1378" s="2"/>
      <c r="BR1378" s="2"/>
      <c r="BS1378" s="2"/>
      <c r="BT1378" s="2"/>
      <c r="BU1378" s="2"/>
      <c r="BV1378" s="2"/>
    </row>
    <row r="1379" spans="1:74" ht="13.2" x14ac:dyDescent="0.2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  <c r="BQ1379" s="2"/>
      <c r="BR1379" s="2"/>
      <c r="BS1379" s="2"/>
      <c r="BT1379" s="2"/>
      <c r="BU1379" s="2"/>
      <c r="BV1379" s="2"/>
    </row>
    <row r="1380" spans="1:74" ht="13.2" x14ac:dyDescent="0.2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  <c r="BQ1380" s="2"/>
      <c r="BR1380" s="2"/>
      <c r="BS1380" s="2"/>
      <c r="BT1380" s="2"/>
      <c r="BU1380" s="2"/>
      <c r="BV1380" s="2"/>
    </row>
    <row r="1381" spans="1:74" ht="13.2" x14ac:dyDescent="0.2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  <c r="BQ1381" s="2"/>
      <c r="BR1381" s="2"/>
      <c r="BS1381" s="2"/>
      <c r="BT1381" s="2"/>
      <c r="BU1381" s="2"/>
      <c r="BV1381" s="2"/>
    </row>
    <row r="1382" spans="1:74" ht="13.2" x14ac:dyDescent="0.2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  <c r="BQ1382" s="2"/>
      <c r="BR1382" s="2"/>
      <c r="BS1382" s="2"/>
      <c r="BT1382" s="2"/>
      <c r="BU1382" s="2"/>
      <c r="BV1382" s="2"/>
    </row>
    <row r="1383" spans="1:74" ht="13.2" x14ac:dyDescent="0.2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  <c r="BQ1383" s="2"/>
      <c r="BR1383" s="2"/>
      <c r="BS1383" s="2"/>
      <c r="BT1383" s="2"/>
      <c r="BU1383" s="2"/>
      <c r="BV1383" s="2"/>
    </row>
    <row r="1384" spans="1:74" ht="13.2" x14ac:dyDescent="0.2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  <c r="BQ1384" s="2"/>
      <c r="BR1384" s="2"/>
      <c r="BS1384" s="2"/>
      <c r="BT1384" s="2"/>
      <c r="BU1384" s="2"/>
      <c r="BV1384" s="2"/>
    </row>
    <row r="1385" spans="1:74" ht="13.2" x14ac:dyDescent="0.2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  <c r="BQ1385" s="2"/>
      <c r="BR1385" s="2"/>
      <c r="BS1385" s="2"/>
      <c r="BT1385" s="2"/>
      <c r="BU1385" s="2"/>
      <c r="BV1385" s="2"/>
    </row>
    <row r="1386" spans="1:74" ht="13.2" x14ac:dyDescent="0.2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  <c r="BQ1386" s="2"/>
      <c r="BR1386" s="2"/>
      <c r="BS1386" s="2"/>
      <c r="BT1386" s="2"/>
      <c r="BU1386" s="2"/>
      <c r="BV1386" s="2"/>
    </row>
    <row r="1387" spans="1:74" ht="13.2" x14ac:dyDescent="0.2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  <c r="BQ1387" s="2"/>
      <c r="BR1387" s="2"/>
      <c r="BS1387" s="2"/>
      <c r="BT1387" s="2"/>
      <c r="BU1387" s="2"/>
      <c r="BV1387" s="2"/>
    </row>
    <row r="1388" spans="1:74" ht="13.2" x14ac:dyDescent="0.2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  <c r="BQ1388" s="2"/>
      <c r="BR1388" s="2"/>
      <c r="BS1388" s="2"/>
      <c r="BT1388" s="2"/>
      <c r="BU1388" s="2"/>
      <c r="BV1388" s="2"/>
    </row>
    <row r="1389" spans="1:74" ht="13.2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  <c r="BQ1389" s="2"/>
      <c r="BR1389" s="2"/>
      <c r="BS1389" s="2"/>
      <c r="BT1389" s="2"/>
      <c r="BU1389" s="2"/>
      <c r="BV1389" s="2"/>
    </row>
    <row r="1390" spans="1:74" ht="13.2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  <c r="BQ1390" s="2"/>
      <c r="BR1390" s="2"/>
      <c r="BS1390" s="2"/>
      <c r="BT1390" s="2"/>
      <c r="BU1390" s="2"/>
      <c r="BV1390" s="2"/>
    </row>
    <row r="1391" spans="1:74" ht="13.2" x14ac:dyDescent="0.2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  <c r="BQ1391" s="2"/>
      <c r="BR1391" s="2"/>
      <c r="BS1391" s="2"/>
      <c r="BT1391" s="2"/>
      <c r="BU1391" s="2"/>
      <c r="BV1391" s="2"/>
    </row>
    <row r="1392" spans="1:74" ht="13.2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  <c r="BQ1392" s="2"/>
      <c r="BR1392" s="2"/>
      <c r="BS1392" s="2"/>
      <c r="BT1392" s="2"/>
      <c r="BU1392" s="2"/>
      <c r="BV1392" s="2"/>
    </row>
    <row r="1393" spans="1:74" ht="13.2" x14ac:dyDescent="0.2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  <c r="BQ1393" s="2"/>
      <c r="BR1393" s="2"/>
      <c r="BS1393" s="2"/>
      <c r="BT1393" s="2"/>
      <c r="BU1393" s="2"/>
      <c r="BV1393" s="2"/>
    </row>
    <row r="1394" spans="1:74" ht="13.2" x14ac:dyDescent="0.2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  <c r="BQ1394" s="2"/>
      <c r="BR1394" s="2"/>
      <c r="BS1394" s="2"/>
      <c r="BT1394" s="2"/>
      <c r="BU1394" s="2"/>
      <c r="BV1394" s="2"/>
    </row>
    <row r="1395" spans="1:74" ht="13.2" x14ac:dyDescent="0.2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  <c r="BQ1395" s="2"/>
      <c r="BR1395" s="2"/>
      <c r="BS1395" s="2"/>
      <c r="BT1395" s="2"/>
      <c r="BU1395" s="2"/>
      <c r="BV1395" s="2"/>
    </row>
    <row r="1396" spans="1:74" ht="13.2" x14ac:dyDescent="0.2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  <c r="BR1396" s="2"/>
      <c r="BS1396" s="2"/>
      <c r="BT1396" s="2"/>
      <c r="BU1396" s="2"/>
      <c r="BV1396" s="2"/>
    </row>
    <row r="1397" spans="1:74" ht="13.2" x14ac:dyDescent="0.2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  <c r="BR1397" s="2"/>
      <c r="BS1397" s="2"/>
      <c r="BT1397" s="2"/>
      <c r="BU1397" s="2"/>
      <c r="BV1397" s="2"/>
    </row>
    <row r="1398" spans="1:74" ht="13.2" x14ac:dyDescent="0.2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  <c r="BR1398" s="2"/>
      <c r="BS1398" s="2"/>
      <c r="BT1398" s="2"/>
      <c r="BU1398" s="2"/>
      <c r="BV1398" s="2"/>
    </row>
    <row r="1399" spans="1:74" ht="13.2" x14ac:dyDescent="0.2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  <c r="BR1399" s="2"/>
      <c r="BS1399" s="2"/>
      <c r="BT1399" s="2"/>
      <c r="BU1399" s="2"/>
      <c r="BV1399" s="2"/>
    </row>
    <row r="1400" spans="1:74" ht="13.2" x14ac:dyDescent="0.2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  <c r="BR1400" s="2"/>
      <c r="BS1400" s="2"/>
      <c r="BT1400" s="2"/>
      <c r="BU1400" s="2"/>
      <c r="BV1400" s="2"/>
    </row>
    <row r="1401" spans="1:74" ht="13.2" x14ac:dyDescent="0.2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  <c r="BR1401" s="2"/>
      <c r="BS1401" s="2"/>
      <c r="BT1401" s="2"/>
      <c r="BU1401" s="2"/>
      <c r="BV1401" s="2"/>
    </row>
    <row r="1402" spans="1:74" ht="13.2" x14ac:dyDescent="0.2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  <c r="BR1402" s="2"/>
      <c r="BS1402" s="2"/>
      <c r="BT1402" s="2"/>
      <c r="BU1402" s="2"/>
      <c r="BV1402" s="2"/>
    </row>
    <row r="1403" spans="1:74" ht="13.2" x14ac:dyDescent="0.2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  <c r="BR1403" s="2"/>
      <c r="BS1403" s="2"/>
      <c r="BT1403" s="2"/>
      <c r="BU1403" s="2"/>
      <c r="BV1403" s="2"/>
    </row>
    <row r="1404" spans="1:74" ht="13.2" x14ac:dyDescent="0.2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  <c r="BR1404" s="2"/>
      <c r="BS1404" s="2"/>
      <c r="BT1404" s="2"/>
      <c r="BU1404" s="2"/>
      <c r="BV1404" s="2"/>
    </row>
    <row r="1405" spans="1:74" ht="13.2" x14ac:dyDescent="0.2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  <c r="BR1405" s="2"/>
      <c r="BS1405" s="2"/>
      <c r="BT1405" s="2"/>
      <c r="BU1405" s="2"/>
      <c r="BV1405" s="2"/>
    </row>
    <row r="1406" spans="1:74" ht="13.2" x14ac:dyDescent="0.2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  <c r="BR1406" s="2"/>
      <c r="BS1406" s="2"/>
      <c r="BT1406" s="2"/>
      <c r="BU1406" s="2"/>
      <c r="BV1406" s="2"/>
    </row>
    <row r="1407" spans="1:74" ht="13.2" x14ac:dyDescent="0.2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  <c r="BR1407" s="2"/>
      <c r="BS1407" s="2"/>
      <c r="BT1407" s="2"/>
      <c r="BU1407" s="2"/>
      <c r="BV1407" s="2"/>
    </row>
    <row r="1408" spans="1:74" ht="13.2" x14ac:dyDescent="0.2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  <c r="BR1408" s="2"/>
      <c r="BS1408" s="2"/>
      <c r="BT1408" s="2"/>
      <c r="BU1408" s="2"/>
      <c r="BV1408" s="2"/>
    </row>
    <row r="1409" spans="1:74" ht="13.2" x14ac:dyDescent="0.2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</row>
    <row r="1410" spans="1:74" ht="13.2" x14ac:dyDescent="0.2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  <c r="BR1410" s="2"/>
      <c r="BS1410" s="2"/>
      <c r="BT1410" s="2"/>
      <c r="BU1410" s="2"/>
      <c r="BV1410" s="2"/>
    </row>
    <row r="1411" spans="1:74" ht="13.2" x14ac:dyDescent="0.2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  <c r="BR1411" s="2"/>
      <c r="BS1411" s="2"/>
      <c r="BT1411" s="2"/>
      <c r="BU1411" s="2"/>
      <c r="BV1411" s="2"/>
    </row>
    <row r="1412" spans="1:74" ht="13.2" x14ac:dyDescent="0.2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  <c r="BR1412" s="2"/>
      <c r="BS1412" s="2"/>
      <c r="BT1412" s="2"/>
      <c r="BU1412" s="2"/>
      <c r="BV1412" s="2"/>
    </row>
    <row r="1413" spans="1:74" ht="13.2" x14ac:dyDescent="0.2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  <c r="BR1413" s="2"/>
      <c r="BS1413" s="2"/>
      <c r="BT1413" s="2"/>
      <c r="BU1413" s="2"/>
      <c r="BV1413" s="2"/>
    </row>
    <row r="1414" spans="1:74" ht="13.2" x14ac:dyDescent="0.2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  <c r="BR1414" s="2"/>
      <c r="BS1414" s="2"/>
      <c r="BT1414" s="2"/>
      <c r="BU1414" s="2"/>
      <c r="BV1414" s="2"/>
    </row>
    <row r="1415" spans="1:74" ht="13.2" x14ac:dyDescent="0.2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  <c r="BR1415" s="2"/>
      <c r="BS1415" s="2"/>
      <c r="BT1415" s="2"/>
      <c r="BU1415" s="2"/>
      <c r="BV1415" s="2"/>
    </row>
    <row r="1416" spans="1:74" ht="13.2" x14ac:dyDescent="0.2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  <c r="BR1416" s="2"/>
      <c r="BS1416" s="2"/>
      <c r="BT1416" s="2"/>
      <c r="BU1416" s="2"/>
      <c r="BV1416" s="2"/>
    </row>
    <row r="1417" spans="1:74" ht="13.2" x14ac:dyDescent="0.2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  <c r="BR1417" s="2"/>
      <c r="BS1417" s="2"/>
      <c r="BT1417" s="2"/>
      <c r="BU1417" s="2"/>
      <c r="BV1417" s="2"/>
    </row>
    <row r="1418" spans="1:74" ht="13.2" x14ac:dyDescent="0.2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  <c r="BR1418" s="2"/>
      <c r="BS1418" s="2"/>
      <c r="BT1418" s="2"/>
      <c r="BU1418" s="2"/>
      <c r="BV1418" s="2"/>
    </row>
    <row r="1419" spans="1:74" ht="13.2" x14ac:dyDescent="0.2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  <c r="BR1419" s="2"/>
      <c r="BS1419" s="2"/>
      <c r="BT1419" s="2"/>
      <c r="BU1419" s="2"/>
      <c r="BV1419" s="2"/>
    </row>
    <row r="1420" spans="1:74" ht="13.2" x14ac:dyDescent="0.2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  <c r="BR1420" s="2"/>
      <c r="BS1420" s="2"/>
      <c r="BT1420" s="2"/>
      <c r="BU1420" s="2"/>
      <c r="BV1420" s="2"/>
    </row>
    <row r="1421" spans="1:74" ht="13.2" x14ac:dyDescent="0.2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  <c r="BR1421" s="2"/>
      <c r="BS1421" s="2"/>
      <c r="BT1421" s="2"/>
      <c r="BU1421" s="2"/>
      <c r="BV1421" s="2"/>
    </row>
    <row r="1422" spans="1:74" ht="13.2" x14ac:dyDescent="0.2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  <c r="BR1422" s="2"/>
      <c r="BS1422" s="2"/>
      <c r="BT1422" s="2"/>
      <c r="BU1422" s="2"/>
      <c r="BV1422" s="2"/>
    </row>
    <row r="1423" spans="1:74" ht="13.2" x14ac:dyDescent="0.2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  <c r="BR1423" s="2"/>
      <c r="BS1423" s="2"/>
      <c r="BT1423" s="2"/>
      <c r="BU1423" s="2"/>
      <c r="BV1423" s="2"/>
    </row>
    <row r="1424" spans="1:74" ht="13.2" x14ac:dyDescent="0.2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  <c r="BR1424" s="2"/>
      <c r="BS1424" s="2"/>
      <c r="BT1424" s="2"/>
      <c r="BU1424" s="2"/>
      <c r="BV1424" s="2"/>
    </row>
    <row r="1425" spans="1:74" ht="13.2" x14ac:dyDescent="0.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  <c r="BR1425" s="2"/>
      <c r="BS1425" s="2"/>
      <c r="BT1425" s="2"/>
      <c r="BU1425" s="2"/>
      <c r="BV1425" s="2"/>
    </row>
    <row r="1426" spans="1:74" ht="13.2" x14ac:dyDescent="0.2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  <c r="BR1426" s="2"/>
      <c r="BS1426" s="2"/>
      <c r="BT1426" s="2"/>
      <c r="BU1426" s="2"/>
      <c r="BV1426" s="2"/>
    </row>
    <row r="1427" spans="1:74" ht="13.2" x14ac:dyDescent="0.2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  <c r="BR1427" s="2"/>
      <c r="BS1427" s="2"/>
      <c r="BT1427" s="2"/>
      <c r="BU1427" s="2"/>
      <c r="BV1427" s="2"/>
    </row>
    <row r="1428" spans="1:74" ht="13.2" x14ac:dyDescent="0.2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  <c r="BR1428" s="2"/>
      <c r="BS1428" s="2"/>
      <c r="BT1428" s="2"/>
      <c r="BU1428" s="2"/>
      <c r="BV1428" s="2"/>
    </row>
    <row r="1429" spans="1:74" ht="13.2" x14ac:dyDescent="0.2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  <c r="BR1429" s="2"/>
      <c r="BS1429" s="2"/>
      <c r="BT1429" s="2"/>
      <c r="BU1429" s="2"/>
      <c r="BV1429" s="2"/>
    </row>
    <row r="1430" spans="1:74" ht="13.2" x14ac:dyDescent="0.2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  <c r="BR1430" s="2"/>
      <c r="BS1430" s="2"/>
      <c r="BT1430" s="2"/>
      <c r="BU1430" s="2"/>
      <c r="BV1430" s="2"/>
    </row>
    <row r="1431" spans="1:74" ht="13.2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  <c r="BR1431" s="2"/>
      <c r="BS1431" s="2"/>
      <c r="BT1431" s="2"/>
      <c r="BU1431" s="2"/>
      <c r="BV1431" s="2"/>
    </row>
    <row r="1432" spans="1:74" ht="13.2" x14ac:dyDescent="0.2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  <c r="BR1432" s="2"/>
      <c r="BS1432" s="2"/>
      <c r="BT1432" s="2"/>
      <c r="BU1432" s="2"/>
      <c r="BV1432" s="2"/>
    </row>
    <row r="1433" spans="1:74" ht="13.2" x14ac:dyDescent="0.2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  <c r="BR1433" s="2"/>
      <c r="BS1433" s="2"/>
      <c r="BT1433" s="2"/>
      <c r="BU1433" s="2"/>
      <c r="BV1433" s="2"/>
    </row>
    <row r="1434" spans="1:74" ht="13.2" x14ac:dyDescent="0.2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  <c r="BR1434" s="2"/>
      <c r="BS1434" s="2"/>
      <c r="BT1434" s="2"/>
      <c r="BU1434" s="2"/>
      <c r="BV1434" s="2"/>
    </row>
    <row r="1435" spans="1:74" ht="13.2" x14ac:dyDescent="0.2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  <c r="BR1435" s="2"/>
      <c r="BS1435" s="2"/>
      <c r="BT1435" s="2"/>
      <c r="BU1435" s="2"/>
      <c r="BV1435" s="2"/>
    </row>
    <row r="1436" spans="1:74" ht="13.2" x14ac:dyDescent="0.2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  <c r="BR1436" s="2"/>
      <c r="BS1436" s="2"/>
      <c r="BT1436" s="2"/>
      <c r="BU1436" s="2"/>
      <c r="BV1436" s="2"/>
    </row>
    <row r="1437" spans="1:74" ht="13.2" x14ac:dyDescent="0.2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  <c r="BR1437" s="2"/>
      <c r="BS1437" s="2"/>
      <c r="BT1437" s="2"/>
      <c r="BU1437" s="2"/>
      <c r="BV1437" s="2"/>
    </row>
    <row r="1438" spans="1:74" ht="13.2" x14ac:dyDescent="0.2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  <c r="BR1438" s="2"/>
      <c r="BS1438" s="2"/>
      <c r="BT1438" s="2"/>
      <c r="BU1438" s="2"/>
      <c r="BV1438" s="2"/>
    </row>
    <row r="1439" spans="1:74" ht="13.2" x14ac:dyDescent="0.2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  <c r="BR1439" s="2"/>
      <c r="BS1439" s="2"/>
      <c r="BT1439" s="2"/>
      <c r="BU1439" s="2"/>
      <c r="BV1439" s="2"/>
    </row>
    <row r="1440" spans="1:74" ht="13.2" x14ac:dyDescent="0.2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  <c r="BR1440" s="2"/>
      <c r="BS1440" s="2"/>
      <c r="BT1440" s="2"/>
      <c r="BU1440" s="2"/>
      <c r="BV1440" s="2"/>
    </row>
    <row r="1441" spans="1:74" ht="13.2" x14ac:dyDescent="0.2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  <c r="BR1441" s="2"/>
      <c r="BS1441" s="2"/>
      <c r="BT1441" s="2"/>
      <c r="BU1441" s="2"/>
      <c r="BV1441" s="2"/>
    </row>
    <row r="1442" spans="1:74" ht="13.2" x14ac:dyDescent="0.2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  <c r="BR1442" s="2"/>
      <c r="BS1442" s="2"/>
      <c r="BT1442" s="2"/>
      <c r="BU1442" s="2"/>
      <c r="BV1442" s="2"/>
    </row>
    <row r="1443" spans="1:74" ht="13.2" x14ac:dyDescent="0.2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</row>
    <row r="1444" spans="1:74" ht="13.2" x14ac:dyDescent="0.2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  <c r="BR1444" s="2"/>
      <c r="BS1444" s="2"/>
      <c r="BT1444" s="2"/>
      <c r="BU1444" s="2"/>
      <c r="BV1444" s="2"/>
    </row>
    <row r="1445" spans="1:74" ht="13.2" x14ac:dyDescent="0.2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  <c r="BR1445" s="2"/>
      <c r="BS1445" s="2"/>
      <c r="BT1445" s="2"/>
      <c r="BU1445" s="2"/>
      <c r="BV1445" s="2"/>
    </row>
    <row r="1446" spans="1:74" ht="13.2" x14ac:dyDescent="0.2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  <c r="BR1446" s="2"/>
      <c r="BS1446" s="2"/>
      <c r="BT1446" s="2"/>
      <c r="BU1446" s="2"/>
      <c r="BV1446" s="2"/>
    </row>
    <row r="1447" spans="1:74" ht="13.2" x14ac:dyDescent="0.2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  <c r="BR1447" s="2"/>
      <c r="BS1447" s="2"/>
      <c r="BT1447" s="2"/>
      <c r="BU1447" s="2"/>
      <c r="BV1447" s="2"/>
    </row>
    <row r="1448" spans="1:74" ht="13.2" x14ac:dyDescent="0.2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  <c r="BR1448" s="2"/>
      <c r="BS1448" s="2"/>
      <c r="BT1448" s="2"/>
      <c r="BU1448" s="2"/>
      <c r="BV1448" s="2"/>
    </row>
    <row r="1449" spans="1:74" ht="13.2" x14ac:dyDescent="0.2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  <c r="BR1449" s="2"/>
      <c r="BS1449" s="2"/>
      <c r="BT1449" s="2"/>
      <c r="BU1449" s="2"/>
      <c r="BV1449" s="2"/>
    </row>
    <row r="1450" spans="1:74" ht="13.2" x14ac:dyDescent="0.2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  <c r="BR1450" s="2"/>
      <c r="BS1450" s="2"/>
      <c r="BT1450" s="2"/>
      <c r="BU1450" s="2"/>
      <c r="BV1450" s="2"/>
    </row>
    <row r="1451" spans="1:74" ht="13.2" x14ac:dyDescent="0.2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  <c r="BR1451" s="2"/>
      <c r="BS1451" s="2"/>
      <c r="BT1451" s="2"/>
      <c r="BU1451" s="2"/>
      <c r="BV1451" s="2"/>
    </row>
    <row r="1452" spans="1:74" ht="13.2" x14ac:dyDescent="0.2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  <c r="BR1452" s="2"/>
      <c r="BS1452" s="2"/>
      <c r="BT1452" s="2"/>
      <c r="BU1452" s="2"/>
      <c r="BV1452" s="2"/>
    </row>
    <row r="1453" spans="1:74" ht="13.2" x14ac:dyDescent="0.2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  <c r="BR1453" s="2"/>
      <c r="BS1453" s="2"/>
      <c r="BT1453" s="2"/>
      <c r="BU1453" s="2"/>
      <c r="BV1453" s="2"/>
    </row>
    <row r="1454" spans="1:74" ht="13.2" x14ac:dyDescent="0.2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  <c r="BR1454" s="2"/>
      <c r="BS1454" s="2"/>
      <c r="BT1454" s="2"/>
      <c r="BU1454" s="2"/>
      <c r="BV1454" s="2"/>
    </row>
    <row r="1455" spans="1:74" ht="13.2" x14ac:dyDescent="0.2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  <c r="BR1455" s="2"/>
      <c r="BS1455" s="2"/>
      <c r="BT1455" s="2"/>
      <c r="BU1455" s="2"/>
      <c r="BV1455" s="2"/>
    </row>
    <row r="1456" spans="1:74" ht="13.2" x14ac:dyDescent="0.2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  <c r="BR1456" s="2"/>
      <c r="BS1456" s="2"/>
      <c r="BT1456" s="2"/>
      <c r="BU1456" s="2"/>
      <c r="BV1456" s="2"/>
    </row>
    <row r="1457" spans="1:74" ht="13.2" x14ac:dyDescent="0.2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  <c r="BR1457" s="2"/>
      <c r="BS1457" s="2"/>
      <c r="BT1457" s="2"/>
      <c r="BU1457" s="2"/>
      <c r="BV1457" s="2"/>
    </row>
    <row r="1458" spans="1:74" ht="13.2" x14ac:dyDescent="0.2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  <c r="BR1458" s="2"/>
      <c r="BS1458" s="2"/>
      <c r="BT1458" s="2"/>
      <c r="BU1458" s="2"/>
      <c r="BV1458" s="2"/>
    </row>
    <row r="1459" spans="1:74" ht="13.2" x14ac:dyDescent="0.2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  <c r="BR1459" s="2"/>
      <c r="BS1459" s="2"/>
      <c r="BT1459" s="2"/>
      <c r="BU1459" s="2"/>
      <c r="BV1459" s="2"/>
    </row>
    <row r="1460" spans="1:74" ht="13.2" x14ac:dyDescent="0.2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  <c r="BR1460" s="2"/>
      <c r="BS1460" s="2"/>
      <c r="BT1460" s="2"/>
      <c r="BU1460" s="2"/>
      <c r="BV1460" s="2"/>
    </row>
    <row r="1461" spans="1:74" ht="13.2" x14ac:dyDescent="0.2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  <c r="BR1461" s="2"/>
      <c r="BS1461" s="2"/>
      <c r="BT1461" s="2"/>
      <c r="BU1461" s="2"/>
      <c r="BV1461" s="2"/>
    </row>
    <row r="1462" spans="1:74" ht="13.2" x14ac:dyDescent="0.2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  <c r="BR1462" s="2"/>
      <c r="BS1462" s="2"/>
      <c r="BT1462" s="2"/>
      <c r="BU1462" s="2"/>
      <c r="BV1462" s="2"/>
    </row>
    <row r="1463" spans="1:74" ht="13.2" x14ac:dyDescent="0.2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  <c r="BR1463" s="2"/>
      <c r="BS1463" s="2"/>
      <c r="BT1463" s="2"/>
      <c r="BU1463" s="2"/>
      <c r="BV1463" s="2"/>
    </row>
    <row r="1464" spans="1:74" ht="13.2" x14ac:dyDescent="0.2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  <c r="BR1464" s="2"/>
      <c r="BS1464" s="2"/>
      <c r="BT1464" s="2"/>
      <c r="BU1464" s="2"/>
      <c r="BV1464" s="2"/>
    </row>
    <row r="1465" spans="1:74" ht="13.2" x14ac:dyDescent="0.2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  <c r="BR1465" s="2"/>
      <c r="BS1465" s="2"/>
      <c r="BT1465" s="2"/>
      <c r="BU1465" s="2"/>
      <c r="BV1465" s="2"/>
    </row>
    <row r="1466" spans="1:74" ht="13.2" x14ac:dyDescent="0.2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  <c r="BR1466" s="2"/>
      <c r="BS1466" s="2"/>
      <c r="BT1466" s="2"/>
      <c r="BU1466" s="2"/>
      <c r="BV1466" s="2"/>
    </row>
    <row r="1467" spans="1:74" ht="13.2" x14ac:dyDescent="0.2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  <c r="BR1467" s="2"/>
      <c r="BS1467" s="2"/>
      <c r="BT1467" s="2"/>
      <c r="BU1467" s="2"/>
      <c r="BV1467" s="2"/>
    </row>
    <row r="1468" spans="1:74" ht="13.2" x14ac:dyDescent="0.2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  <c r="BR1468" s="2"/>
      <c r="BS1468" s="2"/>
      <c r="BT1468" s="2"/>
      <c r="BU1468" s="2"/>
      <c r="BV1468" s="2"/>
    </row>
    <row r="1469" spans="1:74" ht="13.2" x14ac:dyDescent="0.2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  <c r="BR1469" s="2"/>
      <c r="BS1469" s="2"/>
      <c r="BT1469" s="2"/>
      <c r="BU1469" s="2"/>
      <c r="BV1469" s="2"/>
    </row>
    <row r="1470" spans="1:74" ht="13.2" x14ac:dyDescent="0.2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  <c r="BR1470" s="2"/>
      <c r="BS1470" s="2"/>
      <c r="BT1470" s="2"/>
      <c r="BU1470" s="2"/>
      <c r="BV1470" s="2"/>
    </row>
    <row r="1471" spans="1:74" ht="13.2" x14ac:dyDescent="0.2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  <c r="BR1471" s="2"/>
      <c r="BS1471" s="2"/>
      <c r="BT1471" s="2"/>
      <c r="BU1471" s="2"/>
      <c r="BV1471" s="2"/>
    </row>
    <row r="1472" spans="1:74" ht="13.2" x14ac:dyDescent="0.2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  <c r="BR1472" s="2"/>
      <c r="BS1472" s="2"/>
      <c r="BT1472" s="2"/>
      <c r="BU1472" s="2"/>
      <c r="BV1472" s="2"/>
    </row>
    <row r="1473" spans="1:74" ht="13.2" x14ac:dyDescent="0.2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  <c r="BR1473" s="2"/>
      <c r="BS1473" s="2"/>
      <c r="BT1473" s="2"/>
      <c r="BU1473" s="2"/>
      <c r="BV1473" s="2"/>
    </row>
    <row r="1474" spans="1:74" ht="13.2" x14ac:dyDescent="0.2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  <c r="BR1474" s="2"/>
      <c r="BS1474" s="2"/>
      <c r="BT1474" s="2"/>
      <c r="BU1474" s="2"/>
      <c r="BV1474" s="2"/>
    </row>
    <row r="1475" spans="1:74" ht="13.2" x14ac:dyDescent="0.2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  <c r="BR1475" s="2"/>
      <c r="BS1475" s="2"/>
      <c r="BT1475" s="2"/>
      <c r="BU1475" s="2"/>
      <c r="BV1475" s="2"/>
    </row>
    <row r="1476" spans="1:74" ht="13.2" x14ac:dyDescent="0.2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  <c r="BR1476" s="2"/>
      <c r="BS1476" s="2"/>
      <c r="BT1476" s="2"/>
      <c r="BU1476" s="2"/>
      <c r="BV1476" s="2"/>
    </row>
    <row r="1477" spans="1:74" ht="13.2" x14ac:dyDescent="0.2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  <c r="BS1477" s="2"/>
      <c r="BT1477" s="2"/>
      <c r="BU1477" s="2"/>
      <c r="BV1477" s="2"/>
    </row>
    <row r="1478" spans="1:74" ht="13.2" x14ac:dyDescent="0.2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  <c r="BR1478" s="2"/>
      <c r="BS1478" s="2"/>
      <c r="BT1478" s="2"/>
      <c r="BU1478" s="2"/>
      <c r="BV1478" s="2"/>
    </row>
    <row r="1479" spans="1:74" ht="13.2" x14ac:dyDescent="0.2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  <c r="BR1479" s="2"/>
      <c r="BS1479" s="2"/>
      <c r="BT1479" s="2"/>
      <c r="BU1479" s="2"/>
      <c r="BV1479" s="2"/>
    </row>
    <row r="1480" spans="1:74" ht="13.2" x14ac:dyDescent="0.2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  <c r="BR1480" s="2"/>
      <c r="BS1480" s="2"/>
      <c r="BT1480" s="2"/>
      <c r="BU1480" s="2"/>
      <c r="BV1480" s="2"/>
    </row>
    <row r="1481" spans="1:74" ht="13.2" x14ac:dyDescent="0.2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  <c r="BR1481" s="2"/>
      <c r="BS1481" s="2"/>
      <c r="BT1481" s="2"/>
      <c r="BU1481" s="2"/>
      <c r="BV1481" s="2"/>
    </row>
    <row r="1482" spans="1:74" ht="13.2" x14ac:dyDescent="0.2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  <c r="BR1482" s="2"/>
      <c r="BS1482" s="2"/>
      <c r="BT1482" s="2"/>
      <c r="BU1482" s="2"/>
      <c r="BV1482" s="2"/>
    </row>
    <row r="1483" spans="1:74" ht="13.2" x14ac:dyDescent="0.2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  <c r="BR1483" s="2"/>
      <c r="BS1483" s="2"/>
      <c r="BT1483" s="2"/>
      <c r="BU1483" s="2"/>
      <c r="BV1483" s="2"/>
    </row>
    <row r="1484" spans="1:74" ht="13.2" x14ac:dyDescent="0.2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  <c r="BR1484" s="2"/>
      <c r="BS1484" s="2"/>
      <c r="BT1484" s="2"/>
      <c r="BU1484" s="2"/>
      <c r="BV1484" s="2"/>
    </row>
    <row r="1485" spans="1:74" ht="13.2" x14ac:dyDescent="0.2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  <c r="BR1485" s="2"/>
      <c r="BS1485" s="2"/>
      <c r="BT1485" s="2"/>
      <c r="BU1485" s="2"/>
      <c r="BV1485" s="2"/>
    </row>
    <row r="1486" spans="1:74" ht="13.2" x14ac:dyDescent="0.2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  <c r="BR1486" s="2"/>
      <c r="BS1486" s="2"/>
      <c r="BT1486" s="2"/>
      <c r="BU1486" s="2"/>
      <c r="BV1486" s="2"/>
    </row>
    <row r="1487" spans="1:74" ht="13.2" x14ac:dyDescent="0.2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  <c r="BR1487" s="2"/>
      <c r="BS1487" s="2"/>
      <c r="BT1487" s="2"/>
      <c r="BU1487" s="2"/>
      <c r="BV1487" s="2"/>
    </row>
    <row r="1488" spans="1:74" ht="13.2" x14ac:dyDescent="0.2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  <c r="BR1488" s="2"/>
      <c r="BS1488" s="2"/>
      <c r="BT1488" s="2"/>
      <c r="BU1488" s="2"/>
      <c r="BV1488" s="2"/>
    </row>
    <row r="1489" spans="1:74" ht="13.2" x14ac:dyDescent="0.2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  <c r="BR1489" s="2"/>
      <c r="BS1489" s="2"/>
      <c r="BT1489" s="2"/>
      <c r="BU1489" s="2"/>
      <c r="BV1489" s="2"/>
    </row>
    <row r="1490" spans="1:74" ht="13.2" x14ac:dyDescent="0.2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  <c r="BR1490" s="2"/>
      <c r="BS1490" s="2"/>
      <c r="BT1490" s="2"/>
      <c r="BU1490" s="2"/>
      <c r="BV1490" s="2"/>
    </row>
    <row r="1491" spans="1:74" ht="13.2" x14ac:dyDescent="0.2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  <c r="BR1491" s="2"/>
      <c r="BS1491" s="2"/>
      <c r="BT1491" s="2"/>
      <c r="BU1491" s="2"/>
      <c r="BV1491" s="2"/>
    </row>
    <row r="1492" spans="1:74" ht="13.2" x14ac:dyDescent="0.2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  <c r="BR1492" s="2"/>
      <c r="BS1492" s="2"/>
      <c r="BT1492" s="2"/>
      <c r="BU1492" s="2"/>
      <c r="BV1492" s="2"/>
    </row>
    <row r="1493" spans="1:74" ht="13.2" x14ac:dyDescent="0.2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  <c r="BR1493" s="2"/>
      <c r="BS1493" s="2"/>
      <c r="BT1493" s="2"/>
      <c r="BU1493" s="2"/>
      <c r="BV1493" s="2"/>
    </row>
    <row r="1494" spans="1:74" ht="13.2" x14ac:dyDescent="0.2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  <c r="BR1494" s="2"/>
      <c r="BS1494" s="2"/>
      <c r="BT1494" s="2"/>
      <c r="BU1494" s="2"/>
      <c r="BV1494" s="2"/>
    </row>
    <row r="1495" spans="1:74" ht="13.2" x14ac:dyDescent="0.2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  <c r="BR1495" s="2"/>
      <c r="BS1495" s="2"/>
      <c r="BT1495" s="2"/>
      <c r="BU1495" s="2"/>
      <c r="BV1495" s="2"/>
    </row>
    <row r="1496" spans="1:74" ht="13.2" x14ac:dyDescent="0.2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  <c r="BR1496" s="2"/>
      <c r="BS1496" s="2"/>
      <c r="BT1496" s="2"/>
      <c r="BU1496" s="2"/>
      <c r="BV1496" s="2"/>
    </row>
    <row r="1497" spans="1:74" ht="13.2" x14ac:dyDescent="0.2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  <c r="BR1497" s="2"/>
      <c r="BS1497" s="2"/>
      <c r="BT1497" s="2"/>
      <c r="BU1497" s="2"/>
      <c r="BV1497" s="2"/>
    </row>
    <row r="1498" spans="1:74" ht="13.2" x14ac:dyDescent="0.2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  <c r="BR1498" s="2"/>
      <c r="BS1498" s="2"/>
      <c r="BT1498" s="2"/>
      <c r="BU1498" s="2"/>
      <c r="BV1498" s="2"/>
    </row>
    <row r="1499" spans="1:74" ht="13.2" x14ac:dyDescent="0.2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  <c r="BR1499" s="2"/>
      <c r="BS1499" s="2"/>
      <c r="BT1499" s="2"/>
      <c r="BU1499" s="2"/>
      <c r="BV1499" s="2"/>
    </row>
    <row r="1500" spans="1:74" ht="13.2" x14ac:dyDescent="0.2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  <c r="BR1500" s="2"/>
      <c r="BS1500" s="2"/>
      <c r="BT1500" s="2"/>
      <c r="BU1500" s="2"/>
      <c r="BV1500" s="2"/>
    </row>
    <row r="1501" spans="1:74" ht="13.2" x14ac:dyDescent="0.2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  <c r="BR1501" s="2"/>
      <c r="BS1501" s="2"/>
      <c r="BT1501" s="2"/>
      <c r="BU1501" s="2"/>
      <c r="BV1501" s="2"/>
    </row>
    <row r="1502" spans="1:74" ht="13.2" x14ac:dyDescent="0.2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  <c r="BR1502" s="2"/>
      <c r="BS1502" s="2"/>
      <c r="BT1502" s="2"/>
      <c r="BU1502" s="2"/>
      <c r="BV1502" s="2"/>
    </row>
    <row r="1503" spans="1:74" ht="13.2" x14ac:dyDescent="0.2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  <c r="BR1503" s="2"/>
      <c r="BS1503" s="2"/>
      <c r="BT1503" s="2"/>
      <c r="BU1503" s="2"/>
      <c r="BV1503" s="2"/>
    </row>
    <row r="1504" spans="1:74" ht="13.2" x14ac:dyDescent="0.2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  <c r="BR1504" s="2"/>
      <c r="BS1504" s="2"/>
      <c r="BT1504" s="2"/>
      <c r="BU1504" s="2"/>
      <c r="BV1504" s="2"/>
    </row>
    <row r="1505" spans="1:74" ht="13.2" x14ac:dyDescent="0.2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  <c r="BR1505" s="2"/>
      <c r="BS1505" s="2"/>
      <c r="BT1505" s="2"/>
      <c r="BU1505" s="2"/>
      <c r="BV1505" s="2"/>
    </row>
    <row r="1506" spans="1:74" ht="13.2" x14ac:dyDescent="0.2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  <c r="BR1506" s="2"/>
      <c r="BS1506" s="2"/>
      <c r="BT1506" s="2"/>
      <c r="BU1506" s="2"/>
      <c r="BV1506" s="2"/>
    </row>
    <row r="1507" spans="1:74" ht="13.2" x14ac:dyDescent="0.2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  <c r="BR1507" s="2"/>
      <c r="BS1507" s="2"/>
      <c r="BT1507" s="2"/>
      <c r="BU1507" s="2"/>
      <c r="BV1507" s="2"/>
    </row>
    <row r="1508" spans="1:74" ht="13.2" x14ac:dyDescent="0.2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  <c r="BR1508" s="2"/>
      <c r="BS1508" s="2"/>
      <c r="BT1508" s="2"/>
      <c r="BU1508" s="2"/>
      <c r="BV1508" s="2"/>
    </row>
    <row r="1509" spans="1:74" ht="13.2" x14ac:dyDescent="0.2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  <c r="BR1509" s="2"/>
      <c r="BS1509" s="2"/>
      <c r="BT1509" s="2"/>
      <c r="BU1509" s="2"/>
      <c r="BV1509" s="2"/>
    </row>
    <row r="1510" spans="1:74" ht="13.2" x14ac:dyDescent="0.2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  <c r="BR1510" s="2"/>
      <c r="BS1510" s="2"/>
      <c r="BT1510" s="2"/>
      <c r="BU1510" s="2"/>
      <c r="BV1510" s="2"/>
    </row>
    <row r="1511" spans="1:74" ht="13.2" x14ac:dyDescent="0.2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  <c r="BS1511" s="2"/>
      <c r="BT1511" s="2"/>
      <c r="BU1511" s="2"/>
      <c r="BV1511" s="2"/>
    </row>
    <row r="1512" spans="1:74" ht="13.2" x14ac:dyDescent="0.2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  <c r="BR1512" s="2"/>
      <c r="BS1512" s="2"/>
      <c r="BT1512" s="2"/>
      <c r="BU1512" s="2"/>
      <c r="BV1512" s="2"/>
    </row>
    <row r="1513" spans="1:74" ht="13.2" x14ac:dyDescent="0.2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  <c r="BR1513" s="2"/>
      <c r="BS1513" s="2"/>
      <c r="BT1513" s="2"/>
      <c r="BU1513" s="2"/>
      <c r="BV1513" s="2"/>
    </row>
    <row r="1514" spans="1:74" ht="13.2" x14ac:dyDescent="0.2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  <c r="BR1514" s="2"/>
      <c r="BS1514" s="2"/>
      <c r="BT1514" s="2"/>
      <c r="BU1514" s="2"/>
      <c r="BV1514" s="2"/>
    </row>
    <row r="1515" spans="1:74" ht="13.2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  <c r="BR1515" s="2"/>
      <c r="BS1515" s="2"/>
      <c r="BT1515" s="2"/>
      <c r="BU1515" s="2"/>
      <c r="BV1515" s="2"/>
    </row>
    <row r="1516" spans="1:74" ht="13.2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  <c r="BR1516" s="2"/>
      <c r="BS1516" s="2"/>
      <c r="BT1516" s="2"/>
      <c r="BU1516" s="2"/>
      <c r="BV1516" s="2"/>
    </row>
    <row r="1517" spans="1:74" ht="13.2" x14ac:dyDescent="0.2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  <c r="BR1517" s="2"/>
      <c r="BS1517" s="2"/>
      <c r="BT1517" s="2"/>
      <c r="BU1517" s="2"/>
      <c r="BV1517" s="2"/>
    </row>
    <row r="1518" spans="1:74" ht="13.2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  <c r="BR1518" s="2"/>
      <c r="BS1518" s="2"/>
      <c r="BT1518" s="2"/>
      <c r="BU1518" s="2"/>
      <c r="BV1518" s="2"/>
    </row>
    <row r="1519" spans="1:74" ht="13.2" x14ac:dyDescent="0.2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  <c r="BR1519" s="2"/>
      <c r="BS1519" s="2"/>
      <c r="BT1519" s="2"/>
      <c r="BU1519" s="2"/>
      <c r="BV1519" s="2"/>
    </row>
    <row r="1520" spans="1:74" ht="13.2" x14ac:dyDescent="0.2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  <c r="BR1520" s="2"/>
      <c r="BS1520" s="2"/>
      <c r="BT1520" s="2"/>
      <c r="BU1520" s="2"/>
      <c r="BV1520" s="2"/>
    </row>
    <row r="1521" spans="1:74" ht="13.2" x14ac:dyDescent="0.2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  <c r="BR1521" s="2"/>
      <c r="BS1521" s="2"/>
      <c r="BT1521" s="2"/>
      <c r="BU1521" s="2"/>
      <c r="BV1521" s="2"/>
    </row>
    <row r="1522" spans="1:74" ht="13.2" x14ac:dyDescent="0.2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  <c r="BR1522" s="2"/>
      <c r="BS1522" s="2"/>
      <c r="BT1522" s="2"/>
      <c r="BU1522" s="2"/>
      <c r="BV1522" s="2"/>
    </row>
    <row r="1523" spans="1:74" ht="13.2" x14ac:dyDescent="0.2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  <c r="BR1523" s="2"/>
      <c r="BS1523" s="2"/>
      <c r="BT1523" s="2"/>
      <c r="BU1523" s="2"/>
      <c r="BV1523" s="2"/>
    </row>
    <row r="1524" spans="1:74" ht="13.2" x14ac:dyDescent="0.2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  <c r="BR1524" s="2"/>
      <c r="BS1524" s="2"/>
      <c r="BT1524" s="2"/>
      <c r="BU1524" s="2"/>
      <c r="BV1524" s="2"/>
    </row>
    <row r="1525" spans="1:74" ht="13.2" x14ac:dyDescent="0.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  <c r="BR1525" s="2"/>
      <c r="BS1525" s="2"/>
      <c r="BT1525" s="2"/>
      <c r="BU1525" s="2"/>
      <c r="BV1525" s="2"/>
    </row>
    <row r="1526" spans="1:74" ht="13.2" x14ac:dyDescent="0.2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  <c r="BR1526" s="2"/>
      <c r="BS1526" s="2"/>
      <c r="BT1526" s="2"/>
      <c r="BU1526" s="2"/>
      <c r="BV1526" s="2"/>
    </row>
    <row r="1527" spans="1:74" ht="13.2" x14ac:dyDescent="0.2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  <c r="BR1527" s="2"/>
      <c r="BS1527" s="2"/>
      <c r="BT1527" s="2"/>
      <c r="BU1527" s="2"/>
      <c r="BV1527" s="2"/>
    </row>
    <row r="1528" spans="1:74" ht="13.2" x14ac:dyDescent="0.2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  <c r="BR1528" s="2"/>
      <c r="BS1528" s="2"/>
      <c r="BT1528" s="2"/>
      <c r="BU1528" s="2"/>
      <c r="BV1528" s="2"/>
    </row>
    <row r="1529" spans="1:74" ht="13.2" x14ac:dyDescent="0.2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  <c r="BR1529" s="2"/>
      <c r="BS1529" s="2"/>
      <c r="BT1529" s="2"/>
      <c r="BU1529" s="2"/>
      <c r="BV1529" s="2"/>
    </row>
    <row r="1530" spans="1:74" ht="13.2" x14ac:dyDescent="0.2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  <c r="BR1530" s="2"/>
      <c r="BS1530" s="2"/>
      <c r="BT1530" s="2"/>
      <c r="BU1530" s="2"/>
      <c r="BV1530" s="2"/>
    </row>
    <row r="1531" spans="1:74" ht="13.2" x14ac:dyDescent="0.2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  <c r="BR1531" s="2"/>
      <c r="BS1531" s="2"/>
      <c r="BT1531" s="2"/>
      <c r="BU1531" s="2"/>
      <c r="BV1531" s="2"/>
    </row>
    <row r="1532" spans="1:74" ht="13.2" x14ac:dyDescent="0.2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  <c r="BR1532" s="2"/>
      <c r="BS1532" s="2"/>
      <c r="BT1532" s="2"/>
      <c r="BU1532" s="2"/>
      <c r="BV1532" s="2"/>
    </row>
    <row r="1533" spans="1:74" ht="13.2" x14ac:dyDescent="0.2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  <c r="BR1533" s="2"/>
      <c r="BS1533" s="2"/>
      <c r="BT1533" s="2"/>
      <c r="BU1533" s="2"/>
      <c r="BV1533" s="2"/>
    </row>
    <row r="1534" spans="1:74" ht="13.2" x14ac:dyDescent="0.2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  <c r="BR1534" s="2"/>
      <c r="BS1534" s="2"/>
      <c r="BT1534" s="2"/>
      <c r="BU1534" s="2"/>
      <c r="BV1534" s="2"/>
    </row>
    <row r="1535" spans="1:74" ht="13.2" x14ac:dyDescent="0.2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  <c r="BR1535" s="2"/>
      <c r="BS1535" s="2"/>
      <c r="BT1535" s="2"/>
      <c r="BU1535" s="2"/>
      <c r="BV1535" s="2"/>
    </row>
    <row r="1536" spans="1:74" ht="13.2" x14ac:dyDescent="0.2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  <c r="BR1536" s="2"/>
      <c r="BS1536" s="2"/>
      <c r="BT1536" s="2"/>
      <c r="BU1536" s="2"/>
      <c r="BV1536" s="2"/>
    </row>
    <row r="1537" spans="1:74" ht="13.2" x14ac:dyDescent="0.2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  <c r="BR1537" s="2"/>
      <c r="BS1537" s="2"/>
      <c r="BT1537" s="2"/>
      <c r="BU1537" s="2"/>
      <c r="BV1537" s="2"/>
    </row>
    <row r="1538" spans="1:74" ht="13.2" x14ac:dyDescent="0.2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  <c r="BR1538" s="2"/>
      <c r="BS1538" s="2"/>
      <c r="BT1538" s="2"/>
      <c r="BU1538" s="2"/>
      <c r="BV1538" s="2"/>
    </row>
    <row r="1539" spans="1:74" ht="13.2" x14ac:dyDescent="0.2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  <c r="BR1539" s="2"/>
      <c r="BS1539" s="2"/>
      <c r="BT1539" s="2"/>
      <c r="BU1539" s="2"/>
      <c r="BV1539" s="2"/>
    </row>
    <row r="1540" spans="1:74" ht="13.2" x14ac:dyDescent="0.2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  <c r="BR1540" s="2"/>
      <c r="BS1540" s="2"/>
      <c r="BT1540" s="2"/>
      <c r="BU1540" s="2"/>
      <c r="BV1540" s="2"/>
    </row>
    <row r="1541" spans="1:74" ht="13.2" x14ac:dyDescent="0.2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  <c r="BR1541" s="2"/>
      <c r="BS1541" s="2"/>
      <c r="BT1541" s="2"/>
      <c r="BU1541" s="2"/>
      <c r="BV1541" s="2"/>
    </row>
    <row r="1542" spans="1:74" ht="13.2" x14ac:dyDescent="0.2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  <c r="BR1542" s="2"/>
      <c r="BS1542" s="2"/>
      <c r="BT1542" s="2"/>
      <c r="BU1542" s="2"/>
      <c r="BV1542" s="2"/>
    </row>
    <row r="1543" spans="1:74" ht="13.2" x14ac:dyDescent="0.2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  <c r="BR1543" s="2"/>
      <c r="BS1543" s="2"/>
      <c r="BT1543" s="2"/>
      <c r="BU1543" s="2"/>
      <c r="BV1543" s="2"/>
    </row>
    <row r="1544" spans="1:74" ht="13.2" x14ac:dyDescent="0.2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  <c r="BR1544" s="2"/>
      <c r="BS1544" s="2"/>
      <c r="BT1544" s="2"/>
      <c r="BU1544" s="2"/>
      <c r="BV1544" s="2"/>
    </row>
    <row r="1545" spans="1:74" ht="13.2" x14ac:dyDescent="0.2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  <c r="BS1545" s="2"/>
      <c r="BT1545" s="2"/>
      <c r="BU1545" s="2"/>
      <c r="BV1545" s="2"/>
    </row>
    <row r="1546" spans="1:74" ht="13.2" x14ac:dyDescent="0.2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  <c r="BR1546" s="2"/>
      <c r="BS1546" s="2"/>
      <c r="BT1546" s="2"/>
      <c r="BU1546" s="2"/>
      <c r="BV1546" s="2"/>
    </row>
    <row r="1547" spans="1:74" ht="13.2" x14ac:dyDescent="0.2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  <c r="BR1547" s="2"/>
      <c r="BS1547" s="2"/>
      <c r="BT1547" s="2"/>
      <c r="BU1547" s="2"/>
      <c r="BV1547" s="2"/>
    </row>
    <row r="1548" spans="1:74" ht="13.2" x14ac:dyDescent="0.2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  <c r="BR1548" s="2"/>
      <c r="BS1548" s="2"/>
      <c r="BT1548" s="2"/>
      <c r="BU1548" s="2"/>
      <c r="BV1548" s="2"/>
    </row>
    <row r="1549" spans="1:74" ht="13.2" x14ac:dyDescent="0.2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  <c r="BR1549" s="2"/>
      <c r="BS1549" s="2"/>
      <c r="BT1549" s="2"/>
      <c r="BU1549" s="2"/>
      <c r="BV1549" s="2"/>
    </row>
    <row r="1550" spans="1:74" ht="13.2" x14ac:dyDescent="0.2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  <c r="BR1550" s="2"/>
      <c r="BS1550" s="2"/>
      <c r="BT1550" s="2"/>
      <c r="BU1550" s="2"/>
      <c r="BV1550" s="2"/>
    </row>
    <row r="1551" spans="1:74" ht="13.2" x14ac:dyDescent="0.2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  <c r="BR1551" s="2"/>
      <c r="BS1551" s="2"/>
      <c r="BT1551" s="2"/>
      <c r="BU1551" s="2"/>
      <c r="BV1551" s="2"/>
    </row>
    <row r="1552" spans="1:74" ht="13.2" x14ac:dyDescent="0.2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  <c r="BR1552" s="2"/>
      <c r="BS1552" s="2"/>
      <c r="BT1552" s="2"/>
      <c r="BU1552" s="2"/>
      <c r="BV1552" s="2"/>
    </row>
    <row r="1553" spans="1:74" ht="13.2" x14ac:dyDescent="0.2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  <c r="BR1553" s="2"/>
      <c r="BS1553" s="2"/>
      <c r="BT1553" s="2"/>
      <c r="BU1553" s="2"/>
      <c r="BV1553" s="2"/>
    </row>
    <row r="1554" spans="1:74" ht="13.2" x14ac:dyDescent="0.2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  <c r="BR1554" s="2"/>
      <c r="BS1554" s="2"/>
      <c r="BT1554" s="2"/>
      <c r="BU1554" s="2"/>
      <c r="BV1554" s="2"/>
    </row>
    <row r="1555" spans="1:74" ht="13.2" x14ac:dyDescent="0.2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  <c r="BR1555" s="2"/>
      <c r="BS1555" s="2"/>
      <c r="BT1555" s="2"/>
      <c r="BU1555" s="2"/>
      <c r="BV1555" s="2"/>
    </row>
    <row r="1556" spans="1:74" ht="13.2" x14ac:dyDescent="0.2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  <c r="BR1556" s="2"/>
      <c r="BS1556" s="2"/>
      <c r="BT1556" s="2"/>
      <c r="BU1556" s="2"/>
      <c r="BV1556" s="2"/>
    </row>
    <row r="1557" spans="1:74" ht="13.2" x14ac:dyDescent="0.2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  <c r="BR1557" s="2"/>
      <c r="BS1557" s="2"/>
      <c r="BT1557" s="2"/>
      <c r="BU1557" s="2"/>
      <c r="BV1557" s="2"/>
    </row>
    <row r="1558" spans="1:74" ht="13.2" x14ac:dyDescent="0.2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  <c r="BR1558" s="2"/>
      <c r="BS1558" s="2"/>
      <c r="BT1558" s="2"/>
      <c r="BU1558" s="2"/>
      <c r="BV1558" s="2"/>
    </row>
    <row r="1559" spans="1:74" ht="13.2" x14ac:dyDescent="0.2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  <c r="BR1559" s="2"/>
      <c r="BS1559" s="2"/>
      <c r="BT1559" s="2"/>
      <c r="BU1559" s="2"/>
      <c r="BV1559" s="2"/>
    </row>
    <row r="1560" spans="1:74" ht="13.2" x14ac:dyDescent="0.2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  <c r="BR1560" s="2"/>
      <c r="BS1560" s="2"/>
      <c r="BT1560" s="2"/>
      <c r="BU1560" s="2"/>
      <c r="BV1560" s="2"/>
    </row>
    <row r="1561" spans="1:74" ht="13.2" x14ac:dyDescent="0.2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  <c r="BR1561" s="2"/>
      <c r="BS1561" s="2"/>
      <c r="BT1561" s="2"/>
      <c r="BU1561" s="2"/>
      <c r="BV1561" s="2"/>
    </row>
    <row r="1562" spans="1:74" ht="13.2" x14ac:dyDescent="0.2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  <c r="BR1562" s="2"/>
      <c r="BS1562" s="2"/>
      <c r="BT1562" s="2"/>
      <c r="BU1562" s="2"/>
      <c r="BV1562" s="2"/>
    </row>
    <row r="1563" spans="1:74" ht="13.2" x14ac:dyDescent="0.2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  <c r="BR1563" s="2"/>
      <c r="BS1563" s="2"/>
      <c r="BT1563" s="2"/>
      <c r="BU1563" s="2"/>
      <c r="BV1563" s="2"/>
    </row>
    <row r="1564" spans="1:74" ht="13.2" x14ac:dyDescent="0.2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  <c r="BR1564" s="2"/>
      <c r="BS1564" s="2"/>
      <c r="BT1564" s="2"/>
      <c r="BU1564" s="2"/>
      <c r="BV1564" s="2"/>
    </row>
    <row r="1565" spans="1:74" ht="13.2" x14ac:dyDescent="0.2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  <c r="BR1565" s="2"/>
      <c r="BS1565" s="2"/>
      <c r="BT1565" s="2"/>
      <c r="BU1565" s="2"/>
      <c r="BV1565" s="2"/>
    </row>
    <row r="1566" spans="1:74" ht="13.2" x14ac:dyDescent="0.2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  <c r="BR1566" s="2"/>
      <c r="BS1566" s="2"/>
      <c r="BT1566" s="2"/>
      <c r="BU1566" s="2"/>
      <c r="BV1566" s="2"/>
    </row>
    <row r="1567" spans="1:74" ht="13.2" x14ac:dyDescent="0.25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  <c r="BR1567" s="2"/>
      <c r="BS1567" s="2"/>
      <c r="BT1567" s="2"/>
      <c r="BU1567" s="2"/>
      <c r="BV1567" s="2"/>
    </row>
    <row r="1568" spans="1:74" ht="13.2" x14ac:dyDescent="0.25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  <c r="BR1568" s="2"/>
      <c r="BS1568" s="2"/>
      <c r="BT1568" s="2"/>
      <c r="BU1568" s="2"/>
      <c r="BV1568" s="2"/>
    </row>
    <row r="1569" spans="1:74" ht="13.2" x14ac:dyDescent="0.25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  <c r="BR1569" s="2"/>
      <c r="BS1569" s="2"/>
      <c r="BT1569" s="2"/>
      <c r="BU1569" s="2"/>
      <c r="BV1569" s="2"/>
    </row>
    <row r="1570" spans="1:74" ht="13.2" x14ac:dyDescent="0.2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  <c r="BR1570" s="2"/>
      <c r="BS1570" s="2"/>
      <c r="BT1570" s="2"/>
      <c r="BU1570" s="2"/>
      <c r="BV1570" s="2"/>
    </row>
    <row r="1571" spans="1:74" ht="13.2" x14ac:dyDescent="0.25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  <c r="BR1571" s="2"/>
      <c r="BS1571" s="2"/>
      <c r="BT1571" s="2"/>
      <c r="BU1571" s="2"/>
      <c r="BV1571" s="2"/>
    </row>
    <row r="1572" spans="1:74" ht="13.2" x14ac:dyDescent="0.2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  <c r="BR1572" s="2"/>
      <c r="BS1572" s="2"/>
      <c r="BT1572" s="2"/>
      <c r="BU1572" s="2"/>
      <c r="BV1572" s="2"/>
    </row>
    <row r="1573" spans="1:74" ht="13.2" x14ac:dyDescent="0.25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  <c r="BR1573" s="2"/>
      <c r="BS1573" s="2"/>
      <c r="BT1573" s="2"/>
      <c r="BU1573" s="2"/>
      <c r="BV1573" s="2"/>
    </row>
    <row r="1574" spans="1:74" ht="13.2" x14ac:dyDescent="0.2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  <c r="BQ1574" s="2"/>
      <c r="BR1574" s="2"/>
      <c r="BS1574" s="2"/>
      <c r="BT1574" s="2"/>
      <c r="BU1574" s="2"/>
      <c r="BV1574" s="2"/>
    </row>
    <row r="1575" spans="1:74" ht="13.2" x14ac:dyDescent="0.2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  <c r="BQ1575" s="2"/>
      <c r="BR1575" s="2"/>
      <c r="BS1575" s="2"/>
      <c r="BT1575" s="2"/>
      <c r="BU1575" s="2"/>
      <c r="BV1575" s="2"/>
    </row>
    <row r="1576" spans="1:74" ht="13.2" x14ac:dyDescent="0.2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  <c r="BQ1576" s="2"/>
      <c r="BR1576" s="2"/>
      <c r="BS1576" s="2"/>
      <c r="BT1576" s="2"/>
      <c r="BU1576" s="2"/>
      <c r="BV1576" s="2"/>
    </row>
    <row r="1577" spans="1:74" ht="13.2" x14ac:dyDescent="0.25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  <c r="BQ1577" s="2"/>
      <c r="BR1577" s="2"/>
      <c r="BS1577" s="2"/>
      <c r="BT1577" s="2"/>
      <c r="BU1577" s="2"/>
      <c r="BV1577" s="2"/>
    </row>
    <row r="1578" spans="1:74" ht="13.2" x14ac:dyDescent="0.25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  <c r="BQ1578" s="2"/>
      <c r="BR1578" s="2"/>
      <c r="BS1578" s="2"/>
      <c r="BT1578" s="2"/>
      <c r="BU1578" s="2"/>
      <c r="BV1578" s="2"/>
    </row>
    <row r="1579" spans="1:74" ht="13.2" x14ac:dyDescent="0.25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  <c r="BS1579" s="2"/>
      <c r="BT1579" s="2"/>
      <c r="BU1579" s="2"/>
      <c r="BV1579" s="2"/>
    </row>
    <row r="1580" spans="1:74" ht="13.2" x14ac:dyDescent="0.25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  <c r="BQ1580" s="2"/>
      <c r="BR1580" s="2"/>
      <c r="BS1580" s="2"/>
      <c r="BT1580" s="2"/>
      <c r="BU1580" s="2"/>
      <c r="BV1580" s="2"/>
    </row>
    <row r="1581" spans="1:74" ht="13.2" x14ac:dyDescent="0.25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  <c r="BQ1581" s="2"/>
      <c r="BR1581" s="2"/>
      <c r="BS1581" s="2"/>
      <c r="BT1581" s="2"/>
      <c r="BU1581" s="2"/>
      <c r="BV1581" s="2"/>
    </row>
    <row r="1582" spans="1:74" ht="13.2" x14ac:dyDescent="0.2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  <c r="BQ1582" s="2"/>
      <c r="BR1582" s="2"/>
      <c r="BS1582" s="2"/>
      <c r="BT1582" s="2"/>
      <c r="BU1582" s="2"/>
      <c r="BV1582" s="2"/>
    </row>
    <row r="1583" spans="1:74" ht="13.2" x14ac:dyDescent="0.25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  <c r="BQ1583" s="2"/>
      <c r="BR1583" s="2"/>
      <c r="BS1583" s="2"/>
      <c r="BT1583" s="2"/>
      <c r="BU1583" s="2"/>
      <c r="BV1583" s="2"/>
    </row>
    <row r="1584" spans="1:74" ht="13.2" x14ac:dyDescent="0.25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  <c r="BQ1584" s="2"/>
      <c r="BR1584" s="2"/>
      <c r="BS1584" s="2"/>
      <c r="BT1584" s="2"/>
      <c r="BU1584" s="2"/>
      <c r="BV1584" s="2"/>
    </row>
    <row r="1585" spans="1:74" ht="13.2" x14ac:dyDescent="0.2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  <c r="BQ1585" s="2"/>
      <c r="BR1585" s="2"/>
      <c r="BS1585" s="2"/>
      <c r="BT1585" s="2"/>
      <c r="BU1585" s="2"/>
      <c r="BV1585" s="2"/>
    </row>
    <row r="1586" spans="1:74" ht="13.2" x14ac:dyDescent="0.25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  <c r="BQ1586" s="2"/>
      <c r="BR1586" s="2"/>
      <c r="BS1586" s="2"/>
      <c r="BT1586" s="2"/>
      <c r="BU1586" s="2"/>
      <c r="BV1586" s="2"/>
    </row>
    <row r="1587" spans="1:74" ht="13.2" x14ac:dyDescent="0.2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  <c r="BQ1587" s="2"/>
      <c r="BR1587" s="2"/>
      <c r="BS1587" s="2"/>
      <c r="BT1587" s="2"/>
      <c r="BU1587" s="2"/>
      <c r="BV1587" s="2"/>
    </row>
    <row r="1588" spans="1:74" ht="13.2" x14ac:dyDescent="0.25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  <c r="BQ1588" s="2"/>
      <c r="BR1588" s="2"/>
      <c r="BS1588" s="2"/>
      <c r="BT1588" s="2"/>
      <c r="BU1588" s="2"/>
      <c r="BV1588" s="2"/>
    </row>
    <row r="1589" spans="1:74" ht="13.2" x14ac:dyDescent="0.25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  <c r="BQ1589" s="2"/>
      <c r="BR1589" s="2"/>
      <c r="BS1589" s="2"/>
      <c r="BT1589" s="2"/>
      <c r="BU1589" s="2"/>
      <c r="BV1589" s="2"/>
    </row>
    <row r="1590" spans="1:74" ht="13.2" x14ac:dyDescent="0.2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  <c r="BQ1590" s="2"/>
      <c r="BR1590" s="2"/>
      <c r="BS1590" s="2"/>
      <c r="BT1590" s="2"/>
      <c r="BU1590" s="2"/>
      <c r="BV1590" s="2"/>
    </row>
    <row r="1591" spans="1:74" ht="13.2" x14ac:dyDescent="0.25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  <c r="BQ1591" s="2"/>
      <c r="BR1591" s="2"/>
      <c r="BS1591" s="2"/>
      <c r="BT1591" s="2"/>
      <c r="BU1591" s="2"/>
      <c r="BV1591" s="2"/>
    </row>
    <row r="1592" spans="1:74" ht="13.2" x14ac:dyDescent="0.2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  <c r="BQ1592" s="2"/>
      <c r="BR1592" s="2"/>
      <c r="BS1592" s="2"/>
      <c r="BT1592" s="2"/>
      <c r="BU1592" s="2"/>
      <c r="BV1592" s="2"/>
    </row>
    <row r="1593" spans="1:74" ht="13.2" x14ac:dyDescent="0.25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  <c r="BQ1593" s="2"/>
      <c r="BR1593" s="2"/>
      <c r="BS1593" s="2"/>
      <c r="BT1593" s="2"/>
      <c r="BU1593" s="2"/>
      <c r="BV1593" s="2"/>
    </row>
    <row r="1594" spans="1:74" ht="13.2" x14ac:dyDescent="0.25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  <c r="BQ1594" s="2"/>
      <c r="BR1594" s="2"/>
      <c r="BS1594" s="2"/>
      <c r="BT1594" s="2"/>
      <c r="BU1594" s="2"/>
      <c r="BV1594" s="2"/>
    </row>
    <row r="1595" spans="1:74" ht="13.2" x14ac:dyDescent="0.2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  <c r="BQ1595" s="2"/>
      <c r="BR1595" s="2"/>
      <c r="BS1595" s="2"/>
      <c r="BT1595" s="2"/>
      <c r="BU1595" s="2"/>
      <c r="BV1595" s="2"/>
    </row>
    <row r="1596" spans="1:74" ht="13.2" x14ac:dyDescent="0.2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  <c r="BQ1596" s="2"/>
      <c r="BR1596" s="2"/>
      <c r="BS1596" s="2"/>
      <c r="BT1596" s="2"/>
      <c r="BU1596" s="2"/>
      <c r="BV1596" s="2"/>
    </row>
    <row r="1597" spans="1:74" ht="13.2" x14ac:dyDescent="0.25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  <c r="BQ1597" s="2"/>
      <c r="BR1597" s="2"/>
      <c r="BS1597" s="2"/>
      <c r="BT1597" s="2"/>
      <c r="BU1597" s="2"/>
      <c r="BV1597" s="2"/>
    </row>
    <row r="1598" spans="1:74" ht="13.2" x14ac:dyDescent="0.25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  <c r="BQ1598" s="2"/>
      <c r="BR1598" s="2"/>
      <c r="BS1598" s="2"/>
      <c r="BT1598" s="2"/>
      <c r="BU1598" s="2"/>
      <c r="BV1598" s="2"/>
    </row>
    <row r="1599" spans="1:74" ht="13.2" x14ac:dyDescent="0.2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  <c r="BQ1599" s="2"/>
      <c r="BR1599" s="2"/>
      <c r="BS1599" s="2"/>
      <c r="BT1599" s="2"/>
      <c r="BU1599" s="2"/>
      <c r="BV1599" s="2"/>
    </row>
    <row r="1600" spans="1:74" ht="13.2" x14ac:dyDescent="0.2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  <c r="BQ1600" s="2"/>
      <c r="BR1600" s="2"/>
      <c r="BS1600" s="2"/>
      <c r="BT1600" s="2"/>
      <c r="BU1600" s="2"/>
      <c r="BV1600" s="2"/>
    </row>
    <row r="1601" spans="1:74" ht="13.2" x14ac:dyDescent="0.25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  <c r="BQ1601" s="2"/>
      <c r="BR1601" s="2"/>
      <c r="BS1601" s="2"/>
      <c r="BT1601" s="2"/>
      <c r="BU1601" s="2"/>
      <c r="BV1601" s="2"/>
    </row>
    <row r="1602" spans="1:74" ht="13.2" x14ac:dyDescent="0.25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  <c r="BQ1602" s="2"/>
      <c r="BR1602" s="2"/>
      <c r="BS1602" s="2"/>
      <c r="BT1602" s="2"/>
      <c r="BU1602" s="2"/>
      <c r="BV1602" s="2"/>
    </row>
    <row r="1603" spans="1:74" ht="13.2" x14ac:dyDescent="0.25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  <c r="BQ1603" s="2"/>
      <c r="BR1603" s="2"/>
      <c r="BS1603" s="2"/>
      <c r="BT1603" s="2"/>
      <c r="BU1603" s="2"/>
      <c r="BV1603" s="2"/>
    </row>
    <row r="1604" spans="1:74" ht="13.2" x14ac:dyDescent="0.25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  <c r="BQ1604" s="2"/>
      <c r="BR1604" s="2"/>
      <c r="BS1604" s="2"/>
      <c r="BT1604" s="2"/>
      <c r="BU1604" s="2"/>
      <c r="BV1604" s="2"/>
    </row>
    <row r="1605" spans="1:74" ht="13.2" x14ac:dyDescent="0.2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  <c r="BQ1605" s="2"/>
      <c r="BR1605" s="2"/>
      <c r="BS1605" s="2"/>
      <c r="BT1605" s="2"/>
      <c r="BU1605" s="2"/>
      <c r="BV1605" s="2"/>
    </row>
    <row r="1606" spans="1:74" ht="13.2" x14ac:dyDescent="0.2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  <c r="BQ1606" s="2"/>
      <c r="BR1606" s="2"/>
      <c r="BS1606" s="2"/>
      <c r="BT1606" s="2"/>
      <c r="BU1606" s="2"/>
      <c r="BV1606" s="2"/>
    </row>
    <row r="1607" spans="1:74" ht="13.2" x14ac:dyDescent="0.25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  <c r="BR1607" s="2"/>
      <c r="BS1607" s="2"/>
      <c r="BT1607" s="2"/>
      <c r="BU1607" s="2"/>
      <c r="BV1607" s="2"/>
    </row>
    <row r="1608" spans="1:74" ht="13.2" x14ac:dyDescent="0.25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  <c r="BR1608" s="2"/>
      <c r="BS1608" s="2"/>
      <c r="BT1608" s="2"/>
      <c r="BU1608" s="2"/>
      <c r="BV1608" s="2"/>
    </row>
    <row r="1609" spans="1:74" ht="13.2" x14ac:dyDescent="0.25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  <c r="BQ1609" s="2"/>
      <c r="BR1609" s="2"/>
      <c r="BS1609" s="2"/>
      <c r="BT1609" s="2"/>
      <c r="BU1609" s="2"/>
      <c r="BV1609" s="2"/>
    </row>
    <row r="1610" spans="1:74" ht="13.2" x14ac:dyDescent="0.25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  <c r="BQ1610" s="2"/>
      <c r="BR1610" s="2"/>
      <c r="BS1610" s="2"/>
      <c r="BT1610" s="2"/>
      <c r="BU1610" s="2"/>
      <c r="BV1610" s="2"/>
    </row>
    <row r="1611" spans="1:74" ht="13.2" x14ac:dyDescent="0.2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  <c r="BQ1611" s="2"/>
      <c r="BR1611" s="2"/>
      <c r="BS1611" s="2"/>
      <c r="BT1611" s="2"/>
      <c r="BU1611" s="2"/>
      <c r="BV1611" s="2"/>
    </row>
    <row r="1612" spans="1:74" ht="13.2" x14ac:dyDescent="0.25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  <c r="BQ1612" s="2"/>
      <c r="BR1612" s="2"/>
      <c r="BS1612" s="2"/>
      <c r="BT1612" s="2"/>
      <c r="BU1612" s="2"/>
      <c r="BV1612" s="2"/>
    </row>
    <row r="1613" spans="1:74" ht="13.2" x14ac:dyDescent="0.25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  <c r="BS1613" s="2"/>
      <c r="BT1613" s="2"/>
      <c r="BU1613" s="2"/>
      <c r="BV1613" s="2"/>
    </row>
    <row r="1614" spans="1:74" ht="13.2" x14ac:dyDescent="0.2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  <c r="BQ1614" s="2"/>
      <c r="BR1614" s="2"/>
      <c r="BS1614" s="2"/>
      <c r="BT1614" s="2"/>
      <c r="BU1614" s="2"/>
      <c r="BV1614" s="2"/>
    </row>
    <row r="1615" spans="1:74" ht="13.2" x14ac:dyDescent="0.2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  <c r="BQ1615" s="2"/>
      <c r="BR1615" s="2"/>
      <c r="BS1615" s="2"/>
      <c r="BT1615" s="2"/>
      <c r="BU1615" s="2"/>
      <c r="BV1615" s="2"/>
    </row>
    <row r="1616" spans="1:74" ht="13.2" x14ac:dyDescent="0.2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  <c r="BQ1616" s="2"/>
      <c r="BR1616" s="2"/>
      <c r="BS1616" s="2"/>
      <c r="BT1616" s="2"/>
      <c r="BU1616" s="2"/>
      <c r="BV1616" s="2"/>
    </row>
    <row r="1617" spans="1:74" ht="13.2" x14ac:dyDescent="0.25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  <c r="BQ1617" s="2"/>
      <c r="BR1617" s="2"/>
      <c r="BS1617" s="2"/>
      <c r="BT1617" s="2"/>
      <c r="BU1617" s="2"/>
      <c r="BV1617" s="2"/>
    </row>
    <row r="1618" spans="1:74" ht="13.2" x14ac:dyDescent="0.25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  <c r="BQ1618" s="2"/>
      <c r="BR1618" s="2"/>
      <c r="BS1618" s="2"/>
      <c r="BT1618" s="2"/>
      <c r="BU1618" s="2"/>
      <c r="BV1618" s="2"/>
    </row>
    <row r="1619" spans="1:74" ht="13.2" x14ac:dyDescent="0.25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  <c r="BQ1619" s="2"/>
      <c r="BR1619" s="2"/>
      <c r="BS1619" s="2"/>
      <c r="BT1619" s="2"/>
      <c r="BU1619" s="2"/>
      <c r="BV1619" s="2"/>
    </row>
    <row r="1620" spans="1:74" ht="13.2" x14ac:dyDescent="0.2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  <c r="BQ1620" s="2"/>
      <c r="BR1620" s="2"/>
      <c r="BS1620" s="2"/>
      <c r="BT1620" s="2"/>
      <c r="BU1620" s="2"/>
      <c r="BV1620" s="2"/>
    </row>
    <row r="1621" spans="1:74" ht="13.2" x14ac:dyDescent="0.25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  <c r="BQ1621" s="2"/>
      <c r="BR1621" s="2"/>
      <c r="BS1621" s="2"/>
      <c r="BT1621" s="2"/>
      <c r="BU1621" s="2"/>
      <c r="BV1621" s="2"/>
    </row>
    <row r="1622" spans="1:74" ht="13.2" x14ac:dyDescent="0.25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  <c r="BQ1622" s="2"/>
      <c r="BR1622" s="2"/>
      <c r="BS1622" s="2"/>
      <c r="BT1622" s="2"/>
      <c r="BU1622" s="2"/>
      <c r="BV1622" s="2"/>
    </row>
    <row r="1623" spans="1:74" ht="13.2" x14ac:dyDescent="0.25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  <c r="BQ1623" s="2"/>
      <c r="BR1623" s="2"/>
      <c r="BS1623" s="2"/>
      <c r="BT1623" s="2"/>
      <c r="BU1623" s="2"/>
      <c r="BV1623" s="2"/>
    </row>
    <row r="1624" spans="1:74" ht="13.2" x14ac:dyDescent="0.2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  <c r="BQ1624" s="2"/>
      <c r="BR1624" s="2"/>
      <c r="BS1624" s="2"/>
      <c r="BT1624" s="2"/>
      <c r="BU1624" s="2"/>
      <c r="BV1624" s="2"/>
    </row>
    <row r="1625" spans="1:74" ht="13.2" x14ac:dyDescent="0.2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  <c r="BQ1625" s="2"/>
      <c r="BR1625" s="2"/>
      <c r="BS1625" s="2"/>
      <c r="BT1625" s="2"/>
      <c r="BU1625" s="2"/>
      <c r="BV1625" s="2"/>
    </row>
    <row r="1626" spans="1:74" ht="13.2" x14ac:dyDescent="0.25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  <c r="BQ1626" s="2"/>
      <c r="BR1626" s="2"/>
      <c r="BS1626" s="2"/>
      <c r="BT1626" s="2"/>
      <c r="BU1626" s="2"/>
      <c r="BV1626" s="2"/>
    </row>
    <row r="1627" spans="1:74" ht="13.2" x14ac:dyDescent="0.2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  <c r="BQ1627" s="2"/>
      <c r="BR1627" s="2"/>
      <c r="BS1627" s="2"/>
      <c r="BT1627" s="2"/>
      <c r="BU1627" s="2"/>
      <c r="BV1627" s="2"/>
    </row>
    <row r="1628" spans="1:74" ht="13.2" x14ac:dyDescent="0.2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  <c r="BQ1628" s="2"/>
      <c r="BR1628" s="2"/>
      <c r="BS1628" s="2"/>
      <c r="BT1628" s="2"/>
      <c r="BU1628" s="2"/>
      <c r="BV1628" s="2"/>
    </row>
    <row r="1629" spans="1:74" ht="13.2" x14ac:dyDescent="0.25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  <c r="BR1629" s="2"/>
      <c r="BS1629" s="2"/>
      <c r="BT1629" s="2"/>
      <c r="BU1629" s="2"/>
      <c r="BV1629" s="2"/>
    </row>
    <row r="1630" spans="1:74" ht="13.2" x14ac:dyDescent="0.2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  <c r="BR1630" s="2"/>
      <c r="BS1630" s="2"/>
      <c r="BT1630" s="2"/>
      <c r="BU1630" s="2"/>
      <c r="BV1630" s="2"/>
    </row>
    <row r="1631" spans="1:74" ht="13.2" x14ac:dyDescent="0.2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  <c r="BQ1631" s="2"/>
      <c r="BR1631" s="2"/>
      <c r="BS1631" s="2"/>
      <c r="BT1631" s="2"/>
      <c r="BU1631" s="2"/>
      <c r="BV1631" s="2"/>
    </row>
    <row r="1632" spans="1:74" ht="13.2" x14ac:dyDescent="0.25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  <c r="BQ1632" s="2"/>
      <c r="BR1632" s="2"/>
      <c r="BS1632" s="2"/>
      <c r="BT1632" s="2"/>
      <c r="BU1632" s="2"/>
      <c r="BV1632" s="2"/>
    </row>
    <row r="1633" spans="1:74" ht="13.2" x14ac:dyDescent="0.25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  <c r="BQ1633" s="2"/>
      <c r="BR1633" s="2"/>
      <c r="BS1633" s="2"/>
      <c r="BT1633" s="2"/>
      <c r="BU1633" s="2"/>
      <c r="BV1633" s="2"/>
    </row>
    <row r="1634" spans="1:74" ht="13.2" x14ac:dyDescent="0.25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  <c r="BQ1634" s="2"/>
      <c r="BR1634" s="2"/>
      <c r="BS1634" s="2"/>
      <c r="BT1634" s="2"/>
      <c r="BU1634" s="2"/>
      <c r="BV1634" s="2"/>
    </row>
    <row r="1635" spans="1:74" ht="13.2" x14ac:dyDescent="0.2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  <c r="BQ1635" s="2"/>
      <c r="BR1635" s="2"/>
      <c r="BS1635" s="2"/>
      <c r="BT1635" s="2"/>
      <c r="BU1635" s="2"/>
      <c r="BV1635" s="2"/>
    </row>
    <row r="1636" spans="1:74" ht="13.2" x14ac:dyDescent="0.25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  <c r="BQ1636" s="2"/>
      <c r="BR1636" s="2"/>
      <c r="BS1636" s="2"/>
      <c r="BT1636" s="2"/>
      <c r="BU1636" s="2"/>
      <c r="BV1636" s="2"/>
    </row>
    <row r="1637" spans="1:74" ht="13.2" x14ac:dyDescent="0.25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  <c r="BQ1637" s="2"/>
      <c r="BR1637" s="2"/>
      <c r="BS1637" s="2"/>
      <c r="BT1637" s="2"/>
      <c r="BU1637" s="2"/>
      <c r="BV1637" s="2"/>
    </row>
    <row r="1638" spans="1:74" ht="13.2" x14ac:dyDescent="0.25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  <c r="BQ1638" s="2"/>
      <c r="BR1638" s="2"/>
      <c r="BS1638" s="2"/>
      <c r="BT1638" s="2"/>
      <c r="BU1638" s="2"/>
      <c r="BV1638" s="2"/>
    </row>
    <row r="1639" spans="1:74" ht="13.2" x14ac:dyDescent="0.25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  <c r="BQ1639" s="2"/>
      <c r="BR1639" s="2"/>
      <c r="BS1639" s="2"/>
      <c r="BT1639" s="2"/>
      <c r="BU1639" s="2"/>
      <c r="BV1639" s="2"/>
    </row>
    <row r="1640" spans="1:74" ht="13.2" x14ac:dyDescent="0.25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  <c r="BQ1640" s="2"/>
      <c r="BR1640" s="2"/>
      <c r="BS1640" s="2"/>
      <c r="BT1640" s="2"/>
      <c r="BU1640" s="2"/>
      <c r="BV1640" s="2"/>
    </row>
    <row r="1641" spans="1:74" ht="13.2" x14ac:dyDescent="0.25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  <c r="BR1641" s="2"/>
      <c r="BS1641" s="2"/>
      <c r="BT1641" s="2"/>
      <c r="BU1641" s="2"/>
      <c r="BV1641" s="2"/>
    </row>
    <row r="1642" spans="1:74" ht="13.2" x14ac:dyDescent="0.25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  <c r="BQ1642" s="2"/>
      <c r="BR1642" s="2"/>
      <c r="BS1642" s="2"/>
      <c r="BT1642" s="2"/>
      <c r="BU1642" s="2"/>
      <c r="BV1642" s="2"/>
    </row>
    <row r="1643" spans="1:74" ht="13.2" x14ac:dyDescent="0.25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  <c r="BQ1643" s="2"/>
      <c r="BR1643" s="2"/>
      <c r="BS1643" s="2"/>
      <c r="BT1643" s="2"/>
      <c r="BU1643" s="2"/>
      <c r="BV1643" s="2"/>
    </row>
    <row r="1644" spans="1:74" ht="13.2" x14ac:dyDescent="0.25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  <c r="BQ1644" s="2"/>
      <c r="BR1644" s="2"/>
      <c r="BS1644" s="2"/>
      <c r="BT1644" s="2"/>
      <c r="BU1644" s="2"/>
      <c r="BV1644" s="2"/>
    </row>
    <row r="1645" spans="1:74" ht="13.2" x14ac:dyDescent="0.2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  <c r="BQ1645" s="2"/>
      <c r="BR1645" s="2"/>
      <c r="BS1645" s="2"/>
      <c r="BT1645" s="2"/>
      <c r="BU1645" s="2"/>
      <c r="BV1645" s="2"/>
    </row>
    <row r="1646" spans="1:74" ht="13.2" x14ac:dyDescent="0.25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  <c r="BR1646" s="2"/>
      <c r="BS1646" s="2"/>
      <c r="BT1646" s="2"/>
      <c r="BU1646" s="2"/>
      <c r="BV1646" s="2"/>
    </row>
    <row r="1647" spans="1:74" ht="13.2" x14ac:dyDescent="0.25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  <c r="BS1647" s="2"/>
      <c r="BT1647" s="2"/>
      <c r="BU1647" s="2"/>
      <c r="BV1647" s="2"/>
    </row>
    <row r="1648" spans="1:74" ht="13.2" x14ac:dyDescent="0.25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  <c r="BQ1648" s="2"/>
      <c r="BR1648" s="2"/>
      <c r="BS1648" s="2"/>
      <c r="BT1648" s="2"/>
      <c r="BU1648" s="2"/>
      <c r="BV1648" s="2"/>
    </row>
    <row r="1649" spans="1:74" ht="13.2" x14ac:dyDescent="0.25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  <c r="BR1649" s="2"/>
      <c r="BS1649" s="2"/>
      <c r="BT1649" s="2"/>
      <c r="BU1649" s="2"/>
      <c r="BV1649" s="2"/>
    </row>
    <row r="1650" spans="1:74" ht="13.2" x14ac:dyDescent="0.25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  <c r="BR1650" s="2"/>
      <c r="BS1650" s="2"/>
      <c r="BT1650" s="2"/>
      <c r="BU1650" s="2"/>
      <c r="BV1650" s="2"/>
    </row>
    <row r="1651" spans="1:74" ht="13.2" x14ac:dyDescent="0.25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  <c r="BR1651" s="2"/>
      <c r="BS1651" s="2"/>
      <c r="BT1651" s="2"/>
      <c r="BU1651" s="2"/>
      <c r="BV1651" s="2"/>
    </row>
    <row r="1652" spans="1:74" ht="13.2" x14ac:dyDescent="0.25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  <c r="BR1652" s="2"/>
      <c r="BS1652" s="2"/>
      <c r="BT1652" s="2"/>
      <c r="BU1652" s="2"/>
      <c r="BV1652" s="2"/>
    </row>
    <row r="1653" spans="1:74" ht="13.2" x14ac:dyDescent="0.25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  <c r="BR1653" s="2"/>
      <c r="BS1653" s="2"/>
      <c r="BT1653" s="2"/>
      <c r="BU1653" s="2"/>
      <c r="BV1653" s="2"/>
    </row>
    <row r="1654" spans="1:74" ht="13.2" x14ac:dyDescent="0.25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  <c r="BR1654" s="2"/>
      <c r="BS1654" s="2"/>
      <c r="BT1654" s="2"/>
      <c r="BU1654" s="2"/>
      <c r="BV1654" s="2"/>
    </row>
    <row r="1655" spans="1:74" ht="13.2" x14ac:dyDescent="0.2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  <c r="BR1655" s="2"/>
      <c r="BS1655" s="2"/>
      <c r="BT1655" s="2"/>
      <c r="BU1655" s="2"/>
      <c r="BV1655" s="2"/>
    </row>
    <row r="1656" spans="1:74" ht="13.2" x14ac:dyDescent="0.25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  <c r="BR1656" s="2"/>
      <c r="BS1656" s="2"/>
      <c r="BT1656" s="2"/>
      <c r="BU1656" s="2"/>
      <c r="BV1656" s="2"/>
    </row>
    <row r="1657" spans="1:74" ht="13.2" x14ac:dyDescent="0.25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  <c r="BR1657" s="2"/>
      <c r="BS1657" s="2"/>
      <c r="BT1657" s="2"/>
      <c r="BU1657" s="2"/>
      <c r="BV1657" s="2"/>
    </row>
    <row r="1658" spans="1:74" ht="13.2" x14ac:dyDescent="0.25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  <c r="BR1658" s="2"/>
      <c r="BS1658" s="2"/>
      <c r="BT1658" s="2"/>
      <c r="BU1658" s="2"/>
      <c r="BV1658" s="2"/>
    </row>
    <row r="1659" spans="1:74" ht="13.2" x14ac:dyDescent="0.25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  <c r="BQ1659" s="2"/>
      <c r="BR1659" s="2"/>
      <c r="BS1659" s="2"/>
      <c r="BT1659" s="2"/>
      <c r="BU1659" s="2"/>
      <c r="BV1659" s="2"/>
    </row>
    <row r="1660" spans="1:74" ht="13.2" x14ac:dyDescent="0.25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  <c r="BQ1660" s="2"/>
      <c r="BR1660" s="2"/>
      <c r="BS1660" s="2"/>
      <c r="BT1660" s="2"/>
      <c r="BU1660" s="2"/>
      <c r="BV1660" s="2"/>
    </row>
    <row r="1661" spans="1:74" ht="13.2" x14ac:dyDescent="0.25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  <c r="BQ1661" s="2"/>
      <c r="BR1661" s="2"/>
      <c r="BS1661" s="2"/>
      <c r="BT1661" s="2"/>
      <c r="BU1661" s="2"/>
      <c r="BV1661" s="2"/>
    </row>
    <row r="1662" spans="1:74" ht="13.2" x14ac:dyDescent="0.25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  <c r="BQ1662" s="2"/>
      <c r="BR1662" s="2"/>
      <c r="BS1662" s="2"/>
      <c r="BT1662" s="2"/>
      <c r="BU1662" s="2"/>
      <c r="BV1662" s="2"/>
    </row>
    <row r="1663" spans="1:74" ht="13.2" x14ac:dyDescent="0.2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  <c r="BR1663" s="2"/>
      <c r="BS1663" s="2"/>
      <c r="BT1663" s="2"/>
      <c r="BU1663" s="2"/>
      <c r="BV1663" s="2"/>
    </row>
    <row r="1664" spans="1:74" ht="13.2" x14ac:dyDescent="0.25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  <c r="BR1664" s="2"/>
      <c r="BS1664" s="2"/>
      <c r="BT1664" s="2"/>
      <c r="BU1664" s="2"/>
      <c r="BV1664" s="2"/>
    </row>
    <row r="1665" spans="1:74" ht="13.2" x14ac:dyDescent="0.2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  <c r="BQ1665" s="2"/>
      <c r="BR1665" s="2"/>
      <c r="BS1665" s="2"/>
      <c r="BT1665" s="2"/>
      <c r="BU1665" s="2"/>
      <c r="BV1665" s="2"/>
    </row>
    <row r="1666" spans="1:74" ht="13.2" x14ac:dyDescent="0.25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  <c r="BQ1666" s="2"/>
      <c r="BR1666" s="2"/>
      <c r="BS1666" s="2"/>
      <c r="BT1666" s="2"/>
      <c r="BU1666" s="2"/>
      <c r="BV1666" s="2"/>
    </row>
    <row r="1667" spans="1:74" ht="13.2" x14ac:dyDescent="0.25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  <c r="BR1667" s="2"/>
      <c r="BS1667" s="2"/>
      <c r="BT1667" s="2"/>
      <c r="BU1667" s="2"/>
      <c r="BV1667" s="2"/>
    </row>
    <row r="1668" spans="1:74" ht="13.2" x14ac:dyDescent="0.25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  <c r="BQ1668" s="2"/>
      <c r="BR1668" s="2"/>
      <c r="BS1668" s="2"/>
      <c r="BT1668" s="2"/>
      <c r="BU1668" s="2"/>
      <c r="BV1668" s="2"/>
    </row>
    <row r="1669" spans="1:74" ht="13.2" x14ac:dyDescent="0.25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  <c r="BQ1669" s="2"/>
      <c r="BR1669" s="2"/>
      <c r="BS1669" s="2"/>
      <c r="BT1669" s="2"/>
      <c r="BU1669" s="2"/>
      <c r="BV1669" s="2"/>
    </row>
    <row r="1670" spans="1:74" ht="13.2" x14ac:dyDescent="0.25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  <c r="BQ1670" s="2"/>
      <c r="BR1670" s="2"/>
      <c r="BS1670" s="2"/>
      <c r="BT1670" s="2"/>
      <c r="BU1670" s="2"/>
      <c r="BV1670" s="2"/>
    </row>
    <row r="1671" spans="1:74" ht="13.2" x14ac:dyDescent="0.25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  <c r="BR1671" s="2"/>
      <c r="BS1671" s="2"/>
      <c r="BT1671" s="2"/>
      <c r="BU1671" s="2"/>
      <c r="BV1671" s="2"/>
    </row>
    <row r="1672" spans="1:74" ht="13.2" x14ac:dyDescent="0.25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  <c r="BQ1672" s="2"/>
      <c r="BR1672" s="2"/>
      <c r="BS1672" s="2"/>
      <c r="BT1672" s="2"/>
      <c r="BU1672" s="2"/>
      <c r="BV1672" s="2"/>
    </row>
    <row r="1673" spans="1:74" ht="13.2" x14ac:dyDescent="0.25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  <c r="BQ1673" s="2"/>
      <c r="BR1673" s="2"/>
      <c r="BS1673" s="2"/>
      <c r="BT1673" s="2"/>
      <c r="BU1673" s="2"/>
      <c r="BV1673" s="2"/>
    </row>
    <row r="1674" spans="1:74" ht="13.2" x14ac:dyDescent="0.25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  <c r="BQ1674" s="2"/>
      <c r="BR1674" s="2"/>
      <c r="BS1674" s="2"/>
      <c r="BT1674" s="2"/>
      <c r="BU1674" s="2"/>
      <c r="BV1674" s="2"/>
    </row>
    <row r="1675" spans="1:74" ht="13.2" x14ac:dyDescent="0.2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  <c r="BR1675" s="2"/>
      <c r="BS1675" s="2"/>
      <c r="BT1675" s="2"/>
      <c r="BU1675" s="2"/>
      <c r="BV1675" s="2"/>
    </row>
    <row r="1676" spans="1:74" ht="13.2" x14ac:dyDescent="0.2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  <c r="BQ1676" s="2"/>
      <c r="BR1676" s="2"/>
      <c r="BS1676" s="2"/>
      <c r="BT1676" s="2"/>
      <c r="BU1676" s="2"/>
      <c r="BV1676" s="2"/>
    </row>
    <row r="1677" spans="1:74" ht="13.2" x14ac:dyDescent="0.2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  <c r="BQ1677" s="2"/>
      <c r="BR1677" s="2"/>
      <c r="BS1677" s="2"/>
      <c r="BT1677" s="2"/>
      <c r="BU1677" s="2"/>
      <c r="BV1677" s="2"/>
    </row>
    <row r="1678" spans="1:74" ht="13.2" x14ac:dyDescent="0.2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  <c r="BQ1678" s="2"/>
      <c r="BR1678" s="2"/>
      <c r="BS1678" s="2"/>
      <c r="BT1678" s="2"/>
      <c r="BU1678" s="2"/>
      <c r="BV1678" s="2"/>
    </row>
    <row r="1679" spans="1:74" ht="13.2" x14ac:dyDescent="0.2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  <c r="BQ1679" s="2"/>
      <c r="BR1679" s="2"/>
      <c r="BS1679" s="2"/>
      <c r="BT1679" s="2"/>
      <c r="BU1679" s="2"/>
      <c r="BV1679" s="2"/>
    </row>
    <row r="1680" spans="1:74" ht="13.2" x14ac:dyDescent="0.2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  <c r="BQ1680" s="2"/>
      <c r="BR1680" s="2"/>
      <c r="BS1680" s="2"/>
      <c r="BT1680" s="2"/>
      <c r="BU1680" s="2"/>
      <c r="BV1680" s="2"/>
    </row>
    <row r="1681" spans="1:74" ht="13.2" x14ac:dyDescent="0.2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  <c r="BS1681" s="2"/>
      <c r="BT1681" s="2"/>
      <c r="BU1681" s="2"/>
      <c r="BV1681" s="2"/>
    </row>
    <row r="1682" spans="1:74" ht="13.2" x14ac:dyDescent="0.2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  <c r="BQ1682" s="2"/>
      <c r="BR1682" s="2"/>
      <c r="BS1682" s="2"/>
      <c r="BT1682" s="2"/>
      <c r="BU1682" s="2"/>
      <c r="BV1682" s="2"/>
    </row>
    <row r="1683" spans="1:74" ht="13.2" x14ac:dyDescent="0.2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  <c r="BQ1683" s="2"/>
      <c r="BR1683" s="2"/>
      <c r="BS1683" s="2"/>
      <c r="BT1683" s="2"/>
      <c r="BU1683" s="2"/>
      <c r="BV1683" s="2"/>
    </row>
    <row r="1684" spans="1:74" ht="13.2" x14ac:dyDescent="0.2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  <c r="BQ1684" s="2"/>
      <c r="BR1684" s="2"/>
      <c r="BS1684" s="2"/>
      <c r="BT1684" s="2"/>
      <c r="BU1684" s="2"/>
      <c r="BV1684" s="2"/>
    </row>
    <row r="1685" spans="1:74" ht="13.2" x14ac:dyDescent="0.2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  <c r="BQ1685" s="2"/>
      <c r="BR1685" s="2"/>
      <c r="BS1685" s="2"/>
      <c r="BT1685" s="2"/>
      <c r="BU1685" s="2"/>
      <c r="BV1685" s="2"/>
    </row>
    <row r="1686" spans="1:74" ht="13.2" x14ac:dyDescent="0.2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  <c r="BQ1686" s="2"/>
      <c r="BR1686" s="2"/>
      <c r="BS1686" s="2"/>
      <c r="BT1686" s="2"/>
      <c r="BU1686" s="2"/>
      <c r="BV1686" s="2"/>
    </row>
    <row r="1687" spans="1:74" ht="13.2" x14ac:dyDescent="0.2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  <c r="BQ1687" s="2"/>
      <c r="BR1687" s="2"/>
      <c r="BS1687" s="2"/>
      <c r="BT1687" s="2"/>
      <c r="BU1687" s="2"/>
      <c r="BV1687" s="2"/>
    </row>
    <row r="1688" spans="1:74" ht="13.2" x14ac:dyDescent="0.2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  <c r="BQ1688" s="2"/>
      <c r="BR1688" s="2"/>
      <c r="BS1688" s="2"/>
      <c r="BT1688" s="2"/>
      <c r="BU1688" s="2"/>
      <c r="BV1688" s="2"/>
    </row>
    <row r="1689" spans="1:74" ht="13.2" x14ac:dyDescent="0.2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  <c r="BQ1689" s="2"/>
      <c r="BR1689" s="2"/>
      <c r="BS1689" s="2"/>
      <c r="BT1689" s="2"/>
      <c r="BU1689" s="2"/>
      <c r="BV1689" s="2"/>
    </row>
    <row r="1690" spans="1:74" ht="13.2" x14ac:dyDescent="0.2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  <c r="BQ1690" s="2"/>
      <c r="BR1690" s="2"/>
      <c r="BS1690" s="2"/>
      <c r="BT1690" s="2"/>
      <c r="BU1690" s="2"/>
      <c r="BV1690" s="2"/>
    </row>
    <row r="1691" spans="1:74" ht="13.2" x14ac:dyDescent="0.2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  <c r="BQ1691" s="2"/>
      <c r="BR1691" s="2"/>
      <c r="BS1691" s="2"/>
      <c r="BT1691" s="2"/>
      <c r="BU1691" s="2"/>
      <c r="BV1691" s="2"/>
    </row>
    <row r="1692" spans="1:74" ht="13.2" x14ac:dyDescent="0.2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  <c r="BQ1692" s="2"/>
      <c r="BR1692" s="2"/>
      <c r="BS1692" s="2"/>
      <c r="BT1692" s="2"/>
      <c r="BU1692" s="2"/>
      <c r="BV1692" s="2"/>
    </row>
    <row r="1693" spans="1:74" ht="13.2" x14ac:dyDescent="0.2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  <c r="BQ1693" s="2"/>
      <c r="BR1693" s="2"/>
      <c r="BS1693" s="2"/>
      <c r="BT1693" s="2"/>
      <c r="BU1693" s="2"/>
      <c r="BV1693" s="2"/>
    </row>
    <row r="1694" spans="1:74" ht="13.2" x14ac:dyDescent="0.2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  <c r="BQ1694" s="2"/>
      <c r="BR1694" s="2"/>
      <c r="BS1694" s="2"/>
      <c r="BT1694" s="2"/>
      <c r="BU1694" s="2"/>
      <c r="BV1694" s="2"/>
    </row>
    <row r="1695" spans="1:74" ht="13.2" x14ac:dyDescent="0.2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  <c r="BQ1695" s="2"/>
      <c r="BR1695" s="2"/>
      <c r="BS1695" s="2"/>
      <c r="BT1695" s="2"/>
      <c r="BU1695" s="2"/>
      <c r="BV1695" s="2"/>
    </row>
    <row r="1696" spans="1:74" ht="13.2" x14ac:dyDescent="0.2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  <c r="BQ1696" s="2"/>
      <c r="BR1696" s="2"/>
      <c r="BS1696" s="2"/>
      <c r="BT1696" s="2"/>
      <c r="BU1696" s="2"/>
      <c r="BV1696" s="2"/>
    </row>
    <row r="1697" spans="1:74" ht="13.2" x14ac:dyDescent="0.2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  <c r="BQ1697" s="2"/>
      <c r="BR1697" s="2"/>
      <c r="BS1697" s="2"/>
      <c r="BT1697" s="2"/>
      <c r="BU1697" s="2"/>
      <c r="BV1697" s="2"/>
    </row>
    <row r="1698" spans="1:74" ht="13.2" x14ac:dyDescent="0.2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  <c r="BQ1698" s="2"/>
      <c r="BR1698" s="2"/>
      <c r="BS1698" s="2"/>
      <c r="BT1698" s="2"/>
      <c r="BU1698" s="2"/>
      <c r="BV1698" s="2"/>
    </row>
    <row r="1699" spans="1:74" ht="13.2" x14ac:dyDescent="0.2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  <c r="BQ1699" s="2"/>
      <c r="BR1699" s="2"/>
      <c r="BS1699" s="2"/>
      <c r="BT1699" s="2"/>
      <c r="BU1699" s="2"/>
      <c r="BV1699" s="2"/>
    </row>
    <row r="1700" spans="1:74" ht="13.2" x14ac:dyDescent="0.2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  <c r="BQ1700" s="2"/>
      <c r="BR1700" s="2"/>
      <c r="BS1700" s="2"/>
      <c r="BT1700" s="2"/>
      <c r="BU1700" s="2"/>
      <c r="BV1700" s="2"/>
    </row>
    <row r="1701" spans="1:74" ht="13.2" x14ac:dyDescent="0.2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  <c r="BQ1701" s="2"/>
      <c r="BR1701" s="2"/>
      <c r="BS1701" s="2"/>
      <c r="BT1701" s="2"/>
      <c r="BU1701" s="2"/>
      <c r="BV1701" s="2"/>
    </row>
    <row r="1702" spans="1:74" ht="13.2" x14ac:dyDescent="0.2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  <c r="BQ1702" s="2"/>
      <c r="BR1702" s="2"/>
      <c r="BS1702" s="2"/>
      <c r="BT1702" s="2"/>
      <c r="BU1702" s="2"/>
      <c r="BV1702" s="2"/>
    </row>
    <row r="1703" spans="1:74" ht="13.2" x14ac:dyDescent="0.2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  <c r="BQ1703" s="2"/>
      <c r="BR1703" s="2"/>
      <c r="BS1703" s="2"/>
      <c r="BT1703" s="2"/>
      <c r="BU1703" s="2"/>
      <c r="BV1703" s="2"/>
    </row>
    <row r="1704" spans="1:74" ht="13.2" x14ac:dyDescent="0.2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  <c r="BQ1704" s="2"/>
      <c r="BR1704" s="2"/>
      <c r="BS1704" s="2"/>
      <c r="BT1704" s="2"/>
      <c r="BU1704" s="2"/>
      <c r="BV1704" s="2"/>
    </row>
    <row r="1705" spans="1:74" ht="13.2" x14ac:dyDescent="0.2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  <c r="BQ1705" s="2"/>
      <c r="BR1705" s="2"/>
      <c r="BS1705" s="2"/>
      <c r="BT1705" s="2"/>
      <c r="BU1705" s="2"/>
      <c r="BV1705" s="2"/>
    </row>
    <row r="1706" spans="1:74" ht="13.2" x14ac:dyDescent="0.2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  <c r="BQ1706" s="2"/>
      <c r="BR1706" s="2"/>
      <c r="BS1706" s="2"/>
      <c r="BT1706" s="2"/>
      <c r="BU1706" s="2"/>
      <c r="BV1706" s="2"/>
    </row>
    <row r="1707" spans="1:74" ht="13.2" x14ac:dyDescent="0.2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  <c r="BQ1707" s="2"/>
      <c r="BR1707" s="2"/>
      <c r="BS1707" s="2"/>
      <c r="BT1707" s="2"/>
      <c r="BU1707" s="2"/>
      <c r="BV1707" s="2"/>
    </row>
    <row r="1708" spans="1:74" ht="13.2" x14ac:dyDescent="0.2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  <c r="BQ1708" s="2"/>
      <c r="BR1708" s="2"/>
      <c r="BS1708" s="2"/>
      <c r="BT1708" s="2"/>
      <c r="BU1708" s="2"/>
      <c r="BV1708" s="2"/>
    </row>
    <row r="1709" spans="1:74" ht="13.2" x14ac:dyDescent="0.2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  <c r="BQ1709" s="2"/>
      <c r="BR1709" s="2"/>
      <c r="BS1709" s="2"/>
      <c r="BT1709" s="2"/>
      <c r="BU1709" s="2"/>
      <c r="BV1709" s="2"/>
    </row>
  </sheetData>
  <autoFilter ref="A4:F69" xr:uid="{7E1D67EA-8A1E-4C78-A27B-F1B090319F12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JustEXW</dc:creator>
  <cp:lastModifiedBy>213372 - HORACIO LOPEZ</cp:lastModifiedBy>
  <cp:lastPrinted>2025-06-05T21:53:10Z</cp:lastPrinted>
  <dcterms:created xsi:type="dcterms:W3CDTF">2019-05-31T09:50:00Z</dcterms:created>
  <dcterms:modified xsi:type="dcterms:W3CDTF">2025-06-05T21:53:17Z</dcterms:modified>
</cp:coreProperties>
</file>