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oracio\Downloads\Provisorio\"/>
    </mc:Choice>
  </mc:AlternateContent>
  <bookViews>
    <workbookView xWindow="0" yWindow="0" windowWidth="1920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19" i="1"/>
  <c r="C18" i="1"/>
  <c r="D19" i="1"/>
  <c r="D18" i="1"/>
  <c r="D17" i="1"/>
  <c r="C17" i="1"/>
  <c r="C15" i="1"/>
  <c r="C14" i="1"/>
  <c r="C13" i="1"/>
  <c r="C12" i="1"/>
  <c r="C11" i="1"/>
  <c r="C10" i="1"/>
  <c r="C8" i="1"/>
  <c r="C7" i="1"/>
  <c r="C5" i="1"/>
  <c r="C3" i="1"/>
  <c r="H13" i="1"/>
  <c r="H12" i="1"/>
  <c r="G15" i="1"/>
  <c r="H15" i="1" s="1"/>
  <c r="G14" i="1"/>
  <c r="H14" i="1" s="1"/>
  <c r="G13" i="1"/>
  <c r="G12" i="1"/>
  <c r="G11" i="1"/>
  <c r="H11" i="1" s="1"/>
  <c r="G10" i="1"/>
  <c r="H10" i="1" s="1"/>
  <c r="C9" i="1"/>
  <c r="B18" i="1"/>
  <c r="B17" i="1"/>
  <c r="H3" i="1" l="1"/>
  <c r="G19" i="1"/>
  <c r="H19" i="1" s="1"/>
  <c r="G18" i="1"/>
  <c r="H18" i="1" s="1"/>
  <c r="G17" i="1"/>
  <c r="H17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D9" i="1"/>
  <c r="D8" i="1"/>
  <c r="D7" i="1"/>
  <c r="D6" i="1"/>
  <c r="D5" i="1"/>
  <c r="D4" i="1"/>
  <c r="D3" i="1"/>
  <c r="H20" i="1" l="1"/>
</calcChain>
</file>

<file path=xl/sharedStrings.xml><?xml version="1.0" encoding="utf-8"?>
<sst xmlns="http://schemas.openxmlformats.org/spreadsheetml/2006/main" count="27" uniqueCount="25">
  <si>
    <t>RIESGO</t>
  </si>
  <si>
    <t>SUMA ASEGURADA</t>
  </si>
  <si>
    <t>TASA</t>
  </si>
  <si>
    <t>PRIMA</t>
  </si>
  <si>
    <t>INCENDIO EDIFICIO</t>
  </si>
  <si>
    <t>HVCT IE</t>
  </si>
  <si>
    <t>INCENDIO CONTENIDO</t>
  </si>
  <si>
    <t>HVCT IC</t>
  </si>
  <si>
    <t>CRISTALES</t>
  </si>
  <si>
    <t>SURTIDORES</t>
  </si>
  <si>
    <t>NSIIS</t>
  </si>
  <si>
    <t>POLICY</t>
  </si>
  <si>
    <t>TOTAL</t>
  </si>
  <si>
    <t>REMOCION ESCOMBROS</t>
  </si>
  <si>
    <t>GASTOS LIMPIEZA</t>
  </si>
  <si>
    <t>SURTIDORES HVCT</t>
  </si>
  <si>
    <t xml:space="preserve">Tasa </t>
  </si>
  <si>
    <t>AGREGADAS</t>
  </si>
  <si>
    <t>RCC Basica</t>
  </si>
  <si>
    <t>Carteles</t>
  </si>
  <si>
    <t>Gruas</t>
  </si>
  <si>
    <t>Guarda no onerosa</t>
  </si>
  <si>
    <t>IRE</t>
  </si>
  <si>
    <t>RC GUARDA ONEROSA</t>
  </si>
  <si>
    <t>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</si>
</sst>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0" xfId="0" applyFill="1"/>
    <xf numFmtId="164" fontId="0" fillId="0" borderId="0" xfId="1" applyNumberFormat="1" applyFont="1"/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3" sqref="D3"/>
    </sheetView>
  </sheetViews>
  <sheetFormatPr baseColWidth="10" defaultRowHeight="15" x14ac:dyDescent="0.25"/>
  <cols>
    <col min="1" max="1" width="21.28515625" bestFit="1" customWidth="1"/>
    <col min="2" max="2" width="22.140625" customWidth="1"/>
    <col min="3" max="3" width="10.7109375" customWidth="1"/>
    <col min="4" max="4" width="17" customWidth="1"/>
    <col min="5" max="5" width="2.140625" customWidth="1"/>
    <col min="6" max="6" width="6.28515625" customWidth="1"/>
    <col min="8" max="8" width="12" bestFit="1" customWidth="1"/>
  </cols>
  <sheetData>
    <row r="1" spans="1:8" x14ac:dyDescent="0.25">
      <c r="C1" s="6" t="s">
        <v>10</v>
      </c>
      <c r="D1" s="6"/>
      <c r="E1" s="4"/>
      <c r="F1" s="6" t="s">
        <v>11</v>
      </c>
      <c r="G1" s="6"/>
      <c r="H1" s="6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/>
      <c r="F2" s="2" t="s">
        <v>2</v>
      </c>
      <c r="G2" s="2" t="s">
        <v>16</v>
      </c>
      <c r="H2" s="2" t="s">
        <v>3</v>
      </c>
    </row>
    <row r="3" spans="1:8" x14ac:dyDescent="0.25">
      <c r="A3" t="s">
        <v>4</v>
      </c>
      <c r="B3" s="3">
        <v>15000000</v>
      </c>
      <c r="C3">
        <f>1.25/1000</f>
        <v>1.25E-3</v>
      </c>
      <c r="D3" s="1">
        <f t="shared" ref="D3:D9" si="0">B3*C3</f>
        <v>18750</v>
      </c>
      <c r="E3" s="5"/>
      <c r="F3">
        <v>1.4432</v>
      </c>
      <c r="G3">
        <f t="shared" ref="G3:G15" si="1">+F3/1000</f>
        <v>1.4432E-3</v>
      </c>
      <c r="H3" s="1">
        <f t="shared" ref="H3:H15" si="2">B3*G3</f>
        <v>21648</v>
      </c>
    </row>
    <row r="4" spans="1:8" x14ac:dyDescent="0.25">
      <c r="A4" t="s">
        <v>5</v>
      </c>
      <c r="B4" s="3">
        <v>15000000</v>
      </c>
      <c r="C4">
        <v>0</v>
      </c>
      <c r="D4" s="1">
        <f t="shared" si="0"/>
        <v>0</v>
      </c>
      <c r="E4" s="5"/>
      <c r="F4">
        <v>5.5100000000000003E-2</v>
      </c>
      <c r="G4">
        <f t="shared" si="1"/>
        <v>5.5100000000000004E-5</v>
      </c>
      <c r="H4" s="1">
        <f t="shared" si="2"/>
        <v>826.50000000000011</v>
      </c>
    </row>
    <row r="5" spans="1:8" x14ac:dyDescent="0.25">
      <c r="A5" t="s">
        <v>6</v>
      </c>
      <c r="B5" s="3">
        <v>65000</v>
      </c>
      <c r="C5">
        <f>2.5/1000</f>
        <v>2.5000000000000001E-3</v>
      </c>
      <c r="D5" s="1">
        <f t="shared" si="0"/>
        <v>162.5</v>
      </c>
      <c r="E5" s="5"/>
      <c r="F5">
        <v>2.7562000000000002</v>
      </c>
      <c r="G5">
        <f t="shared" si="1"/>
        <v>2.7562000000000003E-3</v>
      </c>
      <c r="H5" s="1">
        <f t="shared" si="2"/>
        <v>179.15300000000002</v>
      </c>
    </row>
    <row r="6" spans="1:8" x14ac:dyDescent="0.25">
      <c r="A6" t="s">
        <v>7</v>
      </c>
      <c r="B6" s="3">
        <v>65000</v>
      </c>
      <c r="C6">
        <v>0</v>
      </c>
      <c r="D6" s="1">
        <f t="shared" si="0"/>
        <v>0</v>
      </c>
      <c r="E6" s="5"/>
      <c r="F6">
        <v>3.0099999999999998E-2</v>
      </c>
      <c r="G6">
        <f t="shared" si="1"/>
        <v>3.01E-5</v>
      </c>
      <c r="H6" s="1">
        <f t="shared" si="2"/>
        <v>1.9564999999999999</v>
      </c>
    </row>
    <row r="7" spans="1:8" x14ac:dyDescent="0.25">
      <c r="A7" t="s">
        <v>8</v>
      </c>
      <c r="B7" s="3">
        <v>70000</v>
      </c>
      <c r="C7">
        <f>50/1000</f>
        <v>0.05</v>
      </c>
      <c r="D7" s="1">
        <f t="shared" si="0"/>
        <v>3500</v>
      </c>
      <c r="E7" s="5"/>
      <c r="F7">
        <v>38.159999999999997</v>
      </c>
      <c r="G7">
        <f t="shared" si="1"/>
        <v>3.8159999999999999E-2</v>
      </c>
      <c r="H7" s="1">
        <f t="shared" si="2"/>
        <v>2671.2</v>
      </c>
    </row>
    <row r="8" spans="1:8" x14ac:dyDescent="0.25">
      <c r="A8" t="s">
        <v>9</v>
      </c>
      <c r="B8" s="3">
        <v>1000000</v>
      </c>
      <c r="C8">
        <f>3.75/1000</f>
        <v>3.7499999999999999E-3</v>
      </c>
      <c r="D8" s="1">
        <f t="shared" si="0"/>
        <v>3750</v>
      </c>
      <c r="E8" s="5"/>
      <c r="F8">
        <v>1.4432</v>
      </c>
      <c r="G8">
        <f t="shared" si="1"/>
        <v>1.4432E-3</v>
      </c>
      <c r="H8" s="1">
        <f t="shared" si="2"/>
        <v>1443.2</v>
      </c>
    </row>
    <row r="9" spans="1:8" x14ac:dyDescent="0.25">
      <c r="A9" t="s">
        <v>18</v>
      </c>
      <c r="B9" s="3">
        <v>6000000</v>
      </c>
      <c r="C9">
        <f>0.68/1000</f>
        <v>6.8000000000000005E-4</v>
      </c>
      <c r="D9" s="1">
        <f t="shared" si="0"/>
        <v>4080.0000000000005</v>
      </c>
      <c r="E9" s="5"/>
      <c r="F9">
        <v>1.127</v>
      </c>
      <c r="G9">
        <f t="shared" si="1"/>
        <v>1.127E-3</v>
      </c>
      <c r="H9" s="1">
        <f t="shared" si="2"/>
        <v>6762</v>
      </c>
    </row>
    <row r="10" spans="1:8" x14ac:dyDescent="0.25">
      <c r="A10" t="s">
        <v>19</v>
      </c>
      <c r="B10" s="3">
        <v>6000000</v>
      </c>
      <c r="C10">
        <f>0.68/1000</f>
        <v>6.8000000000000005E-4</v>
      </c>
      <c r="D10" s="1"/>
      <c r="E10" s="5"/>
      <c r="F10">
        <v>0.1704</v>
      </c>
      <c r="G10">
        <f t="shared" si="1"/>
        <v>1.7039999999999999E-4</v>
      </c>
      <c r="H10" s="1">
        <f t="shared" si="2"/>
        <v>1022.4</v>
      </c>
    </row>
    <row r="11" spans="1:8" x14ac:dyDescent="0.25">
      <c r="A11" t="s">
        <v>20</v>
      </c>
      <c r="B11" s="3">
        <v>6000000</v>
      </c>
      <c r="C11">
        <f>0.68/1000</f>
        <v>6.8000000000000005E-4</v>
      </c>
      <c r="D11" s="1"/>
      <c r="E11" s="5"/>
      <c r="F11">
        <v>0.55620000000000003</v>
      </c>
      <c r="G11">
        <f t="shared" si="1"/>
        <v>5.5620000000000008E-4</v>
      </c>
      <c r="H11" s="1">
        <f t="shared" si="2"/>
        <v>3337.2000000000003</v>
      </c>
    </row>
    <row r="12" spans="1:8" x14ac:dyDescent="0.25">
      <c r="A12" t="s">
        <v>21</v>
      </c>
      <c r="B12" s="3">
        <v>6000000</v>
      </c>
      <c r="C12">
        <f>0.68/1000</f>
        <v>6.8000000000000005E-4</v>
      </c>
      <c r="D12" s="1"/>
      <c r="E12" s="5"/>
      <c r="F12">
        <v>0.55620000000000003</v>
      </c>
      <c r="G12">
        <f t="shared" si="1"/>
        <v>5.5620000000000008E-4</v>
      </c>
      <c r="H12" s="1">
        <f t="shared" si="2"/>
        <v>3337.2000000000003</v>
      </c>
    </row>
    <row r="13" spans="1:8" x14ac:dyDescent="0.25">
      <c r="A13" t="s">
        <v>22</v>
      </c>
      <c r="B13" s="3">
        <v>6000000</v>
      </c>
      <c r="C13">
        <f>0.68/1000</f>
        <v>6.8000000000000005E-4</v>
      </c>
      <c r="D13" s="1"/>
      <c r="E13" s="5"/>
      <c r="F13">
        <v>5.0000000000000001E-3</v>
      </c>
      <c r="G13">
        <f t="shared" si="1"/>
        <v>5.0000000000000004E-6</v>
      </c>
      <c r="H13" s="1">
        <f t="shared" si="2"/>
        <v>30.000000000000004</v>
      </c>
    </row>
    <row r="14" spans="1:8" x14ac:dyDescent="0.25">
      <c r="A14" t="s">
        <v>23</v>
      </c>
      <c r="B14" s="3">
        <v>1500000</v>
      </c>
      <c r="C14">
        <f>0.68/1000</f>
        <v>6.8000000000000005E-4</v>
      </c>
      <c r="D14" s="1"/>
      <c r="E14" s="5"/>
      <c r="F14">
        <v>1.7639</v>
      </c>
      <c r="G14">
        <f t="shared" si="1"/>
        <v>1.7639000000000001E-3</v>
      </c>
      <c r="H14" s="1">
        <f t="shared" si="2"/>
        <v>2645.8500000000004</v>
      </c>
    </row>
    <row r="15" spans="1:8" x14ac:dyDescent="0.25">
      <c r="A15" t="s">
        <v>24</v>
      </c>
      <c r="B15" s="3">
        <v>6000000</v>
      </c>
      <c r="C15">
        <f>0.68/1000</f>
        <v>6.8000000000000005E-4</v>
      </c>
      <c r="D15" s="1"/>
      <c r="E15" s="5"/>
      <c r="F15">
        <v>0.75170000000000003</v>
      </c>
      <c r="G15">
        <f t="shared" si="1"/>
        <v>7.517E-4</v>
      </c>
      <c r="H15" s="1">
        <f t="shared" si="2"/>
        <v>4510.2</v>
      </c>
    </row>
    <row r="16" spans="1:8" x14ac:dyDescent="0.25">
      <c r="A16" s="2" t="s">
        <v>17</v>
      </c>
      <c r="B16" s="3"/>
      <c r="D16" s="1">
        <v>0</v>
      </c>
      <c r="E16" s="5"/>
      <c r="H16" s="1">
        <v>0</v>
      </c>
    </row>
    <row r="17" spans="1:8" x14ac:dyDescent="0.25">
      <c r="A17" t="s">
        <v>13</v>
      </c>
      <c r="B17" s="3">
        <f>15000000*0.05</f>
        <v>750000</v>
      </c>
      <c r="C17">
        <f>2.12/1000</f>
        <v>2.1199999999999999E-3</v>
      </c>
      <c r="D17" s="1">
        <f t="shared" ref="D17:D19" si="3">B17*C17</f>
        <v>1590</v>
      </c>
      <c r="E17" s="5"/>
      <c r="F17">
        <v>2.1196999999999999</v>
      </c>
      <c r="G17">
        <f>+F17/1000</f>
        <v>2.1197E-3</v>
      </c>
      <c r="H17" s="1">
        <f>B17*G17</f>
        <v>1589.7750000000001</v>
      </c>
    </row>
    <row r="18" spans="1:8" x14ac:dyDescent="0.25">
      <c r="A18" t="s">
        <v>14</v>
      </c>
      <c r="B18" s="3">
        <f>60000*0.05</f>
        <v>3000</v>
      </c>
      <c r="C18">
        <f>0.2756/1000</f>
        <v>2.7560000000000003E-4</v>
      </c>
      <c r="D18" s="1">
        <f t="shared" si="3"/>
        <v>0.82680000000000009</v>
      </c>
      <c r="E18" s="5"/>
      <c r="F18">
        <v>2.7562000000000002</v>
      </c>
      <c r="G18">
        <f>+F18/1000</f>
        <v>2.7562000000000003E-3</v>
      </c>
      <c r="H18" s="1">
        <f>B18*G18</f>
        <v>8.2686000000000011</v>
      </c>
    </row>
    <row r="19" spans="1:8" x14ac:dyDescent="0.25">
      <c r="A19" t="s">
        <v>15</v>
      </c>
      <c r="B19" s="3">
        <v>1000000</v>
      </c>
      <c r="C19">
        <f>0.055/1000</f>
        <v>5.5000000000000002E-5</v>
      </c>
      <c r="D19" s="1">
        <f t="shared" si="3"/>
        <v>55</v>
      </c>
      <c r="E19" s="5"/>
      <c r="F19">
        <v>5.5100000000000003E-2</v>
      </c>
      <c r="G19">
        <f>+F19/1000</f>
        <v>5.5100000000000004E-5</v>
      </c>
      <c r="H19" s="1">
        <f>B19*G19</f>
        <v>55.1</v>
      </c>
    </row>
    <row r="20" spans="1:8" x14ac:dyDescent="0.25">
      <c r="C20" t="s">
        <v>12</v>
      </c>
      <c r="D20" s="1">
        <f>SUM(D3:D19)</f>
        <v>31888.326799999999</v>
      </c>
      <c r="E20" s="5"/>
      <c r="H20" s="1">
        <f>SUM(H3:H19)</f>
        <v>50068.003099999994</v>
      </c>
    </row>
  </sheetData>
  <mergeCells count="2">
    <mergeCell ref="C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2020-04-22T16:11:28Z</dcterms:created>
  <dcterms:modified xsi:type="dcterms:W3CDTF">2020-04-24T16:23:50Z</dcterms:modified>
</cp:coreProperties>
</file>