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Desenvolvimento SQA\4 - Empresas\ZZZZZ - PLANILHAS MODELO\"/>
    </mc:Choice>
  </mc:AlternateContent>
  <xr:revisionPtr revIDLastSave="0" documentId="8_{3BF7CA53-6928-4045-BE69-F899EB1C8564}" xr6:coauthVersionLast="47" xr6:coauthVersionMax="47" xr10:uidLastSave="{00000000-0000-0000-0000-000000000000}"/>
  <bookViews>
    <workbookView xWindow="-108" yWindow="-108" windowWidth="23256" windowHeight="12720" firstSheet="2" activeTab="6" xr2:uid="{00000000-000D-0000-FFFF-FFFF00000000}"/>
  </bookViews>
  <sheets>
    <sheet name="INSERTS - REVERSAO PROVISAO" sheetId="2" state="hidden" r:id="rId1"/>
    <sheet name="INSERTS - REAL MES" sheetId="4" state="hidden" r:id="rId2"/>
    <sheet name="DADOS" sheetId="5" r:id="rId3"/>
    <sheet name="PLANO CONTAS" sheetId="3" r:id="rId4"/>
    <sheet name="Solstar" sheetId="8" r:id="rId5"/>
    <sheet name="RASCUNHO" sheetId="9" r:id="rId6"/>
    <sheet name="RASCUNHO2" sheetId="10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4" i="5" l="1"/>
  <c r="S84" i="5"/>
  <c r="Y84" i="5"/>
  <c r="AA84" i="5"/>
  <c r="AC84" i="5"/>
  <c r="AE84" i="5"/>
  <c r="AI84" i="5"/>
  <c r="AK84" i="5"/>
  <c r="Q85" i="5"/>
  <c r="S85" i="5"/>
  <c r="Y85" i="5"/>
  <c r="AA85" i="5"/>
  <c r="AC85" i="5"/>
  <c r="AE85" i="5"/>
  <c r="AI85" i="5"/>
  <c r="AK85" i="5"/>
  <c r="Q86" i="5"/>
  <c r="S86" i="5"/>
  <c r="Y86" i="5"/>
  <c r="AA86" i="5"/>
  <c r="AC86" i="5"/>
  <c r="AE86" i="5"/>
  <c r="AI86" i="5"/>
  <c r="AK86" i="5"/>
  <c r="Q87" i="5"/>
  <c r="S87" i="5"/>
  <c r="Y87" i="5"/>
  <c r="AA87" i="5"/>
  <c r="AC87" i="5"/>
  <c r="AE87" i="5"/>
  <c r="AI87" i="5"/>
  <c r="AK87" i="5"/>
  <c r="Q88" i="5"/>
  <c r="S88" i="5"/>
  <c r="Y88" i="5"/>
  <c r="AA88" i="5"/>
  <c r="AC88" i="5"/>
  <c r="AE88" i="5"/>
  <c r="AI88" i="5"/>
  <c r="AK88" i="5"/>
  <c r="Q89" i="5"/>
  <c r="S89" i="5"/>
  <c r="Y89" i="5"/>
  <c r="AA89" i="5"/>
  <c r="AC89" i="5"/>
  <c r="AE89" i="5"/>
  <c r="AI89" i="5"/>
  <c r="AK89" i="5"/>
  <c r="Q90" i="5"/>
  <c r="S90" i="5"/>
  <c r="Y90" i="5"/>
  <c r="AA90" i="5"/>
  <c r="AC90" i="5"/>
  <c r="AE90" i="5"/>
  <c r="AI90" i="5"/>
  <c r="AK90" i="5"/>
  <c r="Q91" i="5"/>
  <c r="S91" i="5"/>
  <c r="Y91" i="5"/>
  <c r="AA91" i="5"/>
  <c r="AC91" i="5"/>
  <c r="AE91" i="5"/>
  <c r="AI91" i="5"/>
  <c r="AK91" i="5"/>
  <c r="Q92" i="5"/>
  <c r="S92" i="5"/>
  <c r="Y92" i="5"/>
  <c r="AA92" i="5"/>
  <c r="AC92" i="5"/>
  <c r="AE92" i="5"/>
  <c r="AI92" i="5"/>
  <c r="AK92" i="5"/>
  <c r="Q93" i="5"/>
  <c r="S93" i="5"/>
  <c r="Y93" i="5"/>
  <c r="AA93" i="5"/>
  <c r="AC93" i="5"/>
  <c r="AE93" i="5"/>
  <c r="AI93" i="5"/>
  <c r="AK93" i="5"/>
  <c r="Q94" i="5"/>
  <c r="S94" i="5"/>
  <c r="Y94" i="5"/>
  <c r="AA94" i="5"/>
  <c r="AC94" i="5"/>
  <c r="AE94" i="5"/>
  <c r="AI94" i="5"/>
  <c r="AK94" i="5"/>
  <c r="Q95" i="5"/>
  <c r="S95" i="5"/>
  <c r="Y95" i="5"/>
  <c r="AA95" i="5"/>
  <c r="AC95" i="5"/>
  <c r="AE95" i="5"/>
  <c r="AI95" i="5"/>
  <c r="AK95" i="5"/>
  <c r="Q96" i="5"/>
  <c r="S96" i="5"/>
  <c r="Y96" i="5"/>
  <c r="AA96" i="5"/>
  <c r="AC96" i="5"/>
  <c r="AE96" i="5"/>
  <c r="AI96" i="5"/>
  <c r="AK96" i="5"/>
  <c r="Q97" i="5"/>
  <c r="S97" i="5"/>
  <c r="Y97" i="5"/>
  <c r="AA97" i="5"/>
  <c r="AC97" i="5"/>
  <c r="AE97" i="5"/>
  <c r="AI97" i="5"/>
  <c r="AK97" i="5"/>
  <c r="Q98" i="5"/>
  <c r="S98" i="5"/>
  <c r="Y98" i="5"/>
  <c r="AA98" i="5"/>
  <c r="AC98" i="5"/>
  <c r="AE98" i="5"/>
  <c r="AI98" i="5"/>
  <c r="AK98" i="5"/>
  <c r="Q99" i="5"/>
  <c r="S99" i="5"/>
  <c r="Y99" i="5"/>
  <c r="AA99" i="5"/>
  <c r="AC99" i="5"/>
  <c r="AE99" i="5"/>
  <c r="AI99" i="5"/>
  <c r="AK99" i="5"/>
  <c r="Q100" i="5"/>
  <c r="S100" i="5"/>
  <c r="Y100" i="5"/>
  <c r="AA100" i="5"/>
  <c r="AC100" i="5"/>
  <c r="AE100" i="5"/>
  <c r="AI100" i="5"/>
  <c r="AK100" i="5"/>
  <c r="Q101" i="5"/>
  <c r="S101" i="5"/>
  <c r="Y101" i="5"/>
  <c r="AA101" i="5"/>
  <c r="AC101" i="5"/>
  <c r="AE101" i="5"/>
  <c r="AI101" i="5"/>
  <c r="AK101" i="5"/>
  <c r="Q102" i="5"/>
  <c r="S102" i="5"/>
  <c r="Y102" i="5"/>
  <c r="AA102" i="5"/>
  <c r="AC102" i="5"/>
  <c r="AE102" i="5"/>
  <c r="AI102" i="5"/>
  <c r="AK102" i="5"/>
  <c r="Q103" i="5"/>
  <c r="S103" i="5"/>
  <c r="Y103" i="5"/>
  <c r="AA103" i="5"/>
  <c r="AC103" i="5"/>
  <c r="AE103" i="5"/>
  <c r="AI103" i="5"/>
  <c r="AK103" i="5"/>
  <c r="Q104" i="5"/>
  <c r="S104" i="5"/>
  <c r="Y104" i="5"/>
  <c r="AA104" i="5"/>
  <c r="AC104" i="5"/>
  <c r="AE104" i="5"/>
  <c r="AI104" i="5"/>
  <c r="AK104" i="5"/>
  <c r="Q105" i="5"/>
  <c r="S105" i="5"/>
  <c r="Y105" i="5"/>
  <c r="AA105" i="5"/>
  <c r="AC105" i="5"/>
  <c r="AE105" i="5"/>
  <c r="AI105" i="5"/>
  <c r="AK105" i="5"/>
  <c r="Q106" i="5"/>
  <c r="S106" i="5"/>
  <c r="Y106" i="5"/>
  <c r="AA106" i="5"/>
  <c r="AC106" i="5"/>
  <c r="AE106" i="5"/>
  <c r="AI106" i="5"/>
  <c r="AK106" i="5"/>
  <c r="Q107" i="5"/>
  <c r="S107" i="5"/>
  <c r="Y107" i="5"/>
  <c r="AA107" i="5"/>
  <c r="AC107" i="5"/>
  <c r="AE107" i="5"/>
  <c r="AI107" i="5"/>
  <c r="AK107" i="5"/>
  <c r="Q108" i="5"/>
  <c r="S108" i="5"/>
  <c r="Y108" i="5"/>
  <c r="AA108" i="5"/>
  <c r="AC108" i="5"/>
  <c r="AE108" i="5"/>
  <c r="AI108" i="5"/>
  <c r="AK108" i="5"/>
  <c r="Q109" i="5"/>
  <c r="S109" i="5"/>
  <c r="Y109" i="5"/>
  <c r="AA109" i="5"/>
  <c r="AC109" i="5"/>
  <c r="AE109" i="5"/>
  <c r="AI109" i="5"/>
  <c r="AK109" i="5"/>
  <c r="Q110" i="5"/>
  <c r="S110" i="5"/>
  <c r="Y110" i="5"/>
  <c r="AA110" i="5"/>
  <c r="AC110" i="5"/>
  <c r="AE110" i="5"/>
  <c r="AI110" i="5"/>
  <c r="AK110" i="5"/>
  <c r="Q111" i="5"/>
  <c r="S111" i="5"/>
  <c r="Y111" i="5"/>
  <c r="AA111" i="5"/>
  <c r="AC111" i="5"/>
  <c r="AE111" i="5"/>
  <c r="AI111" i="5"/>
  <c r="AK111" i="5"/>
  <c r="Q112" i="5"/>
  <c r="S112" i="5"/>
  <c r="Y112" i="5"/>
  <c r="AA112" i="5"/>
  <c r="AC112" i="5"/>
  <c r="AE112" i="5"/>
  <c r="AI112" i="5"/>
  <c r="AK112" i="5"/>
  <c r="Q113" i="5"/>
  <c r="S113" i="5"/>
  <c r="Y113" i="5"/>
  <c r="AA113" i="5"/>
  <c r="AC113" i="5"/>
  <c r="AE113" i="5"/>
  <c r="AI113" i="5"/>
  <c r="AK113" i="5"/>
  <c r="Q114" i="5"/>
  <c r="S114" i="5"/>
  <c r="Y114" i="5"/>
  <c r="AA114" i="5"/>
  <c r="AC114" i="5"/>
  <c r="AE114" i="5"/>
  <c r="AI114" i="5"/>
  <c r="AK114" i="5"/>
  <c r="Q115" i="5"/>
  <c r="S115" i="5"/>
  <c r="Y115" i="5"/>
  <c r="AA115" i="5"/>
  <c r="AC115" i="5"/>
  <c r="AE115" i="5"/>
  <c r="AI115" i="5"/>
  <c r="AK115" i="5"/>
  <c r="Q116" i="5"/>
  <c r="S116" i="5"/>
  <c r="Y116" i="5"/>
  <c r="AA116" i="5"/>
  <c r="AC116" i="5"/>
  <c r="AE116" i="5"/>
  <c r="AI116" i="5"/>
  <c r="AK116" i="5"/>
  <c r="Q117" i="5"/>
  <c r="S117" i="5"/>
  <c r="Y117" i="5"/>
  <c r="AA117" i="5"/>
  <c r="AC117" i="5"/>
  <c r="AE117" i="5"/>
  <c r="AI117" i="5"/>
  <c r="AK117" i="5"/>
  <c r="Q118" i="5"/>
  <c r="S118" i="5"/>
  <c r="Y118" i="5"/>
  <c r="AA118" i="5"/>
  <c r="AC118" i="5"/>
  <c r="AE118" i="5"/>
  <c r="AI118" i="5"/>
  <c r="AK118" i="5"/>
  <c r="Q119" i="5"/>
  <c r="S119" i="5"/>
  <c r="Y119" i="5"/>
  <c r="AA119" i="5"/>
  <c r="AC119" i="5"/>
  <c r="AE119" i="5"/>
  <c r="AI119" i="5"/>
  <c r="AK119" i="5"/>
  <c r="Q120" i="5"/>
  <c r="S120" i="5"/>
  <c r="Y120" i="5"/>
  <c r="AA120" i="5"/>
  <c r="AC120" i="5"/>
  <c r="AE120" i="5"/>
  <c r="AI120" i="5"/>
  <c r="AK120" i="5"/>
  <c r="Q121" i="5"/>
  <c r="S121" i="5"/>
  <c r="Y121" i="5"/>
  <c r="AA121" i="5"/>
  <c r="AC121" i="5"/>
  <c r="AE121" i="5"/>
  <c r="AI121" i="5"/>
  <c r="AK121" i="5"/>
  <c r="Q122" i="5"/>
  <c r="S122" i="5"/>
  <c r="Y122" i="5"/>
  <c r="AA122" i="5"/>
  <c r="AC122" i="5"/>
  <c r="AE122" i="5"/>
  <c r="AI122" i="5"/>
  <c r="AK122" i="5"/>
  <c r="Q123" i="5"/>
  <c r="S123" i="5"/>
  <c r="Y123" i="5"/>
  <c r="AA123" i="5"/>
  <c r="AC123" i="5"/>
  <c r="AE123" i="5"/>
  <c r="AI123" i="5"/>
  <c r="AK123" i="5"/>
  <c r="Q124" i="5"/>
  <c r="S124" i="5"/>
  <c r="Y124" i="5"/>
  <c r="AA124" i="5"/>
  <c r="AC124" i="5"/>
  <c r="AE124" i="5"/>
  <c r="AI124" i="5"/>
  <c r="AK124" i="5"/>
  <c r="Q125" i="5"/>
  <c r="S125" i="5"/>
  <c r="Y125" i="5"/>
  <c r="AA125" i="5"/>
  <c r="AC125" i="5"/>
  <c r="AE125" i="5"/>
  <c r="AI125" i="5"/>
  <c r="AK125" i="5"/>
  <c r="Q126" i="5"/>
  <c r="S126" i="5"/>
  <c r="Y126" i="5"/>
  <c r="AA126" i="5"/>
  <c r="AC126" i="5"/>
  <c r="AE126" i="5"/>
  <c r="AI126" i="5"/>
  <c r="AK126" i="5"/>
  <c r="Q127" i="5"/>
  <c r="S127" i="5"/>
  <c r="Y127" i="5"/>
  <c r="AA127" i="5"/>
  <c r="AC127" i="5"/>
  <c r="AE127" i="5"/>
  <c r="AI127" i="5"/>
  <c r="AK127" i="5"/>
  <c r="Q128" i="5"/>
  <c r="S128" i="5"/>
  <c r="Y128" i="5"/>
  <c r="AA128" i="5"/>
  <c r="AC128" i="5"/>
  <c r="AE128" i="5"/>
  <c r="AI128" i="5"/>
  <c r="AK128" i="5"/>
  <c r="Q129" i="5"/>
  <c r="S129" i="5"/>
  <c r="Y129" i="5"/>
  <c r="AA129" i="5"/>
  <c r="AC129" i="5"/>
  <c r="AE129" i="5"/>
  <c r="AI129" i="5"/>
  <c r="AK129" i="5"/>
  <c r="Q130" i="5"/>
  <c r="S130" i="5"/>
  <c r="Y130" i="5"/>
  <c r="AA130" i="5"/>
  <c r="AC130" i="5"/>
  <c r="AE130" i="5"/>
  <c r="AI130" i="5"/>
  <c r="AK130" i="5"/>
  <c r="Q131" i="5"/>
  <c r="S131" i="5"/>
  <c r="Y131" i="5"/>
  <c r="AA131" i="5"/>
  <c r="AC131" i="5"/>
  <c r="AE131" i="5"/>
  <c r="AI131" i="5"/>
  <c r="AK131" i="5"/>
  <c r="Q132" i="5"/>
  <c r="S132" i="5"/>
  <c r="Y132" i="5"/>
  <c r="AA132" i="5"/>
  <c r="AC132" i="5"/>
  <c r="AE132" i="5"/>
  <c r="AI132" i="5"/>
  <c r="AK132" i="5"/>
  <c r="Q133" i="5"/>
  <c r="S133" i="5"/>
  <c r="Y133" i="5"/>
  <c r="AA133" i="5"/>
  <c r="AC133" i="5"/>
  <c r="AE133" i="5"/>
  <c r="AI133" i="5"/>
  <c r="AK133" i="5"/>
  <c r="Q134" i="5"/>
  <c r="S134" i="5"/>
  <c r="Y134" i="5"/>
  <c r="AA134" i="5"/>
  <c r="AC134" i="5"/>
  <c r="AE134" i="5"/>
  <c r="AI134" i="5"/>
  <c r="AK134" i="5"/>
  <c r="Q135" i="5"/>
  <c r="S135" i="5"/>
  <c r="Y135" i="5"/>
  <c r="AA135" i="5"/>
  <c r="AC135" i="5"/>
  <c r="AE135" i="5"/>
  <c r="AI135" i="5"/>
  <c r="AK135" i="5"/>
  <c r="Q136" i="5"/>
  <c r="S136" i="5"/>
  <c r="Y136" i="5"/>
  <c r="AA136" i="5"/>
  <c r="AC136" i="5"/>
  <c r="AE136" i="5"/>
  <c r="AI136" i="5"/>
  <c r="AK136" i="5"/>
  <c r="Q137" i="5"/>
  <c r="S137" i="5"/>
  <c r="Y137" i="5"/>
  <c r="AA137" i="5"/>
  <c r="AC137" i="5"/>
  <c r="AE137" i="5"/>
  <c r="AI137" i="5"/>
  <c r="AK137" i="5"/>
  <c r="Q138" i="5"/>
  <c r="S138" i="5"/>
  <c r="Y138" i="5"/>
  <c r="AA138" i="5"/>
  <c r="AC138" i="5"/>
  <c r="AE138" i="5"/>
  <c r="AI138" i="5"/>
  <c r="AK138" i="5"/>
  <c r="Q139" i="5"/>
  <c r="S139" i="5"/>
  <c r="Y139" i="5"/>
  <c r="AA139" i="5"/>
  <c r="AC139" i="5"/>
  <c r="AE139" i="5"/>
  <c r="AI139" i="5"/>
  <c r="AK139" i="5"/>
  <c r="Q140" i="5"/>
  <c r="S140" i="5"/>
  <c r="Y140" i="5"/>
  <c r="AA140" i="5"/>
  <c r="AC140" i="5"/>
  <c r="AE140" i="5"/>
  <c r="AI140" i="5"/>
  <c r="AK140" i="5"/>
  <c r="Q141" i="5"/>
  <c r="S141" i="5"/>
  <c r="Y141" i="5"/>
  <c r="AA141" i="5"/>
  <c r="AC141" i="5"/>
  <c r="AE141" i="5"/>
  <c r="AI141" i="5"/>
  <c r="AK141" i="5"/>
  <c r="Q142" i="5"/>
  <c r="S142" i="5"/>
  <c r="Y142" i="5"/>
  <c r="AA142" i="5"/>
  <c r="AC142" i="5"/>
  <c r="AE142" i="5"/>
  <c r="AI142" i="5"/>
  <c r="AK142" i="5"/>
  <c r="Q143" i="5"/>
  <c r="S143" i="5"/>
  <c r="Y143" i="5"/>
  <c r="AA143" i="5"/>
  <c r="AC143" i="5"/>
  <c r="AE143" i="5"/>
  <c r="AI143" i="5"/>
  <c r="AK143" i="5"/>
  <c r="Q144" i="5"/>
  <c r="S144" i="5"/>
  <c r="Y144" i="5"/>
  <c r="AA144" i="5"/>
  <c r="AC144" i="5"/>
  <c r="AE144" i="5"/>
  <c r="AI144" i="5"/>
  <c r="AK144" i="5"/>
  <c r="Q145" i="5"/>
  <c r="S145" i="5"/>
  <c r="Y145" i="5"/>
  <c r="AA145" i="5"/>
  <c r="AC145" i="5"/>
  <c r="AE145" i="5"/>
  <c r="AI145" i="5"/>
  <c r="AK145" i="5"/>
  <c r="Q146" i="5"/>
  <c r="S146" i="5"/>
  <c r="Y146" i="5"/>
  <c r="AA146" i="5"/>
  <c r="AC146" i="5"/>
  <c r="AE146" i="5"/>
  <c r="AI146" i="5"/>
  <c r="AK146" i="5"/>
  <c r="Q147" i="5"/>
  <c r="S147" i="5"/>
  <c r="Y147" i="5"/>
  <c r="AA147" i="5"/>
  <c r="AC147" i="5"/>
  <c r="AE147" i="5"/>
  <c r="AI147" i="5"/>
  <c r="AK147" i="5"/>
  <c r="Q148" i="5"/>
  <c r="S148" i="5"/>
  <c r="Y148" i="5"/>
  <c r="AA148" i="5"/>
  <c r="AC148" i="5"/>
  <c r="AE148" i="5"/>
  <c r="AI148" i="5"/>
  <c r="AK148" i="5"/>
  <c r="Q149" i="5"/>
  <c r="S149" i="5"/>
  <c r="Y149" i="5"/>
  <c r="AA149" i="5"/>
  <c r="AC149" i="5"/>
  <c r="AE149" i="5"/>
  <c r="AI149" i="5"/>
  <c r="AK149" i="5"/>
  <c r="Q150" i="5"/>
  <c r="S150" i="5"/>
  <c r="Y150" i="5"/>
  <c r="AA150" i="5"/>
  <c r="AC150" i="5"/>
  <c r="AE150" i="5"/>
  <c r="AI150" i="5"/>
  <c r="AK150" i="5"/>
  <c r="Q151" i="5"/>
  <c r="S151" i="5"/>
  <c r="Y151" i="5"/>
  <c r="AA151" i="5"/>
  <c r="AC151" i="5"/>
  <c r="AE151" i="5"/>
  <c r="AI151" i="5"/>
  <c r="AK151" i="5"/>
  <c r="Q152" i="5"/>
  <c r="S152" i="5"/>
  <c r="Y152" i="5"/>
  <c r="AA152" i="5"/>
  <c r="AC152" i="5"/>
  <c r="AE152" i="5"/>
  <c r="AI152" i="5"/>
  <c r="AK152" i="5"/>
  <c r="Q153" i="5"/>
  <c r="S153" i="5"/>
  <c r="Y153" i="5"/>
  <c r="AA153" i="5"/>
  <c r="AC153" i="5"/>
  <c r="AE153" i="5"/>
  <c r="AI153" i="5"/>
  <c r="AK153" i="5"/>
  <c r="Q154" i="5"/>
  <c r="S154" i="5"/>
  <c r="Y154" i="5"/>
  <c r="AA154" i="5"/>
  <c r="AC154" i="5"/>
  <c r="AE154" i="5"/>
  <c r="AI154" i="5"/>
  <c r="AK154" i="5"/>
  <c r="Q155" i="5"/>
  <c r="S155" i="5"/>
  <c r="Y155" i="5"/>
  <c r="AA155" i="5"/>
  <c r="AC155" i="5"/>
  <c r="AE155" i="5"/>
  <c r="AI155" i="5"/>
  <c r="AK155" i="5"/>
  <c r="Q156" i="5"/>
  <c r="S156" i="5"/>
  <c r="Y156" i="5"/>
  <c r="AA156" i="5"/>
  <c r="AC156" i="5"/>
  <c r="AE156" i="5"/>
  <c r="AI156" i="5"/>
  <c r="AK156" i="5"/>
  <c r="Q157" i="5"/>
  <c r="S157" i="5"/>
  <c r="Y157" i="5"/>
  <c r="AA157" i="5"/>
  <c r="AC157" i="5"/>
  <c r="AE157" i="5"/>
  <c r="AI157" i="5"/>
  <c r="AK157" i="5"/>
  <c r="Q158" i="5"/>
  <c r="S158" i="5"/>
  <c r="Y158" i="5"/>
  <c r="AA158" i="5"/>
  <c r="AC158" i="5"/>
  <c r="AE158" i="5"/>
  <c r="AI158" i="5"/>
  <c r="AK158" i="5"/>
  <c r="Q159" i="5"/>
  <c r="S159" i="5"/>
  <c r="Y159" i="5"/>
  <c r="AA159" i="5"/>
  <c r="AC159" i="5"/>
  <c r="AE159" i="5"/>
  <c r="AI159" i="5"/>
  <c r="AK159" i="5"/>
  <c r="Q160" i="5"/>
  <c r="S160" i="5"/>
  <c r="Y160" i="5"/>
  <c r="AA160" i="5"/>
  <c r="AC160" i="5"/>
  <c r="AE160" i="5"/>
  <c r="AI160" i="5"/>
  <c r="AK160" i="5"/>
  <c r="Q161" i="5"/>
  <c r="S161" i="5"/>
  <c r="Y161" i="5"/>
  <c r="AA161" i="5"/>
  <c r="AC161" i="5"/>
  <c r="AE161" i="5"/>
  <c r="AI161" i="5"/>
  <c r="AK161" i="5"/>
  <c r="Q162" i="5"/>
  <c r="S162" i="5"/>
  <c r="Y162" i="5"/>
  <c r="AA162" i="5"/>
  <c r="AC162" i="5"/>
  <c r="AE162" i="5"/>
  <c r="AI162" i="5"/>
  <c r="AK162" i="5"/>
  <c r="Q163" i="5"/>
  <c r="S163" i="5"/>
  <c r="Y163" i="5"/>
  <c r="AA163" i="5"/>
  <c r="AC163" i="5"/>
  <c r="AE163" i="5"/>
  <c r="AI163" i="5"/>
  <c r="AK163" i="5"/>
  <c r="Q164" i="5"/>
  <c r="S164" i="5"/>
  <c r="Y164" i="5"/>
  <c r="AA164" i="5"/>
  <c r="AC164" i="5"/>
  <c r="AE164" i="5"/>
  <c r="AI164" i="5"/>
  <c r="AK164" i="5"/>
  <c r="Q165" i="5"/>
  <c r="S165" i="5"/>
  <c r="Y165" i="5"/>
  <c r="AA165" i="5"/>
  <c r="AC165" i="5"/>
  <c r="AE165" i="5"/>
  <c r="AI165" i="5"/>
  <c r="AK165" i="5"/>
  <c r="Q166" i="5"/>
  <c r="S166" i="5"/>
  <c r="Y166" i="5"/>
  <c r="AA166" i="5"/>
  <c r="AC166" i="5"/>
  <c r="AE166" i="5"/>
  <c r="AI166" i="5"/>
  <c r="AK166" i="5"/>
  <c r="Q167" i="5"/>
  <c r="S167" i="5"/>
  <c r="Y167" i="5"/>
  <c r="AA167" i="5"/>
  <c r="AC167" i="5"/>
  <c r="AE167" i="5"/>
  <c r="AI167" i="5"/>
  <c r="AK167" i="5"/>
  <c r="Q168" i="5"/>
  <c r="S168" i="5"/>
  <c r="Y168" i="5"/>
  <c r="AA168" i="5"/>
  <c r="AC168" i="5"/>
  <c r="AE168" i="5"/>
  <c r="AI168" i="5"/>
  <c r="AK168" i="5"/>
  <c r="Q169" i="5"/>
  <c r="S169" i="5"/>
  <c r="Y169" i="5"/>
  <c r="AA169" i="5"/>
  <c r="AC169" i="5"/>
  <c r="AE169" i="5"/>
  <c r="AI169" i="5"/>
  <c r="AK169" i="5"/>
  <c r="Q170" i="5"/>
  <c r="S170" i="5"/>
  <c r="Y170" i="5"/>
  <c r="AA170" i="5"/>
  <c r="AC170" i="5"/>
  <c r="AE170" i="5"/>
  <c r="AI170" i="5"/>
  <c r="AK170" i="5"/>
  <c r="Q171" i="5"/>
  <c r="S171" i="5"/>
  <c r="Y171" i="5"/>
  <c r="AA171" i="5"/>
  <c r="AC171" i="5"/>
  <c r="AE171" i="5"/>
  <c r="AI171" i="5"/>
  <c r="AK171" i="5"/>
  <c r="Q172" i="5"/>
  <c r="S172" i="5"/>
  <c r="Y172" i="5"/>
  <c r="AA172" i="5"/>
  <c r="AC172" i="5"/>
  <c r="AE172" i="5"/>
  <c r="AI172" i="5"/>
  <c r="AK172" i="5"/>
  <c r="Q173" i="5"/>
  <c r="S173" i="5"/>
  <c r="Y173" i="5"/>
  <c r="AA173" i="5"/>
  <c r="AC173" i="5"/>
  <c r="AE173" i="5"/>
  <c r="AI173" i="5"/>
  <c r="AK173" i="5"/>
  <c r="Q174" i="5"/>
  <c r="S174" i="5"/>
  <c r="Y174" i="5"/>
  <c r="AA174" i="5"/>
  <c r="AC174" i="5"/>
  <c r="AE174" i="5"/>
  <c r="AI174" i="5"/>
  <c r="AK174" i="5"/>
  <c r="Q175" i="5"/>
  <c r="S175" i="5"/>
  <c r="Y175" i="5"/>
  <c r="AA175" i="5"/>
  <c r="AC175" i="5"/>
  <c r="AE175" i="5"/>
  <c r="AI175" i="5"/>
  <c r="AK175" i="5"/>
  <c r="Q176" i="5"/>
  <c r="S176" i="5"/>
  <c r="Y176" i="5"/>
  <c r="AA176" i="5"/>
  <c r="AC176" i="5"/>
  <c r="AE176" i="5"/>
  <c r="AI176" i="5"/>
  <c r="AK176" i="5"/>
  <c r="Q177" i="5"/>
  <c r="S177" i="5"/>
  <c r="Y177" i="5"/>
  <c r="AA177" i="5"/>
  <c r="AC177" i="5"/>
  <c r="AE177" i="5"/>
  <c r="AI177" i="5"/>
  <c r="AK177" i="5"/>
  <c r="Q178" i="5"/>
  <c r="S178" i="5"/>
  <c r="Y178" i="5"/>
  <c r="AA178" i="5"/>
  <c r="AC178" i="5"/>
  <c r="AE178" i="5"/>
  <c r="AI178" i="5"/>
  <c r="AK178" i="5"/>
  <c r="Q179" i="5"/>
  <c r="S179" i="5"/>
  <c r="Y179" i="5"/>
  <c r="AA179" i="5"/>
  <c r="AC179" i="5"/>
  <c r="AE179" i="5"/>
  <c r="AI179" i="5"/>
  <c r="AK179" i="5"/>
  <c r="Q180" i="5"/>
  <c r="S180" i="5"/>
  <c r="Y180" i="5"/>
  <c r="AA180" i="5"/>
  <c r="AC180" i="5"/>
  <c r="AE180" i="5"/>
  <c r="AI180" i="5"/>
  <c r="AK180" i="5"/>
  <c r="Q181" i="5"/>
  <c r="S181" i="5"/>
  <c r="Y181" i="5"/>
  <c r="AA181" i="5"/>
  <c r="AC181" i="5"/>
  <c r="AE181" i="5"/>
  <c r="AI181" i="5"/>
  <c r="AK181" i="5"/>
  <c r="Q182" i="5"/>
  <c r="S182" i="5"/>
  <c r="Y182" i="5"/>
  <c r="AA182" i="5"/>
  <c r="AC182" i="5"/>
  <c r="AE182" i="5"/>
  <c r="AI182" i="5"/>
  <c r="AK182" i="5"/>
  <c r="Q183" i="5"/>
  <c r="S183" i="5"/>
  <c r="Y183" i="5"/>
  <c r="AA183" i="5"/>
  <c r="AC183" i="5"/>
  <c r="AE183" i="5"/>
  <c r="AI183" i="5"/>
  <c r="AK183" i="5"/>
  <c r="Q184" i="5"/>
  <c r="S184" i="5"/>
  <c r="Y184" i="5"/>
  <c r="AA184" i="5"/>
  <c r="AC184" i="5"/>
  <c r="AE184" i="5"/>
  <c r="AI184" i="5"/>
  <c r="AK184" i="5"/>
  <c r="Q185" i="5"/>
  <c r="S185" i="5"/>
  <c r="Y185" i="5"/>
  <c r="AA185" i="5"/>
  <c r="AC185" i="5"/>
  <c r="AE185" i="5"/>
  <c r="AI185" i="5"/>
  <c r="AK185" i="5"/>
  <c r="Q186" i="5"/>
  <c r="S186" i="5"/>
  <c r="Y186" i="5"/>
  <c r="AA186" i="5"/>
  <c r="AC186" i="5"/>
  <c r="AE186" i="5"/>
  <c r="AI186" i="5"/>
  <c r="AK186" i="5"/>
  <c r="Q187" i="5"/>
  <c r="S187" i="5"/>
  <c r="Y187" i="5"/>
  <c r="AA187" i="5"/>
  <c r="AC187" i="5"/>
  <c r="AE187" i="5"/>
  <c r="AI187" i="5"/>
  <c r="AK187" i="5"/>
  <c r="Q188" i="5"/>
  <c r="S188" i="5"/>
  <c r="Y188" i="5"/>
  <c r="AA188" i="5"/>
  <c r="AC188" i="5"/>
  <c r="AE188" i="5"/>
  <c r="AI188" i="5"/>
  <c r="AK188" i="5"/>
  <c r="Q189" i="5"/>
  <c r="S189" i="5"/>
  <c r="Y189" i="5"/>
  <c r="AA189" i="5"/>
  <c r="AC189" i="5"/>
  <c r="AE189" i="5"/>
  <c r="AI189" i="5"/>
  <c r="AK189" i="5"/>
  <c r="Q190" i="5"/>
  <c r="S190" i="5"/>
  <c r="Y190" i="5"/>
  <c r="AA190" i="5"/>
  <c r="AC190" i="5"/>
  <c r="AE190" i="5"/>
  <c r="AI190" i="5"/>
  <c r="AK190" i="5"/>
  <c r="Q191" i="5"/>
  <c r="S191" i="5"/>
  <c r="Y191" i="5"/>
  <c r="AA191" i="5"/>
  <c r="AC191" i="5"/>
  <c r="AE191" i="5"/>
  <c r="AI191" i="5"/>
  <c r="AK191" i="5"/>
  <c r="Q192" i="5"/>
  <c r="S192" i="5"/>
  <c r="Y192" i="5"/>
  <c r="AA192" i="5"/>
  <c r="AC192" i="5"/>
  <c r="AE192" i="5"/>
  <c r="AI192" i="5"/>
  <c r="AK192" i="5"/>
  <c r="Q193" i="5"/>
  <c r="S193" i="5"/>
  <c r="Y193" i="5"/>
  <c r="AA193" i="5"/>
  <c r="AC193" i="5"/>
  <c r="AE193" i="5"/>
  <c r="AI193" i="5"/>
  <c r="AK193" i="5"/>
  <c r="Q194" i="5"/>
  <c r="S194" i="5"/>
  <c r="Y194" i="5"/>
  <c r="AA194" i="5"/>
  <c r="AC194" i="5"/>
  <c r="AE194" i="5"/>
  <c r="AI194" i="5"/>
  <c r="AK194" i="5"/>
  <c r="Q195" i="5"/>
  <c r="S195" i="5"/>
  <c r="Y195" i="5"/>
  <c r="AA195" i="5"/>
  <c r="AC195" i="5"/>
  <c r="AE195" i="5"/>
  <c r="AI195" i="5"/>
  <c r="AK195" i="5"/>
  <c r="Q196" i="5"/>
  <c r="S196" i="5"/>
  <c r="Y196" i="5"/>
  <c r="AA196" i="5"/>
  <c r="AC196" i="5"/>
  <c r="AE196" i="5"/>
  <c r="AI196" i="5"/>
  <c r="AK196" i="5"/>
  <c r="Q197" i="5"/>
  <c r="S197" i="5"/>
  <c r="Y197" i="5"/>
  <c r="AA197" i="5"/>
  <c r="AC197" i="5"/>
  <c r="AE197" i="5"/>
  <c r="AI197" i="5"/>
  <c r="AK197" i="5"/>
  <c r="Q198" i="5"/>
  <c r="S198" i="5"/>
  <c r="Y198" i="5"/>
  <c r="AA198" i="5"/>
  <c r="AC198" i="5"/>
  <c r="AE198" i="5"/>
  <c r="AI198" i="5"/>
  <c r="AK198" i="5"/>
  <c r="Q199" i="5"/>
  <c r="S199" i="5"/>
  <c r="Y199" i="5"/>
  <c r="AA199" i="5"/>
  <c r="AC199" i="5"/>
  <c r="AE199" i="5"/>
  <c r="AI199" i="5"/>
  <c r="AK199" i="5"/>
  <c r="Q200" i="5"/>
  <c r="S200" i="5"/>
  <c r="Y200" i="5"/>
  <c r="AA200" i="5"/>
  <c r="AC200" i="5"/>
  <c r="AE200" i="5"/>
  <c r="AI200" i="5"/>
  <c r="AK200" i="5"/>
  <c r="Q201" i="5"/>
  <c r="S201" i="5"/>
  <c r="Y201" i="5"/>
  <c r="AA201" i="5"/>
  <c r="AC201" i="5"/>
  <c r="AE201" i="5"/>
  <c r="AI201" i="5"/>
  <c r="AK201" i="5"/>
  <c r="Q202" i="5"/>
  <c r="S202" i="5"/>
  <c r="Y202" i="5"/>
  <c r="AA202" i="5"/>
  <c r="AC202" i="5"/>
  <c r="AE202" i="5"/>
  <c r="AI202" i="5"/>
  <c r="AK202" i="5"/>
  <c r="Q203" i="5"/>
  <c r="S203" i="5"/>
  <c r="Y203" i="5"/>
  <c r="AA203" i="5"/>
  <c r="AC203" i="5"/>
  <c r="AE203" i="5"/>
  <c r="AI203" i="5"/>
  <c r="AK203" i="5"/>
  <c r="Q204" i="5"/>
  <c r="S204" i="5"/>
  <c r="Y204" i="5"/>
  <c r="AA204" i="5"/>
  <c r="AC204" i="5"/>
  <c r="AE204" i="5"/>
  <c r="AI204" i="5"/>
  <c r="AK204" i="5"/>
  <c r="Q205" i="5"/>
  <c r="S205" i="5"/>
  <c r="Y205" i="5"/>
  <c r="AA205" i="5"/>
  <c r="AC205" i="5"/>
  <c r="AE205" i="5"/>
  <c r="AI205" i="5"/>
  <c r="AK205" i="5"/>
  <c r="Q206" i="5"/>
  <c r="S206" i="5"/>
  <c r="Y206" i="5"/>
  <c r="AA206" i="5"/>
  <c r="AC206" i="5"/>
  <c r="AE206" i="5"/>
  <c r="AI206" i="5"/>
  <c r="AK206" i="5"/>
  <c r="Q207" i="5"/>
  <c r="S207" i="5"/>
  <c r="Y207" i="5"/>
  <c r="AA207" i="5"/>
  <c r="AC207" i="5"/>
  <c r="AE207" i="5"/>
  <c r="AI207" i="5"/>
  <c r="AK207" i="5"/>
  <c r="Q208" i="5"/>
  <c r="S208" i="5"/>
  <c r="Y208" i="5"/>
  <c r="AA208" i="5"/>
  <c r="AC208" i="5"/>
  <c r="AE208" i="5"/>
  <c r="AI208" i="5"/>
  <c r="AK208" i="5"/>
  <c r="Q209" i="5"/>
  <c r="S209" i="5"/>
  <c r="Y209" i="5"/>
  <c r="AA209" i="5"/>
  <c r="AC209" i="5"/>
  <c r="AE209" i="5"/>
  <c r="AI209" i="5"/>
  <c r="AK209" i="5"/>
  <c r="Q210" i="5"/>
  <c r="S210" i="5"/>
  <c r="Y210" i="5"/>
  <c r="AA210" i="5"/>
  <c r="AC210" i="5"/>
  <c r="AE210" i="5"/>
  <c r="AI210" i="5"/>
  <c r="AK210" i="5"/>
  <c r="Q211" i="5"/>
  <c r="S211" i="5"/>
  <c r="Y211" i="5"/>
  <c r="AA211" i="5"/>
  <c r="AC211" i="5"/>
  <c r="AE211" i="5"/>
  <c r="AI211" i="5"/>
  <c r="AK211" i="5"/>
  <c r="Q212" i="5"/>
  <c r="S212" i="5"/>
  <c r="Y212" i="5"/>
  <c r="AA212" i="5"/>
  <c r="AC212" i="5"/>
  <c r="AE212" i="5"/>
  <c r="AI212" i="5"/>
  <c r="AK212" i="5"/>
  <c r="Q213" i="5"/>
  <c r="S213" i="5"/>
  <c r="Y213" i="5"/>
  <c r="AA213" i="5"/>
  <c r="AC213" i="5"/>
  <c r="AE213" i="5"/>
  <c r="AI213" i="5"/>
  <c r="AK213" i="5"/>
  <c r="Q214" i="5"/>
  <c r="S214" i="5"/>
  <c r="Y214" i="5"/>
  <c r="AA214" i="5"/>
  <c r="AC214" i="5"/>
  <c r="AE214" i="5"/>
  <c r="AI214" i="5"/>
  <c r="AK214" i="5"/>
  <c r="Q215" i="5"/>
  <c r="S215" i="5"/>
  <c r="Y215" i="5"/>
  <c r="AA215" i="5"/>
  <c r="AC215" i="5"/>
  <c r="AE215" i="5"/>
  <c r="AI215" i="5"/>
  <c r="AK215" i="5"/>
  <c r="Q216" i="5"/>
  <c r="S216" i="5"/>
  <c r="Y216" i="5"/>
  <c r="AA216" i="5"/>
  <c r="AC216" i="5"/>
  <c r="AE216" i="5"/>
  <c r="AI216" i="5"/>
  <c r="AK216" i="5"/>
  <c r="Q217" i="5"/>
  <c r="S217" i="5"/>
  <c r="Y217" i="5"/>
  <c r="AA217" i="5"/>
  <c r="AC217" i="5"/>
  <c r="AE217" i="5"/>
  <c r="AI217" i="5"/>
  <c r="AK217" i="5"/>
  <c r="Q218" i="5"/>
  <c r="S218" i="5"/>
  <c r="Y218" i="5"/>
  <c r="AA218" i="5"/>
  <c r="AC218" i="5"/>
  <c r="AE218" i="5"/>
  <c r="AI218" i="5"/>
  <c r="AK218" i="5"/>
  <c r="Q219" i="5"/>
  <c r="S219" i="5"/>
  <c r="Y219" i="5"/>
  <c r="AA219" i="5"/>
  <c r="AC219" i="5"/>
  <c r="AE219" i="5"/>
  <c r="AI219" i="5"/>
  <c r="AK219" i="5"/>
  <c r="Q220" i="5"/>
  <c r="S220" i="5"/>
  <c r="Y220" i="5"/>
  <c r="AA220" i="5"/>
  <c r="AC220" i="5"/>
  <c r="AE220" i="5"/>
  <c r="AI220" i="5"/>
  <c r="AK220" i="5"/>
  <c r="Q221" i="5"/>
  <c r="S221" i="5"/>
  <c r="Y221" i="5"/>
  <c r="AA221" i="5"/>
  <c r="AC221" i="5"/>
  <c r="AE221" i="5"/>
  <c r="AI221" i="5"/>
  <c r="AK221" i="5"/>
  <c r="Q222" i="5"/>
  <c r="S222" i="5"/>
  <c r="Y222" i="5"/>
  <c r="AA222" i="5"/>
  <c r="AC222" i="5"/>
  <c r="AE222" i="5"/>
  <c r="AI222" i="5"/>
  <c r="AK222" i="5"/>
  <c r="Q223" i="5"/>
  <c r="S223" i="5"/>
  <c r="Y223" i="5"/>
  <c r="AA223" i="5"/>
  <c r="AC223" i="5"/>
  <c r="AE223" i="5"/>
  <c r="AI223" i="5"/>
  <c r="AK223" i="5"/>
  <c r="Q224" i="5"/>
  <c r="S224" i="5"/>
  <c r="Y224" i="5"/>
  <c r="AA224" i="5"/>
  <c r="AC224" i="5"/>
  <c r="AE224" i="5"/>
  <c r="AI224" i="5"/>
  <c r="AK224" i="5"/>
  <c r="Q225" i="5"/>
  <c r="S225" i="5"/>
  <c r="Y225" i="5"/>
  <c r="AA225" i="5"/>
  <c r="AC225" i="5"/>
  <c r="AE225" i="5"/>
  <c r="AI225" i="5"/>
  <c r="AK225" i="5"/>
  <c r="Q226" i="5"/>
  <c r="S226" i="5"/>
  <c r="Y226" i="5"/>
  <c r="AA226" i="5"/>
  <c r="AC226" i="5"/>
  <c r="AE226" i="5"/>
  <c r="AI226" i="5"/>
  <c r="AK226" i="5"/>
  <c r="Q227" i="5"/>
  <c r="S227" i="5"/>
  <c r="Y227" i="5"/>
  <c r="AA227" i="5"/>
  <c r="AC227" i="5"/>
  <c r="AE227" i="5"/>
  <c r="AI227" i="5"/>
  <c r="AK227" i="5"/>
  <c r="Q228" i="5"/>
  <c r="S228" i="5"/>
  <c r="Y228" i="5"/>
  <c r="AA228" i="5"/>
  <c r="AC228" i="5"/>
  <c r="AE228" i="5"/>
  <c r="AI228" i="5"/>
  <c r="AK228" i="5"/>
  <c r="Q229" i="5"/>
  <c r="S229" i="5"/>
  <c r="Y229" i="5"/>
  <c r="AA229" i="5"/>
  <c r="AC229" i="5"/>
  <c r="AE229" i="5"/>
  <c r="AI229" i="5"/>
  <c r="AK229" i="5"/>
  <c r="Q230" i="5"/>
  <c r="S230" i="5"/>
  <c r="Y230" i="5"/>
  <c r="AA230" i="5"/>
  <c r="AC230" i="5"/>
  <c r="AE230" i="5"/>
  <c r="AI230" i="5"/>
  <c r="AK230" i="5"/>
  <c r="Q231" i="5"/>
  <c r="S231" i="5"/>
  <c r="Y231" i="5"/>
  <c r="AA231" i="5"/>
  <c r="AC231" i="5"/>
  <c r="AE231" i="5"/>
  <c r="AI231" i="5"/>
  <c r="AK231" i="5"/>
  <c r="Q232" i="5"/>
  <c r="S232" i="5"/>
  <c r="Y232" i="5"/>
  <c r="AA232" i="5"/>
  <c r="AC232" i="5"/>
  <c r="AE232" i="5"/>
  <c r="AI232" i="5"/>
  <c r="AK232" i="5"/>
  <c r="Q233" i="5"/>
  <c r="S233" i="5"/>
  <c r="Y233" i="5"/>
  <c r="AA233" i="5"/>
  <c r="AC233" i="5"/>
  <c r="AE233" i="5"/>
  <c r="AI233" i="5"/>
  <c r="AK233" i="5"/>
  <c r="Q234" i="5"/>
  <c r="S234" i="5"/>
  <c r="Y234" i="5"/>
  <c r="AA234" i="5"/>
  <c r="AC234" i="5"/>
  <c r="AE234" i="5"/>
  <c r="AI234" i="5"/>
  <c r="AK234" i="5"/>
  <c r="Q235" i="5"/>
  <c r="S235" i="5"/>
  <c r="Y235" i="5"/>
  <c r="AA235" i="5"/>
  <c r="AC235" i="5"/>
  <c r="AE235" i="5"/>
  <c r="AI235" i="5"/>
  <c r="AK235" i="5"/>
  <c r="Q236" i="5"/>
  <c r="S236" i="5"/>
  <c r="Y236" i="5"/>
  <c r="AA236" i="5"/>
  <c r="AC236" i="5"/>
  <c r="AE236" i="5"/>
  <c r="AI236" i="5"/>
  <c r="AK236" i="5"/>
  <c r="Q237" i="5"/>
  <c r="S237" i="5"/>
  <c r="Y237" i="5"/>
  <c r="AA237" i="5"/>
  <c r="AC237" i="5"/>
  <c r="AE237" i="5"/>
  <c r="AI237" i="5"/>
  <c r="AK237" i="5"/>
  <c r="Q238" i="5"/>
  <c r="S238" i="5"/>
  <c r="Y238" i="5"/>
  <c r="AA238" i="5"/>
  <c r="AC238" i="5"/>
  <c r="AE238" i="5"/>
  <c r="AI238" i="5"/>
  <c r="AK238" i="5"/>
  <c r="Q239" i="5"/>
  <c r="S239" i="5"/>
  <c r="Y239" i="5"/>
  <c r="AA239" i="5"/>
  <c r="AC239" i="5"/>
  <c r="AE239" i="5"/>
  <c r="AI239" i="5"/>
  <c r="AK239" i="5"/>
  <c r="Q240" i="5"/>
  <c r="S240" i="5"/>
  <c r="Y240" i="5"/>
  <c r="AA240" i="5"/>
  <c r="AC240" i="5"/>
  <c r="AE240" i="5"/>
  <c r="AI240" i="5"/>
  <c r="AK240" i="5"/>
  <c r="Q241" i="5"/>
  <c r="S241" i="5"/>
  <c r="Y241" i="5"/>
  <c r="AA241" i="5"/>
  <c r="AC241" i="5"/>
  <c r="AE241" i="5"/>
  <c r="AI241" i="5"/>
  <c r="AK241" i="5"/>
  <c r="Q242" i="5"/>
  <c r="S242" i="5"/>
  <c r="Y242" i="5"/>
  <c r="AA242" i="5"/>
  <c r="AC242" i="5"/>
  <c r="AE242" i="5"/>
  <c r="AI242" i="5"/>
  <c r="AK242" i="5"/>
  <c r="Q243" i="5"/>
  <c r="S243" i="5"/>
  <c r="Y243" i="5"/>
  <c r="AA243" i="5"/>
  <c r="AC243" i="5"/>
  <c r="AE243" i="5"/>
  <c r="AI243" i="5"/>
  <c r="AK243" i="5"/>
  <c r="Q244" i="5"/>
  <c r="S244" i="5"/>
  <c r="Y244" i="5"/>
  <c r="AA244" i="5"/>
  <c r="AC244" i="5"/>
  <c r="AE244" i="5"/>
  <c r="AI244" i="5"/>
  <c r="AK244" i="5"/>
  <c r="Q245" i="5"/>
  <c r="S245" i="5"/>
  <c r="Y245" i="5"/>
  <c r="AA245" i="5"/>
  <c r="AC245" i="5"/>
  <c r="AE245" i="5"/>
  <c r="AI245" i="5"/>
  <c r="AK245" i="5"/>
  <c r="Q246" i="5"/>
  <c r="S246" i="5"/>
  <c r="Y246" i="5"/>
  <c r="AA246" i="5"/>
  <c r="AC246" i="5"/>
  <c r="AE246" i="5"/>
  <c r="AI246" i="5"/>
  <c r="AK246" i="5"/>
  <c r="Q247" i="5"/>
  <c r="S247" i="5"/>
  <c r="Y247" i="5"/>
  <c r="AA247" i="5"/>
  <c r="AC247" i="5"/>
  <c r="AE247" i="5"/>
  <c r="AI247" i="5"/>
  <c r="AK247" i="5"/>
  <c r="Q248" i="5"/>
  <c r="S248" i="5"/>
  <c r="Y248" i="5"/>
  <c r="AA248" i="5"/>
  <c r="AC248" i="5"/>
  <c r="AE248" i="5"/>
  <c r="AI248" i="5"/>
  <c r="AK248" i="5"/>
  <c r="Q249" i="5"/>
  <c r="S249" i="5"/>
  <c r="Y249" i="5"/>
  <c r="AA249" i="5"/>
  <c r="AC249" i="5"/>
  <c r="AE249" i="5"/>
  <c r="AI249" i="5"/>
  <c r="AK249" i="5"/>
  <c r="Q250" i="5"/>
  <c r="S250" i="5"/>
  <c r="Y250" i="5"/>
  <c r="AA250" i="5"/>
  <c r="AC250" i="5"/>
  <c r="AE250" i="5"/>
  <c r="AI250" i="5"/>
  <c r="AK250" i="5"/>
  <c r="Q251" i="5"/>
  <c r="S251" i="5"/>
  <c r="Y251" i="5"/>
  <c r="AA251" i="5"/>
  <c r="AC251" i="5"/>
  <c r="AE251" i="5"/>
  <c r="AI251" i="5"/>
  <c r="AK251" i="5"/>
  <c r="Q252" i="5"/>
  <c r="S252" i="5"/>
  <c r="Y252" i="5"/>
  <c r="AA252" i="5"/>
  <c r="AC252" i="5"/>
  <c r="AE252" i="5"/>
  <c r="AI252" i="5"/>
  <c r="AK252" i="5"/>
  <c r="Q253" i="5"/>
  <c r="S253" i="5"/>
  <c r="Y253" i="5"/>
  <c r="AA253" i="5"/>
  <c r="AC253" i="5"/>
  <c r="AE253" i="5"/>
  <c r="AI253" i="5"/>
  <c r="AK253" i="5"/>
  <c r="Q254" i="5"/>
  <c r="S254" i="5"/>
  <c r="Y254" i="5"/>
  <c r="AA254" i="5"/>
  <c r="AC254" i="5"/>
  <c r="AE254" i="5"/>
  <c r="AI254" i="5"/>
  <c r="AK254" i="5"/>
  <c r="Q255" i="5"/>
  <c r="S255" i="5"/>
  <c r="Y255" i="5"/>
  <c r="AA255" i="5"/>
  <c r="AC255" i="5"/>
  <c r="AE255" i="5"/>
  <c r="AI255" i="5"/>
  <c r="AK255" i="5"/>
  <c r="Q256" i="5"/>
  <c r="S256" i="5"/>
  <c r="Y256" i="5"/>
  <c r="AA256" i="5"/>
  <c r="AC256" i="5"/>
  <c r="AE256" i="5"/>
  <c r="AI256" i="5"/>
  <c r="AK256" i="5"/>
  <c r="Q257" i="5"/>
  <c r="S257" i="5"/>
  <c r="Y257" i="5"/>
  <c r="AA257" i="5"/>
  <c r="AC257" i="5"/>
  <c r="AE257" i="5"/>
  <c r="AI257" i="5"/>
  <c r="AK257" i="5"/>
  <c r="Q258" i="5"/>
  <c r="S258" i="5"/>
  <c r="Y258" i="5"/>
  <c r="AA258" i="5"/>
  <c r="AC258" i="5"/>
  <c r="AE258" i="5"/>
  <c r="AI258" i="5"/>
  <c r="AK258" i="5"/>
  <c r="Q259" i="5"/>
  <c r="S259" i="5"/>
  <c r="Y259" i="5"/>
  <c r="AA259" i="5"/>
  <c r="AC259" i="5"/>
  <c r="AE259" i="5"/>
  <c r="AI259" i="5"/>
  <c r="AK259" i="5"/>
  <c r="Q260" i="5"/>
  <c r="S260" i="5"/>
  <c r="Y260" i="5"/>
  <c r="AA260" i="5"/>
  <c r="AC260" i="5"/>
  <c r="AE260" i="5"/>
  <c r="AI260" i="5"/>
  <c r="AK260" i="5"/>
  <c r="Q261" i="5"/>
  <c r="S261" i="5"/>
  <c r="Y261" i="5"/>
  <c r="AA261" i="5"/>
  <c r="AC261" i="5"/>
  <c r="AE261" i="5"/>
  <c r="AI261" i="5"/>
  <c r="AK261" i="5"/>
  <c r="Q262" i="5"/>
  <c r="S262" i="5"/>
  <c r="Y262" i="5"/>
  <c r="AA262" i="5"/>
  <c r="AC262" i="5"/>
  <c r="AE262" i="5"/>
  <c r="AI262" i="5"/>
  <c r="AK262" i="5"/>
  <c r="Q263" i="5"/>
  <c r="S263" i="5"/>
  <c r="Y263" i="5"/>
  <c r="AA263" i="5"/>
  <c r="AC263" i="5"/>
  <c r="AE263" i="5"/>
  <c r="AI263" i="5"/>
  <c r="AK263" i="5"/>
  <c r="Q264" i="5"/>
  <c r="S264" i="5"/>
  <c r="Y264" i="5"/>
  <c r="AA264" i="5"/>
  <c r="AC264" i="5"/>
  <c r="AE264" i="5"/>
  <c r="AI264" i="5"/>
  <c r="AK264" i="5"/>
  <c r="Q265" i="5"/>
  <c r="S265" i="5"/>
  <c r="Y265" i="5"/>
  <c r="AA265" i="5"/>
  <c r="AC265" i="5"/>
  <c r="AE265" i="5"/>
  <c r="AI265" i="5"/>
  <c r="AK265" i="5"/>
  <c r="Q266" i="5"/>
  <c r="S266" i="5"/>
  <c r="Y266" i="5"/>
  <c r="AA266" i="5"/>
  <c r="AC266" i="5"/>
  <c r="AE266" i="5"/>
  <c r="AI266" i="5"/>
  <c r="AK266" i="5"/>
  <c r="Q267" i="5"/>
  <c r="S267" i="5"/>
  <c r="Y267" i="5"/>
  <c r="AA267" i="5"/>
  <c r="AC267" i="5"/>
  <c r="AE267" i="5"/>
  <c r="AI267" i="5"/>
  <c r="AK267" i="5"/>
  <c r="Q268" i="5"/>
  <c r="S268" i="5"/>
  <c r="Y268" i="5"/>
  <c r="AA268" i="5"/>
  <c r="AC268" i="5"/>
  <c r="AE268" i="5"/>
  <c r="AI268" i="5"/>
  <c r="AK268" i="5"/>
  <c r="Q269" i="5"/>
  <c r="S269" i="5"/>
  <c r="Y269" i="5"/>
  <c r="AA269" i="5"/>
  <c r="AC269" i="5"/>
  <c r="AE269" i="5"/>
  <c r="AI269" i="5"/>
  <c r="AK269" i="5"/>
  <c r="Q270" i="5"/>
  <c r="S270" i="5"/>
  <c r="Y270" i="5"/>
  <c r="AA270" i="5"/>
  <c r="AC270" i="5"/>
  <c r="AE270" i="5"/>
  <c r="AI270" i="5"/>
  <c r="AK270" i="5"/>
  <c r="Q271" i="5"/>
  <c r="S271" i="5"/>
  <c r="Y271" i="5"/>
  <c r="AA271" i="5"/>
  <c r="AC271" i="5"/>
  <c r="AE271" i="5"/>
  <c r="AI271" i="5"/>
  <c r="AK271" i="5"/>
  <c r="Q272" i="5"/>
  <c r="S272" i="5"/>
  <c r="Y272" i="5"/>
  <c r="AA272" i="5"/>
  <c r="AC272" i="5"/>
  <c r="AE272" i="5"/>
  <c r="AI272" i="5"/>
  <c r="AK272" i="5"/>
  <c r="Q273" i="5"/>
  <c r="S273" i="5"/>
  <c r="Y273" i="5"/>
  <c r="AA273" i="5"/>
  <c r="AC273" i="5"/>
  <c r="AE273" i="5"/>
  <c r="AI273" i="5"/>
  <c r="AK273" i="5"/>
  <c r="Q274" i="5"/>
  <c r="S274" i="5"/>
  <c r="Y274" i="5"/>
  <c r="AA274" i="5"/>
  <c r="AC274" i="5"/>
  <c r="AE274" i="5"/>
  <c r="AI274" i="5"/>
  <c r="AK274" i="5"/>
  <c r="Q275" i="5"/>
  <c r="S275" i="5"/>
  <c r="Y275" i="5"/>
  <c r="AA275" i="5"/>
  <c r="AC275" i="5"/>
  <c r="AE275" i="5"/>
  <c r="AI275" i="5"/>
  <c r="AK275" i="5"/>
  <c r="Q276" i="5"/>
  <c r="S276" i="5"/>
  <c r="Y276" i="5"/>
  <c r="AA276" i="5"/>
  <c r="AC276" i="5"/>
  <c r="AE276" i="5"/>
  <c r="AI276" i="5"/>
  <c r="AK276" i="5"/>
  <c r="Q277" i="5"/>
  <c r="S277" i="5"/>
  <c r="Y277" i="5"/>
  <c r="AA277" i="5"/>
  <c r="AC277" i="5"/>
  <c r="AE277" i="5"/>
  <c r="AI277" i="5"/>
  <c r="AK277" i="5"/>
  <c r="Q278" i="5"/>
  <c r="S278" i="5"/>
  <c r="Y278" i="5"/>
  <c r="AA278" i="5"/>
  <c r="AC278" i="5"/>
  <c r="AE278" i="5"/>
  <c r="AI278" i="5"/>
  <c r="AK278" i="5"/>
  <c r="Q279" i="5"/>
  <c r="S279" i="5"/>
  <c r="Y279" i="5"/>
  <c r="AA279" i="5"/>
  <c r="AC279" i="5"/>
  <c r="AE279" i="5"/>
  <c r="AI279" i="5"/>
  <c r="AK279" i="5"/>
  <c r="Q280" i="5"/>
  <c r="S280" i="5"/>
  <c r="Y280" i="5"/>
  <c r="AA280" i="5"/>
  <c r="AC280" i="5"/>
  <c r="AE280" i="5"/>
  <c r="AI280" i="5"/>
  <c r="AK280" i="5"/>
  <c r="Q281" i="5"/>
  <c r="S281" i="5"/>
  <c r="Y281" i="5"/>
  <c r="AA281" i="5"/>
  <c r="AC281" i="5"/>
  <c r="AE281" i="5"/>
  <c r="AI281" i="5"/>
  <c r="AK281" i="5"/>
  <c r="Q282" i="5"/>
  <c r="S282" i="5"/>
  <c r="Y282" i="5"/>
  <c r="AA282" i="5"/>
  <c r="AC282" i="5"/>
  <c r="AE282" i="5"/>
  <c r="AI282" i="5"/>
  <c r="AK282" i="5"/>
  <c r="Q283" i="5"/>
  <c r="S283" i="5"/>
  <c r="Y283" i="5"/>
  <c r="AA283" i="5"/>
  <c r="AC283" i="5"/>
  <c r="AE283" i="5"/>
  <c r="AI283" i="5"/>
  <c r="AK283" i="5"/>
  <c r="Q284" i="5"/>
  <c r="S284" i="5"/>
  <c r="Y284" i="5"/>
  <c r="AA284" i="5"/>
  <c r="AC284" i="5"/>
  <c r="AE284" i="5"/>
  <c r="AI284" i="5"/>
  <c r="AK284" i="5"/>
  <c r="Q285" i="5"/>
  <c r="S285" i="5"/>
  <c r="Y285" i="5"/>
  <c r="AA285" i="5"/>
  <c r="AC285" i="5"/>
  <c r="AE285" i="5"/>
  <c r="AI285" i="5"/>
  <c r="AK285" i="5"/>
  <c r="Q286" i="5"/>
  <c r="S286" i="5"/>
  <c r="Y286" i="5"/>
  <c r="AA286" i="5"/>
  <c r="AC286" i="5"/>
  <c r="AE286" i="5"/>
  <c r="AI286" i="5"/>
  <c r="AK286" i="5"/>
  <c r="Q287" i="5"/>
  <c r="S287" i="5"/>
  <c r="Y287" i="5"/>
  <c r="AA287" i="5"/>
  <c r="AC287" i="5"/>
  <c r="AE287" i="5"/>
  <c r="AI287" i="5"/>
  <c r="AK287" i="5"/>
  <c r="Q288" i="5"/>
  <c r="S288" i="5"/>
  <c r="Y288" i="5"/>
  <c r="AA288" i="5"/>
  <c r="AC288" i="5"/>
  <c r="AE288" i="5"/>
  <c r="AI288" i="5"/>
  <c r="AK288" i="5"/>
  <c r="Q289" i="5"/>
  <c r="S289" i="5"/>
  <c r="Y289" i="5"/>
  <c r="AA289" i="5"/>
  <c r="AC289" i="5"/>
  <c r="AE289" i="5"/>
  <c r="AI289" i="5"/>
  <c r="AK289" i="5"/>
  <c r="Q290" i="5"/>
  <c r="S290" i="5"/>
  <c r="Y290" i="5"/>
  <c r="AA290" i="5"/>
  <c r="AC290" i="5"/>
  <c r="AE290" i="5"/>
  <c r="AI290" i="5"/>
  <c r="AK290" i="5"/>
  <c r="Q291" i="5"/>
  <c r="S291" i="5"/>
  <c r="Y291" i="5"/>
  <c r="AA291" i="5"/>
  <c r="AC291" i="5"/>
  <c r="AE291" i="5"/>
  <c r="AI291" i="5"/>
  <c r="AK291" i="5"/>
  <c r="Q292" i="5"/>
  <c r="S292" i="5"/>
  <c r="Y292" i="5"/>
  <c r="AA292" i="5"/>
  <c r="AC292" i="5"/>
  <c r="AE292" i="5"/>
  <c r="AI292" i="5"/>
  <c r="AK292" i="5"/>
  <c r="Q293" i="5"/>
  <c r="S293" i="5"/>
  <c r="Y293" i="5"/>
  <c r="AA293" i="5"/>
  <c r="AC293" i="5"/>
  <c r="AE293" i="5"/>
  <c r="AI293" i="5"/>
  <c r="AK293" i="5"/>
  <c r="Q294" i="5"/>
  <c r="S294" i="5"/>
  <c r="Y294" i="5"/>
  <c r="AA294" i="5"/>
  <c r="AC294" i="5"/>
  <c r="AE294" i="5"/>
  <c r="AI294" i="5"/>
  <c r="AK294" i="5"/>
  <c r="Q295" i="5"/>
  <c r="S295" i="5"/>
  <c r="Y295" i="5"/>
  <c r="AA295" i="5"/>
  <c r="AC295" i="5"/>
  <c r="AE295" i="5"/>
  <c r="AI295" i="5"/>
  <c r="AK295" i="5"/>
  <c r="Q296" i="5"/>
  <c r="S296" i="5"/>
  <c r="Y296" i="5"/>
  <c r="AA296" i="5"/>
  <c r="AC296" i="5"/>
  <c r="AE296" i="5"/>
  <c r="AI296" i="5"/>
  <c r="AK296" i="5"/>
  <c r="Q297" i="5"/>
  <c r="S297" i="5"/>
  <c r="Y297" i="5"/>
  <c r="AA297" i="5"/>
  <c r="AC297" i="5"/>
  <c r="AE297" i="5"/>
  <c r="AI297" i="5"/>
  <c r="AK297" i="5"/>
  <c r="Q298" i="5"/>
  <c r="S298" i="5"/>
  <c r="Y298" i="5"/>
  <c r="AA298" i="5"/>
  <c r="AC298" i="5"/>
  <c r="AE298" i="5"/>
  <c r="AI298" i="5"/>
  <c r="AK298" i="5"/>
  <c r="Q299" i="5"/>
  <c r="S299" i="5"/>
  <c r="Y299" i="5"/>
  <c r="AA299" i="5"/>
  <c r="AC299" i="5"/>
  <c r="AE299" i="5"/>
  <c r="AI299" i="5"/>
  <c r="AK299" i="5"/>
  <c r="Q300" i="5"/>
  <c r="S300" i="5"/>
  <c r="Y300" i="5"/>
  <c r="AA300" i="5"/>
  <c r="AC300" i="5"/>
  <c r="AE300" i="5"/>
  <c r="AI300" i="5"/>
  <c r="AK300" i="5"/>
  <c r="Q301" i="5"/>
  <c r="S301" i="5"/>
  <c r="Y301" i="5"/>
  <c r="AA301" i="5"/>
  <c r="AC301" i="5"/>
  <c r="AE301" i="5"/>
  <c r="AI301" i="5"/>
  <c r="AK301" i="5"/>
  <c r="Q302" i="5"/>
  <c r="S302" i="5"/>
  <c r="Y302" i="5"/>
  <c r="AA302" i="5"/>
  <c r="AC302" i="5"/>
  <c r="AE302" i="5"/>
  <c r="AI302" i="5"/>
  <c r="AK302" i="5"/>
  <c r="Q303" i="5"/>
  <c r="S303" i="5"/>
  <c r="Y303" i="5"/>
  <c r="AA303" i="5"/>
  <c r="AC303" i="5"/>
  <c r="AE303" i="5"/>
  <c r="AI303" i="5"/>
  <c r="AK303" i="5"/>
  <c r="Q304" i="5"/>
  <c r="S304" i="5"/>
  <c r="Y304" i="5"/>
  <c r="AA304" i="5"/>
  <c r="AC304" i="5"/>
  <c r="AE304" i="5"/>
  <c r="AI304" i="5"/>
  <c r="AK304" i="5"/>
  <c r="Q305" i="5"/>
  <c r="S305" i="5"/>
  <c r="Y305" i="5"/>
  <c r="AA305" i="5"/>
  <c r="AC305" i="5"/>
  <c r="AE305" i="5"/>
  <c r="AI305" i="5"/>
  <c r="AK305" i="5"/>
  <c r="Q306" i="5"/>
  <c r="S306" i="5"/>
  <c r="Y306" i="5"/>
  <c r="AA306" i="5"/>
  <c r="AC306" i="5"/>
  <c r="AE306" i="5"/>
  <c r="AI306" i="5"/>
  <c r="AK306" i="5"/>
  <c r="Q307" i="5"/>
  <c r="S307" i="5"/>
  <c r="Y307" i="5"/>
  <c r="AA307" i="5"/>
  <c r="AC307" i="5"/>
  <c r="AE307" i="5"/>
  <c r="AI307" i="5"/>
  <c r="AK307" i="5"/>
  <c r="Q308" i="5"/>
  <c r="S308" i="5"/>
  <c r="Y308" i="5"/>
  <c r="AA308" i="5"/>
  <c r="AC308" i="5"/>
  <c r="AE308" i="5"/>
  <c r="AI308" i="5"/>
  <c r="AK308" i="5"/>
  <c r="Q309" i="5"/>
  <c r="S309" i="5"/>
  <c r="Y309" i="5"/>
  <c r="AA309" i="5"/>
  <c r="AC309" i="5"/>
  <c r="AE309" i="5"/>
  <c r="AI309" i="5"/>
  <c r="AK309" i="5"/>
  <c r="Q310" i="5"/>
  <c r="S310" i="5"/>
  <c r="Y310" i="5"/>
  <c r="AA310" i="5"/>
  <c r="AC310" i="5"/>
  <c r="AE310" i="5"/>
  <c r="AI310" i="5"/>
  <c r="AK310" i="5"/>
  <c r="Q311" i="5"/>
  <c r="S311" i="5"/>
  <c r="Y311" i="5"/>
  <c r="AA311" i="5"/>
  <c r="AC311" i="5"/>
  <c r="AE311" i="5"/>
  <c r="AI311" i="5"/>
  <c r="AK311" i="5"/>
  <c r="Q312" i="5"/>
  <c r="S312" i="5"/>
  <c r="Y312" i="5"/>
  <c r="AA312" i="5"/>
  <c r="AC312" i="5"/>
  <c r="AE312" i="5"/>
  <c r="AI312" i="5"/>
  <c r="AK312" i="5"/>
  <c r="Q313" i="5"/>
  <c r="S313" i="5"/>
  <c r="Y313" i="5"/>
  <c r="AA313" i="5"/>
  <c r="AC313" i="5"/>
  <c r="AE313" i="5"/>
  <c r="AI313" i="5"/>
  <c r="AK313" i="5"/>
  <c r="Q314" i="5"/>
  <c r="S314" i="5"/>
  <c r="Y314" i="5"/>
  <c r="AA314" i="5"/>
  <c r="AC314" i="5"/>
  <c r="AE314" i="5"/>
  <c r="AI314" i="5"/>
  <c r="AK314" i="5"/>
  <c r="Q315" i="5"/>
  <c r="S315" i="5"/>
  <c r="Y315" i="5"/>
  <c r="AA315" i="5"/>
  <c r="AC315" i="5"/>
  <c r="AE315" i="5"/>
  <c r="AI315" i="5"/>
  <c r="AK315" i="5"/>
  <c r="Q316" i="5"/>
  <c r="S316" i="5"/>
  <c r="Y316" i="5"/>
  <c r="AA316" i="5"/>
  <c r="AC316" i="5"/>
  <c r="AE316" i="5"/>
  <c r="AI316" i="5"/>
  <c r="AK316" i="5"/>
  <c r="Q317" i="5"/>
  <c r="S317" i="5"/>
  <c r="Y317" i="5"/>
  <c r="AA317" i="5"/>
  <c r="AC317" i="5"/>
  <c r="AE317" i="5"/>
  <c r="AI317" i="5"/>
  <c r="AK317" i="5"/>
  <c r="Q318" i="5"/>
  <c r="S318" i="5"/>
  <c r="Y318" i="5"/>
  <c r="AA318" i="5"/>
  <c r="AC318" i="5"/>
  <c r="AE318" i="5"/>
  <c r="AI318" i="5"/>
  <c r="AK318" i="5"/>
  <c r="Q319" i="5"/>
  <c r="S319" i="5"/>
  <c r="Y319" i="5"/>
  <c r="AA319" i="5"/>
  <c r="AC319" i="5"/>
  <c r="AE319" i="5"/>
  <c r="AI319" i="5"/>
  <c r="AK319" i="5"/>
  <c r="Q320" i="5"/>
  <c r="S320" i="5"/>
  <c r="Y320" i="5"/>
  <c r="AA320" i="5"/>
  <c r="AC320" i="5"/>
  <c r="AE320" i="5"/>
  <c r="AI320" i="5"/>
  <c r="AK320" i="5"/>
  <c r="Q321" i="5"/>
  <c r="S321" i="5"/>
  <c r="Y321" i="5"/>
  <c r="AA321" i="5"/>
  <c r="AC321" i="5"/>
  <c r="AE321" i="5"/>
  <c r="AI321" i="5"/>
  <c r="AK321" i="5"/>
  <c r="Q322" i="5"/>
  <c r="S322" i="5"/>
  <c r="Y322" i="5"/>
  <c r="AA322" i="5"/>
  <c r="AC322" i="5"/>
  <c r="AE322" i="5"/>
  <c r="AI322" i="5"/>
  <c r="AK322" i="5"/>
  <c r="Q323" i="5"/>
  <c r="S323" i="5"/>
  <c r="Y323" i="5"/>
  <c r="AA323" i="5"/>
  <c r="AC323" i="5"/>
  <c r="AE323" i="5"/>
  <c r="AI323" i="5"/>
  <c r="AK323" i="5"/>
  <c r="Q324" i="5"/>
  <c r="S324" i="5"/>
  <c r="Y324" i="5"/>
  <c r="AA324" i="5"/>
  <c r="AC324" i="5"/>
  <c r="AE324" i="5"/>
  <c r="AI324" i="5"/>
  <c r="AK324" i="5"/>
  <c r="Q325" i="5"/>
  <c r="S325" i="5"/>
  <c r="Y325" i="5"/>
  <c r="AA325" i="5"/>
  <c r="AC325" i="5"/>
  <c r="AE325" i="5"/>
  <c r="AI325" i="5"/>
  <c r="AK325" i="5"/>
  <c r="Q326" i="5"/>
  <c r="S326" i="5"/>
  <c r="Y326" i="5"/>
  <c r="AA326" i="5"/>
  <c r="AC326" i="5"/>
  <c r="AE326" i="5"/>
  <c r="AI326" i="5"/>
  <c r="AK326" i="5"/>
  <c r="Q327" i="5"/>
  <c r="S327" i="5"/>
  <c r="Y327" i="5"/>
  <c r="AA327" i="5"/>
  <c r="AC327" i="5"/>
  <c r="AE327" i="5"/>
  <c r="AI327" i="5"/>
  <c r="AK327" i="5"/>
  <c r="Q328" i="5"/>
  <c r="S328" i="5"/>
  <c r="Y328" i="5"/>
  <c r="AA328" i="5"/>
  <c r="AC328" i="5"/>
  <c r="AE328" i="5"/>
  <c r="AI328" i="5"/>
  <c r="AK328" i="5"/>
  <c r="Q329" i="5"/>
  <c r="S329" i="5"/>
  <c r="Y329" i="5"/>
  <c r="AA329" i="5"/>
  <c r="AC329" i="5"/>
  <c r="AE329" i="5"/>
  <c r="AI329" i="5"/>
  <c r="AK329" i="5"/>
  <c r="Q330" i="5"/>
  <c r="S330" i="5"/>
  <c r="Y330" i="5"/>
  <c r="AA330" i="5"/>
  <c r="AC330" i="5"/>
  <c r="AE330" i="5"/>
  <c r="AI330" i="5"/>
  <c r="AK330" i="5"/>
  <c r="Q331" i="5"/>
  <c r="S331" i="5"/>
  <c r="Y331" i="5"/>
  <c r="AA331" i="5"/>
  <c r="AC331" i="5"/>
  <c r="AE331" i="5"/>
  <c r="AI331" i="5"/>
  <c r="AK331" i="5"/>
  <c r="Q332" i="5"/>
  <c r="S332" i="5"/>
  <c r="Y332" i="5"/>
  <c r="AA332" i="5"/>
  <c r="AC332" i="5"/>
  <c r="AE332" i="5"/>
  <c r="AI332" i="5"/>
  <c r="AK332" i="5"/>
  <c r="Q333" i="5"/>
  <c r="S333" i="5"/>
  <c r="Y333" i="5"/>
  <c r="AA333" i="5"/>
  <c r="AC333" i="5"/>
  <c r="AE333" i="5"/>
  <c r="AI333" i="5"/>
  <c r="AK333" i="5"/>
  <c r="Q334" i="5"/>
  <c r="S334" i="5"/>
  <c r="Y334" i="5"/>
  <c r="AA334" i="5"/>
  <c r="AC334" i="5"/>
  <c r="AE334" i="5"/>
  <c r="AI334" i="5"/>
  <c r="AK334" i="5"/>
  <c r="Q335" i="5"/>
  <c r="S335" i="5"/>
  <c r="Y335" i="5"/>
  <c r="AA335" i="5"/>
  <c r="AC335" i="5"/>
  <c r="AE335" i="5"/>
  <c r="AI335" i="5"/>
  <c r="AK335" i="5"/>
  <c r="Q336" i="5"/>
  <c r="S336" i="5"/>
  <c r="Y336" i="5"/>
  <c r="AA336" i="5"/>
  <c r="AC336" i="5"/>
  <c r="AE336" i="5"/>
  <c r="AI336" i="5"/>
  <c r="AK336" i="5"/>
  <c r="Q337" i="5"/>
  <c r="S337" i="5"/>
  <c r="Y337" i="5"/>
  <c r="AA337" i="5"/>
  <c r="AC337" i="5"/>
  <c r="AE337" i="5"/>
  <c r="AI337" i="5"/>
  <c r="AK337" i="5"/>
  <c r="Q338" i="5"/>
  <c r="S338" i="5"/>
  <c r="Y338" i="5"/>
  <c r="AA338" i="5"/>
  <c r="AC338" i="5"/>
  <c r="AE338" i="5"/>
  <c r="AI338" i="5"/>
  <c r="AK338" i="5"/>
  <c r="Q339" i="5"/>
  <c r="S339" i="5"/>
  <c r="Y339" i="5"/>
  <c r="AA339" i="5"/>
  <c r="AC339" i="5"/>
  <c r="AE339" i="5"/>
  <c r="AI339" i="5"/>
  <c r="AK339" i="5"/>
  <c r="Q340" i="5"/>
  <c r="S340" i="5"/>
  <c r="Y340" i="5"/>
  <c r="AA340" i="5"/>
  <c r="AC340" i="5"/>
  <c r="AE340" i="5"/>
  <c r="AI340" i="5"/>
  <c r="AK340" i="5"/>
  <c r="Q341" i="5"/>
  <c r="S341" i="5"/>
  <c r="Y341" i="5"/>
  <c r="AA341" i="5"/>
  <c r="AC341" i="5"/>
  <c r="AE341" i="5"/>
  <c r="AI341" i="5"/>
  <c r="AK341" i="5"/>
  <c r="Q342" i="5"/>
  <c r="S342" i="5"/>
  <c r="Y342" i="5"/>
  <c r="AA342" i="5"/>
  <c r="AC342" i="5"/>
  <c r="AE342" i="5"/>
  <c r="AI342" i="5"/>
  <c r="AK342" i="5"/>
  <c r="Q343" i="5"/>
  <c r="S343" i="5"/>
  <c r="Y343" i="5"/>
  <c r="AA343" i="5"/>
  <c r="AC343" i="5"/>
  <c r="AE343" i="5"/>
  <c r="AI343" i="5"/>
  <c r="AK343" i="5"/>
  <c r="Q344" i="5"/>
  <c r="S344" i="5"/>
  <c r="Y344" i="5"/>
  <c r="AA344" i="5"/>
  <c r="AC344" i="5"/>
  <c r="AE344" i="5"/>
  <c r="AI344" i="5"/>
  <c r="AK344" i="5"/>
  <c r="Q345" i="5"/>
  <c r="S345" i="5"/>
  <c r="Y345" i="5"/>
  <c r="AA345" i="5"/>
  <c r="AC345" i="5"/>
  <c r="AE345" i="5"/>
  <c r="AI345" i="5"/>
  <c r="AK345" i="5"/>
  <c r="Q346" i="5"/>
  <c r="S346" i="5"/>
  <c r="Y346" i="5"/>
  <c r="AA346" i="5"/>
  <c r="AC346" i="5"/>
  <c r="AE346" i="5"/>
  <c r="AI346" i="5"/>
  <c r="AK346" i="5"/>
  <c r="Q347" i="5"/>
  <c r="S347" i="5"/>
  <c r="Y347" i="5"/>
  <c r="AA347" i="5"/>
  <c r="AC347" i="5"/>
  <c r="AE347" i="5"/>
  <c r="AI347" i="5"/>
  <c r="AK347" i="5"/>
  <c r="Q348" i="5"/>
  <c r="S348" i="5"/>
  <c r="Y348" i="5"/>
  <c r="AA348" i="5"/>
  <c r="AC348" i="5"/>
  <c r="AE348" i="5"/>
  <c r="AI348" i="5"/>
  <c r="AK348" i="5"/>
  <c r="Q349" i="5"/>
  <c r="S349" i="5"/>
  <c r="Y349" i="5"/>
  <c r="AA349" i="5"/>
  <c r="AC349" i="5"/>
  <c r="AE349" i="5"/>
  <c r="AI349" i="5"/>
  <c r="AK349" i="5"/>
  <c r="Q350" i="5"/>
  <c r="S350" i="5"/>
  <c r="Y350" i="5"/>
  <c r="AA350" i="5"/>
  <c r="AC350" i="5"/>
  <c r="AE350" i="5"/>
  <c r="AI350" i="5"/>
  <c r="AK350" i="5"/>
  <c r="Q351" i="5"/>
  <c r="S351" i="5"/>
  <c r="Y351" i="5"/>
  <c r="AA351" i="5"/>
  <c r="AC351" i="5"/>
  <c r="AE351" i="5"/>
  <c r="AI351" i="5"/>
  <c r="AK351" i="5"/>
  <c r="Q352" i="5"/>
  <c r="S352" i="5"/>
  <c r="Y352" i="5"/>
  <c r="AA352" i="5"/>
  <c r="AC352" i="5"/>
  <c r="AE352" i="5"/>
  <c r="AI352" i="5"/>
  <c r="AK352" i="5"/>
  <c r="Q353" i="5"/>
  <c r="S353" i="5"/>
  <c r="Y353" i="5"/>
  <c r="AA353" i="5"/>
  <c r="AC353" i="5"/>
  <c r="AE353" i="5"/>
  <c r="AI353" i="5"/>
  <c r="AK353" i="5"/>
  <c r="Q354" i="5"/>
  <c r="S354" i="5"/>
  <c r="Y354" i="5"/>
  <c r="AA354" i="5"/>
  <c r="AC354" i="5"/>
  <c r="AE354" i="5"/>
  <c r="AI354" i="5"/>
  <c r="AK354" i="5"/>
  <c r="Q355" i="5"/>
  <c r="S355" i="5"/>
  <c r="Y355" i="5"/>
  <c r="AA355" i="5"/>
  <c r="AC355" i="5"/>
  <c r="AE355" i="5"/>
  <c r="AI355" i="5"/>
  <c r="AK355" i="5"/>
  <c r="Q356" i="5"/>
  <c r="S356" i="5"/>
  <c r="Y356" i="5"/>
  <c r="AA356" i="5"/>
  <c r="AC356" i="5"/>
  <c r="AE356" i="5"/>
  <c r="AI356" i="5"/>
  <c r="AK356" i="5"/>
  <c r="Q357" i="5"/>
  <c r="S357" i="5"/>
  <c r="Y357" i="5"/>
  <c r="AA357" i="5"/>
  <c r="AC357" i="5"/>
  <c r="AE357" i="5"/>
  <c r="AI357" i="5"/>
  <c r="AK357" i="5"/>
  <c r="Q358" i="5"/>
  <c r="S358" i="5"/>
  <c r="Y358" i="5"/>
  <c r="AA358" i="5"/>
  <c r="AC358" i="5"/>
  <c r="AE358" i="5"/>
  <c r="AI358" i="5"/>
  <c r="AK358" i="5"/>
  <c r="Q359" i="5"/>
  <c r="S359" i="5"/>
  <c r="Y359" i="5"/>
  <c r="AA359" i="5"/>
  <c r="AC359" i="5"/>
  <c r="AE359" i="5"/>
  <c r="AI359" i="5"/>
  <c r="AK359" i="5"/>
  <c r="Q360" i="5"/>
  <c r="S360" i="5"/>
  <c r="Y360" i="5"/>
  <c r="AA360" i="5"/>
  <c r="AC360" i="5"/>
  <c r="AE360" i="5"/>
  <c r="AI360" i="5"/>
  <c r="AK360" i="5"/>
  <c r="Q361" i="5"/>
  <c r="S361" i="5"/>
  <c r="Y361" i="5"/>
  <c r="AA361" i="5"/>
  <c r="AC361" i="5"/>
  <c r="AE361" i="5"/>
  <c r="AI361" i="5"/>
  <c r="AK361" i="5"/>
  <c r="Q362" i="5"/>
  <c r="S362" i="5"/>
  <c r="Y362" i="5"/>
  <c r="AA362" i="5"/>
  <c r="AC362" i="5"/>
  <c r="AE362" i="5"/>
  <c r="AI362" i="5"/>
  <c r="AK362" i="5"/>
  <c r="Q363" i="5"/>
  <c r="S363" i="5"/>
  <c r="Y363" i="5"/>
  <c r="AA363" i="5"/>
  <c r="AC363" i="5"/>
  <c r="AE363" i="5"/>
  <c r="AI363" i="5"/>
  <c r="AK363" i="5"/>
  <c r="Q364" i="5"/>
  <c r="S364" i="5"/>
  <c r="Y364" i="5"/>
  <c r="AA364" i="5"/>
  <c r="AC364" i="5"/>
  <c r="AE364" i="5"/>
  <c r="AI364" i="5"/>
  <c r="AK364" i="5"/>
  <c r="Q365" i="5"/>
  <c r="S365" i="5"/>
  <c r="Y365" i="5"/>
  <c r="AA365" i="5"/>
  <c r="AC365" i="5"/>
  <c r="AE365" i="5"/>
  <c r="AI365" i="5"/>
  <c r="AK365" i="5"/>
  <c r="Q366" i="5"/>
  <c r="S366" i="5"/>
  <c r="Y366" i="5"/>
  <c r="AA366" i="5"/>
  <c r="AC366" i="5"/>
  <c r="AE366" i="5"/>
  <c r="AI366" i="5"/>
  <c r="AK366" i="5"/>
  <c r="Q367" i="5"/>
  <c r="S367" i="5"/>
  <c r="Y367" i="5"/>
  <c r="AA367" i="5"/>
  <c r="AC367" i="5"/>
  <c r="AE367" i="5"/>
  <c r="AI367" i="5"/>
  <c r="AK367" i="5"/>
  <c r="Q368" i="5"/>
  <c r="S368" i="5"/>
  <c r="Y368" i="5"/>
  <c r="AA368" i="5"/>
  <c r="AC368" i="5"/>
  <c r="AE368" i="5"/>
  <c r="AI368" i="5"/>
  <c r="AK368" i="5"/>
  <c r="Q369" i="5"/>
  <c r="S369" i="5"/>
  <c r="Y369" i="5"/>
  <c r="AA369" i="5"/>
  <c r="AC369" i="5"/>
  <c r="AE369" i="5"/>
  <c r="AI369" i="5"/>
  <c r="AK369" i="5"/>
  <c r="Q370" i="5"/>
  <c r="S370" i="5"/>
  <c r="Y370" i="5"/>
  <c r="AA370" i="5"/>
  <c r="AC370" i="5"/>
  <c r="AE370" i="5"/>
  <c r="AI370" i="5"/>
  <c r="AK370" i="5"/>
  <c r="Q371" i="5"/>
  <c r="S371" i="5"/>
  <c r="Y371" i="5"/>
  <c r="AA371" i="5"/>
  <c r="AC371" i="5"/>
  <c r="AE371" i="5"/>
  <c r="AI371" i="5"/>
  <c r="AK371" i="5"/>
  <c r="Q372" i="5"/>
  <c r="S372" i="5"/>
  <c r="Y372" i="5"/>
  <c r="AA372" i="5"/>
  <c r="AC372" i="5"/>
  <c r="AE372" i="5"/>
  <c r="AI372" i="5"/>
  <c r="AK372" i="5"/>
  <c r="Q373" i="5"/>
  <c r="S373" i="5"/>
  <c r="Y373" i="5"/>
  <c r="AA373" i="5"/>
  <c r="AC373" i="5"/>
  <c r="AE373" i="5"/>
  <c r="AI373" i="5"/>
  <c r="AK373" i="5"/>
  <c r="Q374" i="5"/>
  <c r="S374" i="5"/>
  <c r="Y374" i="5"/>
  <c r="AA374" i="5"/>
  <c r="AC374" i="5"/>
  <c r="AE374" i="5"/>
  <c r="AI374" i="5"/>
  <c r="AK374" i="5"/>
  <c r="Q375" i="5"/>
  <c r="S375" i="5"/>
  <c r="Y375" i="5"/>
  <c r="AA375" i="5"/>
  <c r="AC375" i="5"/>
  <c r="AE375" i="5"/>
  <c r="AI375" i="5"/>
  <c r="AK375" i="5"/>
  <c r="Q376" i="5"/>
  <c r="S376" i="5"/>
  <c r="Y376" i="5"/>
  <c r="AA376" i="5"/>
  <c r="AC376" i="5"/>
  <c r="AE376" i="5"/>
  <c r="AI376" i="5"/>
  <c r="AK376" i="5"/>
  <c r="Q377" i="5"/>
  <c r="S377" i="5"/>
  <c r="Y377" i="5"/>
  <c r="AA377" i="5"/>
  <c r="AC377" i="5"/>
  <c r="AE377" i="5"/>
  <c r="AI377" i="5"/>
  <c r="AK377" i="5"/>
  <c r="Q378" i="5"/>
  <c r="S378" i="5"/>
  <c r="Y378" i="5"/>
  <c r="AA378" i="5"/>
  <c r="AC378" i="5"/>
  <c r="AE378" i="5"/>
  <c r="AI378" i="5"/>
  <c r="AK378" i="5"/>
  <c r="Q379" i="5"/>
  <c r="S379" i="5"/>
  <c r="Y379" i="5"/>
  <c r="AA379" i="5"/>
  <c r="AC379" i="5"/>
  <c r="AE379" i="5"/>
  <c r="AI379" i="5"/>
  <c r="AK379" i="5"/>
  <c r="Q380" i="5"/>
  <c r="S380" i="5"/>
  <c r="Y380" i="5"/>
  <c r="AA380" i="5"/>
  <c r="AC380" i="5"/>
  <c r="AE380" i="5"/>
  <c r="AI380" i="5"/>
  <c r="AK380" i="5"/>
  <c r="Q381" i="5"/>
  <c r="S381" i="5"/>
  <c r="Y381" i="5"/>
  <c r="AA381" i="5"/>
  <c r="AC381" i="5"/>
  <c r="AE381" i="5"/>
  <c r="AI381" i="5"/>
  <c r="AK381" i="5"/>
  <c r="Q382" i="5"/>
  <c r="S382" i="5"/>
  <c r="Y382" i="5"/>
  <c r="AA382" i="5"/>
  <c r="AC382" i="5"/>
  <c r="AE382" i="5"/>
  <c r="AI382" i="5"/>
  <c r="AK382" i="5"/>
  <c r="Q383" i="5"/>
  <c r="S383" i="5"/>
  <c r="Y383" i="5"/>
  <c r="AA383" i="5"/>
  <c r="AC383" i="5"/>
  <c r="AE383" i="5"/>
  <c r="AI383" i="5"/>
  <c r="AK383" i="5"/>
  <c r="Q384" i="5"/>
  <c r="S384" i="5"/>
  <c r="Y384" i="5"/>
  <c r="AA384" i="5"/>
  <c r="AC384" i="5"/>
  <c r="AE384" i="5"/>
  <c r="AI384" i="5"/>
  <c r="AK384" i="5"/>
  <c r="Q385" i="5"/>
  <c r="S385" i="5"/>
  <c r="Y385" i="5"/>
  <c r="AA385" i="5"/>
  <c r="AC385" i="5"/>
  <c r="AE385" i="5"/>
  <c r="AI385" i="5"/>
  <c r="AK385" i="5"/>
  <c r="Q386" i="5"/>
  <c r="S386" i="5"/>
  <c r="Y386" i="5"/>
  <c r="AA386" i="5"/>
  <c r="AC386" i="5"/>
  <c r="AE386" i="5"/>
  <c r="AI386" i="5"/>
  <c r="AK386" i="5"/>
  <c r="Q387" i="5"/>
  <c r="S387" i="5"/>
  <c r="Y387" i="5"/>
  <c r="AA387" i="5"/>
  <c r="AC387" i="5"/>
  <c r="AE387" i="5"/>
  <c r="AI387" i="5"/>
  <c r="AK387" i="5"/>
  <c r="Q388" i="5"/>
  <c r="S388" i="5"/>
  <c r="Y388" i="5"/>
  <c r="AA388" i="5"/>
  <c r="AC388" i="5"/>
  <c r="AE388" i="5"/>
  <c r="AI388" i="5"/>
  <c r="AK388" i="5"/>
  <c r="Q389" i="5"/>
  <c r="S389" i="5"/>
  <c r="Y389" i="5"/>
  <c r="AA389" i="5"/>
  <c r="AC389" i="5"/>
  <c r="AE389" i="5"/>
  <c r="AI389" i="5"/>
  <c r="AK389" i="5"/>
  <c r="Q390" i="5"/>
  <c r="S390" i="5"/>
  <c r="Y390" i="5"/>
  <c r="AA390" i="5"/>
  <c r="AC390" i="5"/>
  <c r="AE390" i="5"/>
  <c r="AI390" i="5"/>
  <c r="AK390" i="5"/>
  <c r="Q391" i="5"/>
  <c r="S391" i="5"/>
  <c r="Y391" i="5"/>
  <c r="AA391" i="5"/>
  <c r="AC391" i="5"/>
  <c r="AE391" i="5"/>
  <c r="AI391" i="5"/>
  <c r="AK391" i="5"/>
  <c r="Q392" i="5"/>
  <c r="S392" i="5"/>
  <c r="Y392" i="5"/>
  <c r="AA392" i="5"/>
  <c r="AC392" i="5"/>
  <c r="AE392" i="5"/>
  <c r="AI392" i="5"/>
  <c r="AK392" i="5"/>
  <c r="Q393" i="5"/>
  <c r="S393" i="5"/>
  <c r="Y393" i="5"/>
  <c r="AA393" i="5"/>
  <c r="AC393" i="5"/>
  <c r="AE393" i="5"/>
  <c r="AI393" i="5"/>
  <c r="AK393" i="5"/>
  <c r="Q394" i="5"/>
  <c r="S394" i="5"/>
  <c r="Y394" i="5"/>
  <c r="AA394" i="5"/>
  <c r="AC394" i="5"/>
  <c r="AE394" i="5"/>
  <c r="AI394" i="5"/>
  <c r="AK394" i="5"/>
  <c r="Q395" i="5"/>
  <c r="S395" i="5"/>
  <c r="Y395" i="5"/>
  <c r="AA395" i="5"/>
  <c r="AC395" i="5"/>
  <c r="AE395" i="5"/>
  <c r="AI395" i="5"/>
  <c r="AK395" i="5"/>
  <c r="Q396" i="5"/>
  <c r="S396" i="5"/>
  <c r="Y396" i="5"/>
  <c r="AA396" i="5"/>
  <c r="AC396" i="5"/>
  <c r="AE396" i="5"/>
  <c r="AI396" i="5"/>
  <c r="AK396" i="5"/>
  <c r="Q397" i="5"/>
  <c r="S397" i="5"/>
  <c r="Y397" i="5"/>
  <c r="AA397" i="5"/>
  <c r="AC397" i="5"/>
  <c r="AE397" i="5"/>
  <c r="AI397" i="5"/>
  <c r="AK397" i="5"/>
  <c r="Q398" i="5"/>
  <c r="S398" i="5"/>
  <c r="Y398" i="5"/>
  <c r="AA398" i="5"/>
  <c r="AC398" i="5"/>
  <c r="AE398" i="5"/>
  <c r="AI398" i="5"/>
  <c r="AK398" i="5"/>
  <c r="Q399" i="5"/>
  <c r="S399" i="5"/>
  <c r="Y399" i="5"/>
  <c r="AA399" i="5"/>
  <c r="AC399" i="5"/>
  <c r="AE399" i="5"/>
  <c r="AI399" i="5"/>
  <c r="AK399" i="5"/>
  <c r="Q400" i="5"/>
  <c r="S400" i="5"/>
  <c r="Y400" i="5"/>
  <c r="AA400" i="5"/>
  <c r="AC400" i="5"/>
  <c r="AE400" i="5"/>
  <c r="AI400" i="5"/>
  <c r="AK400" i="5"/>
  <c r="Q401" i="5"/>
  <c r="S401" i="5"/>
  <c r="Y401" i="5"/>
  <c r="AA401" i="5"/>
  <c r="AC401" i="5"/>
  <c r="AE401" i="5"/>
  <c r="AI401" i="5"/>
  <c r="AK401" i="5"/>
  <c r="Q402" i="5"/>
  <c r="S402" i="5"/>
  <c r="Y402" i="5"/>
  <c r="AA402" i="5"/>
  <c r="AC402" i="5"/>
  <c r="AE402" i="5"/>
  <c r="AI402" i="5"/>
  <c r="AK402" i="5"/>
  <c r="Q403" i="5"/>
  <c r="S403" i="5"/>
  <c r="Y403" i="5"/>
  <c r="AA403" i="5"/>
  <c r="AC403" i="5"/>
  <c r="AE403" i="5"/>
  <c r="AI403" i="5"/>
  <c r="AK403" i="5"/>
  <c r="Q404" i="5"/>
  <c r="S404" i="5"/>
  <c r="Y404" i="5"/>
  <c r="AA404" i="5"/>
  <c r="AC404" i="5"/>
  <c r="AE404" i="5"/>
  <c r="AI404" i="5"/>
  <c r="AK404" i="5"/>
  <c r="Q405" i="5"/>
  <c r="S405" i="5"/>
  <c r="Y405" i="5"/>
  <c r="AA405" i="5"/>
  <c r="AC405" i="5"/>
  <c r="AE405" i="5"/>
  <c r="AI405" i="5"/>
  <c r="AK405" i="5"/>
  <c r="Q406" i="5"/>
  <c r="S406" i="5"/>
  <c r="Y406" i="5"/>
  <c r="AA406" i="5"/>
  <c r="AC406" i="5"/>
  <c r="AE406" i="5"/>
  <c r="AI406" i="5"/>
  <c r="AK406" i="5"/>
  <c r="Q407" i="5"/>
  <c r="S407" i="5"/>
  <c r="Y407" i="5"/>
  <c r="AA407" i="5"/>
  <c r="AC407" i="5"/>
  <c r="AE407" i="5"/>
  <c r="AI407" i="5"/>
  <c r="AK407" i="5"/>
  <c r="Q408" i="5"/>
  <c r="S408" i="5"/>
  <c r="Y408" i="5"/>
  <c r="AA408" i="5"/>
  <c r="AC408" i="5"/>
  <c r="AE408" i="5"/>
  <c r="AI408" i="5"/>
  <c r="AK408" i="5"/>
  <c r="Q409" i="5"/>
  <c r="S409" i="5"/>
  <c r="Y409" i="5"/>
  <c r="AA409" i="5"/>
  <c r="AC409" i="5"/>
  <c r="AE409" i="5"/>
  <c r="AI409" i="5"/>
  <c r="AK409" i="5"/>
  <c r="Q410" i="5"/>
  <c r="S410" i="5"/>
  <c r="Y410" i="5"/>
  <c r="AA410" i="5"/>
  <c r="AC410" i="5"/>
  <c r="AE410" i="5"/>
  <c r="AI410" i="5"/>
  <c r="AK410" i="5"/>
  <c r="Q411" i="5"/>
  <c r="S411" i="5"/>
  <c r="Y411" i="5"/>
  <c r="AA411" i="5"/>
  <c r="AC411" i="5"/>
  <c r="AE411" i="5"/>
  <c r="AI411" i="5"/>
  <c r="AK411" i="5"/>
  <c r="Q412" i="5"/>
  <c r="S412" i="5"/>
  <c r="Y412" i="5"/>
  <c r="AA412" i="5"/>
  <c r="AC412" i="5"/>
  <c r="AE412" i="5"/>
  <c r="AI412" i="5"/>
  <c r="AK412" i="5"/>
  <c r="Q413" i="5"/>
  <c r="S413" i="5"/>
  <c r="Y413" i="5"/>
  <c r="AA413" i="5"/>
  <c r="AC413" i="5"/>
  <c r="AE413" i="5"/>
  <c r="AI413" i="5"/>
  <c r="AK413" i="5"/>
  <c r="Q414" i="5"/>
  <c r="S414" i="5"/>
  <c r="Y414" i="5"/>
  <c r="AA414" i="5"/>
  <c r="AC414" i="5"/>
  <c r="AE414" i="5"/>
  <c r="AI414" i="5"/>
  <c r="AK414" i="5"/>
  <c r="Q415" i="5"/>
  <c r="S415" i="5"/>
  <c r="Y415" i="5"/>
  <c r="AA415" i="5"/>
  <c r="AC415" i="5"/>
  <c r="AE415" i="5"/>
  <c r="AI415" i="5"/>
  <c r="AK415" i="5"/>
  <c r="Q416" i="5"/>
  <c r="S416" i="5"/>
  <c r="Y416" i="5"/>
  <c r="AA416" i="5"/>
  <c r="AC416" i="5"/>
  <c r="AE416" i="5"/>
  <c r="AI416" i="5"/>
  <c r="AK416" i="5"/>
  <c r="Q417" i="5"/>
  <c r="S417" i="5"/>
  <c r="Y417" i="5"/>
  <c r="AA417" i="5"/>
  <c r="AC417" i="5"/>
  <c r="AE417" i="5"/>
  <c r="AI417" i="5"/>
  <c r="AK417" i="5"/>
  <c r="Q418" i="5"/>
  <c r="S418" i="5"/>
  <c r="Y418" i="5"/>
  <c r="AA418" i="5"/>
  <c r="AC418" i="5"/>
  <c r="AE418" i="5"/>
  <c r="AI418" i="5"/>
  <c r="AK418" i="5"/>
  <c r="Q419" i="5"/>
  <c r="S419" i="5"/>
  <c r="Y419" i="5"/>
  <c r="AA419" i="5"/>
  <c r="AC419" i="5"/>
  <c r="AE419" i="5"/>
  <c r="AI419" i="5"/>
  <c r="AK419" i="5"/>
  <c r="Q420" i="5"/>
  <c r="S420" i="5"/>
  <c r="Y420" i="5"/>
  <c r="AA420" i="5"/>
  <c r="AC420" i="5"/>
  <c r="AE420" i="5"/>
  <c r="AI420" i="5"/>
  <c r="AK420" i="5"/>
  <c r="Q421" i="5"/>
  <c r="S421" i="5"/>
  <c r="Y421" i="5"/>
  <c r="AA421" i="5"/>
  <c r="AC421" i="5"/>
  <c r="AE421" i="5"/>
  <c r="AI421" i="5"/>
  <c r="AK421" i="5"/>
  <c r="Q422" i="5"/>
  <c r="S422" i="5"/>
  <c r="Y422" i="5"/>
  <c r="AA422" i="5"/>
  <c r="AC422" i="5"/>
  <c r="AE422" i="5"/>
  <c r="AI422" i="5"/>
  <c r="AK422" i="5"/>
  <c r="Q423" i="5"/>
  <c r="S423" i="5"/>
  <c r="Y423" i="5"/>
  <c r="AA423" i="5"/>
  <c r="AC423" i="5"/>
  <c r="AE423" i="5"/>
  <c r="AI423" i="5"/>
  <c r="AK423" i="5"/>
  <c r="Q424" i="5"/>
  <c r="S424" i="5"/>
  <c r="Y424" i="5"/>
  <c r="AA424" i="5"/>
  <c r="AC424" i="5"/>
  <c r="AE424" i="5"/>
  <c r="AI424" i="5"/>
  <c r="AK424" i="5"/>
  <c r="Q425" i="5"/>
  <c r="S425" i="5"/>
  <c r="Y425" i="5"/>
  <c r="AA425" i="5"/>
  <c r="AC425" i="5"/>
  <c r="AE425" i="5"/>
  <c r="AI425" i="5"/>
  <c r="AK425" i="5"/>
  <c r="Q426" i="5"/>
  <c r="S426" i="5"/>
  <c r="Y426" i="5"/>
  <c r="AA426" i="5"/>
  <c r="AC426" i="5"/>
  <c r="AE426" i="5"/>
  <c r="AI426" i="5"/>
  <c r="AK426" i="5"/>
  <c r="Q427" i="5"/>
  <c r="S427" i="5"/>
  <c r="Y427" i="5"/>
  <c r="AA427" i="5"/>
  <c r="AC427" i="5"/>
  <c r="AE427" i="5"/>
  <c r="AI427" i="5"/>
  <c r="AK427" i="5"/>
  <c r="Q428" i="5"/>
  <c r="S428" i="5"/>
  <c r="Y428" i="5"/>
  <c r="AA428" i="5"/>
  <c r="AC428" i="5"/>
  <c r="AE428" i="5"/>
  <c r="AI428" i="5"/>
  <c r="AK428" i="5"/>
  <c r="Q429" i="5"/>
  <c r="S429" i="5"/>
  <c r="Y429" i="5"/>
  <c r="AA429" i="5"/>
  <c r="AC429" i="5"/>
  <c r="AE429" i="5"/>
  <c r="AI429" i="5"/>
  <c r="AK429" i="5"/>
  <c r="Q430" i="5"/>
  <c r="S430" i="5"/>
  <c r="Y430" i="5"/>
  <c r="AA430" i="5"/>
  <c r="AC430" i="5"/>
  <c r="AE430" i="5"/>
  <c r="AI430" i="5"/>
  <c r="AK430" i="5"/>
  <c r="Q431" i="5"/>
  <c r="S431" i="5"/>
  <c r="Y431" i="5"/>
  <c r="AA431" i="5"/>
  <c r="AC431" i="5"/>
  <c r="AE431" i="5"/>
  <c r="AI431" i="5"/>
  <c r="AK431" i="5"/>
  <c r="Q432" i="5"/>
  <c r="S432" i="5"/>
  <c r="Y432" i="5"/>
  <c r="AA432" i="5"/>
  <c r="AC432" i="5"/>
  <c r="AE432" i="5"/>
  <c r="AI432" i="5"/>
  <c r="AK432" i="5"/>
  <c r="Q433" i="5"/>
  <c r="S433" i="5"/>
  <c r="Y433" i="5"/>
  <c r="AA433" i="5"/>
  <c r="AC433" i="5"/>
  <c r="AE433" i="5"/>
  <c r="AI433" i="5"/>
  <c r="AK433" i="5"/>
  <c r="Q434" i="5"/>
  <c r="S434" i="5"/>
  <c r="Y434" i="5"/>
  <c r="AA434" i="5"/>
  <c r="AC434" i="5"/>
  <c r="AE434" i="5"/>
  <c r="AI434" i="5"/>
  <c r="AK434" i="5"/>
  <c r="Q435" i="5"/>
  <c r="S435" i="5"/>
  <c r="Y435" i="5"/>
  <c r="AA435" i="5"/>
  <c r="AC435" i="5"/>
  <c r="AE435" i="5"/>
  <c r="AI435" i="5"/>
  <c r="AK435" i="5"/>
  <c r="Q436" i="5"/>
  <c r="S436" i="5"/>
  <c r="Y436" i="5"/>
  <c r="AA436" i="5"/>
  <c r="AC436" i="5"/>
  <c r="AE436" i="5"/>
  <c r="AI436" i="5"/>
  <c r="AK436" i="5"/>
  <c r="Q437" i="5"/>
  <c r="S437" i="5"/>
  <c r="Y437" i="5"/>
  <c r="AA437" i="5"/>
  <c r="AC437" i="5"/>
  <c r="AE437" i="5"/>
  <c r="AI437" i="5"/>
  <c r="AK437" i="5"/>
  <c r="Q438" i="5"/>
  <c r="S438" i="5"/>
  <c r="Y438" i="5"/>
  <c r="AA438" i="5"/>
  <c r="AC438" i="5"/>
  <c r="AE438" i="5"/>
  <c r="AI438" i="5"/>
  <c r="AK438" i="5"/>
  <c r="Q439" i="5"/>
  <c r="S439" i="5"/>
  <c r="Y439" i="5"/>
  <c r="AA439" i="5"/>
  <c r="AC439" i="5"/>
  <c r="AE439" i="5"/>
  <c r="AI439" i="5"/>
  <c r="AK439" i="5"/>
  <c r="Q440" i="5"/>
  <c r="S440" i="5"/>
  <c r="Y440" i="5"/>
  <c r="AA440" i="5"/>
  <c r="AC440" i="5"/>
  <c r="AE440" i="5"/>
  <c r="AI440" i="5"/>
  <c r="AK440" i="5"/>
  <c r="Q441" i="5"/>
  <c r="S441" i="5"/>
  <c r="Y441" i="5"/>
  <c r="AA441" i="5"/>
  <c r="AC441" i="5"/>
  <c r="AE441" i="5"/>
  <c r="AI441" i="5"/>
  <c r="AK441" i="5"/>
  <c r="Q442" i="5"/>
  <c r="S442" i="5"/>
  <c r="Y442" i="5"/>
  <c r="AA442" i="5"/>
  <c r="AC442" i="5"/>
  <c r="AE442" i="5"/>
  <c r="AI442" i="5"/>
  <c r="AK442" i="5"/>
  <c r="Q443" i="5"/>
  <c r="S443" i="5"/>
  <c r="Y443" i="5"/>
  <c r="AA443" i="5"/>
  <c r="AC443" i="5"/>
  <c r="AE443" i="5"/>
  <c r="AI443" i="5"/>
  <c r="AK443" i="5"/>
  <c r="Q444" i="5"/>
  <c r="S444" i="5"/>
  <c r="Y444" i="5"/>
  <c r="AA444" i="5"/>
  <c r="AC444" i="5"/>
  <c r="AE444" i="5"/>
  <c r="AI444" i="5"/>
  <c r="AK444" i="5"/>
  <c r="Q445" i="5"/>
  <c r="S445" i="5"/>
  <c r="Y445" i="5"/>
  <c r="AA445" i="5"/>
  <c r="AC445" i="5"/>
  <c r="AE445" i="5"/>
  <c r="AI445" i="5"/>
  <c r="AK445" i="5"/>
  <c r="Q446" i="5"/>
  <c r="S446" i="5"/>
  <c r="Y446" i="5"/>
  <c r="AA446" i="5"/>
  <c r="AC446" i="5"/>
  <c r="AE446" i="5"/>
  <c r="AI446" i="5"/>
  <c r="AK446" i="5"/>
  <c r="Q447" i="5"/>
  <c r="S447" i="5"/>
  <c r="Y447" i="5"/>
  <c r="AA447" i="5"/>
  <c r="AC447" i="5"/>
  <c r="AE447" i="5"/>
  <c r="AI447" i="5"/>
  <c r="AK447" i="5"/>
  <c r="Q448" i="5"/>
  <c r="S448" i="5"/>
  <c r="Y448" i="5"/>
  <c r="AA448" i="5"/>
  <c r="AC448" i="5"/>
  <c r="AE448" i="5"/>
  <c r="AI448" i="5"/>
  <c r="AK448" i="5"/>
  <c r="Q449" i="5"/>
  <c r="S449" i="5"/>
  <c r="Y449" i="5"/>
  <c r="AA449" i="5"/>
  <c r="AC449" i="5"/>
  <c r="AE449" i="5"/>
  <c r="AI449" i="5"/>
  <c r="AK449" i="5"/>
  <c r="Q450" i="5"/>
  <c r="S450" i="5"/>
  <c r="Y450" i="5"/>
  <c r="AA450" i="5"/>
  <c r="AC450" i="5"/>
  <c r="AE450" i="5"/>
  <c r="AI450" i="5"/>
  <c r="AK450" i="5"/>
  <c r="Q451" i="5"/>
  <c r="S451" i="5"/>
  <c r="Y451" i="5"/>
  <c r="AA451" i="5"/>
  <c r="AC451" i="5"/>
  <c r="AE451" i="5"/>
  <c r="AI451" i="5"/>
  <c r="AK451" i="5"/>
  <c r="Q452" i="5"/>
  <c r="S452" i="5"/>
  <c r="Y452" i="5"/>
  <c r="AA452" i="5"/>
  <c r="AC452" i="5"/>
  <c r="AE452" i="5"/>
  <c r="AI452" i="5"/>
  <c r="AK452" i="5"/>
  <c r="Q453" i="5"/>
  <c r="S453" i="5"/>
  <c r="Y453" i="5"/>
  <c r="AA453" i="5"/>
  <c r="AC453" i="5"/>
  <c r="AE453" i="5"/>
  <c r="AI453" i="5"/>
  <c r="AK453" i="5"/>
  <c r="Q454" i="5"/>
  <c r="S454" i="5"/>
  <c r="Y454" i="5"/>
  <c r="AA454" i="5"/>
  <c r="AC454" i="5"/>
  <c r="AE454" i="5"/>
  <c r="AI454" i="5"/>
  <c r="AK454" i="5"/>
  <c r="Q455" i="5"/>
  <c r="S455" i="5"/>
  <c r="Y455" i="5"/>
  <c r="AA455" i="5"/>
  <c r="AC455" i="5"/>
  <c r="AE455" i="5"/>
  <c r="AI455" i="5"/>
  <c r="AK455" i="5"/>
  <c r="Q456" i="5"/>
  <c r="S456" i="5"/>
  <c r="Y456" i="5"/>
  <c r="AA456" i="5"/>
  <c r="AC456" i="5"/>
  <c r="AE456" i="5"/>
  <c r="AI456" i="5"/>
  <c r="AK456" i="5"/>
  <c r="Q457" i="5"/>
  <c r="S457" i="5"/>
  <c r="Y457" i="5"/>
  <c r="AA457" i="5"/>
  <c r="AC457" i="5"/>
  <c r="AE457" i="5"/>
  <c r="AI457" i="5"/>
  <c r="AK457" i="5"/>
  <c r="Q458" i="5"/>
  <c r="S458" i="5"/>
  <c r="Y458" i="5"/>
  <c r="AA458" i="5"/>
  <c r="AC458" i="5"/>
  <c r="AE458" i="5"/>
  <c r="AI458" i="5"/>
  <c r="AK458" i="5"/>
  <c r="Q459" i="5"/>
  <c r="S459" i="5"/>
  <c r="Y459" i="5"/>
  <c r="AA459" i="5"/>
  <c r="AC459" i="5"/>
  <c r="AE459" i="5"/>
  <c r="AI459" i="5"/>
  <c r="AK459" i="5"/>
  <c r="Q460" i="5"/>
  <c r="S460" i="5"/>
  <c r="Y460" i="5"/>
  <c r="AA460" i="5"/>
  <c r="AC460" i="5"/>
  <c r="AE460" i="5"/>
  <c r="AI460" i="5"/>
  <c r="AK460" i="5"/>
  <c r="Q461" i="5"/>
  <c r="S461" i="5"/>
  <c r="Y461" i="5"/>
  <c r="AA461" i="5"/>
  <c r="AC461" i="5"/>
  <c r="AE461" i="5"/>
  <c r="AI461" i="5"/>
  <c r="AK461" i="5"/>
  <c r="Q462" i="5"/>
  <c r="S462" i="5"/>
  <c r="Y462" i="5"/>
  <c r="AA462" i="5"/>
  <c r="AC462" i="5"/>
  <c r="AE462" i="5"/>
  <c r="AI462" i="5"/>
  <c r="AK462" i="5"/>
  <c r="Q463" i="5"/>
  <c r="S463" i="5"/>
  <c r="Y463" i="5"/>
  <c r="AA463" i="5"/>
  <c r="AC463" i="5"/>
  <c r="AE463" i="5"/>
  <c r="AI463" i="5"/>
  <c r="AK463" i="5"/>
  <c r="Q464" i="5"/>
  <c r="S464" i="5"/>
  <c r="Y464" i="5"/>
  <c r="AA464" i="5"/>
  <c r="AC464" i="5"/>
  <c r="AE464" i="5"/>
  <c r="AI464" i="5"/>
  <c r="AK464" i="5"/>
  <c r="Q465" i="5"/>
  <c r="S465" i="5"/>
  <c r="Y465" i="5"/>
  <c r="AA465" i="5"/>
  <c r="AC465" i="5"/>
  <c r="AE465" i="5"/>
  <c r="AI465" i="5"/>
  <c r="AK465" i="5"/>
  <c r="Q466" i="5"/>
  <c r="S466" i="5"/>
  <c r="Y466" i="5"/>
  <c r="AA466" i="5"/>
  <c r="AC466" i="5"/>
  <c r="AE466" i="5"/>
  <c r="AI466" i="5"/>
  <c r="AK466" i="5"/>
  <c r="Q467" i="5"/>
  <c r="S467" i="5"/>
  <c r="Y467" i="5"/>
  <c r="AA467" i="5"/>
  <c r="AC467" i="5"/>
  <c r="AE467" i="5"/>
  <c r="AI467" i="5"/>
  <c r="AK467" i="5"/>
  <c r="Q468" i="5"/>
  <c r="S468" i="5"/>
  <c r="Y468" i="5"/>
  <c r="AA468" i="5"/>
  <c r="AC468" i="5"/>
  <c r="AE468" i="5"/>
  <c r="AI468" i="5"/>
  <c r="AK468" i="5"/>
  <c r="Q469" i="5"/>
  <c r="S469" i="5"/>
  <c r="Y469" i="5"/>
  <c r="AA469" i="5"/>
  <c r="AC469" i="5"/>
  <c r="AE469" i="5"/>
  <c r="AI469" i="5"/>
  <c r="AK469" i="5"/>
  <c r="Q470" i="5"/>
  <c r="S470" i="5"/>
  <c r="Y470" i="5"/>
  <c r="AA470" i="5"/>
  <c r="AC470" i="5"/>
  <c r="AE470" i="5"/>
  <c r="AI470" i="5"/>
  <c r="AK470" i="5"/>
  <c r="Q471" i="5"/>
  <c r="S471" i="5"/>
  <c r="Y471" i="5"/>
  <c r="AA471" i="5"/>
  <c r="AC471" i="5"/>
  <c r="AE471" i="5"/>
  <c r="AI471" i="5"/>
  <c r="AK471" i="5"/>
  <c r="Q472" i="5"/>
  <c r="S472" i="5"/>
  <c r="Y472" i="5"/>
  <c r="AA472" i="5"/>
  <c r="AC472" i="5"/>
  <c r="AE472" i="5"/>
  <c r="AI472" i="5"/>
  <c r="AK472" i="5"/>
  <c r="Q473" i="5"/>
  <c r="S473" i="5"/>
  <c r="Y473" i="5"/>
  <c r="AA473" i="5"/>
  <c r="AC473" i="5"/>
  <c r="AE473" i="5"/>
  <c r="AI473" i="5"/>
  <c r="AK473" i="5"/>
  <c r="Q474" i="5"/>
  <c r="S474" i="5"/>
  <c r="Y474" i="5"/>
  <c r="AA474" i="5"/>
  <c r="AC474" i="5"/>
  <c r="AE474" i="5"/>
  <c r="AI474" i="5"/>
  <c r="AK474" i="5"/>
  <c r="Q475" i="5"/>
  <c r="S475" i="5"/>
  <c r="Y475" i="5"/>
  <c r="AA475" i="5"/>
  <c r="AC475" i="5"/>
  <c r="AE475" i="5"/>
  <c r="AI475" i="5"/>
  <c r="AK475" i="5"/>
  <c r="Q476" i="5"/>
  <c r="S476" i="5"/>
  <c r="Y476" i="5"/>
  <c r="AA476" i="5"/>
  <c r="AC476" i="5"/>
  <c r="AE476" i="5"/>
  <c r="AI476" i="5"/>
  <c r="AK476" i="5"/>
  <c r="Q477" i="5"/>
  <c r="S477" i="5"/>
  <c r="Y477" i="5"/>
  <c r="AA477" i="5"/>
  <c r="AC477" i="5"/>
  <c r="AE477" i="5"/>
  <c r="AI477" i="5"/>
  <c r="AK477" i="5"/>
  <c r="Q478" i="5"/>
  <c r="S478" i="5"/>
  <c r="Y478" i="5"/>
  <c r="AA478" i="5"/>
  <c r="AC478" i="5"/>
  <c r="AE478" i="5"/>
  <c r="AI478" i="5"/>
  <c r="AK478" i="5"/>
  <c r="Q479" i="5"/>
  <c r="S479" i="5"/>
  <c r="Y479" i="5"/>
  <c r="AA479" i="5"/>
  <c r="AC479" i="5"/>
  <c r="AE479" i="5"/>
  <c r="AI479" i="5"/>
  <c r="AK479" i="5"/>
  <c r="Q480" i="5"/>
  <c r="S480" i="5"/>
  <c r="Y480" i="5"/>
  <c r="AA480" i="5"/>
  <c r="AC480" i="5"/>
  <c r="AE480" i="5"/>
  <c r="AI480" i="5"/>
  <c r="AK480" i="5"/>
  <c r="Q481" i="5"/>
  <c r="S481" i="5"/>
  <c r="Y481" i="5"/>
  <c r="AA481" i="5"/>
  <c r="AC481" i="5"/>
  <c r="AE481" i="5"/>
  <c r="AI481" i="5"/>
  <c r="AK481" i="5"/>
  <c r="Q482" i="5"/>
  <c r="S482" i="5"/>
  <c r="Y482" i="5"/>
  <c r="AA482" i="5"/>
  <c r="AC482" i="5"/>
  <c r="AE482" i="5"/>
  <c r="AI482" i="5"/>
  <c r="AK482" i="5"/>
  <c r="Q483" i="5"/>
  <c r="S483" i="5"/>
  <c r="Y483" i="5"/>
  <c r="AA483" i="5"/>
  <c r="AC483" i="5"/>
  <c r="AE483" i="5"/>
  <c r="AI483" i="5"/>
  <c r="AK483" i="5"/>
  <c r="Q484" i="5"/>
  <c r="S484" i="5"/>
  <c r="Y484" i="5"/>
  <c r="AA484" i="5"/>
  <c r="AC484" i="5"/>
  <c r="AE484" i="5"/>
  <c r="AI484" i="5"/>
  <c r="AK484" i="5"/>
  <c r="Q485" i="5"/>
  <c r="S485" i="5"/>
  <c r="Y485" i="5"/>
  <c r="AA485" i="5"/>
  <c r="AC485" i="5"/>
  <c r="AE485" i="5"/>
  <c r="AI485" i="5"/>
  <c r="AK485" i="5"/>
  <c r="Q486" i="5"/>
  <c r="S486" i="5"/>
  <c r="Y486" i="5"/>
  <c r="AA486" i="5"/>
  <c r="AC486" i="5"/>
  <c r="AE486" i="5"/>
  <c r="AI486" i="5"/>
  <c r="AK486" i="5"/>
  <c r="Q487" i="5"/>
  <c r="S487" i="5"/>
  <c r="Y487" i="5"/>
  <c r="AA487" i="5"/>
  <c r="AC487" i="5"/>
  <c r="AE487" i="5"/>
  <c r="AI487" i="5"/>
  <c r="AK487" i="5"/>
  <c r="Q488" i="5"/>
  <c r="S488" i="5"/>
  <c r="Y488" i="5"/>
  <c r="AA488" i="5"/>
  <c r="AC488" i="5"/>
  <c r="AE488" i="5"/>
  <c r="AI488" i="5"/>
  <c r="AK488" i="5"/>
  <c r="Q489" i="5"/>
  <c r="S489" i="5"/>
  <c r="Y489" i="5"/>
  <c r="AA489" i="5"/>
  <c r="AC489" i="5"/>
  <c r="AE489" i="5"/>
  <c r="AI489" i="5"/>
  <c r="AK489" i="5"/>
  <c r="Q490" i="5"/>
  <c r="S490" i="5"/>
  <c r="Y490" i="5"/>
  <c r="AA490" i="5"/>
  <c r="AC490" i="5"/>
  <c r="AE490" i="5"/>
  <c r="AI490" i="5"/>
  <c r="AK490" i="5"/>
  <c r="Q491" i="5"/>
  <c r="S491" i="5"/>
  <c r="Y491" i="5"/>
  <c r="AA491" i="5"/>
  <c r="AC491" i="5"/>
  <c r="AE491" i="5"/>
  <c r="AI491" i="5"/>
  <c r="AK491" i="5"/>
  <c r="Q492" i="5"/>
  <c r="S492" i="5"/>
  <c r="Y492" i="5"/>
  <c r="AA492" i="5"/>
  <c r="AC492" i="5"/>
  <c r="AE492" i="5"/>
  <c r="AI492" i="5"/>
  <c r="AK492" i="5"/>
  <c r="Q493" i="5"/>
  <c r="S493" i="5"/>
  <c r="Y493" i="5"/>
  <c r="AA493" i="5"/>
  <c r="AC493" i="5"/>
  <c r="AE493" i="5"/>
  <c r="AI493" i="5"/>
  <c r="AK493" i="5"/>
  <c r="Q494" i="5"/>
  <c r="S494" i="5"/>
  <c r="Y494" i="5"/>
  <c r="AA494" i="5"/>
  <c r="AC494" i="5"/>
  <c r="AE494" i="5"/>
  <c r="AI494" i="5"/>
  <c r="AK494" i="5"/>
  <c r="Q495" i="5"/>
  <c r="S495" i="5"/>
  <c r="Y495" i="5"/>
  <c r="AA495" i="5"/>
  <c r="AC495" i="5"/>
  <c r="AE495" i="5"/>
  <c r="AI495" i="5"/>
  <c r="AK495" i="5"/>
  <c r="Q496" i="5"/>
  <c r="S496" i="5"/>
  <c r="Y496" i="5"/>
  <c r="AA496" i="5"/>
  <c r="AC496" i="5"/>
  <c r="AE496" i="5"/>
  <c r="AI496" i="5"/>
  <c r="AK496" i="5"/>
  <c r="Q497" i="5"/>
  <c r="S497" i="5"/>
  <c r="Y497" i="5"/>
  <c r="AA497" i="5"/>
  <c r="AC497" i="5"/>
  <c r="AE497" i="5"/>
  <c r="AI497" i="5"/>
  <c r="AK497" i="5"/>
  <c r="Q498" i="5"/>
  <c r="S498" i="5"/>
  <c r="Y498" i="5"/>
  <c r="AA498" i="5"/>
  <c r="AC498" i="5"/>
  <c r="AE498" i="5"/>
  <c r="AI498" i="5"/>
  <c r="AK498" i="5"/>
  <c r="Q499" i="5"/>
  <c r="S499" i="5"/>
  <c r="Y499" i="5"/>
  <c r="AA499" i="5"/>
  <c r="AC499" i="5"/>
  <c r="AE499" i="5"/>
  <c r="AI499" i="5"/>
  <c r="AK499" i="5"/>
  <c r="Q500" i="5"/>
  <c r="S500" i="5"/>
  <c r="Y500" i="5"/>
  <c r="AA500" i="5"/>
  <c r="AC500" i="5"/>
  <c r="AE500" i="5"/>
  <c r="AI500" i="5"/>
  <c r="AK500" i="5"/>
  <c r="Q501" i="5"/>
  <c r="S501" i="5"/>
  <c r="Y501" i="5"/>
  <c r="AA501" i="5"/>
  <c r="AC501" i="5"/>
  <c r="AE501" i="5"/>
  <c r="AI501" i="5"/>
  <c r="AK501" i="5"/>
  <c r="Q502" i="5"/>
  <c r="S502" i="5"/>
  <c r="Y502" i="5"/>
  <c r="AA502" i="5"/>
  <c r="AC502" i="5"/>
  <c r="AE502" i="5"/>
  <c r="AI502" i="5"/>
  <c r="AK502" i="5"/>
  <c r="Q503" i="5"/>
  <c r="S503" i="5"/>
  <c r="Y503" i="5"/>
  <c r="AA503" i="5"/>
  <c r="AC503" i="5"/>
  <c r="AE503" i="5"/>
  <c r="AI503" i="5"/>
  <c r="AK503" i="5"/>
  <c r="Q504" i="5"/>
  <c r="S504" i="5"/>
  <c r="Y504" i="5"/>
  <c r="AA504" i="5"/>
  <c r="AC504" i="5"/>
  <c r="AE504" i="5"/>
  <c r="AI504" i="5"/>
  <c r="AK504" i="5"/>
  <c r="Q505" i="5"/>
  <c r="S505" i="5"/>
  <c r="Y505" i="5"/>
  <c r="AA505" i="5"/>
  <c r="AC505" i="5"/>
  <c r="AE505" i="5"/>
  <c r="AI505" i="5"/>
  <c r="AK505" i="5"/>
  <c r="Q506" i="5"/>
  <c r="S506" i="5"/>
  <c r="Y506" i="5"/>
  <c r="AA506" i="5"/>
  <c r="AC506" i="5"/>
  <c r="AE506" i="5"/>
  <c r="AI506" i="5"/>
  <c r="AK506" i="5"/>
  <c r="Q507" i="5"/>
  <c r="S507" i="5"/>
  <c r="Y507" i="5"/>
  <c r="AA507" i="5"/>
  <c r="AC507" i="5"/>
  <c r="AE507" i="5"/>
  <c r="AI507" i="5"/>
  <c r="AK507" i="5"/>
  <c r="Q508" i="5"/>
  <c r="S508" i="5"/>
  <c r="Y508" i="5"/>
  <c r="AA508" i="5"/>
  <c r="AC508" i="5"/>
  <c r="AE508" i="5"/>
  <c r="AI508" i="5"/>
  <c r="AK508" i="5"/>
  <c r="Q509" i="5"/>
  <c r="S509" i="5"/>
  <c r="Y509" i="5"/>
  <c r="AA509" i="5"/>
  <c r="AC509" i="5"/>
  <c r="AE509" i="5"/>
  <c r="AI509" i="5"/>
  <c r="AK509" i="5"/>
  <c r="Q510" i="5"/>
  <c r="S510" i="5"/>
  <c r="Y510" i="5"/>
  <c r="AA510" i="5"/>
  <c r="AC510" i="5"/>
  <c r="AE510" i="5"/>
  <c r="AI510" i="5"/>
  <c r="AK510" i="5"/>
  <c r="Q511" i="5"/>
  <c r="S511" i="5"/>
  <c r="Y511" i="5"/>
  <c r="AA511" i="5"/>
  <c r="AC511" i="5"/>
  <c r="AE511" i="5"/>
  <c r="AI511" i="5"/>
  <c r="AK511" i="5"/>
  <c r="Q512" i="5"/>
  <c r="S512" i="5"/>
  <c r="Y512" i="5"/>
  <c r="AA512" i="5"/>
  <c r="AC512" i="5"/>
  <c r="AE512" i="5"/>
  <c r="AI512" i="5"/>
  <c r="AK512" i="5"/>
  <c r="Q513" i="5"/>
  <c r="S513" i="5"/>
  <c r="Y513" i="5"/>
  <c r="AA513" i="5"/>
  <c r="AC513" i="5"/>
  <c r="AE513" i="5"/>
  <c r="AI513" i="5"/>
  <c r="AK513" i="5"/>
  <c r="Q514" i="5"/>
  <c r="S514" i="5"/>
  <c r="Y514" i="5"/>
  <c r="AA514" i="5"/>
  <c r="AC514" i="5"/>
  <c r="AE514" i="5"/>
  <c r="AI514" i="5"/>
  <c r="AK514" i="5"/>
  <c r="Q515" i="5"/>
  <c r="S515" i="5"/>
  <c r="Y515" i="5"/>
  <c r="AA515" i="5"/>
  <c r="AC515" i="5"/>
  <c r="AE515" i="5"/>
  <c r="AI515" i="5"/>
  <c r="AK515" i="5"/>
  <c r="Q516" i="5"/>
  <c r="S516" i="5"/>
  <c r="Y516" i="5"/>
  <c r="AA516" i="5"/>
  <c r="AC516" i="5"/>
  <c r="AE516" i="5"/>
  <c r="AI516" i="5"/>
  <c r="AK516" i="5"/>
  <c r="Q517" i="5"/>
  <c r="S517" i="5"/>
  <c r="Y517" i="5"/>
  <c r="AA517" i="5"/>
  <c r="AC517" i="5"/>
  <c r="AE517" i="5"/>
  <c r="AI517" i="5"/>
  <c r="AK517" i="5"/>
  <c r="Q518" i="5"/>
  <c r="S518" i="5"/>
  <c r="Y518" i="5"/>
  <c r="AA518" i="5"/>
  <c r="AC518" i="5"/>
  <c r="AE518" i="5"/>
  <c r="AI518" i="5"/>
  <c r="AK518" i="5"/>
  <c r="Q519" i="5"/>
  <c r="S519" i="5"/>
  <c r="Y519" i="5"/>
  <c r="AA519" i="5"/>
  <c r="AC519" i="5"/>
  <c r="AE519" i="5"/>
  <c r="AI519" i="5"/>
  <c r="AK519" i="5"/>
  <c r="Q520" i="5"/>
  <c r="S520" i="5"/>
  <c r="Y520" i="5"/>
  <c r="AA520" i="5"/>
  <c r="AC520" i="5"/>
  <c r="AE520" i="5"/>
  <c r="AI520" i="5"/>
  <c r="AK520" i="5"/>
  <c r="Q521" i="5"/>
  <c r="S521" i="5"/>
  <c r="Y521" i="5"/>
  <c r="AA521" i="5"/>
  <c r="AC521" i="5"/>
  <c r="AE521" i="5"/>
  <c r="AI521" i="5"/>
  <c r="AK521" i="5"/>
  <c r="Q522" i="5"/>
  <c r="S522" i="5"/>
  <c r="Y522" i="5"/>
  <c r="AA522" i="5"/>
  <c r="AC522" i="5"/>
  <c r="AE522" i="5"/>
  <c r="AI522" i="5"/>
  <c r="AK522" i="5"/>
  <c r="Q523" i="5"/>
  <c r="S523" i="5"/>
  <c r="Y523" i="5"/>
  <c r="AA523" i="5"/>
  <c r="AC523" i="5"/>
  <c r="AE523" i="5"/>
  <c r="AI523" i="5"/>
  <c r="AK523" i="5"/>
  <c r="Q524" i="5"/>
  <c r="S524" i="5"/>
  <c r="Y524" i="5"/>
  <c r="AA524" i="5"/>
  <c r="AC524" i="5"/>
  <c r="AE524" i="5"/>
  <c r="AI524" i="5"/>
  <c r="AK524" i="5"/>
  <c r="Q525" i="5"/>
  <c r="S525" i="5"/>
  <c r="Y525" i="5"/>
  <c r="AA525" i="5"/>
  <c r="AC525" i="5"/>
  <c r="AE525" i="5"/>
  <c r="AI525" i="5"/>
  <c r="AK525" i="5"/>
  <c r="Q526" i="5"/>
  <c r="S526" i="5"/>
  <c r="Y526" i="5"/>
  <c r="AA526" i="5"/>
  <c r="AC526" i="5"/>
  <c r="AE526" i="5"/>
  <c r="AI526" i="5"/>
  <c r="AK526" i="5"/>
  <c r="Q527" i="5"/>
  <c r="S527" i="5"/>
  <c r="Y527" i="5"/>
  <c r="AA527" i="5"/>
  <c r="AC527" i="5"/>
  <c r="AE527" i="5"/>
  <c r="AI527" i="5"/>
  <c r="AK527" i="5"/>
  <c r="Q528" i="5"/>
  <c r="S528" i="5"/>
  <c r="Y528" i="5"/>
  <c r="AA528" i="5"/>
  <c r="AC528" i="5"/>
  <c r="AE528" i="5"/>
  <c r="AI528" i="5"/>
  <c r="AK528" i="5"/>
  <c r="Q529" i="5"/>
  <c r="S529" i="5"/>
  <c r="Y529" i="5"/>
  <c r="AA529" i="5"/>
  <c r="AC529" i="5"/>
  <c r="AE529" i="5"/>
  <c r="AI529" i="5"/>
  <c r="AK529" i="5"/>
  <c r="Q530" i="5"/>
  <c r="S530" i="5"/>
  <c r="Y530" i="5"/>
  <c r="AA530" i="5"/>
  <c r="AC530" i="5"/>
  <c r="AE530" i="5"/>
  <c r="AI530" i="5"/>
  <c r="AK530" i="5"/>
  <c r="Q531" i="5"/>
  <c r="S531" i="5"/>
  <c r="Y531" i="5"/>
  <c r="AA531" i="5"/>
  <c r="AC531" i="5"/>
  <c r="AE531" i="5"/>
  <c r="AI531" i="5"/>
  <c r="AK531" i="5"/>
  <c r="Q532" i="5"/>
  <c r="S532" i="5"/>
  <c r="Y532" i="5"/>
  <c r="AA532" i="5"/>
  <c r="AC532" i="5"/>
  <c r="AE532" i="5"/>
  <c r="AI532" i="5"/>
  <c r="AK532" i="5"/>
  <c r="Q533" i="5"/>
  <c r="S533" i="5"/>
  <c r="Y533" i="5"/>
  <c r="AA533" i="5"/>
  <c r="AC533" i="5"/>
  <c r="AE533" i="5"/>
  <c r="AI533" i="5"/>
  <c r="AK533" i="5"/>
  <c r="Q534" i="5"/>
  <c r="S534" i="5"/>
  <c r="Y534" i="5"/>
  <c r="AA534" i="5"/>
  <c r="AC534" i="5"/>
  <c r="AE534" i="5"/>
  <c r="AI534" i="5"/>
  <c r="AK534" i="5"/>
  <c r="Q535" i="5"/>
  <c r="S535" i="5"/>
  <c r="Y535" i="5"/>
  <c r="AA535" i="5"/>
  <c r="AC535" i="5"/>
  <c r="AE535" i="5"/>
  <c r="AI535" i="5"/>
  <c r="AK535" i="5"/>
  <c r="Q536" i="5"/>
  <c r="S536" i="5"/>
  <c r="Y536" i="5"/>
  <c r="AA536" i="5"/>
  <c r="AC536" i="5"/>
  <c r="AE536" i="5"/>
  <c r="AI536" i="5"/>
  <c r="AK536" i="5"/>
  <c r="Q537" i="5"/>
  <c r="S537" i="5"/>
  <c r="Y537" i="5"/>
  <c r="AA537" i="5"/>
  <c r="AC537" i="5"/>
  <c r="AE537" i="5"/>
  <c r="AI537" i="5"/>
  <c r="AK537" i="5"/>
  <c r="Q538" i="5"/>
  <c r="S538" i="5"/>
  <c r="Y538" i="5"/>
  <c r="AA538" i="5"/>
  <c r="AC538" i="5"/>
  <c r="AE538" i="5"/>
  <c r="AI538" i="5"/>
  <c r="AK538" i="5"/>
  <c r="Q539" i="5"/>
  <c r="S539" i="5"/>
  <c r="Y539" i="5"/>
  <c r="AA539" i="5"/>
  <c r="AC539" i="5"/>
  <c r="AE539" i="5"/>
  <c r="AI539" i="5"/>
  <c r="AK539" i="5"/>
  <c r="Q540" i="5"/>
  <c r="S540" i="5"/>
  <c r="Y540" i="5"/>
  <c r="AA540" i="5"/>
  <c r="AC540" i="5"/>
  <c r="AE540" i="5"/>
  <c r="AI540" i="5"/>
  <c r="AK540" i="5"/>
  <c r="Q541" i="5"/>
  <c r="S541" i="5"/>
  <c r="Y541" i="5"/>
  <c r="AA541" i="5"/>
  <c r="AC541" i="5"/>
  <c r="AE541" i="5"/>
  <c r="AI541" i="5"/>
  <c r="AK541" i="5"/>
  <c r="Q542" i="5"/>
  <c r="S542" i="5"/>
  <c r="Y542" i="5"/>
  <c r="AA542" i="5"/>
  <c r="AC542" i="5"/>
  <c r="AE542" i="5"/>
  <c r="AI542" i="5"/>
  <c r="AK542" i="5"/>
  <c r="Q543" i="5"/>
  <c r="S543" i="5"/>
  <c r="Y543" i="5"/>
  <c r="AA543" i="5"/>
  <c r="AC543" i="5"/>
  <c r="AE543" i="5"/>
  <c r="AI543" i="5"/>
  <c r="AK543" i="5"/>
  <c r="Q544" i="5"/>
  <c r="S544" i="5"/>
  <c r="Y544" i="5"/>
  <c r="AA544" i="5"/>
  <c r="AC544" i="5"/>
  <c r="AE544" i="5"/>
  <c r="AI544" i="5"/>
  <c r="AK544" i="5"/>
  <c r="Q545" i="5"/>
  <c r="S545" i="5"/>
  <c r="Y545" i="5"/>
  <c r="AA545" i="5"/>
  <c r="AC545" i="5"/>
  <c r="AE545" i="5"/>
  <c r="AI545" i="5"/>
  <c r="AK545" i="5"/>
  <c r="Q546" i="5"/>
  <c r="S546" i="5"/>
  <c r="Y546" i="5"/>
  <c r="AA546" i="5"/>
  <c r="AC546" i="5"/>
  <c r="AE546" i="5"/>
  <c r="AI546" i="5"/>
  <c r="AK546" i="5"/>
  <c r="Q547" i="5"/>
  <c r="S547" i="5"/>
  <c r="Y547" i="5"/>
  <c r="AA547" i="5"/>
  <c r="AC547" i="5"/>
  <c r="AE547" i="5"/>
  <c r="AI547" i="5"/>
  <c r="AK547" i="5"/>
  <c r="Q548" i="5"/>
  <c r="S548" i="5"/>
  <c r="Y548" i="5"/>
  <c r="AA548" i="5"/>
  <c r="AC548" i="5"/>
  <c r="AE548" i="5"/>
  <c r="AI548" i="5"/>
  <c r="AK548" i="5"/>
  <c r="Q549" i="5"/>
  <c r="S549" i="5"/>
  <c r="Y549" i="5"/>
  <c r="AA549" i="5"/>
  <c r="AC549" i="5"/>
  <c r="AE549" i="5"/>
  <c r="AI549" i="5"/>
  <c r="AK549" i="5"/>
  <c r="Q550" i="5"/>
  <c r="S550" i="5"/>
  <c r="Y550" i="5"/>
  <c r="AA550" i="5"/>
  <c r="AC550" i="5"/>
  <c r="AE550" i="5"/>
  <c r="AI550" i="5"/>
  <c r="AK550" i="5"/>
  <c r="Q551" i="5"/>
  <c r="S551" i="5"/>
  <c r="Y551" i="5"/>
  <c r="AA551" i="5"/>
  <c r="AC551" i="5"/>
  <c r="AE551" i="5"/>
  <c r="AI551" i="5"/>
  <c r="AK551" i="5"/>
  <c r="Q552" i="5"/>
  <c r="S552" i="5"/>
  <c r="Y552" i="5"/>
  <c r="AA552" i="5"/>
  <c r="AC552" i="5"/>
  <c r="AE552" i="5"/>
  <c r="AI552" i="5"/>
  <c r="AK552" i="5"/>
  <c r="Q553" i="5"/>
  <c r="S553" i="5"/>
  <c r="Y553" i="5"/>
  <c r="AA553" i="5"/>
  <c r="AC553" i="5"/>
  <c r="AE553" i="5"/>
  <c r="AI553" i="5"/>
  <c r="AK553" i="5"/>
  <c r="Q554" i="5"/>
  <c r="S554" i="5"/>
  <c r="Y554" i="5"/>
  <c r="AA554" i="5"/>
  <c r="AC554" i="5"/>
  <c r="AE554" i="5"/>
  <c r="AI554" i="5"/>
  <c r="AK554" i="5"/>
  <c r="Q555" i="5"/>
  <c r="S555" i="5"/>
  <c r="Y555" i="5"/>
  <c r="AA555" i="5"/>
  <c r="AC555" i="5"/>
  <c r="AE555" i="5"/>
  <c r="AI555" i="5"/>
  <c r="AK555" i="5"/>
  <c r="Q556" i="5"/>
  <c r="S556" i="5"/>
  <c r="Y556" i="5"/>
  <c r="AA556" i="5"/>
  <c r="AC556" i="5"/>
  <c r="AE556" i="5"/>
  <c r="AI556" i="5"/>
  <c r="AK556" i="5"/>
  <c r="Q557" i="5"/>
  <c r="S557" i="5"/>
  <c r="Y557" i="5"/>
  <c r="AA557" i="5"/>
  <c r="AC557" i="5"/>
  <c r="AE557" i="5"/>
  <c r="AI557" i="5"/>
  <c r="AK557" i="5"/>
  <c r="Q558" i="5"/>
  <c r="S558" i="5"/>
  <c r="Y558" i="5"/>
  <c r="AA558" i="5"/>
  <c r="AC558" i="5"/>
  <c r="AE558" i="5"/>
  <c r="AI558" i="5"/>
  <c r="AK558" i="5"/>
  <c r="Q559" i="5"/>
  <c r="S559" i="5"/>
  <c r="Y559" i="5"/>
  <c r="AA559" i="5"/>
  <c r="AC559" i="5"/>
  <c r="AE559" i="5"/>
  <c r="AI559" i="5"/>
  <c r="AK559" i="5"/>
  <c r="Q560" i="5"/>
  <c r="S560" i="5"/>
  <c r="Y560" i="5"/>
  <c r="AA560" i="5"/>
  <c r="AC560" i="5"/>
  <c r="AE560" i="5"/>
  <c r="AI560" i="5"/>
  <c r="AK560" i="5"/>
  <c r="Q561" i="5"/>
  <c r="S561" i="5"/>
  <c r="Y561" i="5"/>
  <c r="AA561" i="5"/>
  <c r="AC561" i="5"/>
  <c r="AE561" i="5"/>
  <c r="AI561" i="5"/>
  <c r="AK561" i="5"/>
  <c r="Q562" i="5"/>
  <c r="S562" i="5"/>
  <c r="Y562" i="5"/>
  <c r="AA562" i="5"/>
  <c r="AC562" i="5"/>
  <c r="AE562" i="5"/>
  <c r="AI562" i="5"/>
  <c r="AK562" i="5"/>
  <c r="Q563" i="5"/>
  <c r="S563" i="5"/>
  <c r="Y563" i="5"/>
  <c r="AA563" i="5"/>
  <c r="AC563" i="5"/>
  <c r="AE563" i="5"/>
  <c r="AI563" i="5"/>
  <c r="AK563" i="5"/>
  <c r="Q564" i="5"/>
  <c r="S564" i="5"/>
  <c r="Y564" i="5"/>
  <c r="AA564" i="5"/>
  <c r="AC564" i="5"/>
  <c r="AE564" i="5"/>
  <c r="AI564" i="5"/>
  <c r="AK564" i="5"/>
  <c r="Q565" i="5"/>
  <c r="S565" i="5"/>
  <c r="Y565" i="5"/>
  <c r="AA565" i="5"/>
  <c r="AC565" i="5"/>
  <c r="AE565" i="5"/>
  <c r="AI565" i="5"/>
  <c r="AK565" i="5"/>
  <c r="Q566" i="5"/>
  <c r="S566" i="5"/>
  <c r="Y566" i="5"/>
  <c r="AA566" i="5"/>
  <c r="AC566" i="5"/>
  <c r="AE566" i="5"/>
  <c r="AI566" i="5"/>
  <c r="AK566" i="5"/>
  <c r="Q567" i="5"/>
  <c r="S567" i="5"/>
  <c r="Y567" i="5"/>
  <c r="AA567" i="5"/>
  <c r="AC567" i="5"/>
  <c r="AE567" i="5"/>
  <c r="AI567" i="5"/>
  <c r="AK567" i="5"/>
  <c r="Q568" i="5"/>
  <c r="S568" i="5"/>
  <c r="Y568" i="5"/>
  <c r="AA568" i="5"/>
  <c r="AC568" i="5"/>
  <c r="AE568" i="5"/>
  <c r="AI568" i="5"/>
  <c r="AK568" i="5"/>
  <c r="Q569" i="5"/>
  <c r="S569" i="5"/>
  <c r="Y569" i="5"/>
  <c r="AA569" i="5"/>
  <c r="AC569" i="5"/>
  <c r="AE569" i="5"/>
  <c r="AI569" i="5"/>
  <c r="AK569" i="5"/>
  <c r="Q570" i="5"/>
  <c r="S570" i="5"/>
  <c r="Y570" i="5"/>
  <c r="AA570" i="5"/>
  <c r="AC570" i="5"/>
  <c r="AE570" i="5"/>
  <c r="AI570" i="5"/>
  <c r="AK570" i="5"/>
  <c r="Q571" i="5"/>
  <c r="S571" i="5"/>
  <c r="Y571" i="5"/>
  <c r="AA571" i="5"/>
  <c r="AC571" i="5"/>
  <c r="AE571" i="5"/>
  <c r="AI571" i="5"/>
  <c r="AK571" i="5"/>
  <c r="Q572" i="5"/>
  <c r="S572" i="5"/>
  <c r="Y572" i="5"/>
  <c r="AA572" i="5"/>
  <c r="AC572" i="5"/>
  <c r="AE572" i="5"/>
  <c r="AI572" i="5"/>
  <c r="AK572" i="5"/>
  <c r="Q573" i="5"/>
  <c r="S573" i="5"/>
  <c r="Y573" i="5"/>
  <c r="AA573" i="5"/>
  <c r="AC573" i="5"/>
  <c r="AE573" i="5"/>
  <c r="AI573" i="5"/>
  <c r="AK573" i="5"/>
  <c r="Q574" i="5"/>
  <c r="S574" i="5"/>
  <c r="Y574" i="5"/>
  <c r="AA574" i="5"/>
  <c r="AC574" i="5"/>
  <c r="AE574" i="5"/>
  <c r="AI574" i="5"/>
  <c r="AK574" i="5"/>
  <c r="Q575" i="5"/>
  <c r="S575" i="5"/>
  <c r="Y575" i="5"/>
  <c r="AA575" i="5"/>
  <c r="AC575" i="5"/>
  <c r="AE575" i="5"/>
  <c r="AI575" i="5"/>
  <c r="AK575" i="5"/>
  <c r="Q576" i="5"/>
  <c r="S576" i="5"/>
  <c r="Y576" i="5"/>
  <c r="AA576" i="5"/>
  <c r="AC576" i="5"/>
  <c r="AE576" i="5"/>
  <c r="AI576" i="5"/>
  <c r="AK576" i="5"/>
  <c r="Q577" i="5"/>
  <c r="S577" i="5"/>
  <c r="Y577" i="5"/>
  <c r="AA577" i="5"/>
  <c r="AC577" i="5"/>
  <c r="AE577" i="5"/>
  <c r="AI577" i="5"/>
  <c r="AK577" i="5"/>
  <c r="Q578" i="5"/>
  <c r="S578" i="5"/>
  <c r="Y578" i="5"/>
  <c r="AA578" i="5"/>
  <c r="AC578" i="5"/>
  <c r="AE578" i="5"/>
  <c r="AI578" i="5"/>
  <c r="AK578" i="5"/>
  <c r="Q579" i="5"/>
  <c r="S579" i="5"/>
  <c r="Y579" i="5"/>
  <c r="AA579" i="5"/>
  <c r="AC579" i="5"/>
  <c r="AE579" i="5"/>
  <c r="AI579" i="5"/>
  <c r="AK579" i="5"/>
  <c r="Q580" i="5"/>
  <c r="S580" i="5"/>
  <c r="Y580" i="5"/>
  <c r="AA580" i="5"/>
  <c r="AC580" i="5"/>
  <c r="AE580" i="5"/>
  <c r="AI580" i="5"/>
  <c r="AK580" i="5"/>
  <c r="Q581" i="5"/>
  <c r="S581" i="5"/>
  <c r="Y581" i="5"/>
  <c r="AA581" i="5"/>
  <c r="AC581" i="5"/>
  <c r="AE581" i="5"/>
  <c r="AI581" i="5"/>
  <c r="AK581" i="5"/>
  <c r="Q582" i="5"/>
  <c r="S582" i="5"/>
  <c r="Y582" i="5"/>
  <c r="AA582" i="5"/>
  <c r="AC582" i="5"/>
  <c r="AE582" i="5"/>
  <c r="AI582" i="5"/>
  <c r="AK582" i="5"/>
  <c r="Q583" i="5"/>
  <c r="S583" i="5"/>
  <c r="Y583" i="5"/>
  <c r="AA583" i="5"/>
  <c r="AC583" i="5"/>
  <c r="AE583" i="5"/>
  <c r="AI583" i="5"/>
  <c r="AK583" i="5"/>
  <c r="Q584" i="5"/>
  <c r="S584" i="5"/>
  <c r="Y584" i="5"/>
  <c r="AA584" i="5"/>
  <c r="AC584" i="5"/>
  <c r="AE584" i="5"/>
  <c r="AI584" i="5"/>
  <c r="AK584" i="5"/>
  <c r="Q585" i="5"/>
  <c r="S585" i="5"/>
  <c r="Y585" i="5"/>
  <c r="AA585" i="5"/>
  <c r="AC585" i="5"/>
  <c r="AE585" i="5"/>
  <c r="AI585" i="5"/>
  <c r="AK585" i="5"/>
  <c r="Q586" i="5"/>
  <c r="S586" i="5"/>
  <c r="Y586" i="5"/>
  <c r="AA586" i="5"/>
  <c r="AC586" i="5"/>
  <c r="AE586" i="5"/>
  <c r="AI586" i="5"/>
  <c r="AK586" i="5"/>
  <c r="Q587" i="5"/>
  <c r="S587" i="5"/>
  <c r="Y587" i="5"/>
  <c r="AA587" i="5"/>
  <c r="AC587" i="5"/>
  <c r="AE587" i="5"/>
  <c r="AI587" i="5"/>
  <c r="AK587" i="5"/>
  <c r="Q588" i="5"/>
  <c r="S588" i="5"/>
  <c r="Y588" i="5"/>
  <c r="AA588" i="5"/>
  <c r="AC588" i="5"/>
  <c r="AE588" i="5"/>
  <c r="AI588" i="5"/>
  <c r="AK588" i="5"/>
  <c r="Q589" i="5"/>
  <c r="S589" i="5"/>
  <c r="Y589" i="5"/>
  <c r="AA589" i="5"/>
  <c r="AC589" i="5"/>
  <c r="AE589" i="5"/>
  <c r="AI589" i="5"/>
  <c r="AK589" i="5"/>
  <c r="Q590" i="5"/>
  <c r="S590" i="5"/>
  <c r="Y590" i="5"/>
  <c r="AA590" i="5"/>
  <c r="AC590" i="5"/>
  <c r="AE590" i="5"/>
  <c r="AI590" i="5"/>
  <c r="AK590" i="5"/>
  <c r="Q591" i="5"/>
  <c r="S591" i="5"/>
  <c r="Y591" i="5"/>
  <c r="AA591" i="5"/>
  <c r="AC591" i="5"/>
  <c r="AE591" i="5"/>
  <c r="AI591" i="5"/>
  <c r="AK591" i="5"/>
  <c r="Q592" i="5"/>
  <c r="S592" i="5"/>
  <c r="Y592" i="5"/>
  <c r="AA592" i="5"/>
  <c r="AC592" i="5"/>
  <c r="AE592" i="5"/>
  <c r="AI592" i="5"/>
  <c r="AK592" i="5"/>
  <c r="Q593" i="5"/>
  <c r="S593" i="5"/>
  <c r="Y593" i="5"/>
  <c r="AA593" i="5"/>
  <c r="AC593" i="5"/>
  <c r="AE593" i="5"/>
  <c r="AI593" i="5"/>
  <c r="AK593" i="5"/>
  <c r="Q594" i="5"/>
  <c r="S594" i="5"/>
  <c r="Y594" i="5"/>
  <c r="AA594" i="5"/>
  <c r="AC594" i="5"/>
  <c r="AE594" i="5"/>
  <c r="AI594" i="5"/>
  <c r="AK594" i="5"/>
  <c r="Q595" i="5"/>
  <c r="S595" i="5"/>
  <c r="Y595" i="5"/>
  <c r="AA595" i="5"/>
  <c r="AC595" i="5"/>
  <c r="AE595" i="5"/>
  <c r="AI595" i="5"/>
  <c r="AK595" i="5"/>
  <c r="Q596" i="5"/>
  <c r="S596" i="5"/>
  <c r="Y596" i="5"/>
  <c r="AA596" i="5"/>
  <c r="AC596" i="5"/>
  <c r="AE596" i="5"/>
  <c r="AI596" i="5"/>
  <c r="AK596" i="5"/>
  <c r="Q597" i="5"/>
  <c r="S597" i="5"/>
  <c r="Y597" i="5"/>
  <c r="AA597" i="5"/>
  <c r="AC597" i="5"/>
  <c r="AE597" i="5"/>
  <c r="AI597" i="5"/>
  <c r="AK597" i="5"/>
  <c r="Q598" i="5"/>
  <c r="S598" i="5"/>
  <c r="Y598" i="5"/>
  <c r="AA598" i="5"/>
  <c r="AC598" i="5"/>
  <c r="AE598" i="5"/>
  <c r="AI598" i="5"/>
  <c r="AK598" i="5"/>
  <c r="Q599" i="5"/>
  <c r="S599" i="5"/>
  <c r="Y599" i="5"/>
  <c r="AA599" i="5"/>
  <c r="AC599" i="5"/>
  <c r="AE599" i="5"/>
  <c r="AI599" i="5"/>
  <c r="AK599" i="5"/>
  <c r="Q600" i="5"/>
  <c r="S600" i="5"/>
  <c r="Y600" i="5"/>
  <c r="AA600" i="5"/>
  <c r="AC600" i="5"/>
  <c r="AE600" i="5"/>
  <c r="AI600" i="5"/>
  <c r="AK600" i="5"/>
  <c r="D600" i="5"/>
  <c r="U600" i="5" s="1"/>
  <c r="D599" i="5"/>
  <c r="U599" i="5" s="1"/>
  <c r="D598" i="5"/>
  <c r="U598" i="5" s="1"/>
  <c r="D597" i="5"/>
  <c r="U597" i="5" s="1"/>
  <c r="D596" i="5"/>
  <c r="U596" i="5" s="1"/>
  <c r="D595" i="5"/>
  <c r="U595" i="5" s="1"/>
  <c r="D594" i="5"/>
  <c r="U594" i="5" s="1"/>
  <c r="D593" i="5"/>
  <c r="U593" i="5" s="1"/>
  <c r="D592" i="5"/>
  <c r="U592" i="5" s="1"/>
  <c r="D591" i="5"/>
  <c r="U591" i="5" s="1"/>
  <c r="D590" i="5"/>
  <c r="U590" i="5" s="1"/>
  <c r="D589" i="5"/>
  <c r="U589" i="5" s="1"/>
  <c r="D588" i="5"/>
  <c r="U588" i="5" s="1"/>
  <c r="D587" i="5"/>
  <c r="U587" i="5" s="1"/>
  <c r="D586" i="5"/>
  <c r="U586" i="5" s="1"/>
  <c r="D585" i="5"/>
  <c r="U585" i="5" s="1"/>
  <c r="D584" i="5"/>
  <c r="U584" i="5" s="1"/>
  <c r="D583" i="5"/>
  <c r="U583" i="5" s="1"/>
  <c r="D582" i="5"/>
  <c r="U582" i="5" s="1"/>
  <c r="D581" i="5"/>
  <c r="U581" i="5" s="1"/>
  <c r="D580" i="5"/>
  <c r="U580" i="5" s="1"/>
  <c r="D579" i="5"/>
  <c r="U579" i="5" s="1"/>
  <c r="D578" i="5"/>
  <c r="U578" i="5" s="1"/>
  <c r="D577" i="5"/>
  <c r="U577" i="5" s="1"/>
  <c r="D576" i="5"/>
  <c r="U576" i="5" s="1"/>
  <c r="D575" i="5"/>
  <c r="U575" i="5" s="1"/>
  <c r="D574" i="5"/>
  <c r="U574" i="5" s="1"/>
  <c r="D573" i="5"/>
  <c r="U573" i="5" s="1"/>
  <c r="D572" i="5"/>
  <c r="U572" i="5" s="1"/>
  <c r="D571" i="5"/>
  <c r="U571" i="5" s="1"/>
  <c r="D570" i="5"/>
  <c r="U570" i="5" s="1"/>
  <c r="D569" i="5"/>
  <c r="U569" i="5" s="1"/>
  <c r="D568" i="5"/>
  <c r="U568" i="5" s="1"/>
  <c r="D567" i="5"/>
  <c r="U567" i="5" s="1"/>
  <c r="D566" i="5"/>
  <c r="U566" i="5" s="1"/>
  <c r="D565" i="5"/>
  <c r="U565" i="5" s="1"/>
  <c r="D564" i="5"/>
  <c r="U564" i="5" s="1"/>
  <c r="D563" i="5"/>
  <c r="U563" i="5" s="1"/>
  <c r="D562" i="5"/>
  <c r="U562" i="5" s="1"/>
  <c r="D561" i="5"/>
  <c r="U561" i="5" s="1"/>
  <c r="D560" i="5"/>
  <c r="U560" i="5" s="1"/>
  <c r="D559" i="5"/>
  <c r="U559" i="5" s="1"/>
  <c r="D558" i="5"/>
  <c r="U558" i="5" s="1"/>
  <c r="D557" i="5"/>
  <c r="U557" i="5" s="1"/>
  <c r="D556" i="5"/>
  <c r="U556" i="5" s="1"/>
  <c r="D555" i="5"/>
  <c r="U555" i="5" s="1"/>
  <c r="D554" i="5"/>
  <c r="U554" i="5" s="1"/>
  <c r="D553" i="5"/>
  <c r="U553" i="5" s="1"/>
  <c r="D552" i="5"/>
  <c r="U552" i="5" s="1"/>
  <c r="D551" i="5"/>
  <c r="U551" i="5" s="1"/>
  <c r="D550" i="5"/>
  <c r="U550" i="5" s="1"/>
  <c r="D549" i="5"/>
  <c r="U549" i="5" s="1"/>
  <c r="D548" i="5"/>
  <c r="U548" i="5" s="1"/>
  <c r="D547" i="5"/>
  <c r="U547" i="5" s="1"/>
  <c r="D546" i="5"/>
  <c r="U546" i="5" s="1"/>
  <c r="D545" i="5"/>
  <c r="U545" i="5" s="1"/>
  <c r="D544" i="5"/>
  <c r="U544" i="5" s="1"/>
  <c r="D543" i="5"/>
  <c r="U543" i="5" s="1"/>
  <c r="D542" i="5"/>
  <c r="U542" i="5" s="1"/>
  <c r="D541" i="5"/>
  <c r="U541" i="5" s="1"/>
  <c r="D540" i="5"/>
  <c r="U540" i="5" s="1"/>
  <c r="D539" i="5"/>
  <c r="U539" i="5" s="1"/>
  <c r="D538" i="5"/>
  <c r="U538" i="5" s="1"/>
  <c r="D537" i="5"/>
  <c r="U537" i="5" s="1"/>
  <c r="D536" i="5"/>
  <c r="U536" i="5" s="1"/>
  <c r="D535" i="5"/>
  <c r="U535" i="5" s="1"/>
  <c r="D534" i="5"/>
  <c r="U534" i="5" s="1"/>
  <c r="D533" i="5"/>
  <c r="U533" i="5" s="1"/>
  <c r="D532" i="5"/>
  <c r="U532" i="5" s="1"/>
  <c r="D531" i="5"/>
  <c r="U531" i="5" s="1"/>
  <c r="D530" i="5"/>
  <c r="U530" i="5" s="1"/>
  <c r="D529" i="5"/>
  <c r="U529" i="5" s="1"/>
  <c r="D528" i="5"/>
  <c r="U528" i="5" s="1"/>
  <c r="D527" i="5"/>
  <c r="U527" i="5" s="1"/>
  <c r="D526" i="5"/>
  <c r="U526" i="5" s="1"/>
  <c r="D525" i="5"/>
  <c r="U525" i="5" s="1"/>
  <c r="D524" i="5"/>
  <c r="U524" i="5" s="1"/>
  <c r="D523" i="5"/>
  <c r="U523" i="5" s="1"/>
  <c r="D522" i="5"/>
  <c r="U522" i="5" s="1"/>
  <c r="D521" i="5"/>
  <c r="U521" i="5" s="1"/>
  <c r="D520" i="5"/>
  <c r="U520" i="5" s="1"/>
  <c r="D519" i="5"/>
  <c r="U519" i="5" s="1"/>
  <c r="D518" i="5"/>
  <c r="U518" i="5" s="1"/>
  <c r="D517" i="5"/>
  <c r="U517" i="5" s="1"/>
  <c r="D516" i="5"/>
  <c r="U516" i="5" s="1"/>
  <c r="D515" i="5"/>
  <c r="U515" i="5" s="1"/>
  <c r="D514" i="5"/>
  <c r="U514" i="5" s="1"/>
  <c r="D513" i="5"/>
  <c r="U513" i="5" s="1"/>
  <c r="D512" i="5"/>
  <c r="U512" i="5" s="1"/>
  <c r="D511" i="5"/>
  <c r="U511" i="5" s="1"/>
  <c r="D510" i="5"/>
  <c r="U510" i="5" s="1"/>
  <c r="D509" i="5"/>
  <c r="U509" i="5" s="1"/>
  <c r="D508" i="5"/>
  <c r="U508" i="5" s="1"/>
  <c r="D507" i="5"/>
  <c r="U507" i="5" s="1"/>
  <c r="D506" i="5"/>
  <c r="U506" i="5" s="1"/>
  <c r="D505" i="5"/>
  <c r="U505" i="5" s="1"/>
  <c r="D504" i="5"/>
  <c r="U504" i="5" s="1"/>
  <c r="D503" i="5"/>
  <c r="U503" i="5" s="1"/>
  <c r="D502" i="5"/>
  <c r="U502" i="5" s="1"/>
  <c r="D501" i="5"/>
  <c r="U501" i="5" s="1"/>
  <c r="D500" i="5"/>
  <c r="U500" i="5" s="1"/>
  <c r="D499" i="5"/>
  <c r="U499" i="5" s="1"/>
  <c r="D498" i="5"/>
  <c r="U498" i="5" s="1"/>
  <c r="D497" i="5"/>
  <c r="U497" i="5" s="1"/>
  <c r="D496" i="5"/>
  <c r="U496" i="5" s="1"/>
  <c r="D495" i="5"/>
  <c r="U495" i="5" s="1"/>
  <c r="D494" i="5"/>
  <c r="U494" i="5" s="1"/>
  <c r="D493" i="5"/>
  <c r="U493" i="5" s="1"/>
  <c r="D492" i="5"/>
  <c r="U492" i="5" s="1"/>
  <c r="D491" i="5"/>
  <c r="U491" i="5" s="1"/>
  <c r="D490" i="5"/>
  <c r="U490" i="5" s="1"/>
  <c r="D489" i="5"/>
  <c r="U489" i="5" s="1"/>
  <c r="D488" i="5"/>
  <c r="U488" i="5" s="1"/>
  <c r="D487" i="5"/>
  <c r="U487" i="5" s="1"/>
  <c r="D486" i="5"/>
  <c r="U486" i="5" s="1"/>
  <c r="D485" i="5"/>
  <c r="U485" i="5" s="1"/>
  <c r="D484" i="5"/>
  <c r="U484" i="5" s="1"/>
  <c r="D483" i="5"/>
  <c r="U483" i="5" s="1"/>
  <c r="D482" i="5"/>
  <c r="U482" i="5" s="1"/>
  <c r="D481" i="5"/>
  <c r="U481" i="5" s="1"/>
  <c r="D480" i="5"/>
  <c r="U480" i="5" s="1"/>
  <c r="D479" i="5"/>
  <c r="U479" i="5" s="1"/>
  <c r="D478" i="5"/>
  <c r="U478" i="5" s="1"/>
  <c r="D477" i="5"/>
  <c r="U477" i="5" s="1"/>
  <c r="D476" i="5"/>
  <c r="U476" i="5" s="1"/>
  <c r="D475" i="5"/>
  <c r="U475" i="5" s="1"/>
  <c r="D474" i="5"/>
  <c r="U474" i="5" s="1"/>
  <c r="D473" i="5"/>
  <c r="U473" i="5" s="1"/>
  <c r="D472" i="5"/>
  <c r="U472" i="5" s="1"/>
  <c r="D471" i="5"/>
  <c r="U471" i="5" s="1"/>
  <c r="D470" i="5"/>
  <c r="U470" i="5" s="1"/>
  <c r="D469" i="5"/>
  <c r="U469" i="5" s="1"/>
  <c r="D468" i="5"/>
  <c r="U468" i="5" s="1"/>
  <c r="D467" i="5"/>
  <c r="U467" i="5" s="1"/>
  <c r="D466" i="5"/>
  <c r="U466" i="5" s="1"/>
  <c r="D465" i="5"/>
  <c r="U465" i="5" s="1"/>
  <c r="D464" i="5"/>
  <c r="U464" i="5" s="1"/>
  <c r="D463" i="5"/>
  <c r="U463" i="5" s="1"/>
  <c r="D462" i="5"/>
  <c r="U462" i="5" s="1"/>
  <c r="D461" i="5"/>
  <c r="U461" i="5" s="1"/>
  <c r="D460" i="5"/>
  <c r="U460" i="5" s="1"/>
  <c r="D459" i="5"/>
  <c r="U459" i="5" s="1"/>
  <c r="D458" i="5"/>
  <c r="U458" i="5" s="1"/>
  <c r="D457" i="5"/>
  <c r="U457" i="5" s="1"/>
  <c r="D456" i="5"/>
  <c r="U456" i="5" s="1"/>
  <c r="D455" i="5"/>
  <c r="U455" i="5" s="1"/>
  <c r="D454" i="5"/>
  <c r="U454" i="5" s="1"/>
  <c r="D453" i="5"/>
  <c r="U453" i="5" s="1"/>
  <c r="D452" i="5"/>
  <c r="U452" i="5" s="1"/>
  <c r="D451" i="5"/>
  <c r="U451" i="5" s="1"/>
  <c r="D450" i="5"/>
  <c r="U450" i="5" s="1"/>
  <c r="D449" i="5"/>
  <c r="U449" i="5" s="1"/>
  <c r="D448" i="5"/>
  <c r="U448" i="5" s="1"/>
  <c r="D447" i="5"/>
  <c r="U447" i="5" s="1"/>
  <c r="D446" i="5"/>
  <c r="U446" i="5" s="1"/>
  <c r="D445" i="5"/>
  <c r="U445" i="5" s="1"/>
  <c r="D444" i="5"/>
  <c r="U444" i="5" s="1"/>
  <c r="D443" i="5"/>
  <c r="U443" i="5" s="1"/>
  <c r="D442" i="5"/>
  <c r="U442" i="5" s="1"/>
  <c r="D441" i="5"/>
  <c r="U441" i="5" s="1"/>
  <c r="D440" i="5"/>
  <c r="U440" i="5" s="1"/>
  <c r="D439" i="5"/>
  <c r="U439" i="5" s="1"/>
  <c r="D438" i="5"/>
  <c r="U438" i="5" s="1"/>
  <c r="D437" i="5"/>
  <c r="U437" i="5" s="1"/>
  <c r="D436" i="5"/>
  <c r="U436" i="5" s="1"/>
  <c r="D435" i="5"/>
  <c r="U435" i="5" s="1"/>
  <c r="D434" i="5"/>
  <c r="U434" i="5" s="1"/>
  <c r="D433" i="5"/>
  <c r="U433" i="5" s="1"/>
  <c r="D432" i="5"/>
  <c r="U432" i="5" s="1"/>
  <c r="D431" i="5"/>
  <c r="U431" i="5" s="1"/>
  <c r="D430" i="5"/>
  <c r="U430" i="5" s="1"/>
  <c r="D429" i="5"/>
  <c r="U429" i="5" s="1"/>
  <c r="D428" i="5"/>
  <c r="U428" i="5" s="1"/>
  <c r="D427" i="5"/>
  <c r="U427" i="5" s="1"/>
  <c r="D426" i="5"/>
  <c r="U426" i="5" s="1"/>
  <c r="D425" i="5"/>
  <c r="U425" i="5" s="1"/>
  <c r="D424" i="5"/>
  <c r="U424" i="5" s="1"/>
  <c r="D423" i="5"/>
  <c r="U423" i="5" s="1"/>
  <c r="D422" i="5"/>
  <c r="U422" i="5" s="1"/>
  <c r="D421" i="5"/>
  <c r="U421" i="5" s="1"/>
  <c r="D420" i="5"/>
  <c r="U420" i="5" s="1"/>
  <c r="D419" i="5"/>
  <c r="U419" i="5" s="1"/>
  <c r="D418" i="5"/>
  <c r="U418" i="5" s="1"/>
  <c r="D417" i="5"/>
  <c r="U417" i="5" s="1"/>
  <c r="D416" i="5"/>
  <c r="U416" i="5" s="1"/>
  <c r="D415" i="5"/>
  <c r="U415" i="5" s="1"/>
  <c r="D414" i="5"/>
  <c r="U414" i="5" s="1"/>
  <c r="D413" i="5"/>
  <c r="U413" i="5" s="1"/>
  <c r="D412" i="5"/>
  <c r="U412" i="5" s="1"/>
  <c r="D411" i="5"/>
  <c r="U411" i="5" s="1"/>
  <c r="D410" i="5"/>
  <c r="U410" i="5" s="1"/>
  <c r="D409" i="5"/>
  <c r="U409" i="5" s="1"/>
  <c r="D408" i="5"/>
  <c r="U408" i="5" s="1"/>
  <c r="D407" i="5"/>
  <c r="U407" i="5" s="1"/>
  <c r="D406" i="5"/>
  <c r="U406" i="5" s="1"/>
  <c r="D405" i="5"/>
  <c r="U405" i="5" s="1"/>
  <c r="D404" i="5"/>
  <c r="U404" i="5" s="1"/>
  <c r="D403" i="5"/>
  <c r="U403" i="5" s="1"/>
  <c r="D402" i="5"/>
  <c r="U402" i="5" s="1"/>
  <c r="D401" i="5"/>
  <c r="U401" i="5" s="1"/>
  <c r="D400" i="5"/>
  <c r="U400" i="5" s="1"/>
  <c r="D399" i="5"/>
  <c r="U399" i="5" s="1"/>
  <c r="D398" i="5"/>
  <c r="U398" i="5" s="1"/>
  <c r="D397" i="5"/>
  <c r="U397" i="5" s="1"/>
  <c r="D396" i="5"/>
  <c r="U396" i="5" s="1"/>
  <c r="D395" i="5"/>
  <c r="U395" i="5" s="1"/>
  <c r="D394" i="5"/>
  <c r="U394" i="5" s="1"/>
  <c r="D393" i="5"/>
  <c r="U393" i="5" s="1"/>
  <c r="D392" i="5"/>
  <c r="U392" i="5" s="1"/>
  <c r="D391" i="5"/>
  <c r="U391" i="5" s="1"/>
  <c r="D390" i="5"/>
  <c r="U390" i="5" s="1"/>
  <c r="D389" i="5"/>
  <c r="U389" i="5" s="1"/>
  <c r="D388" i="5"/>
  <c r="U388" i="5" s="1"/>
  <c r="D387" i="5"/>
  <c r="U387" i="5" s="1"/>
  <c r="D386" i="5"/>
  <c r="U386" i="5" s="1"/>
  <c r="D385" i="5"/>
  <c r="U385" i="5" s="1"/>
  <c r="D384" i="5"/>
  <c r="U384" i="5" s="1"/>
  <c r="D383" i="5"/>
  <c r="U383" i="5" s="1"/>
  <c r="D382" i="5"/>
  <c r="U382" i="5" s="1"/>
  <c r="D381" i="5"/>
  <c r="U381" i="5" s="1"/>
  <c r="D380" i="5"/>
  <c r="U380" i="5" s="1"/>
  <c r="D379" i="5"/>
  <c r="U379" i="5" s="1"/>
  <c r="D378" i="5"/>
  <c r="U378" i="5" s="1"/>
  <c r="D377" i="5"/>
  <c r="U377" i="5" s="1"/>
  <c r="D376" i="5"/>
  <c r="U376" i="5" s="1"/>
  <c r="D375" i="5"/>
  <c r="U375" i="5" s="1"/>
  <c r="D374" i="5"/>
  <c r="U374" i="5" s="1"/>
  <c r="D373" i="5"/>
  <c r="U373" i="5" s="1"/>
  <c r="D372" i="5"/>
  <c r="U372" i="5" s="1"/>
  <c r="D371" i="5"/>
  <c r="U371" i="5" s="1"/>
  <c r="D370" i="5"/>
  <c r="U370" i="5" s="1"/>
  <c r="D369" i="5"/>
  <c r="U369" i="5" s="1"/>
  <c r="D368" i="5"/>
  <c r="U368" i="5" s="1"/>
  <c r="D367" i="5"/>
  <c r="U367" i="5" s="1"/>
  <c r="D366" i="5"/>
  <c r="U366" i="5" s="1"/>
  <c r="D365" i="5"/>
  <c r="U365" i="5" s="1"/>
  <c r="D364" i="5"/>
  <c r="U364" i="5" s="1"/>
  <c r="D363" i="5"/>
  <c r="U363" i="5" s="1"/>
  <c r="D362" i="5"/>
  <c r="U362" i="5" s="1"/>
  <c r="D361" i="5"/>
  <c r="U361" i="5" s="1"/>
  <c r="D360" i="5"/>
  <c r="U360" i="5" s="1"/>
  <c r="D359" i="5"/>
  <c r="U359" i="5" s="1"/>
  <c r="D358" i="5"/>
  <c r="U358" i="5" s="1"/>
  <c r="D357" i="5"/>
  <c r="U357" i="5" s="1"/>
  <c r="D356" i="5"/>
  <c r="U356" i="5" s="1"/>
  <c r="D355" i="5"/>
  <c r="U355" i="5" s="1"/>
  <c r="D354" i="5"/>
  <c r="U354" i="5" s="1"/>
  <c r="D353" i="5"/>
  <c r="U353" i="5" s="1"/>
  <c r="D352" i="5"/>
  <c r="U352" i="5" s="1"/>
  <c r="D351" i="5"/>
  <c r="U351" i="5" s="1"/>
  <c r="D350" i="5"/>
  <c r="U350" i="5" s="1"/>
  <c r="D349" i="5"/>
  <c r="U349" i="5" s="1"/>
  <c r="D348" i="5"/>
  <c r="U348" i="5" s="1"/>
  <c r="D347" i="5"/>
  <c r="U347" i="5" s="1"/>
  <c r="D346" i="5"/>
  <c r="U346" i="5" s="1"/>
  <c r="D345" i="5"/>
  <c r="U345" i="5" s="1"/>
  <c r="D344" i="5"/>
  <c r="U344" i="5" s="1"/>
  <c r="D343" i="5"/>
  <c r="U343" i="5" s="1"/>
  <c r="D342" i="5"/>
  <c r="U342" i="5" s="1"/>
  <c r="D341" i="5"/>
  <c r="U341" i="5" s="1"/>
  <c r="D340" i="5"/>
  <c r="U340" i="5" s="1"/>
  <c r="D339" i="5"/>
  <c r="U339" i="5" s="1"/>
  <c r="D338" i="5"/>
  <c r="U338" i="5" s="1"/>
  <c r="D337" i="5"/>
  <c r="U337" i="5" s="1"/>
  <c r="D336" i="5"/>
  <c r="U336" i="5" s="1"/>
  <c r="D335" i="5"/>
  <c r="U335" i="5" s="1"/>
  <c r="D334" i="5"/>
  <c r="U334" i="5" s="1"/>
  <c r="D333" i="5"/>
  <c r="U333" i="5" s="1"/>
  <c r="D332" i="5"/>
  <c r="U332" i="5" s="1"/>
  <c r="D331" i="5"/>
  <c r="U331" i="5" s="1"/>
  <c r="D330" i="5"/>
  <c r="U330" i="5" s="1"/>
  <c r="D329" i="5"/>
  <c r="U329" i="5" s="1"/>
  <c r="D328" i="5"/>
  <c r="U328" i="5" s="1"/>
  <c r="D327" i="5"/>
  <c r="U327" i="5" s="1"/>
  <c r="D326" i="5"/>
  <c r="U326" i="5" s="1"/>
  <c r="D325" i="5"/>
  <c r="U325" i="5" s="1"/>
  <c r="D324" i="5"/>
  <c r="U324" i="5" s="1"/>
  <c r="D323" i="5"/>
  <c r="U323" i="5" s="1"/>
  <c r="D322" i="5"/>
  <c r="U322" i="5" s="1"/>
  <c r="D321" i="5"/>
  <c r="U321" i="5" s="1"/>
  <c r="D320" i="5"/>
  <c r="U320" i="5" s="1"/>
  <c r="D319" i="5"/>
  <c r="U319" i="5" s="1"/>
  <c r="D318" i="5"/>
  <c r="U318" i="5" s="1"/>
  <c r="D317" i="5"/>
  <c r="U317" i="5" s="1"/>
  <c r="D316" i="5"/>
  <c r="U316" i="5" s="1"/>
  <c r="D315" i="5"/>
  <c r="U315" i="5" s="1"/>
  <c r="D314" i="5"/>
  <c r="U314" i="5" s="1"/>
  <c r="D313" i="5"/>
  <c r="U313" i="5" s="1"/>
  <c r="D312" i="5"/>
  <c r="U312" i="5" s="1"/>
  <c r="D311" i="5"/>
  <c r="U311" i="5" s="1"/>
  <c r="D310" i="5"/>
  <c r="U310" i="5" s="1"/>
  <c r="D309" i="5"/>
  <c r="U309" i="5" s="1"/>
  <c r="D308" i="5"/>
  <c r="U308" i="5" s="1"/>
  <c r="D307" i="5"/>
  <c r="U307" i="5" s="1"/>
  <c r="D306" i="5"/>
  <c r="U306" i="5" s="1"/>
  <c r="D305" i="5"/>
  <c r="U305" i="5" s="1"/>
  <c r="D304" i="5"/>
  <c r="U304" i="5" s="1"/>
  <c r="D303" i="5"/>
  <c r="U303" i="5" s="1"/>
  <c r="D302" i="5"/>
  <c r="U302" i="5" s="1"/>
  <c r="D301" i="5"/>
  <c r="U301" i="5" s="1"/>
  <c r="D300" i="5"/>
  <c r="U300" i="5" s="1"/>
  <c r="D299" i="5"/>
  <c r="U299" i="5" s="1"/>
  <c r="D298" i="5"/>
  <c r="U298" i="5" s="1"/>
  <c r="D297" i="5"/>
  <c r="U297" i="5" s="1"/>
  <c r="D296" i="5"/>
  <c r="U296" i="5" s="1"/>
  <c r="D295" i="5"/>
  <c r="U295" i="5" s="1"/>
  <c r="D294" i="5"/>
  <c r="U294" i="5" s="1"/>
  <c r="D293" i="5"/>
  <c r="U293" i="5" s="1"/>
  <c r="D292" i="5"/>
  <c r="U292" i="5" s="1"/>
  <c r="D291" i="5"/>
  <c r="U291" i="5" s="1"/>
  <c r="D290" i="5"/>
  <c r="U290" i="5" s="1"/>
  <c r="D289" i="5"/>
  <c r="U289" i="5" s="1"/>
  <c r="D288" i="5"/>
  <c r="U288" i="5" s="1"/>
  <c r="D287" i="5"/>
  <c r="U287" i="5" s="1"/>
  <c r="D286" i="5"/>
  <c r="U286" i="5" s="1"/>
  <c r="D285" i="5"/>
  <c r="U285" i="5" s="1"/>
  <c r="D284" i="5"/>
  <c r="U284" i="5" s="1"/>
  <c r="D283" i="5"/>
  <c r="U283" i="5" s="1"/>
  <c r="D282" i="5"/>
  <c r="U282" i="5" s="1"/>
  <c r="D281" i="5"/>
  <c r="U281" i="5" s="1"/>
  <c r="D280" i="5"/>
  <c r="U280" i="5" s="1"/>
  <c r="D279" i="5"/>
  <c r="U279" i="5" s="1"/>
  <c r="D278" i="5"/>
  <c r="U278" i="5" s="1"/>
  <c r="D277" i="5"/>
  <c r="U277" i="5" s="1"/>
  <c r="D276" i="5"/>
  <c r="U276" i="5" s="1"/>
  <c r="D275" i="5"/>
  <c r="U275" i="5" s="1"/>
  <c r="D274" i="5"/>
  <c r="U274" i="5" s="1"/>
  <c r="D273" i="5"/>
  <c r="U273" i="5" s="1"/>
  <c r="D272" i="5"/>
  <c r="U272" i="5" s="1"/>
  <c r="D271" i="5"/>
  <c r="U271" i="5" s="1"/>
  <c r="D270" i="5"/>
  <c r="U270" i="5" s="1"/>
  <c r="D269" i="5"/>
  <c r="U269" i="5" s="1"/>
  <c r="D268" i="5"/>
  <c r="U268" i="5" s="1"/>
  <c r="D267" i="5"/>
  <c r="U267" i="5" s="1"/>
  <c r="D266" i="5"/>
  <c r="U266" i="5" s="1"/>
  <c r="D265" i="5"/>
  <c r="U265" i="5" s="1"/>
  <c r="D264" i="5"/>
  <c r="U264" i="5" s="1"/>
  <c r="D263" i="5"/>
  <c r="U263" i="5" s="1"/>
  <c r="D262" i="5"/>
  <c r="U262" i="5" s="1"/>
  <c r="D261" i="5"/>
  <c r="U261" i="5" s="1"/>
  <c r="D260" i="5"/>
  <c r="U260" i="5" s="1"/>
  <c r="D259" i="5"/>
  <c r="U259" i="5" s="1"/>
  <c r="D258" i="5"/>
  <c r="U258" i="5" s="1"/>
  <c r="D257" i="5"/>
  <c r="U257" i="5" s="1"/>
  <c r="D256" i="5"/>
  <c r="U256" i="5" s="1"/>
  <c r="D255" i="5"/>
  <c r="U255" i="5" s="1"/>
  <c r="D254" i="5"/>
  <c r="U254" i="5" s="1"/>
  <c r="D253" i="5"/>
  <c r="U253" i="5" s="1"/>
  <c r="D252" i="5"/>
  <c r="U252" i="5" s="1"/>
  <c r="D251" i="5"/>
  <c r="U251" i="5" s="1"/>
  <c r="D250" i="5"/>
  <c r="U250" i="5" s="1"/>
  <c r="D249" i="5"/>
  <c r="U249" i="5" s="1"/>
  <c r="D248" i="5"/>
  <c r="U248" i="5" s="1"/>
  <c r="D247" i="5"/>
  <c r="U247" i="5" s="1"/>
  <c r="D246" i="5"/>
  <c r="U246" i="5" s="1"/>
  <c r="D245" i="5"/>
  <c r="U245" i="5" s="1"/>
  <c r="D244" i="5"/>
  <c r="U244" i="5" s="1"/>
  <c r="D243" i="5"/>
  <c r="U243" i="5" s="1"/>
  <c r="D242" i="5"/>
  <c r="U242" i="5" s="1"/>
  <c r="D241" i="5"/>
  <c r="U241" i="5" s="1"/>
  <c r="D240" i="5"/>
  <c r="U240" i="5" s="1"/>
  <c r="D239" i="5"/>
  <c r="U239" i="5" s="1"/>
  <c r="D238" i="5"/>
  <c r="U238" i="5" s="1"/>
  <c r="D237" i="5"/>
  <c r="U237" i="5" s="1"/>
  <c r="D236" i="5"/>
  <c r="U236" i="5" s="1"/>
  <c r="D235" i="5"/>
  <c r="U235" i="5" s="1"/>
  <c r="D234" i="5"/>
  <c r="U234" i="5" s="1"/>
  <c r="D233" i="5"/>
  <c r="U233" i="5" s="1"/>
  <c r="D232" i="5"/>
  <c r="U232" i="5" s="1"/>
  <c r="D231" i="5"/>
  <c r="U231" i="5" s="1"/>
  <c r="D230" i="5"/>
  <c r="U230" i="5" s="1"/>
  <c r="D229" i="5"/>
  <c r="U229" i="5" s="1"/>
  <c r="D228" i="5"/>
  <c r="U228" i="5" s="1"/>
  <c r="D227" i="5"/>
  <c r="U227" i="5" s="1"/>
  <c r="D226" i="5"/>
  <c r="U226" i="5" s="1"/>
  <c r="D225" i="5"/>
  <c r="U225" i="5" s="1"/>
  <c r="D224" i="5"/>
  <c r="U224" i="5" s="1"/>
  <c r="D223" i="5"/>
  <c r="U223" i="5" s="1"/>
  <c r="D222" i="5"/>
  <c r="U222" i="5" s="1"/>
  <c r="D221" i="5"/>
  <c r="U221" i="5" s="1"/>
  <c r="D220" i="5"/>
  <c r="U220" i="5" s="1"/>
  <c r="D219" i="5"/>
  <c r="U219" i="5" s="1"/>
  <c r="D218" i="5"/>
  <c r="U218" i="5" s="1"/>
  <c r="D217" i="5"/>
  <c r="U217" i="5" s="1"/>
  <c r="D216" i="5"/>
  <c r="U216" i="5" s="1"/>
  <c r="D215" i="5"/>
  <c r="U215" i="5" s="1"/>
  <c r="D214" i="5"/>
  <c r="U214" i="5" s="1"/>
  <c r="D213" i="5"/>
  <c r="U213" i="5" s="1"/>
  <c r="D212" i="5"/>
  <c r="U212" i="5" s="1"/>
  <c r="D211" i="5"/>
  <c r="U211" i="5" s="1"/>
  <c r="D210" i="5"/>
  <c r="U210" i="5" s="1"/>
  <c r="D209" i="5"/>
  <c r="U209" i="5" s="1"/>
  <c r="D208" i="5"/>
  <c r="U208" i="5" s="1"/>
  <c r="D207" i="5"/>
  <c r="U207" i="5" s="1"/>
  <c r="D206" i="5"/>
  <c r="U206" i="5" s="1"/>
  <c r="D205" i="5"/>
  <c r="U205" i="5" s="1"/>
  <c r="D204" i="5"/>
  <c r="U204" i="5" s="1"/>
  <c r="D203" i="5"/>
  <c r="U203" i="5" s="1"/>
  <c r="D202" i="5"/>
  <c r="U202" i="5" s="1"/>
  <c r="D201" i="5"/>
  <c r="U201" i="5" s="1"/>
  <c r="D200" i="5"/>
  <c r="U200" i="5" s="1"/>
  <c r="D199" i="5"/>
  <c r="U199" i="5" s="1"/>
  <c r="D198" i="5"/>
  <c r="U198" i="5" s="1"/>
  <c r="D197" i="5"/>
  <c r="U197" i="5" s="1"/>
  <c r="D196" i="5"/>
  <c r="U196" i="5" s="1"/>
  <c r="D195" i="5"/>
  <c r="U195" i="5" s="1"/>
  <c r="D194" i="5"/>
  <c r="U194" i="5" s="1"/>
  <c r="D193" i="5"/>
  <c r="U193" i="5" s="1"/>
  <c r="D192" i="5"/>
  <c r="U192" i="5" s="1"/>
  <c r="D191" i="5"/>
  <c r="U191" i="5" s="1"/>
  <c r="D190" i="5"/>
  <c r="U190" i="5" s="1"/>
  <c r="D189" i="5"/>
  <c r="U189" i="5" s="1"/>
  <c r="D188" i="5"/>
  <c r="U188" i="5" s="1"/>
  <c r="D187" i="5"/>
  <c r="U187" i="5" s="1"/>
  <c r="D186" i="5"/>
  <c r="U186" i="5" s="1"/>
  <c r="D185" i="5"/>
  <c r="U185" i="5" s="1"/>
  <c r="D184" i="5"/>
  <c r="U184" i="5" s="1"/>
  <c r="D183" i="5"/>
  <c r="U183" i="5" s="1"/>
  <c r="D182" i="5"/>
  <c r="U182" i="5" s="1"/>
  <c r="D181" i="5"/>
  <c r="U181" i="5" s="1"/>
  <c r="D180" i="5"/>
  <c r="U180" i="5" s="1"/>
  <c r="D179" i="5"/>
  <c r="U179" i="5" s="1"/>
  <c r="D178" i="5"/>
  <c r="U178" i="5" s="1"/>
  <c r="D177" i="5"/>
  <c r="U177" i="5" s="1"/>
  <c r="D176" i="5"/>
  <c r="U176" i="5" s="1"/>
  <c r="D175" i="5"/>
  <c r="U175" i="5" s="1"/>
  <c r="D174" i="5"/>
  <c r="U174" i="5" s="1"/>
  <c r="D173" i="5"/>
  <c r="U173" i="5" s="1"/>
  <c r="D172" i="5"/>
  <c r="U172" i="5" s="1"/>
  <c r="D171" i="5"/>
  <c r="U171" i="5" s="1"/>
  <c r="D170" i="5"/>
  <c r="U170" i="5" s="1"/>
  <c r="D169" i="5"/>
  <c r="U169" i="5" s="1"/>
  <c r="D168" i="5"/>
  <c r="U168" i="5" s="1"/>
  <c r="D167" i="5"/>
  <c r="U167" i="5" s="1"/>
  <c r="D166" i="5"/>
  <c r="U166" i="5" s="1"/>
  <c r="D165" i="5"/>
  <c r="U165" i="5" s="1"/>
  <c r="D164" i="5"/>
  <c r="U164" i="5" s="1"/>
  <c r="D163" i="5"/>
  <c r="U163" i="5" s="1"/>
  <c r="D162" i="5"/>
  <c r="U162" i="5" s="1"/>
  <c r="D161" i="5"/>
  <c r="U161" i="5" s="1"/>
  <c r="D160" i="5"/>
  <c r="U160" i="5" s="1"/>
  <c r="D159" i="5"/>
  <c r="U159" i="5" s="1"/>
  <c r="D158" i="5"/>
  <c r="U158" i="5" s="1"/>
  <c r="D157" i="5"/>
  <c r="U157" i="5" s="1"/>
  <c r="D156" i="5"/>
  <c r="U156" i="5" s="1"/>
  <c r="D155" i="5"/>
  <c r="U155" i="5" s="1"/>
  <c r="D154" i="5"/>
  <c r="U154" i="5" s="1"/>
  <c r="D153" i="5"/>
  <c r="U153" i="5" s="1"/>
  <c r="D152" i="5"/>
  <c r="U152" i="5" s="1"/>
  <c r="D151" i="5"/>
  <c r="U151" i="5" s="1"/>
  <c r="D150" i="5"/>
  <c r="U150" i="5" s="1"/>
  <c r="D149" i="5"/>
  <c r="U149" i="5" s="1"/>
  <c r="D148" i="5"/>
  <c r="U148" i="5" s="1"/>
  <c r="D147" i="5"/>
  <c r="U147" i="5" s="1"/>
  <c r="D146" i="5"/>
  <c r="U146" i="5" s="1"/>
  <c r="D145" i="5"/>
  <c r="U145" i="5" s="1"/>
  <c r="D144" i="5"/>
  <c r="U144" i="5" s="1"/>
  <c r="D143" i="5"/>
  <c r="U143" i="5" s="1"/>
  <c r="D142" i="5"/>
  <c r="U142" i="5" s="1"/>
  <c r="D141" i="5"/>
  <c r="U141" i="5" s="1"/>
  <c r="D140" i="5"/>
  <c r="U140" i="5" s="1"/>
  <c r="D139" i="5"/>
  <c r="U139" i="5" s="1"/>
  <c r="D138" i="5"/>
  <c r="U138" i="5" s="1"/>
  <c r="D137" i="5"/>
  <c r="U137" i="5" s="1"/>
  <c r="D136" i="5"/>
  <c r="U136" i="5" s="1"/>
  <c r="D135" i="5"/>
  <c r="U135" i="5" s="1"/>
  <c r="D134" i="5"/>
  <c r="U134" i="5" s="1"/>
  <c r="D133" i="5"/>
  <c r="U133" i="5" s="1"/>
  <c r="D132" i="5"/>
  <c r="U132" i="5" s="1"/>
  <c r="D131" i="5"/>
  <c r="U131" i="5" s="1"/>
  <c r="D130" i="5"/>
  <c r="U130" i="5" s="1"/>
  <c r="D129" i="5"/>
  <c r="U129" i="5" s="1"/>
  <c r="D128" i="5"/>
  <c r="U128" i="5" s="1"/>
  <c r="D127" i="5"/>
  <c r="U127" i="5" s="1"/>
  <c r="D126" i="5"/>
  <c r="U126" i="5" s="1"/>
  <c r="D125" i="5"/>
  <c r="U125" i="5" s="1"/>
  <c r="D124" i="5"/>
  <c r="U124" i="5" s="1"/>
  <c r="D123" i="5"/>
  <c r="U123" i="5" s="1"/>
  <c r="D122" i="5"/>
  <c r="U122" i="5" s="1"/>
  <c r="D121" i="5"/>
  <c r="U121" i="5" s="1"/>
  <c r="D120" i="5"/>
  <c r="U120" i="5" s="1"/>
  <c r="D119" i="5"/>
  <c r="U119" i="5" s="1"/>
  <c r="D118" i="5"/>
  <c r="U118" i="5" s="1"/>
  <c r="D117" i="5"/>
  <c r="U117" i="5" s="1"/>
  <c r="D116" i="5"/>
  <c r="U116" i="5" s="1"/>
  <c r="D115" i="5"/>
  <c r="U115" i="5" s="1"/>
  <c r="D114" i="5"/>
  <c r="U114" i="5" s="1"/>
  <c r="D113" i="5"/>
  <c r="U113" i="5" s="1"/>
  <c r="D112" i="5"/>
  <c r="U112" i="5" s="1"/>
  <c r="D111" i="5"/>
  <c r="U111" i="5" s="1"/>
  <c r="D110" i="5"/>
  <c r="U110" i="5" s="1"/>
  <c r="D109" i="5"/>
  <c r="U109" i="5" s="1"/>
  <c r="D108" i="5"/>
  <c r="U108" i="5" s="1"/>
  <c r="D107" i="5"/>
  <c r="U107" i="5" s="1"/>
  <c r="D106" i="5"/>
  <c r="U106" i="5" s="1"/>
  <c r="D105" i="5"/>
  <c r="U105" i="5" s="1"/>
  <c r="D104" i="5"/>
  <c r="U104" i="5" s="1"/>
  <c r="D103" i="5"/>
  <c r="U103" i="5" s="1"/>
  <c r="D102" i="5"/>
  <c r="U102" i="5" s="1"/>
  <c r="D101" i="5"/>
  <c r="U101" i="5" s="1"/>
  <c r="D100" i="5"/>
  <c r="U100" i="5" s="1"/>
  <c r="D99" i="5"/>
  <c r="U99" i="5" s="1"/>
  <c r="D98" i="5"/>
  <c r="U98" i="5" s="1"/>
  <c r="D97" i="5"/>
  <c r="U97" i="5" s="1"/>
  <c r="D96" i="5"/>
  <c r="U96" i="5" s="1"/>
  <c r="D95" i="5"/>
  <c r="U95" i="5" s="1"/>
  <c r="D94" i="5"/>
  <c r="U94" i="5" s="1"/>
  <c r="D93" i="5"/>
  <c r="U93" i="5" s="1"/>
  <c r="D92" i="5"/>
  <c r="U92" i="5" s="1"/>
  <c r="D91" i="5"/>
  <c r="U91" i="5" s="1"/>
  <c r="D90" i="5"/>
  <c r="U90" i="5" s="1"/>
  <c r="D89" i="5"/>
  <c r="U89" i="5" s="1"/>
  <c r="D88" i="5"/>
  <c r="U88" i="5" s="1"/>
  <c r="D87" i="5"/>
  <c r="U87" i="5" s="1"/>
  <c r="D86" i="5"/>
  <c r="U86" i="5" s="1"/>
  <c r="D85" i="5"/>
  <c r="U85" i="5" s="1"/>
  <c r="D84" i="5"/>
  <c r="U84" i="5" s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2" i="8"/>
  <c r="AR508" i="5" l="1"/>
  <c r="AR444" i="5"/>
  <c r="AR540" i="5"/>
  <c r="AR484" i="5"/>
  <c r="AR412" i="5"/>
  <c r="AR380" i="5"/>
  <c r="AR348" i="5"/>
  <c r="AR548" i="5"/>
  <c r="AR538" i="5"/>
  <c r="AR524" i="5"/>
  <c r="AR460" i="5"/>
  <c r="AR300" i="5"/>
  <c r="AR596" i="5"/>
  <c r="AR588" i="5"/>
  <c r="AR580" i="5"/>
  <c r="AR572" i="5"/>
  <c r="AR564" i="5"/>
  <c r="AR556" i="5"/>
  <c r="AR546" i="5"/>
  <c r="AR537" i="5"/>
  <c r="AR500" i="5"/>
  <c r="AR436" i="5"/>
  <c r="AR404" i="5"/>
  <c r="AR372" i="5"/>
  <c r="AR340" i="5"/>
  <c r="AR594" i="5"/>
  <c r="AR586" i="5"/>
  <c r="AR578" i="5"/>
  <c r="AR570" i="5"/>
  <c r="AR562" i="5"/>
  <c r="AR554" i="5"/>
  <c r="AR545" i="5"/>
  <c r="AR476" i="5"/>
  <c r="AR593" i="5"/>
  <c r="AR585" i="5"/>
  <c r="AR577" i="5"/>
  <c r="AR569" i="5"/>
  <c r="AR561" i="5"/>
  <c r="AR553" i="5"/>
  <c r="AR543" i="5"/>
  <c r="AR536" i="5"/>
  <c r="AR516" i="5"/>
  <c r="AR452" i="5"/>
  <c r="AR428" i="5"/>
  <c r="AR396" i="5"/>
  <c r="AR364" i="5"/>
  <c r="AR332" i="5"/>
  <c r="AR551" i="5"/>
  <c r="AR544" i="5"/>
  <c r="AR532" i="5"/>
  <c r="AR492" i="5"/>
  <c r="AR600" i="5"/>
  <c r="AR599" i="5"/>
  <c r="AR592" i="5"/>
  <c r="AR591" i="5"/>
  <c r="AR584" i="5"/>
  <c r="AR583" i="5"/>
  <c r="AR576" i="5"/>
  <c r="AR575" i="5"/>
  <c r="AR568" i="5"/>
  <c r="AR567" i="5"/>
  <c r="AR560" i="5"/>
  <c r="AR559" i="5"/>
  <c r="AR552" i="5"/>
  <c r="AR529" i="5"/>
  <c r="AR468" i="5"/>
  <c r="AR420" i="5"/>
  <c r="AR388" i="5"/>
  <c r="AR356" i="5"/>
  <c r="AR324" i="5"/>
  <c r="AR316" i="5"/>
  <c r="AR308" i="5"/>
  <c r="AR297" i="5"/>
  <c r="AR288" i="5"/>
  <c r="AR260" i="5"/>
  <c r="AR196" i="5"/>
  <c r="AR132" i="5"/>
  <c r="AR530" i="5"/>
  <c r="AR522" i="5"/>
  <c r="AR514" i="5"/>
  <c r="AR506" i="5"/>
  <c r="AR498" i="5"/>
  <c r="AR490" i="5"/>
  <c r="AR482" i="5"/>
  <c r="AR475" i="5"/>
  <c r="AR474" i="5"/>
  <c r="AR467" i="5"/>
  <c r="AR466" i="5"/>
  <c r="AR459" i="5"/>
  <c r="AR458" i="5"/>
  <c r="AR451" i="5"/>
  <c r="AR450" i="5"/>
  <c r="AR443" i="5"/>
  <c r="AR442" i="5"/>
  <c r="AR435" i="5"/>
  <c r="AR434" i="5"/>
  <c r="AR427" i="5"/>
  <c r="AR426" i="5"/>
  <c r="AR419" i="5"/>
  <c r="AR418" i="5"/>
  <c r="AR411" i="5"/>
  <c r="AR410" i="5"/>
  <c r="AR403" i="5"/>
  <c r="AR402" i="5"/>
  <c r="AR395" i="5"/>
  <c r="AR394" i="5"/>
  <c r="AR387" i="5"/>
  <c r="AR386" i="5"/>
  <c r="AR379" i="5"/>
  <c r="AR378" i="5"/>
  <c r="AR371" i="5"/>
  <c r="AR370" i="5"/>
  <c r="AR363" i="5"/>
  <c r="AR362" i="5"/>
  <c r="AR355" i="5"/>
  <c r="AR354" i="5"/>
  <c r="AR347" i="5"/>
  <c r="AR346" i="5"/>
  <c r="AR339" i="5"/>
  <c r="AR338" i="5"/>
  <c r="AR331" i="5"/>
  <c r="AR330" i="5"/>
  <c r="AR323" i="5"/>
  <c r="AR322" i="5"/>
  <c r="AR315" i="5"/>
  <c r="AR314" i="5"/>
  <c r="AR307" i="5"/>
  <c r="AR305" i="5"/>
  <c r="AR521" i="5"/>
  <c r="AR513" i="5"/>
  <c r="AR505" i="5"/>
  <c r="AR497" i="5"/>
  <c r="AR489" i="5"/>
  <c r="AR481" i="5"/>
  <c r="AR473" i="5"/>
  <c r="AR465" i="5"/>
  <c r="AR457" i="5"/>
  <c r="AR449" i="5"/>
  <c r="AR441" i="5"/>
  <c r="AR433" i="5"/>
  <c r="AR425" i="5"/>
  <c r="AR417" i="5"/>
  <c r="AR409" i="5"/>
  <c r="AR401" i="5"/>
  <c r="AR393" i="5"/>
  <c r="AR385" i="5"/>
  <c r="AR377" i="5"/>
  <c r="AR369" i="5"/>
  <c r="AR361" i="5"/>
  <c r="AR353" i="5"/>
  <c r="AR345" i="5"/>
  <c r="AR337" i="5"/>
  <c r="AR329" i="5"/>
  <c r="AR321" i="5"/>
  <c r="AR313" i="5"/>
  <c r="AR296" i="5"/>
  <c r="AR284" i="5"/>
  <c r="AR244" i="5"/>
  <c r="AR304" i="5"/>
  <c r="AR240" i="5"/>
  <c r="AR176" i="5"/>
  <c r="AR112" i="5"/>
  <c r="AR535" i="5"/>
  <c r="AR528" i="5"/>
  <c r="AR527" i="5"/>
  <c r="AR520" i="5"/>
  <c r="AR519" i="5"/>
  <c r="AR512" i="5"/>
  <c r="AR511" i="5"/>
  <c r="AR504" i="5"/>
  <c r="AR503" i="5"/>
  <c r="AR496" i="5"/>
  <c r="AR495" i="5"/>
  <c r="AR488" i="5"/>
  <c r="AR487" i="5"/>
  <c r="AR480" i="5"/>
  <c r="AR479" i="5"/>
  <c r="AR472" i="5"/>
  <c r="AR471" i="5"/>
  <c r="AR464" i="5"/>
  <c r="AR463" i="5"/>
  <c r="AR456" i="5"/>
  <c r="AR455" i="5"/>
  <c r="AR448" i="5"/>
  <c r="AR447" i="5"/>
  <c r="AR440" i="5"/>
  <c r="AR439" i="5"/>
  <c r="AR432" i="5"/>
  <c r="AR431" i="5"/>
  <c r="AR424" i="5"/>
  <c r="AR423" i="5"/>
  <c r="AR416" i="5"/>
  <c r="AR408" i="5"/>
  <c r="AR400" i="5"/>
  <c r="AR392" i="5"/>
  <c r="AR384" i="5"/>
  <c r="AR376" i="5"/>
  <c r="AR368" i="5"/>
  <c r="AR360" i="5"/>
  <c r="AR352" i="5"/>
  <c r="AR344" i="5"/>
  <c r="AR336" i="5"/>
  <c r="AR328" i="5"/>
  <c r="AR320" i="5"/>
  <c r="AR312" i="5"/>
  <c r="AR276" i="5"/>
  <c r="AR292" i="5"/>
  <c r="AR224" i="5"/>
  <c r="AR84" i="5"/>
  <c r="AR289" i="5"/>
  <c r="AR268" i="5"/>
  <c r="AR252" i="5"/>
  <c r="AR236" i="5"/>
  <c r="AR228" i="5"/>
  <c r="AR220" i="5"/>
  <c r="AR212" i="5"/>
  <c r="AR204" i="5"/>
  <c r="AR188" i="5"/>
  <c r="AR180" i="5"/>
  <c r="AR172" i="5"/>
  <c r="AR164" i="5"/>
  <c r="AR156" i="5"/>
  <c r="AR148" i="5"/>
  <c r="AR140" i="5"/>
  <c r="AR124" i="5"/>
  <c r="AR116" i="5"/>
  <c r="AR108" i="5"/>
  <c r="AR100" i="5"/>
  <c r="AR92" i="5"/>
  <c r="AR306" i="5"/>
  <c r="AR299" i="5"/>
  <c r="AR298" i="5"/>
  <c r="AR291" i="5"/>
  <c r="AR290" i="5"/>
  <c r="AR283" i="5"/>
  <c r="AR282" i="5"/>
  <c r="AR275" i="5"/>
  <c r="AR274" i="5"/>
  <c r="AR267" i="5"/>
  <c r="AR266" i="5"/>
  <c r="AR259" i="5"/>
  <c r="AR258" i="5"/>
  <c r="AR251" i="5"/>
  <c r="AR250" i="5"/>
  <c r="AR243" i="5"/>
  <c r="AR242" i="5"/>
  <c r="AR235" i="5"/>
  <c r="AR234" i="5"/>
  <c r="AR227" i="5"/>
  <c r="AR226" i="5"/>
  <c r="AR219" i="5"/>
  <c r="AR218" i="5"/>
  <c r="AR211" i="5"/>
  <c r="AR210" i="5"/>
  <c r="AR203" i="5"/>
  <c r="AR202" i="5"/>
  <c r="AR195" i="5"/>
  <c r="AR194" i="5"/>
  <c r="AR187" i="5"/>
  <c r="AR186" i="5"/>
  <c r="AR179" i="5"/>
  <c r="AR178" i="5"/>
  <c r="AR171" i="5"/>
  <c r="AR170" i="5"/>
  <c r="AR163" i="5"/>
  <c r="AR162" i="5"/>
  <c r="AR155" i="5"/>
  <c r="AR154" i="5"/>
  <c r="AR147" i="5"/>
  <c r="AR146" i="5"/>
  <c r="AR139" i="5"/>
  <c r="AR138" i="5"/>
  <c r="AR131" i="5"/>
  <c r="AR130" i="5"/>
  <c r="AR123" i="5"/>
  <c r="AR122" i="5"/>
  <c r="AR115" i="5"/>
  <c r="AR114" i="5"/>
  <c r="AR107" i="5"/>
  <c r="AR106" i="5"/>
  <c r="AR99" i="5"/>
  <c r="AR98" i="5"/>
  <c r="AR90" i="5"/>
  <c r="AR281" i="5"/>
  <c r="AR273" i="5"/>
  <c r="AR265" i="5"/>
  <c r="AR257" i="5"/>
  <c r="AR249" i="5"/>
  <c r="AR241" i="5"/>
  <c r="AR233" i="5"/>
  <c r="AR225" i="5"/>
  <c r="AR217" i="5"/>
  <c r="AR209" i="5"/>
  <c r="AR201" i="5"/>
  <c r="AR193" i="5"/>
  <c r="AR185" i="5"/>
  <c r="AR177" i="5"/>
  <c r="AR169" i="5"/>
  <c r="AR161" i="5"/>
  <c r="AR153" i="5"/>
  <c r="AR145" i="5"/>
  <c r="AR137" i="5"/>
  <c r="AR129" i="5"/>
  <c r="AR121" i="5"/>
  <c r="AR113" i="5"/>
  <c r="AR105" i="5"/>
  <c r="AR97" i="5"/>
  <c r="AR280" i="5"/>
  <c r="AR272" i="5"/>
  <c r="AR264" i="5"/>
  <c r="AR256" i="5"/>
  <c r="AR248" i="5"/>
  <c r="AR232" i="5"/>
  <c r="AR216" i="5"/>
  <c r="AR208" i="5"/>
  <c r="AR200" i="5"/>
  <c r="AR192" i="5"/>
  <c r="AR184" i="5"/>
  <c r="AR168" i="5"/>
  <c r="AR160" i="5"/>
  <c r="AR152" i="5"/>
  <c r="AR144" i="5"/>
  <c r="AR136" i="5"/>
  <c r="AR128" i="5"/>
  <c r="AR120" i="5"/>
  <c r="AR104" i="5"/>
  <c r="AR96" i="5"/>
  <c r="AR158" i="5"/>
  <c r="AR598" i="5"/>
  <c r="AR597" i="5"/>
  <c r="AR589" i="5"/>
  <c r="AR581" i="5"/>
  <c r="AR573" i="5"/>
  <c r="AR565" i="5"/>
  <c r="AR557" i="5"/>
  <c r="AR549" i="5"/>
  <c r="AR541" i="5"/>
  <c r="AR533" i="5"/>
  <c r="AR525" i="5"/>
  <c r="AR89" i="5"/>
  <c r="AR88" i="5"/>
  <c r="AR415" i="5"/>
  <c r="AR407" i="5"/>
  <c r="AR399" i="5"/>
  <c r="AR391" i="5"/>
  <c r="AR383" i="5"/>
  <c r="AR375" i="5"/>
  <c r="AR367" i="5"/>
  <c r="AR359" i="5"/>
  <c r="AR351" i="5"/>
  <c r="AR343" i="5"/>
  <c r="AR335" i="5"/>
  <c r="AR327" i="5"/>
  <c r="AR319" i="5"/>
  <c r="AR311" i="5"/>
  <c r="AR303" i="5"/>
  <c r="AR295" i="5"/>
  <c r="AR287" i="5"/>
  <c r="AR279" i="5"/>
  <c r="AR271" i="5"/>
  <c r="AR263" i="5"/>
  <c r="AR255" i="5"/>
  <c r="AR247" i="5"/>
  <c r="AR239" i="5"/>
  <c r="AR231" i="5"/>
  <c r="AR223" i="5"/>
  <c r="AR215" i="5"/>
  <c r="AR207" i="5"/>
  <c r="AR199" i="5"/>
  <c r="AR191" i="5"/>
  <c r="AR183" i="5"/>
  <c r="AR175" i="5"/>
  <c r="AR167" i="5"/>
  <c r="AR159" i="5"/>
  <c r="AR151" i="5"/>
  <c r="AR143" i="5"/>
  <c r="AR135" i="5"/>
  <c r="AR127" i="5"/>
  <c r="AR119" i="5"/>
  <c r="AR111" i="5"/>
  <c r="AR103" i="5"/>
  <c r="AR95" i="5"/>
  <c r="AR87" i="5"/>
  <c r="AR590" i="5"/>
  <c r="AR582" i="5"/>
  <c r="AR574" i="5"/>
  <c r="AR566" i="5"/>
  <c r="AR558" i="5"/>
  <c r="AR550" i="5"/>
  <c r="AR542" i="5"/>
  <c r="AR534" i="5"/>
  <c r="AR526" i="5"/>
  <c r="AR518" i="5"/>
  <c r="AR510" i="5"/>
  <c r="AR502" i="5"/>
  <c r="AR494" i="5"/>
  <c r="AR486" i="5"/>
  <c r="AR478" i="5"/>
  <c r="AR470" i="5"/>
  <c r="AR462" i="5"/>
  <c r="AR454" i="5"/>
  <c r="AR446" i="5"/>
  <c r="AR438" i="5"/>
  <c r="AR430" i="5"/>
  <c r="AR422" i="5"/>
  <c r="AR414" i="5"/>
  <c r="AR406" i="5"/>
  <c r="AR398" i="5"/>
  <c r="AR390" i="5"/>
  <c r="AR382" i="5"/>
  <c r="AR374" i="5"/>
  <c r="AR366" i="5"/>
  <c r="AR358" i="5"/>
  <c r="AR350" i="5"/>
  <c r="AR342" i="5"/>
  <c r="AR334" i="5"/>
  <c r="AR326" i="5"/>
  <c r="AR318" i="5"/>
  <c r="AR310" i="5"/>
  <c r="AR302" i="5"/>
  <c r="AR294" i="5"/>
  <c r="AR286" i="5"/>
  <c r="AR278" i="5"/>
  <c r="AR270" i="5"/>
  <c r="AR262" i="5"/>
  <c r="AR254" i="5"/>
  <c r="AR246" i="5"/>
  <c r="AR238" i="5"/>
  <c r="AR230" i="5"/>
  <c r="AR222" i="5"/>
  <c r="AR214" i="5"/>
  <c r="AR206" i="5"/>
  <c r="AR198" i="5"/>
  <c r="AR190" i="5"/>
  <c r="AR182" i="5"/>
  <c r="AR174" i="5"/>
  <c r="AR166" i="5"/>
  <c r="AR150" i="5"/>
  <c r="AR142" i="5"/>
  <c r="AR134" i="5"/>
  <c r="AR126" i="5"/>
  <c r="AR118" i="5"/>
  <c r="AR110" i="5"/>
  <c r="AR102" i="5"/>
  <c r="AR94" i="5"/>
  <c r="AR86" i="5"/>
  <c r="AR517" i="5"/>
  <c r="AR509" i="5"/>
  <c r="AR501" i="5"/>
  <c r="AR493" i="5"/>
  <c r="AR485" i="5"/>
  <c r="AR477" i="5"/>
  <c r="AR469" i="5"/>
  <c r="AR461" i="5"/>
  <c r="AR453" i="5"/>
  <c r="AR445" i="5"/>
  <c r="AR437" i="5"/>
  <c r="AR429" i="5"/>
  <c r="AR421" i="5"/>
  <c r="AR413" i="5"/>
  <c r="AR405" i="5"/>
  <c r="AR397" i="5"/>
  <c r="AR389" i="5"/>
  <c r="AR381" i="5"/>
  <c r="AR373" i="5"/>
  <c r="AR365" i="5"/>
  <c r="AR357" i="5"/>
  <c r="AR349" i="5"/>
  <c r="AR341" i="5"/>
  <c r="AR333" i="5"/>
  <c r="AR325" i="5"/>
  <c r="AR317" i="5"/>
  <c r="AR309" i="5"/>
  <c r="AR301" i="5"/>
  <c r="AR293" i="5"/>
  <c r="AR285" i="5"/>
  <c r="AR277" i="5"/>
  <c r="AR269" i="5"/>
  <c r="AR261" i="5"/>
  <c r="AR253" i="5"/>
  <c r="AR245" i="5"/>
  <c r="AR237" i="5"/>
  <c r="AR229" i="5"/>
  <c r="AR221" i="5"/>
  <c r="AR213" i="5"/>
  <c r="AR205" i="5"/>
  <c r="AR197" i="5"/>
  <c r="AR189" i="5"/>
  <c r="AR181" i="5"/>
  <c r="AR173" i="5"/>
  <c r="AR165" i="5"/>
  <c r="AR157" i="5"/>
  <c r="AR149" i="5"/>
  <c r="AR141" i="5"/>
  <c r="AR133" i="5"/>
  <c r="AR125" i="5"/>
  <c r="AR117" i="5"/>
  <c r="AR109" i="5"/>
  <c r="AR101" i="5"/>
  <c r="AR93" i="5"/>
  <c r="AR85" i="5"/>
  <c r="AR595" i="5"/>
  <c r="AR587" i="5"/>
  <c r="AR579" i="5"/>
  <c r="AR571" i="5"/>
  <c r="AR563" i="5"/>
  <c r="AR555" i="5"/>
  <c r="AR547" i="5"/>
  <c r="AR539" i="5"/>
  <c r="AR531" i="5"/>
  <c r="AR523" i="5"/>
  <c r="AR515" i="5"/>
  <c r="AR507" i="5"/>
  <c r="AR499" i="5"/>
  <c r="AR491" i="5"/>
  <c r="AR483" i="5"/>
  <c r="AR91" i="5"/>
  <c r="Q6" i="5" l="1"/>
  <c r="S6" i="5"/>
  <c r="Y6" i="5"/>
  <c r="AA6" i="5"/>
  <c r="AC6" i="5"/>
  <c r="AE6" i="5"/>
  <c r="AI6" i="5"/>
  <c r="AK6" i="5"/>
  <c r="Q7" i="5"/>
  <c r="S7" i="5"/>
  <c r="Y7" i="5"/>
  <c r="AA7" i="5"/>
  <c r="AC7" i="5"/>
  <c r="AE7" i="5"/>
  <c r="AI7" i="5"/>
  <c r="AK7" i="5"/>
  <c r="Q8" i="5"/>
  <c r="S8" i="5"/>
  <c r="Y8" i="5"/>
  <c r="AA8" i="5"/>
  <c r="AC8" i="5"/>
  <c r="AE8" i="5"/>
  <c r="AI8" i="5"/>
  <c r="AK8" i="5"/>
  <c r="Q9" i="5"/>
  <c r="S9" i="5"/>
  <c r="Y9" i="5"/>
  <c r="AA9" i="5"/>
  <c r="AC9" i="5"/>
  <c r="AE9" i="5"/>
  <c r="AI9" i="5"/>
  <c r="AK9" i="5"/>
  <c r="Q10" i="5"/>
  <c r="S10" i="5"/>
  <c r="Y10" i="5"/>
  <c r="AA10" i="5"/>
  <c r="AC10" i="5"/>
  <c r="AE10" i="5"/>
  <c r="AI10" i="5"/>
  <c r="AK10" i="5"/>
  <c r="Q11" i="5"/>
  <c r="S11" i="5"/>
  <c r="Y11" i="5"/>
  <c r="AA11" i="5"/>
  <c r="AC11" i="5"/>
  <c r="AE11" i="5"/>
  <c r="AI11" i="5"/>
  <c r="AK11" i="5"/>
  <c r="Q12" i="5"/>
  <c r="S12" i="5"/>
  <c r="Y12" i="5"/>
  <c r="AA12" i="5"/>
  <c r="AC12" i="5"/>
  <c r="AE12" i="5"/>
  <c r="AI12" i="5"/>
  <c r="AK12" i="5"/>
  <c r="Q13" i="5"/>
  <c r="S13" i="5"/>
  <c r="Y13" i="5"/>
  <c r="AA13" i="5"/>
  <c r="AC13" i="5"/>
  <c r="AE13" i="5"/>
  <c r="AI13" i="5"/>
  <c r="AK13" i="5"/>
  <c r="Q14" i="5"/>
  <c r="S14" i="5"/>
  <c r="Y14" i="5"/>
  <c r="AA14" i="5"/>
  <c r="AC14" i="5"/>
  <c r="AE14" i="5"/>
  <c r="AI14" i="5"/>
  <c r="AK14" i="5"/>
  <c r="Q15" i="5"/>
  <c r="S15" i="5"/>
  <c r="Y15" i="5"/>
  <c r="AA15" i="5"/>
  <c r="AC15" i="5"/>
  <c r="AE15" i="5"/>
  <c r="AI15" i="5"/>
  <c r="AK15" i="5"/>
  <c r="Q16" i="5"/>
  <c r="S16" i="5"/>
  <c r="Y16" i="5"/>
  <c r="AA16" i="5"/>
  <c r="AC16" i="5"/>
  <c r="AE16" i="5"/>
  <c r="AI16" i="5"/>
  <c r="AK16" i="5"/>
  <c r="Q17" i="5"/>
  <c r="S17" i="5"/>
  <c r="Y17" i="5"/>
  <c r="AA17" i="5"/>
  <c r="AC17" i="5"/>
  <c r="AE17" i="5"/>
  <c r="AI17" i="5"/>
  <c r="AK17" i="5"/>
  <c r="Q18" i="5"/>
  <c r="S18" i="5"/>
  <c r="Y18" i="5"/>
  <c r="AA18" i="5"/>
  <c r="AC18" i="5"/>
  <c r="AE18" i="5"/>
  <c r="AI18" i="5"/>
  <c r="AK18" i="5"/>
  <c r="Q19" i="5"/>
  <c r="S19" i="5"/>
  <c r="Y19" i="5"/>
  <c r="AA19" i="5"/>
  <c r="AC19" i="5"/>
  <c r="AE19" i="5"/>
  <c r="AI19" i="5"/>
  <c r="AK19" i="5"/>
  <c r="Q20" i="5"/>
  <c r="S20" i="5"/>
  <c r="Y20" i="5"/>
  <c r="AA20" i="5"/>
  <c r="AC20" i="5"/>
  <c r="AE20" i="5"/>
  <c r="AI20" i="5"/>
  <c r="AK20" i="5"/>
  <c r="Q21" i="5"/>
  <c r="S21" i="5"/>
  <c r="Y21" i="5"/>
  <c r="AA21" i="5"/>
  <c r="AC21" i="5"/>
  <c r="AE21" i="5"/>
  <c r="AI21" i="5"/>
  <c r="AK21" i="5"/>
  <c r="Q22" i="5"/>
  <c r="S22" i="5"/>
  <c r="Y22" i="5"/>
  <c r="AA22" i="5"/>
  <c r="AC22" i="5"/>
  <c r="AE22" i="5"/>
  <c r="AI22" i="5"/>
  <c r="AK22" i="5"/>
  <c r="Q23" i="5"/>
  <c r="S23" i="5"/>
  <c r="Y23" i="5"/>
  <c r="AA23" i="5"/>
  <c r="AC23" i="5"/>
  <c r="AE23" i="5"/>
  <c r="AI23" i="5"/>
  <c r="AK23" i="5"/>
  <c r="Q24" i="5"/>
  <c r="S24" i="5"/>
  <c r="Y24" i="5"/>
  <c r="AA24" i="5"/>
  <c r="AC24" i="5"/>
  <c r="AE24" i="5"/>
  <c r="AI24" i="5"/>
  <c r="AK24" i="5"/>
  <c r="Q25" i="5"/>
  <c r="S25" i="5"/>
  <c r="Y25" i="5"/>
  <c r="AA25" i="5"/>
  <c r="AC25" i="5"/>
  <c r="AE25" i="5"/>
  <c r="AI25" i="5"/>
  <c r="AK25" i="5"/>
  <c r="Q26" i="5"/>
  <c r="S26" i="5"/>
  <c r="Y26" i="5"/>
  <c r="AA26" i="5"/>
  <c r="AC26" i="5"/>
  <c r="AE26" i="5"/>
  <c r="AI26" i="5"/>
  <c r="AK26" i="5"/>
  <c r="Q27" i="5"/>
  <c r="S27" i="5"/>
  <c r="Y27" i="5"/>
  <c r="AA27" i="5"/>
  <c r="AC27" i="5"/>
  <c r="AE27" i="5"/>
  <c r="AI27" i="5"/>
  <c r="AK27" i="5"/>
  <c r="Q28" i="5"/>
  <c r="S28" i="5"/>
  <c r="Y28" i="5"/>
  <c r="AA28" i="5"/>
  <c r="AC28" i="5"/>
  <c r="AE28" i="5"/>
  <c r="AI28" i="5"/>
  <c r="AK28" i="5"/>
  <c r="Q29" i="5"/>
  <c r="S29" i="5"/>
  <c r="Y29" i="5"/>
  <c r="AA29" i="5"/>
  <c r="AC29" i="5"/>
  <c r="AE29" i="5"/>
  <c r="AI29" i="5"/>
  <c r="AK29" i="5"/>
  <c r="Q30" i="5"/>
  <c r="S30" i="5"/>
  <c r="Y30" i="5"/>
  <c r="AA30" i="5"/>
  <c r="AC30" i="5"/>
  <c r="AE30" i="5"/>
  <c r="AI30" i="5"/>
  <c r="AK30" i="5"/>
  <c r="Q31" i="5"/>
  <c r="S31" i="5"/>
  <c r="Y31" i="5"/>
  <c r="AA31" i="5"/>
  <c r="AC31" i="5"/>
  <c r="AE31" i="5"/>
  <c r="AI31" i="5"/>
  <c r="AK31" i="5"/>
  <c r="Q32" i="5"/>
  <c r="S32" i="5"/>
  <c r="Y32" i="5"/>
  <c r="AA32" i="5"/>
  <c r="AC32" i="5"/>
  <c r="AE32" i="5"/>
  <c r="AI32" i="5"/>
  <c r="AK32" i="5"/>
  <c r="Q33" i="5"/>
  <c r="S33" i="5"/>
  <c r="Y33" i="5"/>
  <c r="AA33" i="5"/>
  <c r="AC33" i="5"/>
  <c r="AE33" i="5"/>
  <c r="AI33" i="5"/>
  <c r="AK33" i="5"/>
  <c r="Q34" i="5"/>
  <c r="S34" i="5"/>
  <c r="Y34" i="5"/>
  <c r="AA34" i="5"/>
  <c r="AC34" i="5"/>
  <c r="AE34" i="5"/>
  <c r="AI34" i="5"/>
  <c r="AK34" i="5"/>
  <c r="Q35" i="5"/>
  <c r="S35" i="5"/>
  <c r="Y35" i="5"/>
  <c r="AA35" i="5"/>
  <c r="AC35" i="5"/>
  <c r="AE35" i="5"/>
  <c r="AI35" i="5"/>
  <c r="AK35" i="5"/>
  <c r="Q36" i="5"/>
  <c r="S36" i="5"/>
  <c r="Y36" i="5"/>
  <c r="AA36" i="5"/>
  <c r="AC36" i="5"/>
  <c r="AE36" i="5"/>
  <c r="AI36" i="5"/>
  <c r="AK36" i="5"/>
  <c r="Q37" i="5"/>
  <c r="S37" i="5"/>
  <c r="Y37" i="5"/>
  <c r="AA37" i="5"/>
  <c r="AC37" i="5"/>
  <c r="AE37" i="5"/>
  <c r="AI37" i="5"/>
  <c r="AK37" i="5"/>
  <c r="Q38" i="5"/>
  <c r="S38" i="5"/>
  <c r="Y38" i="5"/>
  <c r="AA38" i="5"/>
  <c r="AC38" i="5"/>
  <c r="AE38" i="5"/>
  <c r="AI38" i="5"/>
  <c r="AK38" i="5"/>
  <c r="Q39" i="5"/>
  <c r="S39" i="5"/>
  <c r="Y39" i="5"/>
  <c r="AA39" i="5"/>
  <c r="AC39" i="5"/>
  <c r="AE39" i="5"/>
  <c r="AI39" i="5"/>
  <c r="AK39" i="5"/>
  <c r="Q40" i="5"/>
  <c r="S40" i="5"/>
  <c r="Y40" i="5"/>
  <c r="AA40" i="5"/>
  <c r="AC40" i="5"/>
  <c r="AE40" i="5"/>
  <c r="AI40" i="5"/>
  <c r="AK40" i="5"/>
  <c r="Q41" i="5"/>
  <c r="S41" i="5"/>
  <c r="Y41" i="5"/>
  <c r="AA41" i="5"/>
  <c r="AC41" i="5"/>
  <c r="AE41" i="5"/>
  <c r="AI41" i="5"/>
  <c r="AK41" i="5"/>
  <c r="Q42" i="5"/>
  <c r="S42" i="5"/>
  <c r="Y42" i="5"/>
  <c r="AA42" i="5"/>
  <c r="AC42" i="5"/>
  <c r="AE42" i="5"/>
  <c r="AI42" i="5"/>
  <c r="AK42" i="5"/>
  <c r="Q43" i="5"/>
  <c r="S43" i="5"/>
  <c r="Y43" i="5"/>
  <c r="AA43" i="5"/>
  <c r="AC43" i="5"/>
  <c r="AE43" i="5"/>
  <c r="AI43" i="5"/>
  <c r="AK43" i="5"/>
  <c r="Q44" i="5"/>
  <c r="S44" i="5"/>
  <c r="Y44" i="5"/>
  <c r="AA44" i="5"/>
  <c r="AC44" i="5"/>
  <c r="AE44" i="5"/>
  <c r="AI44" i="5"/>
  <c r="AK44" i="5"/>
  <c r="Q45" i="5"/>
  <c r="S45" i="5"/>
  <c r="Y45" i="5"/>
  <c r="AA45" i="5"/>
  <c r="AC45" i="5"/>
  <c r="AE45" i="5"/>
  <c r="AI45" i="5"/>
  <c r="AK45" i="5"/>
  <c r="Q46" i="5"/>
  <c r="S46" i="5"/>
  <c r="Y46" i="5"/>
  <c r="AA46" i="5"/>
  <c r="AC46" i="5"/>
  <c r="AE46" i="5"/>
  <c r="AI46" i="5"/>
  <c r="AK46" i="5"/>
  <c r="Q47" i="5"/>
  <c r="S47" i="5"/>
  <c r="Y47" i="5"/>
  <c r="AA47" i="5"/>
  <c r="AC47" i="5"/>
  <c r="AE47" i="5"/>
  <c r="AI47" i="5"/>
  <c r="AK47" i="5"/>
  <c r="Q48" i="5"/>
  <c r="S48" i="5"/>
  <c r="Y48" i="5"/>
  <c r="AA48" i="5"/>
  <c r="AC48" i="5"/>
  <c r="AE48" i="5"/>
  <c r="AI48" i="5"/>
  <c r="AK48" i="5"/>
  <c r="Q49" i="5"/>
  <c r="S49" i="5"/>
  <c r="Y49" i="5"/>
  <c r="AA49" i="5"/>
  <c r="AC49" i="5"/>
  <c r="AE49" i="5"/>
  <c r="AI49" i="5"/>
  <c r="AK49" i="5"/>
  <c r="Q50" i="5"/>
  <c r="S50" i="5"/>
  <c r="Y50" i="5"/>
  <c r="AA50" i="5"/>
  <c r="AC50" i="5"/>
  <c r="AE50" i="5"/>
  <c r="AI50" i="5"/>
  <c r="AK50" i="5"/>
  <c r="Q51" i="5"/>
  <c r="S51" i="5"/>
  <c r="Y51" i="5"/>
  <c r="AA51" i="5"/>
  <c r="AC51" i="5"/>
  <c r="AE51" i="5"/>
  <c r="AI51" i="5"/>
  <c r="AK51" i="5"/>
  <c r="Q52" i="5"/>
  <c r="S52" i="5"/>
  <c r="Y52" i="5"/>
  <c r="AA52" i="5"/>
  <c r="AC52" i="5"/>
  <c r="AE52" i="5"/>
  <c r="AI52" i="5"/>
  <c r="AK52" i="5"/>
  <c r="Q53" i="5"/>
  <c r="S53" i="5"/>
  <c r="Y53" i="5"/>
  <c r="AA53" i="5"/>
  <c r="AC53" i="5"/>
  <c r="AE53" i="5"/>
  <c r="AI53" i="5"/>
  <c r="AK53" i="5"/>
  <c r="Q54" i="5"/>
  <c r="S54" i="5"/>
  <c r="Y54" i="5"/>
  <c r="AA54" i="5"/>
  <c r="AC54" i="5"/>
  <c r="AE54" i="5"/>
  <c r="AI54" i="5"/>
  <c r="AK54" i="5"/>
  <c r="Q55" i="5"/>
  <c r="S55" i="5"/>
  <c r="Y55" i="5"/>
  <c r="AA55" i="5"/>
  <c r="AC55" i="5"/>
  <c r="AE55" i="5"/>
  <c r="AI55" i="5"/>
  <c r="AK55" i="5"/>
  <c r="Q56" i="5"/>
  <c r="S56" i="5"/>
  <c r="Y56" i="5"/>
  <c r="AA56" i="5"/>
  <c r="AC56" i="5"/>
  <c r="AE56" i="5"/>
  <c r="AI56" i="5"/>
  <c r="AK56" i="5"/>
  <c r="Q57" i="5"/>
  <c r="S57" i="5"/>
  <c r="Y57" i="5"/>
  <c r="AA57" i="5"/>
  <c r="AC57" i="5"/>
  <c r="AE57" i="5"/>
  <c r="AI57" i="5"/>
  <c r="AK57" i="5"/>
  <c r="Q58" i="5"/>
  <c r="S58" i="5"/>
  <c r="Y58" i="5"/>
  <c r="AA58" i="5"/>
  <c r="AC58" i="5"/>
  <c r="AE58" i="5"/>
  <c r="AI58" i="5"/>
  <c r="AK58" i="5"/>
  <c r="Q59" i="5"/>
  <c r="S59" i="5"/>
  <c r="Y59" i="5"/>
  <c r="AA59" i="5"/>
  <c r="AC59" i="5"/>
  <c r="AE59" i="5"/>
  <c r="AI59" i="5"/>
  <c r="AK59" i="5"/>
  <c r="Q60" i="5"/>
  <c r="S60" i="5"/>
  <c r="Y60" i="5"/>
  <c r="AA60" i="5"/>
  <c r="AC60" i="5"/>
  <c r="AE60" i="5"/>
  <c r="AI60" i="5"/>
  <c r="AK60" i="5"/>
  <c r="Q61" i="5"/>
  <c r="S61" i="5"/>
  <c r="Y61" i="5"/>
  <c r="AA61" i="5"/>
  <c r="AC61" i="5"/>
  <c r="AE61" i="5"/>
  <c r="AI61" i="5"/>
  <c r="AK61" i="5"/>
  <c r="Q62" i="5"/>
  <c r="S62" i="5"/>
  <c r="Y62" i="5"/>
  <c r="AA62" i="5"/>
  <c r="AC62" i="5"/>
  <c r="AE62" i="5"/>
  <c r="AI62" i="5"/>
  <c r="AK62" i="5"/>
  <c r="Q63" i="5"/>
  <c r="S63" i="5"/>
  <c r="Y63" i="5"/>
  <c r="AA63" i="5"/>
  <c r="AC63" i="5"/>
  <c r="AE63" i="5"/>
  <c r="AI63" i="5"/>
  <c r="AK63" i="5"/>
  <c r="Q64" i="5"/>
  <c r="S64" i="5"/>
  <c r="Y64" i="5"/>
  <c r="AA64" i="5"/>
  <c r="AC64" i="5"/>
  <c r="AE64" i="5"/>
  <c r="AI64" i="5"/>
  <c r="AK64" i="5"/>
  <c r="Q65" i="5"/>
  <c r="S65" i="5"/>
  <c r="Y65" i="5"/>
  <c r="AA65" i="5"/>
  <c r="AC65" i="5"/>
  <c r="AE65" i="5"/>
  <c r="AI65" i="5"/>
  <c r="AK65" i="5"/>
  <c r="Q66" i="5"/>
  <c r="S66" i="5"/>
  <c r="Y66" i="5"/>
  <c r="AA66" i="5"/>
  <c r="AC66" i="5"/>
  <c r="AE66" i="5"/>
  <c r="AI66" i="5"/>
  <c r="AK66" i="5"/>
  <c r="Q67" i="5"/>
  <c r="S67" i="5"/>
  <c r="Y67" i="5"/>
  <c r="AA67" i="5"/>
  <c r="AC67" i="5"/>
  <c r="AE67" i="5"/>
  <c r="AI67" i="5"/>
  <c r="AK67" i="5"/>
  <c r="Q68" i="5"/>
  <c r="S68" i="5"/>
  <c r="Y68" i="5"/>
  <c r="AA68" i="5"/>
  <c r="AC68" i="5"/>
  <c r="AE68" i="5"/>
  <c r="AI68" i="5"/>
  <c r="AK68" i="5"/>
  <c r="Q69" i="5"/>
  <c r="S69" i="5"/>
  <c r="Y69" i="5"/>
  <c r="AA69" i="5"/>
  <c r="AC69" i="5"/>
  <c r="AE69" i="5"/>
  <c r="AI69" i="5"/>
  <c r="AK69" i="5"/>
  <c r="Q70" i="5"/>
  <c r="S70" i="5"/>
  <c r="Y70" i="5"/>
  <c r="AA70" i="5"/>
  <c r="AC70" i="5"/>
  <c r="AE70" i="5"/>
  <c r="AI70" i="5"/>
  <c r="AK70" i="5"/>
  <c r="Q71" i="5"/>
  <c r="S71" i="5"/>
  <c r="Y71" i="5"/>
  <c r="AA71" i="5"/>
  <c r="AC71" i="5"/>
  <c r="AE71" i="5"/>
  <c r="AI71" i="5"/>
  <c r="AK71" i="5"/>
  <c r="Q72" i="5"/>
  <c r="S72" i="5"/>
  <c r="Y72" i="5"/>
  <c r="AA72" i="5"/>
  <c r="AC72" i="5"/>
  <c r="AE72" i="5"/>
  <c r="AI72" i="5"/>
  <c r="AK72" i="5"/>
  <c r="Q73" i="5"/>
  <c r="S73" i="5"/>
  <c r="Y73" i="5"/>
  <c r="AA73" i="5"/>
  <c r="AC73" i="5"/>
  <c r="AE73" i="5"/>
  <c r="AI73" i="5"/>
  <c r="AK73" i="5"/>
  <c r="Q74" i="5"/>
  <c r="S74" i="5"/>
  <c r="Y74" i="5"/>
  <c r="AA74" i="5"/>
  <c r="AC74" i="5"/>
  <c r="AE74" i="5"/>
  <c r="AI74" i="5"/>
  <c r="AK74" i="5"/>
  <c r="Q75" i="5"/>
  <c r="S75" i="5"/>
  <c r="Y75" i="5"/>
  <c r="AA75" i="5"/>
  <c r="AC75" i="5"/>
  <c r="AE75" i="5"/>
  <c r="AI75" i="5"/>
  <c r="AK75" i="5"/>
  <c r="Q76" i="5"/>
  <c r="S76" i="5"/>
  <c r="Y76" i="5"/>
  <c r="AA76" i="5"/>
  <c r="AC76" i="5"/>
  <c r="AE76" i="5"/>
  <c r="AI76" i="5"/>
  <c r="AK76" i="5"/>
  <c r="Q77" i="5"/>
  <c r="S77" i="5"/>
  <c r="Y77" i="5"/>
  <c r="AA77" i="5"/>
  <c r="AC77" i="5"/>
  <c r="AE77" i="5"/>
  <c r="AI77" i="5"/>
  <c r="AK77" i="5"/>
  <c r="Q78" i="5"/>
  <c r="S78" i="5"/>
  <c r="Y78" i="5"/>
  <c r="AA78" i="5"/>
  <c r="AC78" i="5"/>
  <c r="AE78" i="5"/>
  <c r="AI78" i="5"/>
  <c r="AK78" i="5"/>
  <c r="Q79" i="5"/>
  <c r="S79" i="5"/>
  <c r="Y79" i="5"/>
  <c r="AA79" i="5"/>
  <c r="AC79" i="5"/>
  <c r="AE79" i="5"/>
  <c r="AI79" i="5"/>
  <c r="AK79" i="5"/>
  <c r="Q80" i="5"/>
  <c r="S80" i="5"/>
  <c r="Y80" i="5"/>
  <c r="AA80" i="5"/>
  <c r="AC80" i="5"/>
  <c r="AE80" i="5"/>
  <c r="AI80" i="5"/>
  <c r="AK80" i="5"/>
  <c r="Q81" i="5"/>
  <c r="S81" i="5"/>
  <c r="Y81" i="5"/>
  <c r="AA81" i="5"/>
  <c r="AC81" i="5"/>
  <c r="AE81" i="5"/>
  <c r="AI81" i="5"/>
  <c r="AK81" i="5"/>
  <c r="Q82" i="5"/>
  <c r="S82" i="5"/>
  <c r="Y82" i="5"/>
  <c r="AA82" i="5"/>
  <c r="AC82" i="5"/>
  <c r="AE82" i="5"/>
  <c r="AI82" i="5"/>
  <c r="AK82" i="5"/>
  <c r="Q83" i="5"/>
  <c r="S83" i="5"/>
  <c r="Y83" i="5"/>
  <c r="AA83" i="5"/>
  <c r="AC83" i="5"/>
  <c r="AI83" i="5"/>
  <c r="AK83" i="5"/>
  <c r="AE83" i="5"/>
  <c r="D83" i="5"/>
  <c r="U83" i="5" s="1"/>
  <c r="D82" i="5"/>
  <c r="U82" i="5" s="1"/>
  <c r="D29" i="5"/>
  <c r="U29" i="5" s="1"/>
  <c r="D30" i="5"/>
  <c r="U30" i="5" s="1"/>
  <c r="D31" i="5"/>
  <c r="U31" i="5" s="1"/>
  <c r="D32" i="5"/>
  <c r="U32" i="5" s="1"/>
  <c r="D33" i="5"/>
  <c r="U33" i="5" s="1"/>
  <c r="D34" i="5"/>
  <c r="U34" i="5" s="1"/>
  <c r="D35" i="5"/>
  <c r="U35" i="5" s="1"/>
  <c r="D36" i="5"/>
  <c r="U36" i="5" s="1"/>
  <c r="D37" i="5"/>
  <c r="U37" i="5" s="1"/>
  <c r="D38" i="5"/>
  <c r="U38" i="5" s="1"/>
  <c r="D39" i="5"/>
  <c r="U39" i="5" s="1"/>
  <c r="D40" i="5"/>
  <c r="U40" i="5" s="1"/>
  <c r="D41" i="5"/>
  <c r="U41" i="5" s="1"/>
  <c r="D42" i="5"/>
  <c r="U42" i="5" s="1"/>
  <c r="D43" i="5"/>
  <c r="U43" i="5" s="1"/>
  <c r="D44" i="5"/>
  <c r="U44" i="5" s="1"/>
  <c r="D45" i="5"/>
  <c r="U45" i="5" s="1"/>
  <c r="D46" i="5"/>
  <c r="U46" i="5" s="1"/>
  <c r="D47" i="5"/>
  <c r="U47" i="5" s="1"/>
  <c r="D48" i="5"/>
  <c r="U48" i="5" s="1"/>
  <c r="D49" i="5"/>
  <c r="U49" i="5" s="1"/>
  <c r="D50" i="5"/>
  <c r="U50" i="5" s="1"/>
  <c r="D51" i="5"/>
  <c r="U51" i="5" s="1"/>
  <c r="D52" i="5"/>
  <c r="U52" i="5" s="1"/>
  <c r="D53" i="5"/>
  <c r="U53" i="5" s="1"/>
  <c r="D54" i="5"/>
  <c r="U54" i="5" s="1"/>
  <c r="D55" i="5"/>
  <c r="U55" i="5" s="1"/>
  <c r="D56" i="5"/>
  <c r="U56" i="5" s="1"/>
  <c r="D57" i="5"/>
  <c r="U57" i="5" s="1"/>
  <c r="D58" i="5"/>
  <c r="U58" i="5" s="1"/>
  <c r="D59" i="5"/>
  <c r="U59" i="5" s="1"/>
  <c r="D60" i="5"/>
  <c r="U60" i="5" s="1"/>
  <c r="D61" i="5"/>
  <c r="U61" i="5" s="1"/>
  <c r="D62" i="5"/>
  <c r="U62" i="5" s="1"/>
  <c r="D63" i="5"/>
  <c r="U63" i="5" s="1"/>
  <c r="D64" i="5"/>
  <c r="U64" i="5" s="1"/>
  <c r="D65" i="5"/>
  <c r="U65" i="5" s="1"/>
  <c r="D66" i="5"/>
  <c r="U66" i="5" s="1"/>
  <c r="D67" i="5"/>
  <c r="U67" i="5" s="1"/>
  <c r="D68" i="5"/>
  <c r="U68" i="5" s="1"/>
  <c r="D69" i="5"/>
  <c r="U69" i="5" s="1"/>
  <c r="D70" i="5"/>
  <c r="U70" i="5" s="1"/>
  <c r="D71" i="5"/>
  <c r="U71" i="5" s="1"/>
  <c r="D72" i="5"/>
  <c r="U72" i="5" s="1"/>
  <c r="D73" i="5"/>
  <c r="U73" i="5" s="1"/>
  <c r="D74" i="5"/>
  <c r="U74" i="5" s="1"/>
  <c r="D75" i="5"/>
  <c r="U75" i="5" s="1"/>
  <c r="D76" i="5"/>
  <c r="U76" i="5" s="1"/>
  <c r="D77" i="5"/>
  <c r="U77" i="5" s="1"/>
  <c r="D78" i="5"/>
  <c r="U78" i="5" s="1"/>
  <c r="D79" i="5"/>
  <c r="U79" i="5" s="1"/>
  <c r="D80" i="5"/>
  <c r="U80" i="5" s="1"/>
  <c r="D81" i="5"/>
  <c r="U81" i="5" s="1"/>
  <c r="D7" i="5"/>
  <c r="U7" i="5" s="1"/>
  <c r="D8" i="5"/>
  <c r="U8" i="5" s="1"/>
  <c r="D9" i="5"/>
  <c r="U9" i="5" s="1"/>
  <c r="D10" i="5"/>
  <c r="U10" i="5" s="1"/>
  <c r="D11" i="5"/>
  <c r="U11" i="5" s="1"/>
  <c r="D12" i="5"/>
  <c r="U12" i="5" s="1"/>
  <c r="D13" i="5"/>
  <c r="U13" i="5" s="1"/>
  <c r="D14" i="5"/>
  <c r="U14" i="5" s="1"/>
  <c r="D15" i="5"/>
  <c r="U15" i="5" s="1"/>
  <c r="D16" i="5"/>
  <c r="U16" i="5" s="1"/>
  <c r="D17" i="5"/>
  <c r="U17" i="5" s="1"/>
  <c r="D18" i="5"/>
  <c r="U18" i="5" s="1"/>
  <c r="D19" i="5"/>
  <c r="U19" i="5" s="1"/>
  <c r="D20" i="5"/>
  <c r="U20" i="5" s="1"/>
  <c r="D21" i="5"/>
  <c r="U21" i="5" s="1"/>
  <c r="D22" i="5"/>
  <c r="U22" i="5" s="1"/>
  <c r="D23" i="5"/>
  <c r="U23" i="5" s="1"/>
  <c r="D24" i="5"/>
  <c r="U24" i="5" s="1"/>
  <c r="D25" i="5"/>
  <c r="U25" i="5" s="1"/>
  <c r="D26" i="5"/>
  <c r="U26" i="5" s="1"/>
  <c r="D27" i="5"/>
  <c r="U27" i="5" s="1"/>
  <c r="D28" i="5"/>
  <c r="U28" i="5" s="1"/>
  <c r="Q5" i="5"/>
  <c r="AR21" i="5" l="1"/>
  <c r="AR35" i="5"/>
  <c r="AR31" i="5"/>
  <c r="AR17" i="5"/>
  <c r="AR29" i="5"/>
  <c r="AR27" i="5"/>
  <c r="AR20" i="5"/>
  <c r="AR82" i="5"/>
  <c r="AR81" i="5"/>
  <c r="AR78" i="5"/>
  <c r="AR77" i="5"/>
  <c r="AR74" i="5"/>
  <c r="AR73" i="5"/>
  <c r="AR70" i="5"/>
  <c r="AR69" i="5"/>
  <c r="AR66" i="5"/>
  <c r="AR65" i="5"/>
  <c r="AR62" i="5"/>
  <c r="AR61" i="5"/>
  <c r="AR58" i="5"/>
  <c r="AR57" i="5"/>
  <c r="AR54" i="5"/>
  <c r="AR53" i="5"/>
  <c r="AR50" i="5"/>
  <c r="AR49" i="5"/>
  <c r="AR46" i="5"/>
  <c r="AR45" i="5"/>
  <c r="AR42" i="5"/>
  <c r="AR41" i="5"/>
  <c r="AR38" i="5"/>
  <c r="AR37" i="5"/>
  <c r="AR26" i="5"/>
  <c r="AR25" i="5"/>
  <c r="AR22" i="5"/>
  <c r="AR16" i="5"/>
  <c r="AR15" i="5"/>
  <c r="AR12" i="5"/>
  <c r="AR11" i="5"/>
  <c r="AR7" i="5"/>
  <c r="AR19" i="5"/>
  <c r="AR10" i="5"/>
  <c r="AR34" i="5"/>
  <c r="AR33" i="5"/>
  <c r="AR28" i="5"/>
  <c r="AR18" i="5"/>
  <c r="AR8" i="5"/>
  <c r="AR32" i="5"/>
  <c r="AR83" i="5"/>
  <c r="AR80" i="5"/>
  <c r="AR79" i="5"/>
  <c r="AR76" i="5"/>
  <c r="AR75" i="5"/>
  <c r="AR72" i="5"/>
  <c r="AR71" i="5"/>
  <c r="AR68" i="5"/>
  <c r="AR67" i="5"/>
  <c r="AR64" i="5"/>
  <c r="AR63" i="5"/>
  <c r="AR60" i="5"/>
  <c r="AR59" i="5"/>
  <c r="AR56" i="5"/>
  <c r="AR55" i="5"/>
  <c r="AR52" i="5"/>
  <c r="AR51" i="5"/>
  <c r="AR48" i="5"/>
  <c r="AR47" i="5"/>
  <c r="AR44" i="5"/>
  <c r="AR43" i="5"/>
  <c r="AR40" i="5"/>
  <c r="AR39" i="5"/>
  <c r="AR36" i="5"/>
  <c r="AR30" i="5"/>
  <c r="AR24" i="5"/>
  <c r="AR23" i="5"/>
  <c r="AR14" i="5"/>
  <c r="AR13" i="5"/>
  <c r="AR9" i="5"/>
  <c r="D6" i="5"/>
  <c r="U6" i="5" s="1"/>
  <c r="AR6" i="5" s="1"/>
  <c r="D5" i="5"/>
  <c r="Q54" i="4"/>
  <c r="S54" i="4"/>
  <c r="Y54" i="4"/>
  <c r="AA54" i="4"/>
  <c r="AC54" i="4"/>
  <c r="AE54" i="4"/>
  <c r="AI54" i="4"/>
  <c r="AK54" i="4"/>
  <c r="Q55" i="4"/>
  <c r="S55" i="4"/>
  <c r="Y55" i="4"/>
  <c r="AA55" i="4"/>
  <c r="AC55" i="4"/>
  <c r="AE55" i="4"/>
  <c r="AI55" i="4"/>
  <c r="AK55" i="4"/>
  <c r="Q56" i="4"/>
  <c r="S56" i="4"/>
  <c r="Y56" i="4"/>
  <c r="AA56" i="4"/>
  <c r="AC56" i="4"/>
  <c r="AE56" i="4"/>
  <c r="AI56" i="4"/>
  <c r="AK56" i="4"/>
  <c r="Q57" i="4"/>
  <c r="S57" i="4"/>
  <c r="Y57" i="4"/>
  <c r="AA57" i="4"/>
  <c r="AC57" i="4"/>
  <c r="AE57" i="4"/>
  <c r="AI57" i="4"/>
  <c r="AK57" i="4"/>
  <c r="Q58" i="4"/>
  <c r="S58" i="4"/>
  <c r="Y58" i="4"/>
  <c r="AA58" i="4"/>
  <c r="AC58" i="4"/>
  <c r="AE58" i="4"/>
  <c r="AI58" i="4"/>
  <c r="AK58" i="4"/>
  <c r="Q59" i="4"/>
  <c r="S59" i="4"/>
  <c r="Y59" i="4"/>
  <c r="AA59" i="4"/>
  <c r="AC59" i="4"/>
  <c r="AE59" i="4"/>
  <c r="AI59" i="4"/>
  <c r="AK59" i="4"/>
  <c r="D54" i="4"/>
  <c r="U54" i="4" s="1"/>
  <c r="AR54" i="4" s="1"/>
  <c r="D55" i="4"/>
  <c r="U55" i="4" s="1"/>
  <c r="AR55" i="4" s="1"/>
  <c r="D56" i="4"/>
  <c r="U56" i="4" s="1"/>
  <c r="AR56" i="4" s="1"/>
  <c r="D57" i="4"/>
  <c r="U57" i="4" s="1"/>
  <c r="AR57" i="4" s="1"/>
  <c r="D58" i="4"/>
  <c r="U58" i="4" s="1"/>
  <c r="AR58" i="4" s="1"/>
  <c r="Q52" i="2" l="1"/>
  <c r="S52" i="2"/>
  <c r="Y52" i="2"/>
  <c r="AA52" i="2"/>
  <c r="AC52" i="2"/>
  <c r="AE52" i="2"/>
  <c r="AI52" i="2"/>
  <c r="AK52" i="2"/>
  <c r="Q53" i="2"/>
  <c r="S53" i="2"/>
  <c r="Y53" i="2"/>
  <c r="AA53" i="2"/>
  <c r="AC53" i="2"/>
  <c r="AE53" i="2"/>
  <c r="AI53" i="2"/>
  <c r="AK53" i="2"/>
  <c r="Q54" i="2"/>
  <c r="S54" i="2"/>
  <c r="Y54" i="2"/>
  <c r="AA54" i="2"/>
  <c r="AC54" i="2"/>
  <c r="AI54" i="2"/>
  <c r="AK54" i="2"/>
  <c r="D52" i="2"/>
  <c r="U52" i="2" s="1"/>
  <c r="AR52" i="2" s="1"/>
  <c r="D53" i="2"/>
  <c r="U53" i="2" s="1"/>
  <c r="D54" i="2"/>
  <c r="U54" i="2" s="1"/>
  <c r="I54" i="2"/>
  <c r="AE54" i="2" s="1"/>
  <c r="AR54" i="2" l="1"/>
  <c r="AR53" i="2"/>
  <c r="D59" i="4" l="1"/>
  <c r="U59" i="4" s="1"/>
  <c r="AR59" i="4" s="1"/>
  <c r="Q51" i="2"/>
  <c r="S51" i="2"/>
  <c r="Y51" i="2"/>
  <c r="AA51" i="2"/>
  <c r="AC51" i="2"/>
  <c r="AE51" i="2"/>
  <c r="AI51" i="2"/>
  <c r="AK51" i="2"/>
  <c r="D51" i="2"/>
  <c r="U51" i="2" s="1"/>
  <c r="AR51" i="2" l="1"/>
  <c r="AI6" i="4"/>
  <c r="Q49" i="2"/>
  <c r="S49" i="2"/>
  <c r="Y49" i="2"/>
  <c r="AA49" i="2"/>
  <c r="AC49" i="2"/>
  <c r="AE49" i="2"/>
  <c r="AI49" i="2"/>
  <c r="AK49" i="2"/>
  <c r="Q50" i="2"/>
  <c r="S50" i="2"/>
  <c r="Y50" i="2"/>
  <c r="AA50" i="2"/>
  <c r="AC50" i="2"/>
  <c r="AE50" i="2"/>
  <c r="AI50" i="2"/>
  <c r="AK50" i="2"/>
  <c r="D49" i="2"/>
  <c r="U49" i="2" s="1"/>
  <c r="D50" i="2"/>
  <c r="U50" i="2" s="1"/>
  <c r="AR50" i="2" l="1"/>
  <c r="AR49" i="2"/>
  <c r="D6" i="4" l="1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" i="4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Q39" i="2" l="1"/>
  <c r="S39" i="2"/>
  <c r="U39" i="2"/>
  <c r="Y39" i="2"/>
  <c r="AA39" i="2"/>
  <c r="AC39" i="2"/>
  <c r="AE39" i="2"/>
  <c r="AI39" i="2"/>
  <c r="AK39" i="2"/>
  <c r="Q40" i="2"/>
  <c r="S40" i="2"/>
  <c r="U40" i="2"/>
  <c r="Y40" i="2"/>
  <c r="AA40" i="2"/>
  <c r="AC40" i="2"/>
  <c r="AE40" i="2"/>
  <c r="AI40" i="2"/>
  <c r="AK40" i="2"/>
  <c r="Q41" i="2"/>
  <c r="S41" i="2"/>
  <c r="U41" i="2"/>
  <c r="Y41" i="2"/>
  <c r="AA41" i="2"/>
  <c r="AC41" i="2"/>
  <c r="AE41" i="2"/>
  <c r="AI41" i="2"/>
  <c r="AK41" i="2"/>
  <c r="Q42" i="2"/>
  <c r="S42" i="2"/>
  <c r="U42" i="2"/>
  <c r="Y42" i="2"/>
  <c r="AA42" i="2"/>
  <c r="AC42" i="2"/>
  <c r="AE42" i="2"/>
  <c r="AI42" i="2"/>
  <c r="AK42" i="2"/>
  <c r="Q43" i="2"/>
  <c r="S43" i="2"/>
  <c r="U43" i="2"/>
  <c r="Y43" i="2"/>
  <c r="AA43" i="2"/>
  <c r="AC43" i="2"/>
  <c r="AE43" i="2"/>
  <c r="AI43" i="2"/>
  <c r="AK43" i="2"/>
  <c r="Q44" i="2"/>
  <c r="S44" i="2"/>
  <c r="U44" i="2"/>
  <c r="Y44" i="2"/>
  <c r="AA44" i="2"/>
  <c r="AC44" i="2"/>
  <c r="AE44" i="2"/>
  <c r="AI44" i="2"/>
  <c r="AK44" i="2"/>
  <c r="Q45" i="2"/>
  <c r="S45" i="2"/>
  <c r="U45" i="2"/>
  <c r="Y45" i="2"/>
  <c r="AA45" i="2"/>
  <c r="AC45" i="2"/>
  <c r="AE45" i="2"/>
  <c r="AI45" i="2"/>
  <c r="AK45" i="2"/>
  <c r="Q46" i="2"/>
  <c r="S46" i="2"/>
  <c r="U46" i="2"/>
  <c r="Y46" i="2"/>
  <c r="AA46" i="2"/>
  <c r="AC46" i="2"/>
  <c r="AE46" i="2"/>
  <c r="AI46" i="2"/>
  <c r="AK46" i="2"/>
  <c r="Q47" i="2"/>
  <c r="S47" i="2"/>
  <c r="U47" i="2"/>
  <c r="Y47" i="2"/>
  <c r="AA47" i="2"/>
  <c r="AC47" i="2"/>
  <c r="AE47" i="2"/>
  <c r="AI47" i="2"/>
  <c r="AK47" i="2"/>
  <c r="Q48" i="2"/>
  <c r="S48" i="2"/>
  <c r="U48" i="2"/>
  <c r="Y48" i="2"/>
  <c r="AA48" i="2"/>
  <c r="AC48" i="2"/>
  <c r="AE48" i="2"/>
  <c r="AI48" i="2"/>
  <c r="AK48" i="2"/>
  <c r="AR40" i="2" l="1"/>
  <c r="AR47" i="2"/>
  <c r="AR43" i="2"/>
  <c r="AR48" i="2"/>
  <c r="AR46" i="2"/>
  <c r="AR44" i="2"/>
  <c r="AR42" i="2"/>
  <c r="AR45" i="2"/>
  <c r="AR41" i="2"/>
  <c r="AR39" i="2"/>
  <c r="F1" i="2"/>
  <c r="F1" i="4"/>
  <c r="Q22" i="2"/>
  <c r="S22" i="2"/>
  <c r="Y22" i="2"/>
  <c r="AA22" i="2"/>
  <c r="AC22" i="2"/>
  <c r="AE22" i="2"/>
  <c r="AI22" i="2"/>
  <c r="AK22" i="2"/>
  <c r="Q23" i="2"/>
  <c r="S23" i="2"/>
  <c r="Y23" i="2"/>
  <c r="AA23" i="2"/>
  <c r="AC23" i="2"/>
  <c r="AE23" i="2"/>
  <c r="AI23" i="2"/>
  <c r="AK23" i="2"/>
  <c r="Q24" i="2"/>
  <c r="S24" i="2"/>
  <c r="Y24" i="2"/>
  <c r="AA24" i="2"/>
  <c r="AC24" i="2"/>
  <c r="AE24" i="2"/>
  <c r="AI24" i="2"/>
  <c r="AK24" i="2"/>
  <c r="Q25" i="2"/>
  <c r="S25" i="2"/>
  <c r="Y25" i="2"/>
  <c r="AA25" i="2"/>
  <c r="AC25" i="2"/>
  <c r="AE25" i="2"/>
  <c r="AI25" i="2"/>
  <c r="AK25" i="2"/>
  <c r="Q26" i="2"/>
  <c r="S26" i="2"/>
  <c r="Y26" i="2"/>
  <c r="AA26" i="2"/>
  <c r="AC26" i="2"/>
  <c r="AE26" i="2"/>
  <c r="AI26" i="2"/>
  <c r="AK26" i="2"/>
  <c r="Q27" i="2"/>
  <c r="S27" i="2"/>
  <c r="Y27" i="2"/>
  <c r="AA27" i="2"/>
  <c r="AC27" i="2"/>
  <c r="AE27" i="2"/>
  <c r="AI27" i="2"/>
  <c r="AK27" i="2"/>
  <c r="Q28" i="2"/>
  <c r="S28" i="2"/>
  <c r="Y28" i="2"/>
  <c r="AA28" i="2"/>
  <c r="AC28" i="2"/>
  <c r="AE28" i="2"/>
  <c r="AI28" i="2"/>
  <c r="AK28" i="2"/>
  <c r="Q29" i="2"/>
  <c r="S29" i="2"/>
  <c r="Y29" i="2"/>
  <c r="AA29" i="2"/>
  <c r="AC29" i="2"/>
  <c r="AE29" i="2"/>
  <c r="AI29" i="2"/>
  <c r="AK29" i="2"/>
  <c r="Q30" i="2"/>
  <c r="S30" i="2"/>
  <c r="Y30" i="2"/>
  <c r="AA30" i="2"/>
  <c r="AC30" i="2"/>
  <c r="AE30" i="2"/>
  <c r="AI30" i="2"/>
  <c r="AK30" i="2"/>
  <c r="Q31" i="2"/>
  <c r="S31" i="2"/>
  <c r="Y31" i="2"/>
  <c r="AA31" i="2"/>
  <c r="AC31" i="2"/>
  <c r="AE31" i="2"/>
  <c r="AI31" i="2"/>
  <c r="AK31" i="2"/>
  <c r="Q32" i="2"/>
  <c r="S32" i="2"/>
  <c r="Y32" i="2"/>
  <c r="AA32" i="2"/>
  <c r="AC32" i="2"/>
  <c r="AE32" i="2"/>
  <c r="AI32" i="2"/>
  <c r="AK32" i="2"/>
  <c r="Q33" i="2"/>
  <c r="S33" i="2"/>
  <c r="Y33" i="2"/>
  <c r="AA33" i="2"/>
  <c r="AC33" i="2"/>
  <c r="AE33" i="2"/>
  <c r="AI33" i="2"/>
  <c r="AK33" i="2"/>
  <c r="Q34" i="2"/>
  <c r="S34" i="2"/>
  <c r="Y34" i="2"/>
  <c r="AA34" i="2"/>
  <c r="AC34" i="2"/>
  <c r="AE34" i="2"/>
  <c r="AI34" i="2"/>
  <c r="AK34" i="2"/>
  <c r="Q35" i="2"/>
  <c r="S35" i="2"/>
  <c r="Y35" i="2"/>
  <c r="AA35" i="2"/>
  <c r="AC35" i="2"/>
  <c r="AE35" i="2"/>
  <c r="AI35" i="2"/>
  <c r="AK35" i="2"/>
  <c r="Q36" i="2"/>
  <c r="S36" i="2"/>
  <c r="Y36" i="2"/>
  <c r="AA36" i="2"/>
  <c r="AC36" i="2"/>
  <c r="AE36" i="2"/>
  <c r="AI36" i="2"/>
  <c r="AK36" i="2"/>
  <c r="Q37" i="2"/>
  <c r="S37" i="2"/>
  <c r="Y37" i="2"/>
  <c r="AA37" i="2"/>
  <c r="AC37" i="2"/>
  <c r="AE37" i="2"/>
  <c r="AI37" i="2"/>
  <c r="AK37" i="2"/>
  <c r="Q38" i="2"/>
  <c r="S38" i="2"/>
  <c r="Y38" i="2"/>
  <c r="AA38" i="2"/>
  <c r="AC38" i="2"/>
  <c r="AE38" i="2"/>
  <c r="AI38" i="2"/>
  <c r="AK38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F1" i="5" l="1"/>
  <c r="AR36" i="2"/>
  <c r="AR32" i="2"/>
  <c r="AR28" i="2"/>
  <c r="AR24" i="2"/>
  <c r="AR35" i="2"/>
  <c r="AR31" i="2"/>
  <c r="AR27" i="2"/>
  <c r="AR23" i="2"/>
  <c r="AR38" i="2"/>
  <c r="AR30" i="2"/>
  <c r="AR26" i="2"/>
  <c r="AR22" i="2"/>
  <c r="AR34" i="2"/>
  <c r="AR37" i="2"/>
  <c r="AR33" i="2"/>
  <c r="AR29" i="2"/>
  <c r="AR25" i="2"/>
  <c r="AA6" i="4" l="1"/>
  <c r="Y6" i="4"/>
  <c r="Q23" i="4" l="1"/>
  <c r="S23" i="4"/>
  <c r="Y23" i="4"/>
  <c r="AC23" i="4"/>
  <c r="AE23" i="4"/>
  <c r="AI23" i="4"/>
  <c r="AK23" i="4"/>
  <c r="Q24" i="4"/>
  <c r="S24" i="4"/>
  <c r="Y24" i="4"/>
  <c r="AC24" i="4"/>
  <c r="AE24" i="4"/>
  <c r="AI24" i="4"/>
  <c r="AK24" i="4"/>
  <c r="Q25" i="4"/>
  <c r="S25" i="4"/>
  <c r="Y25" i="4"/>
  <c r="AC25" i="4"/>
  <c r="AE25" i="4"/>
  <c r="AI25" i="4"/>
  <c r="AK25" i="4"/>
  <c r="Q26" i="4"/>
  <c r="S26" i="4"/>
  <c r="Y26" i="4"/>
  <c r="AC26" i="4"/>
  <c r="AE26" i="4"/>
  <c r="AI26" i="4"/>
  <c r="AK26" i="4"/>
  <c r="Q27" i="4"/>
  <c r="S27" i="4"/>
  <c r="Y27" i="4"/>
  <c r="AC27" i="4"/>
  <c r="AE27" i="4"/>
  <c r="AI27" i="4"/>
  <c r="AK27" i="4"/>
  <c r="Q28" i="4"/>
  <c r="S28" i="4"/>
  <c r="Y28" i="4"/>
  <c r="AC28" i="4"/>
  <c r="AE28" i="4"/>
  <c r="AI28" i="4"/>
  <c r="AK28" i="4"/>
  <c r="Q29" i="4"/>
  <c r="S29" i="4"/>
  <c r="Y29" i="4"/>
  <c r="AC29" i="4"/>
  <c r="AE29" i="4"/>
  <c r="AI29" i="4"/>
  <c r="AK29" i="4"/>
  <c r="Q30" i="4"/>
  <c r="S30" i="4"/>
  <c r="Y30" i="4"/>
  <c r="AC30" i="4"/>
  <c r="AE30" i="4"/>
  <c r="AI30" i="4"/>
  <c r="AK30" i="4"/>
  <c r="Q31" i="4"/>
  <c r="S31" i="4"/>
  <c r="Y31" i="4"/>
  <c r="AC31" i="4"/>
  <c r="AE31" i="4"/>
  <c r="AI31" i="4"/>
  <c r="AK31" i="4"/>
  <c r="Q32" i="4"/>
  <c r="S32" i="4"/>
  <c r="Y32" i="4"/>
  <c r="AC32" i="4"/>
  <c r="AE32" i="4"/>
  <c r="AI32" i="4"/>
  <c r="AK32" i="4"/>
  <c r="Q33" i="4"/>
  <c r="S33" i="4"/>
  <c r="Y33" i="4"/>
  <c r="AC33" i="4"/>
  <c r="AE33" i="4"/>
  <c r="AI33" i="4"/>
  <c r="AK33" i="4"/>
  <c r="Q34" i="4"/>
  <c r="S34" i="4"/>
  <c r="Y34" i="4"/>
  <c r="AC34" i="4"/>
  <c r="AE34" i="4"/>
  <c r="AI34" i="4"/>
  <c r="AK34" i="4"/>
  <c r="Q35" i="4"/>
  <c r="S35" i="4"/>
  <c r="Y35" i="4"/>
  <c r="AC35" i="4"/>
  <c r="AE35" i="4"/>
  <c r="AI35" i="4"/>
  <c r="AK35" i="4"/>
  <c r="Q36" i="4"/>
  <c r="S36" i="4"/>
  <c r="Y36" i="4"/>
  <c r="AC36" i="4"/>
  <c r="AE36" i="4"/>
  <c r="AI36" i="4"/>
  <c r="AK36" i="4"/>
  <c r="Q37" i="4"/>
  <c r="S37" i="4"/>
  <c r="Y37" i="4"/>
  <c r="AC37" i="4"/>
  <c r="AE37" i="4"/>
  <c r="AI37" i="4"/>
  <c r="AK37" i="4"/>
  <c r="Q38" i="4"/>
  <c r="S38" i="4"/>
  <c r="Y38" i="4"/>
  <c r="AC38" i="4"/>
  <c r="AE38" i="4"/>
  <c r="AI38" i="4"/>
  <c r="AK38" i="4"/>
  <c r="Q39" i="4"/>
  <c r="S39" i="4"/>
  <c r="Y39" i="4"/>
  <c r="AC39" i="4"/>
  <c r="AE39" i="4"/>
  <c r="AI39" i="4"/>
  <c r="AK39" i="4"/>
  <c r="Q40" i="4"/>
  <c r="S40" i="4"/>
  <c r="Y40" i="4"/>
  <c r="AC40" i="4"/>
  <c r="AE40" i="4"/>
  <c r="AI40" i="4"/>
  <c r="AK40" i="4"/>
  <c r="Q41" i="4"/>
  <c r="S41" i="4"/>
  <c r="Y41" i="4"/>
  <c r="AC41" i="4"/>
  <c r="AE41" i="4"/>
  <c r="AI41" i="4"/>
  <c r="AK41" i="4"/>
  <c r="Q42" i="4"/>
  <c r="S42" i="4"/>
  <c r="Y42" i="4"/>
  <c r="AC42" i="4"/>
  <c r="AE42" i="4"/>
  <c r="AI42" i="4"/>
  <c r="AK42" i="4"/>
  <c r="Q43" i="4"/>
  <c r="S43" i="4"/>
  <c r="Y43" i="4"/>
  <c r="AC43" i="4"/>
  <c r="AE43" i="4"/>
  <c r="AI43" i="4"/>
  <c r="AK43" i="4"/>
  <c r="Q44" i="4"/>
  <c r="S44" i="4"/>
  <c r="Y44" i="4"/>
  <c r="AC44" i="4"/>
  <c r="AE44" i="4"/>
  <c r="AI44" i="4"/>
  <c r="AK44" i="4"/>
  <c r="Q45" i="4"/>
  <c r="S45" i="4"/>
  <c r="Y45" i="4"/>
  <c r="AC45" i="4"/>
  <c r="AE45" i="4"/>
  <c r="AI45" i="4"/>
  <c r="AK45" i="4"/>
  <c r="Q46" i="4"/>
  <c r="S46" i="4"/>
  <c r="Y46" i="4"/>
  <c r="AC46" i="4"/>
  <c r="AE46" i="4"/>
  <c r="AI46" i="4"/>
  <c r="AK46" i="4"/>
  <c r="Q47" i="4"/>
  <c r="S47" i="4"/>
  <c r="Y47" i="4"/>
  <c r="AC47" i="4"/>
  <c r="AE47" i="4"/>
  <c r="AI47" i="4"/>
  <c r="AK47" i="4"/>
  <c r="Q48" i="4"/>
  <c r="S48" i="4"/>
  <c r="Y48" i="4"/>
  <c r="AC48" i="4"/>
  <c r="AE48" i="4"/>
  <c r="AI48" i="4"/>
  <c r="AK48" i="4"/>
  <c r="Q49" i="4"/>
  <c r="S49" i="4"/>
  <c r="Y49" i="4"/>
  <c r="AC49" i="4"/>
  <c r="AE49" i="4"/>
  <c r="AI49" i="4"/>
  <c r="AK49" i="4"/>
  <c r="Q50" i="4"/>
  <c r="S50" i="4"/>
  <c r="Y50" i="4"/>
  <c r="AC50" i="4"/>
  <c r="AE50" i="4"/>
  <c r="AI50" i="4"/>
  <c r="AK50" i="4"/>
  <c r="Q51" i="4"/>
  <c r="S51" i="4"/>
  <c r="Y51" i="4"/>
  <c r="AC51" i="4"/>
  <c r="AE51" i="4"/>
  <c r="AI51" i="4"/>
  <c r="AK51" i="4"/>
  <c r="Q52" i="4"/>
  <c r="S52" i="4"/>
  <c r="Y52" i="4"/>
  <c r="AC52" i="4"/>
  <c r="AE52" i="4"/>
  <c r="AI52" i="4"/>
  <c r="AK52" i="4"/>
  <c r="Q53" i="4"/>
  <c r="S53" i="4"/>
  <c r="Y53" i="4"/>
  <c r="AC53" i="4"/>
  <c r="AE53" i="4"/>
  <c r="AI53" i="4"/>
  <c r="AK53" i="4"/>
  <c r="D1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AA36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AR30" i="4" l="1"/>
  <c r="AR36" i="4"/>
  <c r="AR26" i="4"/>
  <c r="AR32" i="4"/>
  <c r="AR34" i="4"/>
  <c r="AR28" i="4"/>
  <c r="AR24" i="4"/>
  <c r="AR46" i="4"/>
  <c r="AR42" i="4"/>
  <c r="AR38" i="4"/>
  <c r="AR53" i="4"/>
  <c r="AR49" i="4"/>
  <c r="AR45" i="4"/>
  <c r="AR41" i="4"/>
  <c r="AR37" i="4"/>
  <c r="AR33" i="4"/>
  <c r="AR29" i="4"/>
  <c r="AR25" i="4"/>
  <c r="AR50" i="4"/>
  <c r="AR52" i="4"/>
  <c r="AR48" i="4"/>
  <c r="AR44" i="4"/>
  <c r="AR40" i="4"/>
  <c r="AR51" i="4"/>
  <c r="AR47" i="4"/>
  <c r="AR43" i="4"/>
  <c r="AR39" i="4"/>
  <c r="AR35" i="4"/>
  <c r="AR31" i="4"/>
  <c r="AR27" i="4"/>
  <c r="AR23" i="4"/>
  <c r="AK5" i="5"/>
  <c r="AI5" i="5"/>
  <c r="AE5" i="5"/>
  <c r="AC5" i="5"/>
  <c r="Y5" i="5"/>
  <c r="S5" i="5"/>
  <c r="AA5" i="5"/>
  <c r="U5" i="5"/>
  <c r="D1" i="5"/>
  <c r="J2" i="5" s="1"/>
  <c r="AK22" i="4"/>
  <c r="AI22" i="4"/>
  <c r="AE22" i="4"/>
  <c r="AC22" i="4"/>
  <c r="Y22" i="4"/>
  <c r="S22" i="4"/>
  <c r="Q22" i="4"/>
  <c r="AA22" i="4"/>
  <c r="U22" i="4"/>
  <c r="AK21" i="4"/>
  <c r="AI21" i="4"/>
  <c r="AE21" i="4"/>
  <c r="AC21" i="4"/>
  <c r="Y21" i="4"/>
  <c r="S21" i="4"/>
  <c r="Q21" i="4"/>
  <c r="AA21" i="4"/>
  <c r="U21" i="4"/>
  <c r="AK20" i="4"/>
  <c r="AI20" i="4"/>
  <c r="AE20" i="4"/>
  <c r="AC20" i="4"/>
  <c r="Y20" i="4"/>
  <c r="S20" i="4"/>
  <c r="Q20" i="4"/>
  <c r="AA20" i="4"/>
  <c r="U20" i="4"/>
  <c r="AK19" i="4"/>
  <c r="AI19" i="4"/>
  <c r="AE19" i="4"/>
  <c r="AC19" i="4"/>
  <c r="Y19" i="4"/>
  <c r="S19" i="4"/>
  <c r="Q19" i="4"/>
  <c r="AA19" i="4"/>
  <c r="U19" i="4"/>
  <c r="AK18" i="4"/>
  <c r="AI18" i="4"/>
  <c r="AE18" i="4"/>
  <c r="AC18" i="4"/>
  <c r="Y18" i="4"/>
  <c r="S18" i="4"/>
  <c r="Q18" i="4"/>
  <c r="AA18" i="4"/>
  <c r="U18" i="4"/>
  <c r="AK17" i="4"/>
  <c r="AI17" i="4"/>
  <c r="AE17" i="4"/>
  <c r="AC17" i="4"/>
  <c r="Y17" i="4"/>
  <c r="S17" i="4"/>
  <c r="Q17" i="4"/>
  <c r="AA17" i="4"/>
  <c r="U17" i="4"/>
  <c r="AK16" i="4"/>
  <c r="AI16" i="4"/>
  <c r="AE16" i="4"/>
  <c r="AC16" i="4"/>
  <c r="Y16" i="4"/>
  <c r="S16" i="4"/>
  <c r="Q16" i="4"/>
  <c r="AA16" i="4"/>
  <c r="U16" i="4"/>
  <c r="AK15" i="4"/>
  <c r="AI15" i="4"/>
  <c r="AE15" i="4"/>
  <c r="AC15" i="4"/>
  <c r="Y15" i="4"/>
  <c r="S15" i="4"/>
  <c r="Q15" i="4"/>
  <c r="AA15" i="4"/>
  <c r="U15" i="4"/>
  <c r="AK14" i="4"/>
  <c r="AI14" i="4"/>
  <c r="AE14" i="4"/>
  <c r="AC14" i="4"/>
  <c r="Y14" i="4"/>
  <c r="S14" i="4"/>
  <c r="Q14" i="4"/>
  <c r="AA14" i="4"/>
  <c r="U14" i="4"/>
  <c r="AK13" i="4"/>
  <c r="AI13" i="4"/>
  <c r="AE13" i="4"/>
  <c r="AC13" i="4"/>
  <c r="Y13" i="4"/>
  <c r="S13" i="4"/>
  <c r="Q13" i="4"/>
  <c r="AA13" i="4"/>
  <c r="U13" i="4"/>
  <c r="AK12" i="4"/>
  <c r="AI12" i="4"/>
  <c r="AE12" i="4"/>
  <c r="AC12" i="4"/>
  <c r="Y12" i="4"/>
  <c r="S12" i="4"/>
  <c r="Q12" i="4"/>
  <c r="AA12" i="4"/>
  <c r="U12" i="4"/>
  <c r="AK11" i="4"/>
  <c r="AI11" i="4"/>
  <c r="AE11" i="4"/>
  <c r="AC11" i="4"/>
  <c r="Y11" i="4"/>
  <c r="S11" i="4"/>
  <c r="Q11" i="4"/>
  <c r="AA11" i="4"/>
  <c r="U11" i="4"/>
  <c r="AK10" i="4"/>
  <c r="AI10" i="4"/>
  <c r="AE10" i="4"/>
  <c r="AC10" i="4"/>
  <c r="Y10" i="4"/>
  <c r="S10" i="4"/>
  <c r="Q10" i="4"/>
  <c r="AA10" i="4"/>
  <c r="U10" i="4"/>
  <c r="AK9" i="4"/>
  <c r="AI9" i="4"/>
  <c r="AE9" i="4"/>
  <c r="AC9" i="4"/>
  <c r="Y9" i="4"/>
  <c r="S9" i="4"/>
  <c r="Q9" i="4"/>
  <c r="AA9" i="4"/>
  <c r="U9" i="4"/>
  <c r="AK8" i="4"/>
  <c r="AI8" i="4"/>
  <c r="AE8" i="4"/>
  <c r="AC8" i="4"/>
  <c r="Y8" i="4"/>
  <c r="S8" i="4"/>
  <c r="Q8" i="4"/>
  <c r="AA8" i="4"/>
  <c r="U8" i="4"/>
  <c r="AK7" i="4"/>
  <c r="AI7" i="4"/>
  <c r="AE7" i="4"/>
  <c r="AC7" i="4"/>
  <c r="Y7" i="4"/>
  <c r="S7" i="4"/>
  <c r="Q7" i="4"/>
  <c r="AA7" i="4"/>
  <c r="U7" i="4"/>
  <c r="AK6" i="4"/>
  <c r="AE6" i="4"/>
  <c r="AC6" i="4"/>
  <c r="S6" i="4"/>
  <c r="Q6" i="4"/>
  <c r="U6" i="4"/>
  <c r="AK5" i="4"/>
  <c r="AI5" i="4"/>
  <c r="AE5" i="4"/>
  <c r="AC5" i="4"/>
  <c r="Y5" i="4"/>
  <c r="S5" i="4"/>
  <c r="Q5" i="4"/>
  <c r="AA5" i="4"/>
  <c r="U5" i="4"/>
  <c r="J2" i="4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5" i="2"/>
  <c r="D1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5" i="2"/>
  <c r="AR7" i="4" l="1"/>
  <c r="AR6" i="4"/>
  <c r="AR8" i="4"/>
  <c r="AR12" i="4"/>
  <c r="AR16" i="4"/>
  <c r="AR20" i="4"/>
  <c r="AR13" i="4"/>
  <c r="AR17" i="4"/>
  <c r="AR21" i="4"/>
  <c r="AR11" i="4"/>
  <c r="AR15" i="4"/>
  <c r="AR19" i="4"/>
  <c r="AR9" i="4"/>
  <c r="AR5" i="4"/>
  <c r="AR5" i="5"/>
  <c r="AR10" i="4"/>
  <c r="AR14" i="4"/>
  <c r="AR18" i="4"/>
  <c r="AR22" i="4"/>
  <c r="J2" i="2"/>
  <c r="AK21" i="2"/>
  <c r="AK20" i="2"/>
  <c r="AK19" i="2"/>
  <c r="AK18" i="2"/>
  <c r="AK17" i="2"/>
  <c r="AK16" i="2"/>
  <c r="AK15" i="2"/>
  <c r="AK14" i="2"/>
  <c r="AK13" i="2"/>
  <c r="AK12" i="2"/>
  <c r="AK11" i="2"/>
  <c r="AK10" i="2"/>
  <c r="AK9" i="2"/>
  <c r="AK8" i="2"/>
  <c r="AK7" i="2"/>
  <c r="AK6" i="2"/>
  <c r="AK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5" i="2"/>
  <c r="AI5" i="2" l="1"/>
  <c r="AE5" i="2"/>
  <c r="AC5" i="2"/>
  <c r="S5" i="2"/>
  <c r="Q5" i="2"/>
  <c r="AI21" i="2"/>
  <c r="AE21" i="2"/>
  <c r="AC21" i="2"/>
  <c r="S21" i="2"/>
  <c r="Q21" i="2"/>
  <c r="AI20" i="2"/>
  <c r="AE20" i="2"/>
  <c r="AC20" i="2"/>
  <c r="S20" i="2"/>
  <c r="Q20" i="2"/>
  <c r="AI19" i="2"/>
  <c r="AE19" i="2"/>
  <c r="AC19" i="2"/>
  <c r="S19" i="2"/>
  <c r="Q19" i="2"/>
  <c r="AI18" i="2"/>
  <c r="AE18" i="2"/>
  <c r="AC18" i="2"/>
  <c r="S18" i="2"/>
  <c r="Q18" i="2"/>
  <c r="AI17" i="2"/>
  <c r="AE17" i="2"/>
  <c r="AC17" i="2"/>
  <c r="S17" i="2"/>
  <c r="Q17" i="2"/>
  <c r="AI16" i="2"/>
  <c r="AE16" i="2"/>
  <c r="AC16" i="2"/>
  <c r="S16" i="2"/>
  <c r="Q16" i="2"/>
  <c r="AI15" i="2"/>
  <c r="AE15" i="2"/>
  <c r="AC15" i="2"/>
  <c r="S15" i="2"/>
  <c r="Q15" i="2"/>
  <c r="AI14" i="2"/>
  <c r="AE14" i="2"/>
  <c r="AC14" i="2"/>
  <c r="S14" i="2"/>
  <c r="Q14" i="2"/>
  <c r="AI13" i="2"/>
  <c r="AE13" i="2"/>
  <c r="AC13" i="2"/>
  <c r="S13" i="2"/>
  <c r="Q13" i="2"/>
  <c r="AI12" i="2"/>
  <c r="AE12" i="2"/>
  <c r="AC12" i="2"/>
  <c r="S12" i="2"/>
  <c r="Q12" i="2"/>
  <c r="AI11" i="2"/>
  <c r="AE11" i="2"/>
  <c r="AC11" i="2"/>
  <c r="S11" i="2"/>
  <c r="Q11" i="2"/>
  <c r="AI10" i="2"/>
  <c r="AE10" i="2"/>
  <c r="AC10" i="2"/>
  <c r="S10" i="2"/>
  <c r="Q10" i="2"/>
  <c r="AI9" i="2"/>
  <c r="AE9" i="2"/>
  <c r="AC9" i="2"/>
  <c r="S9" i="2"/>
  <c r="Q9" i="2"/>
  <c r="AI8" i="2"/>
  <c r="AE8" i="2"/>
  <c r="AC8" i="2"/>
  <c r="S8" i="2"/>
  <c r="Q8" i="2"/>
  <c r="AI7" i="2"/>
  <c r="AE7" i="2"/>
  <c r="AC7" i="2"/>
  <c r="S7" i="2"/>
  <c r="Q7" i="2"/>
  <c r="AI6" i="2"/>
  <c r="AE6" i="2"/>
  <c r="AC6" i="2"/>
  <c r="S6" i="2"/>
  <c r="Q6" i="2"/>
  <c r="AR21" i="2" l="1"/>
  <c r="AR13" i="2"/>
  <c r="AR14" i="2"/>
  <c r="AR6" i="2"/>
  <c r="AR9" i="2"/>
  <c r="AR17" i="2"/>
  <c r="AR16" i="2"/>
  <c r="AR5" i="2"/>
  <c r="AR8" i="2"/>
  <c r="AR7" i="2"/>
  <c r="AR15" i="2"/>
  <c r="AR12" i="2"/>
  <c r="AR20" i="2"/>
  <c r="AR19" i="2"/>
  <c r="AR10" i="2"/>
  <c r="AR18" i="2"/>
  <c r="AR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oliveira</author>
  </authors>
  <commentList>
    <comment ref="Y4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REFERENCIA</t>
        </r>
      </text>
    </comment>
    <comment ref="AA4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 xml:space="preserve">DH MOV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oliveira</author>
  </authors>
  <commentList>
    <comment ref="Y4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REFERENCIA</t>
        </r>
      </text>
    </comment>
    <comment ref="AA4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 xml:space="preserve">DH MOV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oliveira</author>
  </authors>
  <commentList>
    <comment ref="Y4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REFERENCIA</t>
        </r>
      </text>
    </comment>
    <comment ref="AA4" authorId="0" shapeId="0" xr:uid="{00000000-0006-0000-0200-000002000000}">
      <text>
        <r>
          <rPr>
            <b/>
            <sz val="9"/>
            <color indexed="81"/>
            <rFont val="Segoe UI"/>
            <family val="2"/>
          </rPr>
          <t xml:space="preserve">DH MOV
</t>
        </r>
      </text>
    </comment>
  </commentList>
</comments>
</file>

<file path=xl/sharedStrings.xml><?xml version="1.0" encoding="utf-8"?>
<sst xmlns="http://schemas.openxmlformats.org/spreadsheetml/2006/main" count="31025" uniqueCount="2117">
  <si>
    <t>NUMLOTE</t>
  </si>
  <si>
    <t>NUMLAN</t>
  </si>
  <si>
    <t>CODCON</t>
  </si>
  <si>
    <t>CONPAR</t>
  </si>
  <si>
    <t>MESMOV</t>
  </si>
  <si>
    <t>DIAMOV</t>
  </si>
  <si>
    <t>CENCUS</t>
  </si>
  <si>
    <t>VLRLAN</t>
  </si>
  <si>
    <t>CODHIS</t>
  </si>
  <si>
    <t>COMHIS</t>
  </si>
  <si>
    <t>TIPLAN</t>
  </si>
  <si>
    <t>DATVCT</t>
  </si>
  <si>
    <t>TIPO</t>
  </si>
  <si>
    <t>D</t>
  </si>
  <si>
    <t>|</t>
  </si>
  <si>
    <t>SCRIPT</t>
  </si>
  <si>
    <t>CONTA FULL</t>
  </si>
  <si>
    <t>NRO LOTE</t>
  </si>
  <si>
    <t>NRO LANÇAMENTO</t>
  </si>
  <si>
    <t>CONTA REDUZIDA</t>
  </si>
  <si>
    <t>ATIVO</t>
  </si>
  <si>
    <t>VALE TRANSPORTE</t>
  </si>
  <si>
    <t>ADIANTAMENTO A FORNECEDORES</t>
  </si>
  <si>
    <t>IMPOSTOS A RECUPERAR</t>
  </si>
  <si>
    <t>INVESTIMENTOS</t>
  </si>
  <si>
    <t>MOVEIS E UTENSILIOS</t>
  </si>
  <si>
    <t>MARCAS E PATENTES</t>
  </si>
  <si>
    <t>PASSIVO</t>
  </si>
  <si>
    <t>INSS A RECOLHER</t>
  </si>
  <si>
    <t>FGTS A RECOLHER</t>
  </si>
  <si>
    <t>ISS A RECOLHER</t>
  </si>
  <si>
    <t>PIS A RECOLHER</t>
  </si>
  <si>
    <t>COFINS A RECOLHER</t>
  </si>
  <si>
    <t>ICMS A RECOLHER</t>
  </si>
  <si>
    <t>CAPITAL SOCIAL</t>
  </si>
  <si>
    <t>RESERVAS</t>
  </si>
  <si>
    <t>RESERVAS DE CAPITAL</t>
  </si>
  <si>
    <t>OUTRAS RECEITAS OPERACIONAIS</t>
  </si>
  <si>
    <t>DESCONTOS OBTIDOS</t>
  </si>
  <si>
    <t>CORREIOS</t>
  </si>
  <si>
    <t>DESPESAS OPERACIONAIS</t>
  </si>
  <si>
    <t>INSS</t>
  </si>
  <si>
    <t>FGTS</t>
  </si>
  <si>
    <t>PATROCINIOS</t>
  </si>
  <si>
    <t>DESPESAS ADMINISTRATIVAS</t>
  </si>
  <si>
    <t>AGUA E ESGOTO</t>
  </si>
  <si>
    <t>MATERIAL DE ESCRITORIO</t>
  </si>
  <si>
    <t>DESPESAS FINANCEIRAS</t>
  </si>
  <si>
    <t>ESTOQUES</t>
  </si>
  <si>
    <t>RESERVA LEGAL</t>
  </si>
  <si>
    <t>CONTRA PARTIDA</t>
  </si>
  <si>
    <t>REFERENCIA</t>
  </si>
  <si>
    <t>DT MOVIMENTO</t>
  </si>
  <si>
    <t>CENTRO RESULTADO</t>
  </si>
  <si>
    <t>VALOR</t>
  </si>
  <si>
    <t>COD HISTORICO</t>
  </si>
  <si>
    <t>HISTORICO</t>
  </si>
  <si>
    <t>SOMENTE USAR VALORES ARREDONDADOS COM 2 CASAS DECIMAIS E SEM SINAL</t>
  </si>
  <si>
    <t>A ROTINA LÊ A CONTA CONTA CONTÁBIL COMPLETA, SEM PONTOS, POR ISTO SEMPRE MANTER O PLANO DE CONTAS ATUALIZADO</t>
  </si>
  <si>
    <t>CHECK</t>
  </si>
  <si>
    <t>DT VENCIMENTO</t>
  </si>
  <si>
    <t>Debito:</t>
  </si>
  <si>
    <t>Credito:</t>
  </si>
  <si>
    <t>C</t>
  </si>
  <si>
    <t>VR ISS 12/2020 - REVERSÃO PROVISAO 11/2020</t>
  </si>
  <si>
    <t>VR ISS 01/2021 - FATURADO</t>
  </si>
  <si>
    <t>Conta reduzida</t>
  </si>
  <si>
    <t>Conta contábil</t>
  </si>
  <si>
    <t>0</t>
  </si>
  <si>
    <t>Descrição</t>
  </si>
  <si>
    <t>&lt;SEM CONTA CONTABIL&gt;</t>
  </si>
  <si>
    <t>CAIXA GERAL</t>
  </si>
  <si>
    <t>APLICACOES FINANCEIRAS</t>
  </si>
  <si>
    <t>CLIENTES</t>
  </si>
  <si>
    <t>ICMS A RECUPERAR</t>
  </si>
  <si>
    <t>INSTALACOES</t>
  </si>
  <si>
    <t>MAQUINAS E EQUIPAMENTOS</t>
  </si>
  <si>
    <t>VEICULOS</t>
  </si>
  <si>
    <t>IMOVEIS</t>
  </si>
  <si>
    <t>TERRENOS</t>
  </si>
  <si>
    <t>SOFTWARE</t>
  </si>
  <si>
    <t>PRO-LABORE A PAGAR</t>
  </si>
  <si>
    <t>ENCARGOS SOCIAIS</t>
  </si>
  <si>
    <t>PROVISAO DE FERIAS</t>
  </si>
  <si>
    <t>IPI A RECOLHER</t>
  </si>
  <si>
    <t>FORNECEDORES</t>
  </si>
  <si>
    <t>ADIANTAMENTO DE CLIENTES</t>
  </si>
  <si>
    <t>EMPRESTIMOS E FINANCIAMENTOS</t>
  </si>
  <si>
    <t>PATRIMONIO LIQUIDO</t>
  </si>
  <si>
    <t>LUCROS ACUMULADOS</t>
  </si>
  <si>
    <t>PREJUIZOS ACUMULADOS</t>
  </si>
  <si>
    <t>LUCRO DO EXERCICIO</t>
  </si>
  <si>
    <t>PREJUIZO DO EXERCICIO</t>
  </si>
  <si>
    <t>ESTOQUE INICIAL</t>
  </si>
  <si>
    <t>PRO-LABORE</t>
  </si>
  <si>
    <t>LANCHES E REFEICOES</t>
  </si>
  <si>
    <t>MANUTENCAO PREDIAL</t>
  </si>
  <si>
    <t>ENERGIA ELETRICA</t>
  </si>
  <si>
    <t>MATERIAL DE CONSUMO</t>
  </si>
  <si>
    <t>FEIRAS E EVENTOS</t>
  </si>
  <si>
    <t>AMORTIZACOES</t>
  </si>
  <si>
    <t>DEPRECIACOES</t>
  </si>
  <si>
    <t>DESPESAS INDEDUTIVEIS</t>
  </si>
  <si>
    <t>RECEITAS FINANCEIRAS</t>
  </si>
  <si>
    <t>DESCONTOS CONCEDIDOS</t>
  </si>
  <si>
    <t>PROVISAO PARA IMPOSTO DE RENDA</t>
  </si>
  <si>
    <t>INSS A RECUPERAR</t>
  </si>
  <si>
    <t>LUCROS DISTRIBUIDOS</t>
  </si>
  <si>
    <t>ALUGUEL DE EQUIPAMENTOS</t>
  </si>
  <si>
    <t>MERCADORIAS PARA REVENDA</t>
  </si>
  <si>
    <t>PRODUTOS ACABADOS</t>
  </si>
  <si>
    <t>INSTALAÇÕES</t>
  </si>
  <si>
    <t>Descrição (Tabelas Dinâmicas Lalur B)</t>
  </si>
  <si>
    <t>Aceita lançamento manual</t>
  </si>
  <si>
    <t>Código da Conta</t>
  </si>
  <si>
    <t>Analítica</t>
  </si>
  <si>
    <t>Projeto obrigatório</t>
  </si>
  <si>
    <t>Centro de Resultado obrigatório</t>
  </si>
  <si>
    <t>Bem Original</t>
  </si>
  <si>
    <t>Reserva de Reavaliação</t>
  </si>
  <si>
    <t>Outros acréscimos</t>
  </si>
  <si>
    <t>Ativa</t>
  </si>
  <si>
    <t>Grupo de Conta</t>
  </si>
  <si>
    <t>Tipo</t>
  </si>
  <si>
    <t>Conta Substituta</t>
  </si>
  <si>
    <t>Referência de ativação</t>
  </si>
  <si>
    <t>Referência de inativação</t>
  </si>
  <si>
    <t>Dt. Alteração</t>
  </si>
  <si>
    <t>Usuário</t>
  </si>
  <si>
    <t>Código da empresa</t>
  </si>
  <si>
    <t>Nome Fantasia</t>
  </si>
  <si>
    <t>Observação</t>
  </si>
  <si>
    <t>Cód. conta reduzida pai</t>
  </si>
  <si>
    <t>Parte A do e-LALUR</t>
  </si>
  <si>
    <t>Part A of e-LALUR (Saldo Credor)</t>
  </si>
  <si>
    <t>Tipo de Saldo e-LALUR</t>
  </si>
  <si>
    <t>Indicador Tributos Parte B do e-LALUR</t>
  </si>
  <si>
    <t>Cód. Razão Auxiliar</t>
  </si>
  <si>
    <t>Natureza do Livro</t>
  </si>
  <si>
    <t>Natureza para EFD</t>
  </si>
  <si>
    <t>( + ) Adições</t>
  </si>
  <si>
    <t>( - ) Exclusões</t>
  </si>
  <si>
    <t>PAT 4%</t>
  </si>
  <si>
    <t>Conta de Resultado</t>
  </si>
  <si>
    <t>Zeramento de Contas de Resultado</t>
  </si>
  <si>
    <t>Sim</t>
  </si>
  <si>
    <t>Não</t>
  </si>
  <si>
    <t>SOLSTAR COMERCIO E SERVICOS DE ENERGIA</t>
  </si>
  <si>
    <t>I - Imposto de Renda Pessoa Jurídica</t>
  </si>
  <si>
    <t>1.00.00.000.0000</t>
  </si>
  <si>
    <t>1 - Saldo Total</t>
  </si>
  <si>
    <t>1.01.00.000.0000</t>
  </si>
  <si>
    <t>ATIVO CIRCULANTE</t>
  </si>
  <si>
    <t>01 - Contas de ativo</t>
  </si>
  <si>
    <t>1.01.01.000.0000</t>
  </si>
  <si>
    <t>CAIXA E EQUIVALENTES DE CAIXA</t>
  </si>
  <si>
    <t>1.01.01.001.0000</t>
  </si>
  <si>
    <t>1.01.01.001.0001</t>
  </si>
  <si>
    <t>1.01.01.002.0000</t>
  </si>
  <si>
    <t>BANCOS CONTAS MOVIMENTO</t>
  </si>
  <si>
    <t>1.01.01.002.0001</t>
  </si>
  <si>
    <t>BANCO DO BRASIL S/A</t>
  </si>
  <si>
    <t>1.01.01.002.0002</t>
  </si>
  <si>
    <t>BANCO SANTANDER S/A AG. 0083C.C130071117</t>
  </si>
  <si>
    <t>1.01.01.002.0003</t>
  </si>
  <si>
    <t>CAIXA ECO FEDERAL A.263/003 C.C0003193-9</t>
  </si>
  <si>
    <t>1.01.01.002.0004</t>
  </si>
  <si>
    <t>BANCO BRADESCO S/A</t>
  </si>
  <si>
    <t>1.01.01.002.0005</t>
  </si>
  <si>
    <t>BANCO ITAU S/A AG. 0300 C.C. 34003-1</t>
  </si>
  <si>
    <t>1.01.01.002.0006</t>
  </si>
  <si>
    <t>BANCO SAFRA S/A AG. 0097 C.C. 00580233-0</t>
  </si>
  <si>
    <t>1.01.01.002.0007</t>
  </si>
  <si>
    <t>TRICURY</t>
  </si>
  <si>
    <t>1.01.01.002.0008</t>
  </si>
  <si>
    <t>BANCO DAYCOVAL AG. 0001 C.C. 000742592-0</t>
  </si>
  <si>
    <t>1.01.01.002.0009</t>
  </si>
  <si>
    <t>BANCO  EWALL</t>
  </si>
  <si>
    <t>1.01.01.002.0010</t>
  </si>
  <si>
    <t>BANCO SICOOB</t>
  </si>
  <si>
    <t>1.01.01.002.0011</t>
  </si>
  <si>
    <t>BANCO SANTANDER  AG. 0083 C.C13008934-1</t>
  </si>
  <si>
    <t>1.01.01.002.9998</t>
  </si>
  <si>
    <t>TRANSFERENCIA ENTRE CONTAS</t>
  </si>
  <si>
    <t>1.01.01.002.9999</t>
  </si>
  <si>
    <t>BANCO CONTA TRANSITORIA</t>
  </si>
  <si>
    <t>1.01.01.003.0000</t>
  </si>
  <si>
    <t>APLICACOES FINANCEIRAS CURTO PRAZO</t>
  </si>
  <si>
    <t>1.01.01.003.0001</t>
  </si>
  <si>
    <t>APLIC SANTANDER</t>
  </si>
  <si>
    <t>1.01.01.003.0002</t>
  </si>
  <si>
    <t>APLIC. SAFRA AG. 0097 C.C. 00580233-0</t>
  </si>
  <si>
    <t>1.01.01.003.0004</t>
  </si>
  <si>
    <t>APLICAÇÃO FINANCEIRA BANCO ITAUTRUST-DI</t>
  </si>
  <si>
    <t>1.01.01.003.0005</t>
  </si>
  <si>
    <t>CAIXA FACIL RENDA FIXA SIMPLES</t>
  </si>
  <si>
    <t>1.01.01.003.0006</t>
  </si>
  <si>
    <t>APLICACAO AUT ITAU S/A AG.300C.C 34003-1</t>
  </si>
  <si>
    <t>1.01.01.003.0007</t>
  </si>
  <si>
    <t>APLICACAO SICOOB RDC LONGO POS DI</t>
  </si>
  <si>
    <t>1.01.02.000.0000</t>
  </si>
  <si>
    <t>1.01.02.001.0000</t>
  </si>
  <si>
    <t>1.01.02.001.0001</t>
  </si>
  <si>
    <t>CLIENTES NACIONAIS</t>
  </si>
  <si>
    <t>1.01.02.001.0002</t>
  </si>
  <si>
    <t>CLIENTES EXTERIOR</t>
  </si>
  <si>
    <t>1.01.02.001.0003</t>
  </si>
  <si>
    <t>CLIENTES NACIONAIS - DIFERIDA</t>
  </si>
  <si>
    <t>1.01.02.001.0004</t>
  </si>
  <si>
    <t>CLIENTES NACIONAIS (SIMPLES FATURAMENTO)</t>
  </si>
  <si>
    <t>1.01.02.003.0000</t>
  </si>
  <si>
    <t>PROV. P/ CRED. DE LIQUIDACAO DUVIDOSA</t>
  </si>
  <si>
    <t>1.01.02.003.0001</t>
  </si>
  <si>
    <t>(-)PROV. P/ CRED. DE LIQUIDACAO DUVIDOSA</t>
  </si>
  <si>
    <t>1.01.02.004.0000</t>
  </si>
  <si>
    <t>CONTAS A RECEBER INTERCOMPANY</t>
  </si>
  <si>
    <t>1.01.02.005.0000</t>
  </si>
  <si>
    <t>CARTAO DE CREDITO</t>
  </si>
  <si>
    <t>1.01.03.000.0000</t>
  </si>
  <si>
    <t>ADIANTAMENTOS</t>
  </si>
  <si>
    <t>1.01.03.001.0000</t>
  </si>
  <si>
    <t>1.01.03.001.0001</t>
  </si>
  <si>
    <t>1.01.03.001.0002</t>
  </si>
  <si>
    <t>ADIANTAMENTO DE SERVICOS</t>
  </si>
  <si>
    <t>1.01.03.001.0003</t>
  </si>
  <si>
    <t>ADIANTAMENTO PARA VIAGENS</t>
  </si>
  <si>
    <t>1.01.03.001.0004</t>
  </si>
  <si>
    <t>ADIANTAMENTO PARA DESPESAS</t>
  </si>
  <si>
    <t>1.01.03.001.0005</t>
  </si>
  <si>
    <t>ADIANTAMENTO DE CONTRATOS FINIMP</t>
  </si>
  <si>
    <t>1.01.03.002.0000</t>
  </si>
  <si>
    <t>ADIANTAMENTO A FUNCIONARIOS</t>
  </si>
  <si>
    <t>1.01.03.002.0001</t>
  </si>
  <si>
    <t>1.01.03.002.0002</t>
  </si>
  <si>
    <t>EMPRESTIMOS A FUNCIONARIOS</t>
  </si>
  <si>
    <t>1.01.03.002.0003</t>
  </si>
  <si>
    <t>ADIANTAMENTO PARA FOLHA DE PAGAMENTO</t>
  </si>
  <si>
    <t>1.01.03.002.0004</t>
  </si>
  <si>
    <t>ADIANTAMENTO PARA 13. SALARIO</t>
  </si>
  <si>
    <t>1.01.03.002.0005</t>
  </si>
  <si>
    <t>ADIANTAMENTO PARA FERIAS</t>
  </si>
  <si>
    <t>1.01.03.002.0006</t>
  </si>
  <si>
    <t>ADIANTAMENTO COMISSAO</t>
  </si>
  <si>
    <t>1.01.03.002.0007</t>
  </si>
  <si>
    <t>ADIANTAMENTO PRO-LABORE</t>
  </si>
  <si>
    <t>1.01.04.000.0000</t>
  </si>
  <si>
    <t>1.01.04.001.0000</t>
  </si>
  <si>
    <t>CREDITOS FISCAIS IRPJ - SALDO NEGATIVO</t>
  </si>
  <si>
    <t>1.01.04.001.0001</t>
  </si>
  <si>
    <t>SALDO NEGATIVO IRPJ 2019</t>
  </si>
  <si>
    <t>1.01.04.001.0002</t>
  </si>
  <si>
    <t>SALDO NEGATIVO IRPJ 2020</t>
  </si>
  <si>
    <t>1.01.04.001.0003</t>
  </si>
  <si>
    <t>SALDO NEGATIVO IRPJ 2021</t>
  </si>
  <si>
    <t>1.01.04.002.0000</t>
  </si>
  <si>
    <t>CREDITOS FISCAIS CSLL - SALDO NEGATIVO</t>
  </si>
  <si>
    <t>1.01.04.002.0001</t>
  </si>
  <si>
    <t>SALDO NEGATIVO CSLL 2020</t>
  </si>
  <si>
    <t>1.01.04.003.0000</t>
  </si>
  <si>
    <t>1.01.04.003.0001</t>
  </si>
  <si>
    <t>IRF S/ APLICACAO FINANCEIRA</t>
  </si>
  <si>
    <t>1.01.04.003.0002</t>
  </si>
  <si>
    <t>IRF S/ SERVICOS RETIDOS</t>
  </si>
  <si>
    <t>1.01.04.003.0003</t>
  </si>
  <si>
    <t>IRF PAGO A MAIOR</t>
  </si>
  <si>
    <t>1.01.04.003.0004</t>
  </si>
  <si>
    <t>IRPJ PAGO A MAIOR</t>
  </si>
  <si>
    <t>1.01.04.003.0005</t>
  </si>
  <si>
    <t>IRPJ LUCRO REAL ESTIMADO</t>
  </si>
  <si>
    <t>1.01.04.003.0006</t>
  </si>
  <si>
    <t>IPI A RECUPERAR</t>
  </si>
  <si>
    <t>1.01.04.003.0007</t>
  </si>
  <si>
    <t>IPI A MAIOR</t>
  </si>
  <si>
    <t>1.01.04.003.0008</t>
  </si>
  <si>
    <t>PIS S/ SERVICOS RETIDOS</t>
  </si>
  <si>
    <t>1.01.04.003.0009</t>
  </si>
  <si>
    <t>COFINS S/SERVICOS RETIDOS</t>
  </si>
  <si>
    <t>1.01.04.003.0010</t>
  </si>
  <si>
    <t>PIS PAGO A MAIOR</t>
  </si>
  <si>
    <t>1.01.04.003.0011</t>
  </si>
  <si>
    <t>COFINS PAGO A MAIOR</t>
  </si>
  <si>
    <t>1.01.04.003.0012</t>
  </si>
  <si>
    <t>CSLL S/ SERVICOS RETIDOS</t>
  </si>
  <si>
    <t>1.01.04.003.0013</t>
  </si>
  <si>
    <t>CSLL PAGO A MAIOR</t>
  </si>
  <si>
    <t>1.01.04.003.0014</t>
  </si>
  <si>
    <t>CSLL LUCRO REAL ESTIMADO</t>
  </si>
  <si>
    <t>1.01.04.003.0015</t>
  </si>
  <si>
    <t>1.01.04.003.0016</t>
  </si>
  <si>
    <t>ICMS PAGO A MAIOR</t>
  </si>
  <si>
    <t>1.01.04.003.0017</t>
  </si>
  <si>
    <t>TRIBUTOS MUNICIPAIS A RECUPERAR</t>
  </si>
  <si>
    <t>1.01.04.003.0018</t>
  </si>
  <si>
    <t>1.01.04.003.0019</t>
  </si>
  <si>
    <t>INSS PAGO A MAIOR</t>
  </si>
  <si>
    <t>1.01.04.003.0020</t>
  </si>
  <si>
    <t>RETENCAO 4.65% A RECUPERAR (5952)</t>
  </si>
  <si>
    <t>1.01.04.003.0021</t>
  </si>
  <si>
    <t>OUTROS IMPOSTOS E CONTRIB. A RECUPERAR</t>
  </si>
  <si>
    <t>1.01.04.003.0022</t>
  </si>
  <si>
    <t>SIMPLES NACIONAL PAGO A MAIOR</t>
  </si>
  <si>
    <t>1.01.04.003.0023</t>
  </si>
  <si>
    <t>IR A RECUPERAR</t>
  </si>
  <si>
    <t>1.01.04.003.0024</t>
  </si>
  <si>
    <t>ICMS S/TRANSFERENCIAS</t>
  </si>
  <si>
    <t>1.01.04.003.0025</t>
  </si>
  <si>
    <t>IPI S/TRANSFERENCIAS</t>
  </si>
  <si>
    <t>1.01.04.003.0026</t>
  </si>
  <si>
    <t>IRF S/ SERVICOS DE ORGAOS PUBLICOS</t>
  </si>
  <si>
    <t>1.01.04.003.0027</t>
  </si>
  <si>
    <t>PIS S/ SERVICOS DE ORGAOS PUBLICOS</t>
  </si>
  <si>
    <t>1.01.04.003.0028</t>
  </si>
  <si>
    <t>COFINS S/ SERVICOS DE ORGAOS PUBLICOS</t>
  </si>
  <si>
    <t>1.01.04.003.0029</t>
  </si>
  <si>
    <t>CSLL S/ SERVICOS DE ORGAOS PUBLICOS</t>
  </si>
  <si>
    <t>1.01.04.003.0030</t>
  </si>
  <si>
    <t>ICMS ST A RECUPERAR</t>
  </si>
  <si>
    <t>1.01.04.003.0033</t>
  </si>
  <si>
    <t>CREDITO ICMS - CIAP</t>
  </si>
  <si>
    <t>1.01.04.003.0144</t>
  </si>
  <si>
    <t>PIS A RECUPERAR</t>
  </si>
  <si>
    <t>1.01.04.003.0145</t>
  </si>
  <si>
    <t>COFINS A RECUPERAR</t>
  </si>
  <si>
    <t>1.01.04.003.0146</t>
  </si>
  <si>
    <t>PIS SOBRE ATIVO IMOBILIZADO</t>
  </si>
  <si>
    <t>1.01.04.003.0147</t>
  </si>
  <si>
    <t>COFINS SOBRE ATIVO IMOBILIZADO</t>
  </si>
  <si>
    <t>1.01.05.000.0000</t>
  </si>
  <si>
    <t>IMPORTACOES EM ANDAMENTO</t>
  </si>
  <si>
    <t>1.01.05.001.0000</t>
  </si>
  <si>
    <t>1.01.05.001.0001</t>
  </si>
  <si>
    <t>1.01.06.000.0000</t>
  </si>
  <si>
    <t>EMPRESTIMOS  A RECEBER DE TERCEIROS</t>
  </si>
  <si>
    <t>1.01.06.001.0000</t>
  </si>
  <si>
    <t>1.01.06.001.0001</t>
  </si>
  <si>
    <t>FABIO AUGUSTO BREDDA CARRARA</t>
  </si>
  <si>
    <t>1.01.06.002.0000</t>
  </si>
  <si>
    <t>EMPRESTIMOS HOLDING</t>
  </si>
  <si>
    <t>1.01.07.000.0000</t>
  </si>
  <si>
    <t>OUTROS RECEBIVEIS</t>
  </si>
  <si>
    <t>1.01.07.001.0000</t>
  </si>
  <si>
    <t>OUTROS CREDITOS A RECEBER</t>
  </si>
  <si>
    <t>1.01.07.001.0001</t>
  </si>
  <si>
    <t>1.01.07.002.0000</t>
  </si>
  <si>
    <t>CREDITOS POR CONTRIBUICOES E DOACOES</t>
  </si>
  <si>
    <t>1.01.07.002.0001</t>
  </si>
  <si>
    <t>1.01.07.003.0000</t>
  </si>
  <si>
    <t>VALORES A CLASSIFICAR</t>
  </si>
  <si>
    <t>1.01.07.003.0001</t>
  </si>
  <si>
    <t>1.01.07.004.0000</t>
  </si>
  <si>
    <t>TRANSITORIAS</t>
  </si>
  <si>
    <t>1.01.07.004.0001</t>
  </si>
  <si>
    <t>AJUSTE DE MERCADO FUTURO</t>
  </si>
  <si>
    <t>1.01.08.000.0000</t>
  </si>
  <si>
    <t>ESTOQUE</t>
  </si>
  <si>
    <t>1.01.08.001.0000</t>
  </si>
  <si>
    <t>1.01.08.001.0001</t>
  </si>
  <si>
    <t>09 - Aquisições de bens para revenda, aquisições de insumos para industrialização</t>
  </si>
  <si>
    <t>1.01.08.001.0002</t>
  </si>
  <si>
    <t>INSUMOS (MATERIAIS DIRETOS)</t>
  </si>
  <si>
    <t>1.01.08.001.0003</t>
  </si>
  <si>
    <t>PRODUTOS EM ELABORACAO</t>
  </si>
  <si>
    <t>1.01.08.001.0004</t>
  </si>
  <si>
    <t>1.01.08.001.0005</t>
  </si>
  <si>
    <t>SERVICOS EM ANDAMENTO</t>
  </si>
  <si>
    <t>1.01.08.001.0007</t>
  </si>
  <si>
    <t>ESTOQUES DESTINADOS A DOACAO</t>
  </si>
  <si>
    <t>1.01.08.001.0008</t>
  </si>
  <si>
    <t>ESTOQUES EM PODER DE TERCEIROS</t>
  </si>
  <si>
    <t>1.01.08.001.0009</t>
  </si>
  <si>
    <t>MERCADORIAS EM TRANSITO</t>
  </si>
  <si>
    <t>1.01.08.001.0010</t>
  </si>
  <si>
    <t>ALMOXARIFADO</t>
  </si>
  <si>
    <t>1.01.08.002.0000</t>
  </si>
  <si>
    <t>IMOVEIS DESTINADOS A VENDA</t>
  </si>
  <si>
    <t>1.01.08.002.0001</t>
  </si>
  <si>
    <t>CONSTRUCAO DE IMOVEIS DESTINADOS A VENDA</t>
  </si>
  <si>
    <t>1.01.08.003.0000</t>
  </si>
  <si>
    <t>(-)PROV AJUSTE DO ESTOQUE VLR DE MERCADO</t>
  </si>
  <si>
    <t>1.01.08.003.0001</t>
  </si>
  <si>
    <t>1.01.08.003.0002</t>
  </si>
  <si>
    <t>(-) PROV PARA OBSOLESCENCIA</t>
  </si>
  <si>
    <t>1.01.10.000.0000</t>
  </si>
  <si>
    <t>DESPESAS DO EXERCICIO SEGUINTE</t>
  </si>
  <si>
    <t>1.01.10.001.0000</t>
  </si>
  <si>
    <t>1.01.10.001.0001</t>
  </si>
  <si>
    <t>SEGUROS A VENCER</t>
  </si>
  <si>
    <t>1.01.10.002.0000</t>
  </si>
  <si>
    <t>ENCARGOS FINANCEIROS A AMORTIZAR</t>
  </si>
  <si>
    <t>1.01.10.002.0001</t>
  </si>
  <si>
    <t>JUROS A VENCER</t>
  </si>
  <si>
    <t>1.01.10.003.0000</t>
  </si>
  <si>
    <t>OUTRAS DESPESAS A APROPRIAR</t>
  </si>
  <si>
    <t>1.02.00.000.0000</t>
  </si>
  <si>
    <t>ATIVO NAO CIRCULANTE</t>
  </si>
  <si>
    <t>1.02.01.000.0000</t>
  </si>
  <si>
    <t>1.02.01.001.0000</t>
  </si>
  <si>
    <t>1.02.02.000.0000</t>
  </si>
  <si>
    <t>1.02.02.001.0000</t>
  </si>
  <si>
    <t>1.02.02.001.0001</t>
  </si>
  <si>
    <t>1.02.03.000.0000</t>
  </si>
  <si>
    <t>1.02.03.001.0000</t>
  </si>
  <si>
    <t>1.02.03.001.0001</t>
  </si>
  <si>
    <t>1.02.03.002.0000</t>
  </si>
  <si>
    <t>VALORES MOBILIARIOS</t>
  </si>
  <si>
    <t>1.02.03.002.0001</t>
  </si>
  <si>
    <t>1.02.04.000.0000</t>
  </si>
  <si>
    <t>DEPOSITO JUDICIAL</t>
  </si>
  <si>
    <t>1.02.04.001.0000</t>
  </si>
  <si>
    <t>1.02.04.001.0001</t>
  </si>
  <si>
    <t>1.02.05.000.0000</t>
  </si>
  <si>
    <t>IMPOSTOS A RECUPERAR LONGO PRAZO</t>
  </si>
  <si>
    <t>1.02.05.001.0000</t>
  </si>
  <si>
    <t>1.02.06.000.0000</t>
  </si>
  <si>
    <t>PARCELAMENTO DE IMPOSTOS/CONTRIBUICOES</t>
  </si>
  <si>
    <t>1.02.06.001.0000</t>
  </si>
  <si>
    <t>1.02.06.001.0001</t>
  </si>
  <si>
    <t>1.02.06.002.0000</t>
  </si>
  <si>
    <t>CREDITO POR CONTRIBUICOES E DOACOES</t>
  </si>
  <si>
    <t>1.02.06.002.0001</t>
  </si>
  <si>
    <t>1.02.07.000.0000</t>
  </si>
  <si>
    <t>OUTRAS CONTAS A RECEBER</t>
  </si>
  <si>
    <t>1.02.07.001.0000</t>
  </si>
  <si>
    <t>1.02.07.001.0001</t>
  </si>
  <si>
    <t>CAUCAO ALUGUEL - ITAJO ADMINISTRACAO LTD</t>
  </si>
  <si>
    <t>1.02.07.002.0000</t>
  </si>
  <si>
    <t>(-)PROV AJUSTE VR PROVAVEL DE REALIZACAO</t>
  </si>
  <si>
    <t>1.02.07.002.0001</t>
  </si>
  <si>
    <t>1.02.07.003.0000</t>
  </si>
  <si>
    <t>(-) OUTRAS CONTAS RETIFICADORAS</t>
  </si>
  <si>
    <t>1.02.07.003.0001</t>
  </si>
  <si>
    <t>1.02.07.004.0000</t>
  </si>
  <si>
    <t>DIREITOS ADQUIRIDOS</t>
  </si>
  <si>
    <t>1.02.07.005.0000</t>
  </si>
  <si>
    <t>DESAGIO S/DIREITOS ADQUIRIDOS</t>
  </si>
  <si>
    <t>1.02.07.006.0000</t>
  </si>
  <si>
    <t>DESPESAS A AMORTIZAR</t>
  </si>
  <si>
    <t>1.02.07.006.0001</t>
  </si>
  <si>
    <t>DESPESAS PAGAS ANTECIPADAMENTE</t>
  </si>
  <si>
    <t>1.02.07.007.0000</t>
  </si>
  <si>
    <t>ENCARGOS FINANCEIROS</t>
  </si>
  <si>
    <t>1.02.08.000.0000</t>
  </si>
  <si>
    <t>TRIBUTOS DIFERIDOS</t>
  </si>
  <si>
    <t>1.02.08.001.0000</t>
  </si>
  <si>
    <t>IRPJ E CSLL SOBRE LUCROS DIFERIDOS</t>
  </si>
  <si>
    <t>1.02.08.001.0001</t>
  </si>
  <si>
    <t>IMPOSTO DE RENDA SOBRE LUCROS DIFERIDOS</t>
  </si>
  <si>
    <t>1.02.08.001.0002</t>
  </si>
  <si>
    <t>CSLL SOBRE LUCROS DIFERIDOS</t>
  </si>
  <si>
    <t>1.02.09.000.0000</t>
  </si>
  <si>
    <t>1.02.09.001.0000</t>
  </si>
  <si>
    <t>PARTICIP. EM EMPRESA COLIGADA/CONTROLADA</t>
  </si>
  <si>
    <t>1.02.09.002.0000</t>
  </si>
  <si>
    <t>RESULTADO DA EQUIVALENCIA PATRIMONIAL</t>
  </si>
  <si>
    <t>1.02.09.002.0001</t>
  </si>
  <si>
    <t>(+)RESULTADO EQUIVALENCIA PATRIMONIAL</t>
  </si>
  <si>
    <t>1.02.09.002.0002</t>
  </si>
  <si>
    <t>(-)RESULTADO EQUIVALENCIA PATRIMONIAL</t>
  </si>
  <si>
    <t>1.02.09.003.0000</t>
  </si>
  <si>
    <t>OUTROS INVESTIMENTOS</t>
  </si>
  <si>
    <t>1.02.09.004.0000</t>
  </si>
  <si>
    <t>INVEST. DECORRENTES DE INCENTIVO FISCAL</t>
  </si>
  <si>
    <t>1.02.09.005.0000</t>
  </si>
  <si>
    <t>AGIO EM INVESTIMENTOS</t>
  </si>
  <si>
    <t>1.02.09.006.0000</t>
  </si>
  <si>
    <t>(-)DESAGIO E PROV P/ PERDAS PROVAVEIS</t>
  </si>
  <si>
    <t>1.02.09.007.0000</t>
  </si>
  <si>
    <t>1.02.10.000.0000</t>
  </si>
  <si>
    <t>PROPRIEDADE PARA INVESTIMENTO</t>
  </si>
  <si>
    <t>1.02.10.001.0000</t>
  </si>
  <si>
    <t>1.02.10.001.0001</t>
  </si>
  <si>
    <t>EDIFICIOS E CONSTRUCOES</t>
  </si>
  <si>
    <t>1.02.10.001.0002</t>
  </si>
  <si>
    <t>1.02.10.001.0003</t>
  </si>
  <si>
    <t>1.02.10.001.0004</t>
  </si>
  <si>
    <t>1.02.11.000.0000</t>
  </si>
  <si>
    <t>ATIVO IMOBILIZADO</t>
  </si>
  <si>
    <t>1.02.11.001.0000</t>
  </si>
  <si>
    <t>1.02.11.001.0002</t>
  </si>
  <si>
    <t>BENFEITORIA EM PROPRIEDADE DE TERCEIROS</t>
  </si>
  <si>
    <t>11 - Máquinas e Equipamentos do Ativo Imobilizado, ativo fixo, etc</t>
  </si>
  <si>
    <t>1.02.11.001.0004</t>
  </si>
  <si>
    <t>1.02.11.001.0006</t>
  </si>
  <si>
    <t>EQUIPAMENTOS PARA PROCESSAMENTO DE DADOS</t>
  </si>
  <si>
    <t>1.02.11.001.0009</t>
  </si>
  <si>
    <t>1.02.11.001.0010</t>
  </si>
  <si>
    <t>1.02.11.001.0011</t>
  </si>
  <si>
    <t>1.02.11.001.0012</t>
  </si>
  <si>
    <t>1.02.11.001.0014</t>
  </si>
  <si>
    <t>1.02.11.001.0015</t>
  </si>
  <si>
    <t>1.02.11.001.0017</t>
  </si>
  <si>
    <t>EQUIPAMENTOS TELFONICOS E ACESSORIOS</t>
  </si>
  <si>
    <t>1.02.11.002.0000</t>
  </si>
  <si>
    <t>DEPRECIACAO ACUMULADA IMOBILIZADO</t>
  </si>
  <si>
    <t>1.02.11.002.0002</t>
  </si>
  <si>
    <t>1.02.11.002.0004</t>
  </si>
  <si>
    <t>1.02.11.002.0006</t>
  </si>
  <si>
    <t>1.02.11.002.0009</t>
  </si>
  <si>
    <t>1.02.11.002.0010</t>
  </si>
  <si>
    <t>1.02.11.002.0011</t>
  </si>
  <si>
    <t>1.02.11.002.0012</t>
  </si>
  <si>
    <t>1.02.11.002.0015</t>
  </si>
  <si>
    <t>1.02.11.002.0017</t>
  </si>
  <si>
    <t>1.02.12.000.0000</t>
  </si>
  <si>
    <t>ATIVO INTANGIVEL</t>
  </si>
  <si>
    <t>1.02.12.001.0000</t>
  </si>
  <si>
    <t>1.02.12.001.0006</t>
  </si>
  <si>
    <t>1.02.12.001.0007</t>
  </si>
  <si>
    <t>1.02.12.001.0008</t>
  </si>
  <si>
    <t>SOFTWARE GESTAO INTERNA - EM DESENVOLVIM</t>
  </si>
  <si>
    <t>1.02.12.002.0000</t>
  </si>
  <si>
    <t>AMORTIZACOES ACUMULADAS</t>
  </si>
  <si>
    <t>1.02.12.002.0006</t>
  </si>
  <si>
    <t>1.02.12.002.0007</t>
  </si>
  <si>
    <t>1.02.12.003.0000</t>
  </si>
  <si>
    <t>(-)OUTRAS CONTAS REDUTORAS DO INTANGIVEL</t>
  </si>
  <si>
    <t>2.00.00.000.0000</t>
  </si>
  <si>
    <t>02 - Contas de passivo</t>
  </si>
  <si>
    <t>2.01.00.000.0000</t>
  </si>
  <si>
    <t>PASSIVO CIRCULANTE</t>
  </si>
  <si>
    <t>2.01.01.000.0000</t>
  </si>
  <si>
    <t>2.01.01.001.0000</t>
  </si>
  <si>
    <t>2.01.01.001.0001</t>
  </si>
  <si>
    <t>FORNECEDORES NACIONAIS</t>
  </si>
  <si>
    <t>2.01.01.001.0002</t>
  </si>
  <si>
    <t>FORNECEDORES NACIONAIS -CUSTOS A REALIZA</t>
  </si>
  <si>
    <t>2.01.01.002.0000</t>
  </si>
  <si>
    <t>FORNECEDORES DO EXTERIOR</t>
  </si>
  <si>
    <t>2.01.01.002.0001</t>
  </si>
  <si>
    <t>2.01.02.000.0000</t>
  </si>
  <si>
    <t>EMPRESTIMOS DE TERCEIROS</t>
  </si>
  <si>
    <t>2.01.02.001.0000</t>
  </si>
  <si>
    <t>2.01.02.001.0001</t>
  </si>
  <si>
    <t>MATHEUS BAZAN</t>
  </si>
  <si>
    <t>2.01.02.001.0002</t>
  </si>
  <si>
    <t>FABIO AUGUSTO BREDDA</t>
  </si>
  <si>
    <t>2.01.02.002.0000</t>
  </si>
  <si>
    <t>2.01.02.003.0000</t>
  </si>
  <si>
    <t>DUPLICATAS DESCONTADAS</t>
  </si>
  <si>
    <t>2.01.02.003.0001</t>
  </si>
  <si>
    <t>DESCONTO DE DUPLICATAS</t>
  </si>
  <si>
    <t>2.01.03.000.0000</t>
  </si>
  <si>
    <t>2.01.03.001.0000</t>
  </si>
  <si>
    <t>EMPRESTIMOS CAPITAL DE GIRO</t>
  </si>
  <si>
    <t>2.01.03.001.0001</t>
  </si>
  <si>
    <t>EMPRESTIMO SANTANDER Nº 860000019700</t>
  </si>
  <si>
    <t>2.01.03.001.0002</t>
  </si>
  <si>
    <t>(-) JUROS S/ EMPRESTIMO SANTANDER Nº 860</t>
  </si>
  <si>
    <t>2.01.03.001.0003</t>
  </si>
  <si>
    <t>EMPRESTIMO ITAU Nº 029727083-7</t>
  </si>
  <si>
    <t>2.01.03.001.0004</t>
  </si>
  <si>
    <t>2.01.03.001.0005</t>
  </si>
  <si>
    <t>EMPRESTIMO SANTANDER Nº 0033008330000002</t>
  </si>
  <si>
    <t>2.01.03.001.0006</t>
  </si>
  <si>
    <t>(-) JUROS S/ EMPRESTIMO SANTANDER Nº 003</t>
  </si>
  <si>
    <t>2.01.03.001.0007</t>
  </si>
  <si>
    <t>EMPRESTIMO SICOOB COCRED - CAPITAL DE GI</t>
  </si>
  <si>
    <t>2.01.03.001.0008</t>
  </si>
  <si>
    <t>(-) JUROS S/ EMPRESTIMO SICOOB COCRED -</t>
  </si>
  <si>
    <t>2.01.03.001.0009</t>
  </si>
  <si>
    <t>(-) MULTA S/ EMPRESTIMO SICOOB COCRED -</t>
  </si>
  <si>
    <t>2.01.03.001.0010</t>
  </si>
  <si>
    <t>EMPRESTIMO ITAU UNIBANCO - NASSAU BRANCH</t>
  </si>
  <si>
    <t>2.01.03.001.0011</t>
  </si>
  <si>
    <t>EMPRESTIMO ITAU Nº 27081.77015</t>
  </si>
  <si>
    <t>2.01.03.001.0012</t>
  </si>
  <si>
    <t>(-) JUROS S/ EMPRESTIMO ITAU NOVO</t>
  </si>
  <si>
    <t>2.01.03.001.0013</t>
  </si>
  <si>
    <t>EMPRESTIMO C.E.F - Nº 21.1602.606.000008</t>
  </si>
  <si>
    <t>2.01.03.001.0014</t>
  </si>
  <si>
    <t>(-) JUROS S/ EMPRESTIMO C.E.F - Nº 21.16</t>
  </si>
  <si>
    <t>2.01.03.001.0015</t>
  </si>
  <si>
    <t>EMPRESTIMO CAPITAL DE GIRO SICOOB - Nº 1</t>
  </si>
  <si>
    <t>2.01.03.001.0016</t>
  </si>
  <si>
    <t>(-) JUROS S/ EMPRESTIMO CAPITAL DE GIRO</t>
  </si>
  <si>
    <t>2.01.03.001.0017</t>
  </si>
  <si>
    <t>EMPRESTIMO ITAU 27394.77012 GARANTIA INT</t>
  </si>
  <si>
    <t>2.01.03.001.0018</t>
  </si>
  <si>
    <t>(-) JUROS S/ EMPRESTIMO ITAU 27394.77012</t>
  </si>
  <si>
    <t>2.01.03.001.0019</t>
  </si>
  <si>
    <t>EMP. SICOOB CCB 1235683</t>
  </si>
  <si>
    <t>2.01.03.001.0020</t>
  </si>
  <si>
    <t>(-) JUROS S/EMP. SICOOB CCB 1235683</t>
  </si>
  <si>
    <t>2.01.03.001.0021</t>
  </si>
  <si>
    <t>EMP INTERNACIONAL ITAU N.AGE 1285522</t>
  </si>
  <si>
    <t>2.01.03.001.0022</t>
  </si>
  <si>
    <t>(-) JUROS S/EMP INTERNACIONAL ITAU N.AGE</t>
  </si>
  <si>
    <t>2.01.03.001.0023</t>
  </si>
  <si>
    <t>EMP.CDC CEF 21.1602.606.0000091/90</t>
  </si>
  <si>
    <t>2.01.03.001.0024</t>
  </si>
  <si>
    <t>(-) JUROS S/EMP.CDC CEF 21.1602.606.0000</t>
  </si>
  <si>
    <t>2.01.03.002.0000</t>
  </si>
  <si>
    <t>BANCO CONTA FINANCIAMENTO</t>
  </si>
  <si>
    <t>2.01.03.003.0000</t>
  </si>
  <si>
    <t>CHEQUES A COMPENSAR</t>
  </si>
  <si>
    <t>2.01.03.004.0000</t>
  </si>
  <si>
    <t>ARRENDAMENTO MERC. (FINANCEIRO)</t>
  </si>
  <si>
    <t>2.01.03.005.0000</t>
  </si>
  <si>
    <t>ARRENDAMENTO MERC. (FINANCEIRO) EXTERIOR</t>
  </si>
  <si>
    <t>2.01.03.006.0000</t>
  </si>
  <si>
    <t>FINANCIAMENTOS A CURTO PRAZO - OUTROS</t>
  </si>
  <si>
    <t>2.01.03.007.0000</t>
  </si>
  <si>
    <t>FINANCIAMENTOS A CURTO PRAZO - EXTERIOR</t>
  </si>
  <si>
    <t>2.01.04.000.0000</t>
  </si>
  <si>
    <t>OBRIGACOES TRIBUTARIAS</t>
  </si>
  <si>
    <t>2.01.04.001.0000</t>
  </si>
  <si>
    <t>IMPOSTOS. TAXAS E CONTRIB A RECOLHER</t>
  </si>
  <si>
    <t>2.01.04.001.0001</t>
  </si>
  <si>
    <t>2.01.04.001.0002</t>
  </si>
  <si>
    <t>2.01.04.001.0003</t>
  </si>
  <si>
    <t>2.01.04.001.0005</t>
  </si>
  <si>
    <t>2.01.04.001.0006</t>
  </si>
  <si>
    <t>ICMS - ST A RECOLHER</t>
  </si>
  <si>
    <t>2.01.04.001.0007</t>
  </si>
  <si>
    <t>2.01.04.001.0008</t>
  </si>
  <si>
    <t>ISS FONTE</t>
  </si>
  <si>
    <t>2.01.04.001.0009</t>
  </si>
  <si>
    <t>IRF SERVICOS PROFISSIONAIS (1708)</t>
  </si>
  <si>
    <t>2.01.04.001.0010</t>
  </si>
  <si>
    <t>IRF ALUGUEL (3208)</t>
  </si>
  <si>
    <t>2.01.04.001.0011</t>
  </si>
  <si>
    <t>IRF S/ JUROS S/ CAPITAL PROPRIO (5706)</t>
  </si>
  <si>
    <t>2.01.04.001.0012</t>
  </si>
  <si>
    <t>IRF COMISSOES (8045)</t>
  </si>
  <si>
    <t>2.01.04.001.0013</t>
  </si>
  <si>
    <t>RETENCAO PIS (5979)</t>
  </si>
  <si>
    <t>2.01.04.001.0014</t>
  </si>
  <si>
    <t>RETENCAO COFINS (5960)</t>
  </si>
  <si>
    <t>2.01.04.001.0015</t>
  </si>
  <si>
    <t>RETENCAO CSLL (5987)</t>
  </si>
  <si>
    <t>2.01.04.001.0016</t>
  </si>
  <si>
    <t>RETENCAO PIS/COFINS/CSLL (5952)</t>
  </si>
  <si>
    <t>2.01.04.001.0020</t>
  </si>
  <si>
    <t>IRF S/ COOPERATIVA (3280)</t>
  </si>
  <si>
    <t>2.01.04.001.0021</t>
  </si>
  <si>
    <t>IRF S/ AUTONOMOS (0588)</t>
  </si>
  <si>
    <t>2.01.04.001.0023</t>
  </si>
  <si>
    <t>IPTU A RECOLHER</t>
  </si>
  <si>
    <t>2.01.04.001.0027</t>
  </si>
  <si>
    <t>IRPJ ESTIMATIVO</t>
  </si>
  <si>
    <t>2.01.04.001.0028</t>
  </si>
  <si>
    <t>CSLL ESTIMADO</t>
  </si>
  <si>
    <t>2.01.04.001.0029</t>
  </si>
  <si>
    <t>OUTROS IMPOSTOS E CONTRIBUICOES</t>
  </si>
  <si>
    <t>2.01.04.001.0030</t>
  </si>
  <si>
    <t>ICMS DIFERENCIAL DE ALIQUOTA</t>
  </si>
  <si>
    <t>2.01.04.001.0037</t>
  </si>
  <si>
    <t>INSS S/ SERV. TOMADOS (2631)</t>
  </si>
  <si>
    <t>2.01.04.001.0038</t>
  </si>
  <si>
    <t>COFINS A RECOLHER - RECEITA  A REALIZAR</t>
  </si>
  <si>
    <t>2.01.04.001.0039</t>
  </si>
  <si>
    <t>PIS A RECOLHER - RECEITA  A REALIZAR</t>
  </si>
  <si>
    <t>2.01.04.002.0000</t>
  </si>
  <si>
    <t>PROVISAO. P/ IRPJ E CSLL</t>
  </si>
  <si>
    <t>2.01.04.002.0001</t>
  </si>
  <si>
    <t>2.01.04.002.0002</t>
  </si>
  <si>
    <t>PROVISAO PARA CONTRIBUICAO SOCIAL</t>
  </si>
  <si>
    <t>2.01.04.003.0000</t>
  </si>
  <si>
    <t>PARCELAMENTO DE IMPOSTOS</t>
  </si>
  <si>
    <t>2.01.04.003.0001</t>
  </si>
  <si>
    <t>PARC. PIS Nº 19679-404036/2018-51</t>
  </si>
  <si>
    <t>2.01.04.003.0002</t>
  </si>
  <si>
    <t>PARC. COFINS Nº 19679-404036/2018-51</t>
  </si>
  <si>
    <t>2.01.04.003.0003</t>
  </si>
  <si>
    <t>(-) JUROS S/ PARC. COFINS Nº 19679-40403</t>
  </si>
  <si>
    <t>2.01.04.003.0004</t>
  </si>
  <si>
    <t>(-) MULTA PARC.COFINS Nº 196794040362018</t>
  </si>
  <si>
    <t>2.01.04.003.0005</t>
  </si>
  <si>
    <t>(-) MULTA S/ PARC. PIS Nº 19679-404036/2</t>
  </si>
  <si>
    <t>2.01.04.003.0006</t>
  </si>
  <si>
    <t>PARC.ESPECIAL RFB 0211000120026935946226</t>
  </si>
  <si>
    <t>2.01.04.003.0007</t>
  </si>
  <si>
    <t>(-) MULTA S/PARC.ESPECIAL RFB 0211000120</t>
  </si>
  <si>
    <t>2.01.04.003.0008</t>
  </si>
  <si>
    <t>(-) JUROS S/PARC.ESPECIAL RFB 0211000120</t>
  </si>
  <si>
    <t>2.01.04.003.0009</t>
  </si>
  <si>
    <t>PARC.PAT ISS N.21342165-8</t>
  </si>
  <si>
    <t>2.01.04.003.0010</t>
  </si>
  <si>
    <t>(-) MULTA S/PARC.PAT ISS N.21342165-8</t>
  </si>
  <si>
    <t>2.01.04.003.0011</t>
  </si>
  <si>
    <t>(-) JUROS S/PARC.PAT ISS N.21342165-8</t>
  </si>
  <si>
    <t>2.01.04.004.0000</t>
  </si>
  <si>
    <t>PROVISAO PARA IRPJ E CSLL DIFERIDO</t>
  </si>
  <si>
    <t>2.01.05.000.0000</t>
  </si>
  <si>
    <t>SALARIOS E ENCARGOS SOCIAIS</t>
  </si>
  <si>
    <t>2.01.05.001.0000</t>
  </si>
  <si>
    <t>SALARIOS E DIREITOS TRABALHISTAS A PAGAR</t>
  </si>
  <si>
    <t>2.01.05.001.0001</t>
  </si>
  <si>
    <t>SALARIOS A PAGAR</t>
  </si>
  <si>
    <t>2.01.05.001.0002</t>
  </si>
  <si>
    <t>QUITACOES A PAGAR</t>
  </si>
  <si>
    <t>2.01.05.001.0003</t>
  </si>
  <si>
    <t>FERIAS A PAGAR</t>
  </si>
  <si>
    <t>2.01.05.001.0004</t>
  </si>
  <si>
    <t>13. SALARIO A PAGAR</t>
  </si>
  <si>
    <t>2.01.05.001.0005</t>
  </si>
  <si>
    <t>PENSAO ALIMENTICIA A PAGAR</t>
  </si>
  <si>
    <t>2.01.05.001.0006</t>
  </si>
  <si>
    <t>EMPRESTIMO CONSIGNADO</t>
  </si>
  <si>
    <t>2.01.05.002.0000</t>
  </si>
  <si>
    <t>2.01.05.002.0001</t>
  </si>
  <si>
    <t>2.01.05.003.0000</t>
  </si>
  <si>
    <t>2.01.05.003.0001</t>
  </si>
  <si>
    <t>2.01.05.003.0002</t>
  </si>
  <si>
    <t>2.01.05.003.0003</t>
  </si>
  <si>
    <t>CONTRIBUICAO ASSISTENCIAL</t>
  </si>
  <si>
    <t>2.01.05.003.0004</t>
  </si>
  <si>
    <t>CONTRIBUICAO CONFEDERATIVA</t>
  </si>
  <si>
    <t>2.01.05.003.0005</t>
  </si>
  <si>
    <t>CONTRIBUICAO SINDICAL EMPREGADOS</t>
  </si>
  <si>
    <t>2.01.05.003.0006</t>
  </si>
  <si>
    <t>IRF ASSALARIADO / PRO LABORE (0561)</t>
  </si>
  <si>
    <t>2.01.05.003.0007</t>
  </si>
  <si>
    <t>MENSALIDADE SINDICATO</t>
  </si>
  <si>
    <t>2.01.06.000.0000</t>
  </si>
  <si>
    <t>PROVISOES</t>
  </si>
  <si>
    <t>2.01.06.001.0000</t>
  </si>
  <si>
    <t>PROVISAO DE FERIAS E 13. SALARIO</t>
  </si>
  <si>
    <t>2.01.06.001.0001</t>
  </si>
  <si>
    <t>PROVISAO 13. SALARIO</t>
  </si>
  <si>
    <t>2.01.06.001.0002</t>
  </si>
  <si>
    <t>2.01.06.001.0003</t>
  </si>
  <si>
    <t>PROVISAO INSS S/FERIAS</t>
  </si>
  <si>
    <t>2.01.06.001.0004</t>
  </si>
  <si>
    <t>PROVISAO FGTS S/FERIAS</t>
  </si>
  <si>
    <t>2.01.06.001.0005</t>
  </si>
  <si>
    <t>PROVISAO INSS S/13.SALARIO</t>
  </si>
  <si>
    <t>2.01.06.001.0006</t>
  </si>
  <si>
    <t>PROVISAO FGTS S/13.SALARIO</t>
  </si>
  <si>
    <t>2.01.06.002.0000</t>
  </si>
  <si>
    <t>PROVISOES DE NATUREZA FISCAL</t>
  </si>
  <si>
    <t>2.01.06.003.0000</t>
  </si>
  <si>
    <t>PROVISOES DE NATUREZA CIVEL</t>
  </si>
  <si>
    <t>2.01.06.004.0000</t>
  </si>
  <si>
    <t>PROVISOES PARA CONTIGENCIAS</t>
  </si>
  <si>
    <t>2.01.06.004.0001</t>
  </si>
  <si>
    <t>PROVISAO PARA CONTIGENCIAS</t>
  </si>
  <si>
    <t>2.01.06.005.0000</t>
  </si>
  <si>
    <t>PROVISAO PARA AUMENTO DE CAPITAL</t>
  </si>
  <si>
    <t>2.01.07.000.0000</t>
  </si>
  <si>
    <t>2.01.07.001.0000</t>
  </si>
  <si>
    <t>2.01.07.001.0001</t>
  </si>
  <si>
    <t>2.01.07.001.0002</t>
  </si>
  <si>
    <t>2.01.08.000.0000</t>
  </si>
  <si>
    <t>CONTAS A PAGAR COMERCIAIS E OUTRAS</t>
  </si>
  <si>
    <t>2.01.08.001.0000</t>
  </si>
  <si>
    <t>CONTAS A PAGAR</t>
  </si>
  <si>
    <t>2.01.08.001.0001</t>
  </si>
  <si>
    <t>ALUGUEIS A PAGAR</t>
  </si>
  <si>
    <t>2.01.08.001.0002</t>
  </si>
  <si>
    <t>SERVICOS PROFISSIONAIS A PAGAR</t>
  </si>
  <si>
    <t>2.01.08.001.0003</t>
  </si>
  <si>
    <t>SEGUROS A PAGAR</t>
  </si>
  <si>
    <t>2.01.08.001.0005</t>
  </si>
  <si>
    <t>CARTAO DE CREDITO A PAGAR</t>
  </si>
  <si>
    <t>2.01.08.001.0006</t>
  </si>
  <si>
    <t>CARTAO DE CREDITO A PAGAR GOOGLE ADS4436</t>
  </si>
  <si>
    <t>2.01.08.002.0000</t>
  </si>
  <si>
    <t>CREDORES JUDICIAIS</t>
  </si>
  <si>
    <t>2.01.09.000.0000</t>
  </si>
  <si>
    <t>PASSIVO DIFERIDO</t>
  </si>
  <si>
    <t>2.01.09.001.0000</t>
  </si>
  <si>
    <t>PROVISAO. P/ IRPJ SOBRE LUCROS DIFERIDOS</t>
  </si>
  <si>
    <t>2.01.09.001.0001</t>
  </si>
  <si>
    <t>2.01.09.002.0000</t>
  </si>
  <si>
    <t>PROVISAO. P/ CSLL SOBRE LUCROS DIFERIDOS</t>
  </si>
  <si>
    <t>2.01.09.002.0001</t>
  </si>
  <si>
    <t>2.01.10.000.0000</t>
  </si>
  <si>
    <t>DIVID. PARTICIP E JRS S/CAPITAL PROPRIO</t>
  </si>
  <si>
    <t>2.01.10.001.0000</t>
  </si>
  <si>
    <t>LUCROS A DISTRIBUIDOS A PAGAR</t>
  </si>
  <si>
    <t>2.01.10.002.0000</t>
  </si>
  <si>
    <t>JUROS S/ CAPITAL PROPRIO A PAGAR</t>
  </si>
  <si>
    <t>2.02.00.000.0000</t>
  </si>
  <si>
    <t>PASSIVO NAO CIRCULANTE</t>
  </si>
  <si>
    <t>2.02.01.000.0000</t>
  </si>
  <si>
    <t>2.02.01.001.0000</t>
  </si>
  <si>
    <t>2.02.02.000.0000</t>
  </si>
  <si>
    <t>2.02.02.001.0000</t>
  </si>
  <si>
    <t>2.02.02.001.0001</t>
  </si>
  <si>
    <t>MATHEUS BAZAN BARBOZA</t>
  </si>
  <si>
    <t>2.02.02.001.0002</t>
  </si>
  <si>
    <t>DOUGLAS DA FONSECA PARO</t>
  </si>
  <si>
    <t>2.02.02.001.0003</t>
  </si>
  <si>
    <t>LUIS ABE JORDAN ORFEI</t>
  </si>
  <si>
    <t>2.02.03.000.0000</t>
  </si>
  <si>
    <t>2.02.03.001.0000</t>
  </si>
  <si>
    <t>ARRENDAMENTO MERCANTIL (FIN) SFN</t>
  </si>
  <si>
    <t>2.02.03.002.0000</t>
  </si>
  <si>
    <t>ARRENDAMENTO MERCANTIL (FIN)  EXTERIOR</t>
  </si>
  <si>
    <t>2.02.03.003.0000</t>
  </si>
  <si>
    <t>FINANCIAMENTOS A LONGO PRAZO - OUTROS</t>
  </si>
  <si>
    <t>2.02.03.003.0001</t>
  </si>
  <si>
    <t>EMPRESTIMO SANTANDER</t>
  </si>
  <si>
    <t>2.02.03.003.0002</t>
  </si>
  <si>
    <t>(-) JUROS S/ EMPRESTIMO SANTANDER</t>
  </si>
  <si>
    <t>2.02.03.003.0003</t>
  </si>
  <si>
    <t>2.02.03.003.0004</t>
  </si>
  <si>
    <t>2.02.03.003.0005</t>
  </si>
  <si>
    <t>2.02.03.003.0006</t>
  </si>
  <si>
    <t>2.02.03.003.0007</t>
  </si>
  <si>
    <t>2.02.03.003.0008</t>
  </si>
  <si>
    <t>2.02.03.003.0009</t>
  </si>
  <si>
    <t>(-) JUROS S/ EMPRESTIMO ITAU UNIBANCO -</t>
  </si>
  <si>
    <t>2.02.03.003.0010</t>
  </si>
  <si>
    <t>(-) MULTA S/ EMPRESTIMO ITAU UNIBANCO -</t>
  </si>
  <si>
    <t>2.02.03.003.0011</t>
  </si>
  <si>
    <t>EMPRESTIMO C.E.F. - Nº 21.1602.606.00000</t>
  </si>
  <si>
    <t>2.02.03.003.0012</t>
  </si>
  <si>
    <t>(-) JUROS S/ EMPRESTIMO C.E.F. - Nº 21.1</t>
  </si>
  <si>
    <t>2.02.03.003.0013</t>
  </si>
  <si>
    <t>2.02.03.003.0014</t>
  </si>
  <si>
    <t>2.02.03.003.0015</t>
  </si>
  <si>
    <t>2.02.03.003.0016</t>
  </si>
  <si>
    <t>2.02.03.003.0017</t>
  </si>
  <si>
    <t>2.02.03.003.0018</t>
  </si>
  <si>
    <t>2.02.03.004.0000</t>
  </si>
  <si>
    <t>FINANCIAMENTOS A LONGO PRAZO - EXTERIOR</t>
  </si>
  <si>
    <t>2.02.03.004.0001</t>
  </si>
  <si>
    <t>2.02.03.005.0000</t>
  </si>
  <si>
    <t>MUTUO</t>
  </si>
  <si>
    <t>2.02.04.000.0000</t>
  </si>
  <si>
    <t>2.02.04.001.0000</t>
  </si>
  <si>
    <t>2.02.04.001.0001</t>
  </si>
  <si>
    <t>2.02.04.001.0002</t>
  </si>
  <si>
    <t>2.02.04.001.0003</t>
  </si>
  <si>
    <t>(-) MULTA S/ PARC. COFINS Nº 19679-40403</t>
  </si>
  <si>
    <t>2.02.04.001.0004</t>
  </si>
  <si>
    <t>2.02.04.001.0005</t>
  </si>
  <si>
    <t>2.02.04.001.0006</t>
  </si>
  <si>
    <t>2.02.04.001.0007</t>
  </si>
  <si>
    <t>2.02.04.001.0008</t>
  </si>
  <si>
    <t>2.02.04.001.0009</t>
  </si>
  <si>
    <t>2.02.04.001.0015</t>
  </si>
  <si>
    <t>.</t>
  </si>
  <si>
    <t>2.02.04.001.0016</t>
  </si>
  <si>
    <t>2.02.05.000.0000</t>
  </si>
  <si>
    <t>RECEITAS DIFERIDAS</t>
  </si>
  <si>
    <t>2.02.05.001.0000</t>
  </si>
  <si>
    <t>RECEITAS OPERACIONAIS A APROPRIAR</t>
  </si>
  <si>
    <t>2.02.05.002.0000</t>
  </si>
  <si>
    <t>CUSTOS DIFERIDOS</t>
  </si>
  <si>
    <t>2.02.05.003.0000</t>
  </si>
  <si>
    <t>RECEITAS DE EXERCICIO FUTUROS</t>
  </si>
  <si>
    <t>2.02.05.004.0000</t>
  </si>
  <si>
    <t>CUSTOS E DESPESAS DE EXERCICIOS FUTUROS</t>
  </si>
  <si>
    <t>2.03.00.000.0000</t>
  </si>
  <si>
    <t>03 - Patrimônio líquido</t>
  </si>
  <si>
    <t>2.03.01.000.0000</t>
  </si>
  <si>
    <t>2.03.01.001.0000</t>
  </si>
  <si>
    <t>2.03.01.001.0001</t>
  </si>
  <si>
    <t>2.03.01.001.0002</t>
  </si>
  <si>
    <t>GUSTAVO MARETTO DE BARROS</t>
  </si>
  <si>
    <t>2.03.01.001.0003</t>
  </si>
  <si>
    <t>2.03.01.001.0004</t>
  </si>
  <si>
    <t>2.03.01.001.0005</t>
  </si>
  <si>
    <t>2.03.01.002.0000</t>
  </si>
  <si>
    <t>CAPITAL SOCIAL A INTEGRALIZAR - NACIONAL</t>
  </si>
  <si>
    <t>2.03.01.002.0001</t>
  </si>
  <si>
    <t>2.03.01.003.0000</t>
  </si>
  <si>
    <t>CAPITAL SOCIAL - EXTERIOR</t>
  </si>
  <si>
    <t>2.03.01.003.0001</t>
  </si>
  <si>
    <t>2.03.01.004.0000</t>
  </si>
  <si>
    <t>2.03.01.004.0001</t>
  </si>
  <si>
    <t>CAPITAL SOCIAL A INTEGRALIZAR - EXTERIOR</t>
  </si>
  <si>
    <t>2.03.02.000.0000</t>
  </si>
  <si>
    <t>2.03.02.001.0000</t>
  </si>
  <si>
    <t>2.03.02.001.0001</t>
  </si>
  <si>
    <t>CORRECAO MONETARIA DO CAPITAL REALIZADO</t>
  </si>
  <si>
    <t>2.03.02.002.0000</t>
  </si>
  <si>
    <t>RESERVA PARA AUMENTO DE CAPITAL</t>
  </si>
  <si>
    <t>2.03.02.002.0001</t>
  </si>
  <si>
    <t>2.03.03.000.0000</t>
  </si>
  <si>
    <t>RESERVAS DE REAVALIACAO</t>
  </si>
  <si>
    <t>2.03.03.001.0000</t>
  </si>
  <si>
    <t>2.03.03.001.0001</t>
  </si>
  <si>
    <t>2.03.04.000.0000</t>
  </si>
  <si>
    <t>RESERVAS DE LUCROS</t>
  </si>
  <si>
    <t>2.03.04.001.0000</t>
  </si>
  <si>
    <t>LUCROS ACUMULADOS - SALDO A DISPOSICAO</t>
  </si>
  <si>
    <t>2.03.04.001.0001</t>
  </si>
  <si>
    <t>2.03.04.002.0000</t>
  </si>
  <si>
    <t>2.03.04.003.0000</t>
  </si>
  <si>
    <t>RESERVAS PARA CONTIGENCIAS</t>
  </si>
  <si>
    <t>2.03.04.004.0000</t>
  </si>
  <si>
    <t>RESERVAS DE INCENTIVOS FISCAIS</t>
  </si>
  <si>
    <t>2.03.05.000.0000</t>
  </si>
  <si>
    <t>ACOES EM TESOURARIA</t>
  </si>
  <si>
    <t>2.03.05.001.0000</t>
  </si>
  <si>
    <t>2.03.05.001.0001</t>
  </si>
  <si>
    <t>2.03.05.001.0002</t>
  </si>
  <si>
    <t>OUTRAS RESERVAS</t>
  </si>
  <si>
    <t>2.03.06.000.0000</t>
  </si>
  <si>
    <t>AJUSTE DE AVALIACAO PATRIMONIAL</t>
  </si>
  <si>
    <t>2.03.06.001.0000</t>
  </si>
  <si>
    <t>AJUSTE AS NORMAS INTERNAC. CONTABEIS</t>
  </si>
  <si>
    <t>2.03.06.001.0001</t>
  </si>
  <si>
    <t>2.03.06.002.0000</t>
  </si>
  <si>
    <t>(-)AJUSTE AS NORMAS INTERNAC. CONTABEIS</t>
  </si>
  <si>
    <t>2.03.06.002.0001</t>
  </si>
  <si>
    <t>2.03.07.000.0000</t>
  </si>
  <si>
    <t>LUCROS OU PREJUIZOS ACUMULADOS</t>
  </si>
  <si>
    <t>2.03.07.001.0000</t>
  </si>
  <si>
    <t>2.03.07.001.0001</t>
  </si>
  <si>
    <t>2.03.07.001.0002</t>
  </si>
  <si>
    <t>2.03.07.002.0000</t>
  </si>
  <si>
    <t>2.03.07.002.0001</t>
  </si>
  <si>
    <t>2.03.07.002.0002</t>
  </si>
  <si>
    <t>ENCERRAMENTO DE ATIVIDADES</t>
  </si>
  <si>
    <t>2.03.07.002.0003</t>
  </si>
  <si>
    <t>LUCRO A DISPOSICAO DA ASSEMBLEIA</t>
  </si>
  <si>
    <t>2.03.07.002.0004</t>
  </si>
  <si>
    <t>2.03.07.002.0005</t>
  </si>
  <si>
    <t>2.03.07.003.0000</t>
  </si>
  <si>
    <t>AJUSTE DE EXERCICOS ANTERIORES</t>
  </si>
  <si>
    <t>2.03.07.003.0001</t>
  </si>
  <si>
    <t>3.00.00.000.0000</t>
  </si>
  <si>
    <t>CONTAS DE COMPENSACAO</t>
  </si>
  <si>
    <t>04 - Contas de resultado</t>
  </si>
  <si>
    <t>Despesa</t>
  </si>
  <si>
    <t>3.01.00.000.0000</t>
  </si>
  <si>
    <t>3.01.01.000.0000</t>
  </si>
  <si>
    <t>3.01.01.001.0000</t>
  </si>
  <si>
    <t>3.01.01.001.0007</t>
  </si>
  <si>
    <t>TRANSITORIA DE MOVIMENTO</t>
  </si>
  <si>
    <t>3.01.01.001.0009</t>
  </si>
  <si>
    <t>3.01.01.001.0010</t>
  </si>
  <si>
    <t>ENCERRAMENTO DO PERÍODO</t>
  </si>
  <si>
    <t>3.01.01.001.0011</t>
  </si>
  <si>
    <t>VENDA DE ATIVO IMOBILIZADO</t>
  </si>
  <si>
    <t>4.00.00.000.0000</t>
  </si>
  <si>
    <t>RECEITAS GERAIS</t>
  </si>
  <si>
    <t>Receita</t>
  </si>
  <si>
    <t>4.01.00.000.0000</t>
  </si>
  <si>
    <t>RECEITAS OPERACIONAIS</t>
  </si>
  <si>
    <t>4.01.01.000.0000</t>
  </si>
  <si>
    <t>RECEITA BRUTA COM VENDAS DE MERCADORIAS</t>
  </si>
  <si>
    <t>4.01.01.001.0000</t>
  </si>
  <si>
    <t>4.01.01.001.0001</t>
  </si>
  <si>
    <t>VENDAS DE MERCADORIAS NO MERCADO INTERNO</t>
  </si>
  <si>
    <t>01 - Receita de vendas, Receitas prestação serviços, Receitas financeiras, Receitas não operacionais</t>
  </si>
  <si>
    <t>4.01.01.001.0002</t>
  </si>
  <si>
    <t>VENDAS DE MERCADORIAS NO MERCADO EXTERNO</t>
  </si>
  <si>
    <t>4.01.01.001.0003</t>
  </si>
  <si>
    <t>VENDAS DE MERCADORIAS - DIFERIDA</t>
  </si>
  <si>
    <t>4.01.01.001.0005</t>
  </si>
  <si>
    <t>VENDAS DE MERCADORIAS A REALIZAR</t>
  </si>
  <si>
    <t>4.01.01.010.0000</t>
  </si>
  <si>
    <t>RECEITA BRUTA COM VENDAS DE PRODUTOS</t>
  </si>
  <si>
    <t>4.01.01.010.0001</t>
  </si>
  <si>
    <t>VENDAS DE PRODUTOS NO MERCADO INTERNO</t>
  </si>
  <si>
    <t>4.01.01.010.0002</t>
  </si>
  <si>
    <t>VENDAS DE PRODUTOS NO MERCADO EXTERNO</t>
  </si>
  <si>
    <t>4.01.01.010.0003</t>
  </si>
  <si>
    <t>VENDAS DE PRODUTOS P/ BENEFIC. DE TERCEI</t>
  </si>
  <si>
    <t>4.01.01.025.0000</t>
  </si>
  <si>
    <t>RECEITA BRUTA COM SERVICOS PRESTADOS</t>
  </si>
  <si>
    <t>4.01.01.025.0001</t>
  </si>
  <si>
    <t>SERVICOS PRESTADOS - MERCADO INTERNO</t>
  </si>
  <si>
    <t>4.01.01.025.0002</t>
  </si>
  <si>
    <t>SERVICOS PRESTADOS - MERCADO EXTERNO</t>
  </si>
  <si>
    <t>4.01.01.025.0003</t>
  </si>
  <si>
    <t>VEICULACAO DE ANUNCIOS</t>
  </si>
  <si>
    <t>4.01.01.040.0000</t>
  </si>
  <si>
    <t>RECEITA BRUTA COM VENDAS DE UNIDADES IMO</t>
  </si>
  <si>
    <t>4.01.01.040.0001</t>
  </si>
  <si>
    <t>RECEITAS C/ VENDAS DE UNIDADES IMOBILIAR</t>
  </si>
  <si>
    <t>4.01.01.045.0000</t>
  </si>
  <si>
    <t>RECEITA BRUTA COM LOCACOES DE BENS MOVEI</t>
  </si>
  <si>
    <t>4.01.01.045.0001</t>
  </si>
  <si>
    <t>RECEITAS COM LOCACOES</t>
  </si>
  <si>
    <t>4.01.02.000.0000</t>
  </si>
  <si>
    <t>DEDUCOES DA RECEITA BRUTA</t>
  </si>
  <si>
    <t>4.01.02.001.0000</t>
  </si>
  <si>
    <t>VENDAS CANCELADAS E DEVOLUCOES VENDAS</t>
  </si>
  <si>
    <t>4.01.02.001.0001</t>
  </si>
  <si>
    <t>DEVOLUCOES DE VENDAS DE MERCADORIAS</t>
  </si>
  <si>
    <t>4.01.02.001.0002</t>
  </si>
  <si>
    <t>DEVOLUCOES DE VENDAS DE PRODUTOS</t>
  </si>
  <si>
    <t>4.01.02.001.0003</t>
  </si>
  <si>
    <t>VENDAS CANCELADAS DE MERCADORIAS</t>
  </si>
  <si>
    <t>4.01.02.001.0004</t>
  </si>
  <si>
    <t>VENDAS CANCELADAS DE PRODUTOS</t>
  </si>
  <si>
    <t>4.01.02.005.0000</t>
  </si>
  <si>
    <t>DESCONTOS INCONDICIONAIS E ABATIMENTOS</t>
  </si>
  <si>
    <t>4.01.02.005.0001</t>
  </si>
  <si>
    <t>DESCONTOS INCONDICIONAIS S/ VENDAS DE ME</t>
  </si>
  <si>
    <t>4.01.02.005.0002</t>
  </si>
  <si>
    <t>DESCONTOS INCONDICIONAIS S/ VENDAS DE PR</t>
  </si>
  <si>
    <t>4.01.02.005.0003</t>
  </si>
  <si>
    <t>DESCONTOS INCONDICIONAIS S/ VENDAS DE SE</t>
  </si>
  <si>
    <t>4.01.02.010.0000</t>
  </si>
  <si>
    <t>IMPOSTOS SOBRE VENDAS, SERVICOS E LOCACO</t>
  </si>
  <si>
    <t>4.01.02.010.0001</t>
  </si>
  <si>
    <t>ICMS S/ VENDAS DE MERCADORIAS</t>
  </si>
  <si>
    <t>4.01.02.010.0002</t>
  </si>
  <si>
    <t>IPI S/ VENDAS DE MERCADORIAS</t>
  </si>
  <si>
    <t>4.01.02.010.0003</t>
  </si>
  <si>
    <t>ICMS - ST S/ VENDAS DE MERCADORIAS</t>
  </si>
  <si>
    <t>4.01.02.010.0004</t>
  </si>
  <si>
    <t>ICMS S/ DEVOLUCAO DE VENDAS DE MERCADORI</t>
  </si>
  <si>
    <t>4.01.02.010.0005</t>
  </si>
  <si>
    <t>IPI S/ DEVOLUCAO DE VENDAS DE MERCADORIA</t>
  </si>
  <si>
    <t>4.01.02.010.0006</t>
  </si>
  <si>
    <t>ICMS ST S/ DEVOLUCAO VENDAS DE MERCADORI</t>
  </si>
  <si>
    <t>4.01.02.010.0007</t>
  </si>
  <si>
    <t>DIFAL S/ VENDAS P/ NAO CONTRIBUINTE</t>
  </si>
  <si>
    <t>4.01.02.010.0008</t>
  </si>
  <si>
    <t>PIS S/ RECEITA BRUTA</t>
  </si>
  <si>
    <t>4.01.02.010.0009</t>
  </si>
  <si>
    <t>COFINS S/ RECEITA BRUTA</t>
  </si>
  <si>
    <t>4.01.02.010.0010</t>
  </si>
  <si>
    <t>TRIBUTOS FEDERAIS SIMPLES</t>
  </si>
  <si>
    <t>4.01.02.010.0011</t>
  </si>
  <si>
    <t>ISS S/ SERVICOS PRESTADOS</t>
  </si>
  <si>
    <t>4.01.02.010.0012</t>
  </si>
  <si>
    <t>ISS OUTROS MUNICIPIOS</t>
  </si>
  <si>
    <t>4.01.02.010.0013</t>
  </si>
  <si>
    <t>FUST S/ FATURAMENTO SERVICOS</t>
  </si>
  <si>
    <t>4.01.02.010.0014</t>
  </si>
  <si>
    <t>FUNTTEL S/ FATURAMENTO SERVICOS</t>
  </si>
  <si>
    <t>4.01.02.010.0015</t>
  </si>
  <si>
    <t>CPP S/ FATURAMENTO COMERCIO</t>
  </si>
  <si>
    <t>4.01.02.010.0016</t>
  </si>
  <si>
    <t>CPP S/ FATURAMENTO INDUSTRIA</t>
  </si>
  <si>
    <t>4.01.02.010.0017</t>
  </si>
  <si>
    <t>CPP S/ FATURAMENTO SERVICOS</t>
  </si>
  <si>
    <t>4.01.02.010.0018</t>
  </si>
  <si>
    <t>IPI S/ VENDAS DE PRODUTOS</t>
  </si>
  <si>
    <t>4.01.02.010.0019</t>
  </si>
  <si>
    <t>ICMS - ST S/ PRODUTOS</t>
  </si>
  <si>
    <t>4.01.02.010.0020</t>
  </si>
  <si>
    <t>IPI S/ DEVOLUCAO DE VENDAS DE PRODUTOS</t>
  </si>
  <si>
    <t>4.01.02.010.0021</t>
  </si>
  <si>
    <t>ICMS ST S/ DEVOLUCAO VENDAS DE PRODUTOS</t>
  </si>
  <si>
    <t>4.01.02.010.0022</t>
  </si>
  <si>
    <t>ICMS S/ DEVOLUCAO DE VENDAS DE PRODUTOS</t>
  </si>
  <si>
    <t>4.01.02.010.0023</t>
  </si>
  <si>
    <t>ICMS S/ VENDAS DE PRODUTOS</t>
  </si>
  <si>
    <t>4.01.02.010.0024</t>
  </si>
  <si>
    <t>DIFERENCIAL DE ALIQUOTA ICMS</t>
  </si>
  <si>
    <t>4.01.02.010.0025</t>
  </si>
  <si>
    <t>INCENTIVOS FISCAIS ICMS</t>
  </si>
  <si>
    <t>4.01.02.010.0026</t>
  </si>
  <si>
    <t>ICMS S/OUTRAS SAIDAS</t>
  </si>
  <si>
    <t>4.01.02.010.0027</t>
  </si>
  <si>
    <t>IPI S/OUTRAS SAIDAS</t>
  </si>
  <si>
    <t>4.01.02.010.0028</t>
  </si>
  <si>
    <t>PIS S/ RECEITA BRUTA A REALIZAR</t>
  </si>
  <si>
    <t>4.01.02.010.0029</t>
  </si>
  <si>
    <t>COFINS S/ RECEITA BRUTA A REALIZAR</t>
  </si>
  <si>
    <t>5.00.00.000.0000</t>
  </si>
  <si>
    <t>CUSTOS GERAIS</t>
  </si>
  <si>
    <t>5.01.00.000.0000</t>
  </si>
  <si>
    <t>CUSTOS GERAIS - COMERCIO</t>
  </si>
  <si>
    <t>5.01.01.000.0000</t>
  </si>
  <si>
    <t>CUSTOS OPERACIONAIS DE MERC. P/ REVENDA</t>
  </si>
  <si>
    <t>5.01.01.001.0000</t>
  </si>
  <si>
    <t>COMPRAS DE MERCADORIA P/ REVENDA</t>
  </si>
  <si>
    <t>5.01.01.001.0001</t>
  </si>
  <si>
    <t>COMPRAS DE MERCADORIAS P/ REVENDA</t>
  </si>
  <si>
    <t>5.01.01.001.0002</t>
  </si>
  <si>
    <t>IMPORTACOES P/ REVENDA</t>
  </si>
  <si>
    <t>5.01.01.001.0003</t>
  </si>
  <si>
    <t>FRETES E CARRETOS</t>
  </si>
  <si>
    <t>05 - Custos com transportes</t>
  </si>
  <si>
    <t>5.01.01.001.0004</t>
  </si>
  <si>
    <t>BENEFICIAMENTO DE TERCEIROS DE INSU</t>
  </si>
  <si>
    <t>5.01.01.001.0006</t>
  </si>
  <si>
    <t>COMPRA DE COMUNICACAO</t>
  </si>
  <si>
    <t>5.01.01.001.0007</t>
  </si>
  <si>
    <t>CUSTOS DAS MERCADORIAS VENDIDADS</t>
  </si>
  <si>
    <t>5.01.01.001.0015</t>
  </si>
  <si>
    <t>OUTROS CUSTOS COM COMPRAS</t>
  </si>
  <si>
    <t>5.01.01.002.0000</t>
  </si>
  <si>
    <t>DEDUCAO DOS CUSTOS C/MERCADORIAS REVENDA</t>
  </si>
  <si>
    <t>5.01.01.002.0001</t>
  </si>
  <si>
    <t>ICMS S/ COMPRAS DE MERCADORIAS</t>
  </si>
  <si>
    <t>5.01.01.002.0002</t>
  </si>
  <si>
    <t>IPI S/ COMPRAS DE MERCADORIAS</t>
  </si>
  <si>
    <t>5.01.01.002.0003</t>
  </si>
  <si>
    <t>ICMS S/ MERCADORIAS IMPORTADAS</t>
  </si>
  <si>
    <t>5.01.01.002.0004</t>
  </si>
  <si>
    <t>IPI S/ MERCADORIAS IMPORTADAS</t>
  </si>
  <si>
    <t>5.01.01.002.0005</t>
  </si>
  <si>
    <t>DEVOLUCOES DE COMPRAS DE MERCADORIA</t>
  </si>
  <si>
    <t>5.01.01.002.0006</t>
  </si>
  <si>
    <t>ICMS S/DEVOLUCOES DE COMPRAS-MERCADORIAS</t>
  </si>
  <si>
    <t>5.01.01.002.0007</t>
  </si>
  <si>
    <t>IPI S/ DEVOLUCOES DE COMPRAS-MERCADORIAS</t>
  </si>
  <si>
    <t>5.01.01.002.0008</t>
  </si>
  <si>
    <t>ICMS S/ FRETES E CARRETOS</t>
  </si>
  <si>
    <t>5.01.01.002.0009</t>
  </si>
  <si>
    <t>ICMS S/OUTRAS ENTRADAS</t>
  </si>
  <si>
    <t>5.01.01.002.0010</t>
  </si>
  <si>
    <t>CREDITO PIS NAO CUMULATIVO</t>
  </si>
  <si>
    <t>5.01.01.002.0011</t>
  </si>
  <si>
    <t>CREDITO COFINS NAO CUMULATIVO</t>
  </si>
  <si>
    <t>5.01.01.002.0012</t>
  </si>
  <si>
    <t>5.01.01.002.0013</t>
  </si>
  <si>
    <t>IPI S/OUTRAS ENTRADAS</t>
  </si>
  <si>
    <t>5.01.01.002.0014</t>
  </si>
  <si>
    <t>ICMS S/ SERVICO DE COMUNICACAO</t>
  </si>
  <si>
    <t>5.01.01.002.0015</t>
  </si>
  <si>
    <t>OUTROS CREDITOS DE ICMS</t>
  </si>
  <si>
    <t>5.01.01.002.0016</t>
  </si>
  <si>
    <t>ICMS - ST S/ COMPRAS DE MERCADORIAS</t>
  </si>
  <si>
    <t>5.01.01.002.0017</t>
  </si>
  <si>
    <t>ICMS ST S/DEVOLUCOES DE COMPRAS-MERCADOR</t>
  </si>
  <si>
    <t>5.01.01.002.0018</t>
  </si>
  <si>
    <t>ICMS S/ CREDITOS SIMPLES NACIONAL</t>
  </si>
  <si>
    <t>5.01.01.003.0000</t>
  </si>
  <si>
    <t>ESTOQUE DE MERCADORIAS</t>
  </si>
  <si>
    <t>5.01.01.003.0001</t>
  </si>
  <si>
    <t>ESTOQUE DE MERCADORIAS INICIAL</t>
  </si>
  <si>
    <t>08 - Estoques, Matéria prima e material de embalagem</t>
  </si>
  <si>
    <t>5.01.01.003.0002</t>
  </si>
  <si>
    <t>ESTOQUE DE MERCADORIAS FINAL</t>
  </si>
  <si>
    <t>5.01.02.000.0000</t>
  </si>
  <si>
    <t>OUTROS CUSTOS OPERACIONAIS - COMERCIO</t>
  </si>
  <si>
    <t>5.01.02.001.0000</t>
  </si>
  <si>
    <t>CUSTOS GERAIS C/ COMERCIO</t>
  </si>
  <si>
    <t>5.01.02.001.0001</t>
  </si>
  <si>
    <t>ARMAZENAGENS GERAIS</t>
  </si>
  <si>
    <t>5.01.02.001.0002</t>
  </si>
  <si>
    <t>OUTROS CUSTOS COM IMPORTACOES</t>
  </si>
  <si>
    <t>5.01.02.001.0003</t>
  </si>
  <si>
    <t>OUTROS CUSTOS COM VENDAS DE MERCADORIAS</t>
  </si>
  <si>
    <t>5.01.02.001.0005</t>
  </si>
  <si>
    <t>PERDAS OU QUEBRAS NO ESTOQUE</t>
  </si>
  <si>
    <t>5.01.02.001.0006</t>
  </si>
  <si>
    <t>04 - Custos de Produtos/Serviços prestados por pessoa jurídica</t>
  </si>
  <si>
    <t>5.01.02.001.0007</t>
  </si>
  <si>
    <t>COMISSÃO</t>
  </si>
  <si>
    <t>5.01.02.001.0008</t>
  </si>
  <si>
    <t>SERVIÇOS PESSOAS JURIDICAS (CUSTO)</t>
  </si>
  <si>
    <t>5.01.02.001.0009</t>
  </si>
  <si>
    <t>5.01.02.001.0010</t>
  </si>
  <si>
    <t>SEGUROS</t>
  </si>
  <si>
    <t>5.01.02.001.0011</t>
  </si>
  <si>
    <t>ASSOCIAÇÃO DE CLASSE/CREA</t>
  </si>
  <si>
    <t>5.01.02.001.0012</t>
  </si>
  <si>
    <t>VISITA TÉCNICA</t>
  </si>
  <si>
    <t>5.01.02.001.0020</t>
  </si>
  <si>
    <t>CUSTOS A REALIZAR</t>
  </si>
  <si>
    <t>5.02.00.000.0000</t>
  </si>
  <si>
    <t>CUSTOS GERAIS - INDUSTRIA</t>
  </si>
  <si>
    <t>5.02.01.000.0000</t>
  </si>
  <si>
    <t>CUSTO OPERACIONAL DE INS. C/PROD DE BENS</t>
  </si>
  <si>
    <t>5.02.01.001.0000</t>
  </si>
  <si>
    <t>CUSTOS C/ INSUMO C/PRODUCAO DE BENS</t>
  </si>
  <si>
    <t>5.02.01.001.0001</t>
  </si>
  <si>
    <t>MATERIAS PRIMAS</t>
  </si>
  <si>
    <t>5.02.01.001.0002</t>
  </si>
  <si>
    <t>IMPORTACOES DE MATERIA PRIMA</t>
  </si>
  <si>
    <t>5.02.01.001.0003</t>
  </si>
  <si>
    <t>BENEFICIAMENTO DE TERCEIROS DE INSUMOS</t>
  </si>
  <si>
    <t>5.02.01.001.0004</t>
  </si>
  <si>
    <t>FRETES E CARRETOS S/ INSUMOS</t>
  </si>
  <si>
    <t>5.02.01.001.0005</t>
  </si>
  <si>
    <t>5.02.01.001.0006</t>
  </si>
  <si>
    <t>CUSTO C/ COMUNICACOES</t>
  </si>
  <si>
    <t>5.02.01.001.0007</t>
  </si>
  <si>
    <t>COMPRA DE COM. OU LUB. P/IND.</t>
  </si>
  <si>
    <t>5.02.01.001.0008</t>
  </si>
  <si>
    <t>COMPRA DE SUCATA PARA INDUSTRIALIZACAO</t>
  </si>
  <si>
    <t>5.02.01.001.0009</t>
  </si>
  <si>
    <t>OUTRAS COMPRAS DE MATERIA PRIMA</t>
  </si>
  <si>
    <t>5.02.01.001.0010</t>
  </si>
  <si>
    <t>CUSTO DOS PRODUTOS VENDIDOS</t>
  </si>
  <si>
    <t>5.02.01.001.0015</t>
  </si>
  <si>
    <t>5.02.01.002.0000</t>
  </si>
  <si>
    <t>DEDUCAO DE CUSTO C/ INS. C/PROD. DE BENS</t>
  </si>
  <si>
    <t>5.02.01.002.0001</t>
  </si>
  <si>
    <t>ICMS S/ COMPRAS DE MATERIA PRIMA</t>
  </si>
  <si>
    <t>5.02.01.002.0002</t>
  </si>
  <si>
    <t>IPI S/ COMPRAS DE MATERIA PRIMA</t>
  </si>
  <si>
    <t>5.02.01.002.0003</t>
  </si>
  <si>
    <t>ICMS S/ IMPORTACAO DE MATERIA PRIMA</t>
  </si>
  <si>
    <t>5.02.01.002.0004</t>
  </si>
  <si>
    <t>IPI S/ IMPORTACOES DE MATERIAS PRIM</t>
  </si>
  <si>
    <t>5.02.01.002.0005</t>
  </si>
  <si>
    <t>DEVOLUCOES DE COMPRAS DE INSUMOS</t>
  </si>
  <si>
    <t>5.02.01.002.0006</t>
  </si>
  <si>
    <t>IPI S/ DEVOLUCOES DE COMPRAS DE INS</t>
  </si>
  <si>
    <t>5.02.01.002.0007</t>
  </si>
  <si>
    <t>ICMS S/DEVOLUCOES DE COMPRAS DE INS</t>
  </si>
  <si>
    <t>5.02.01.002.0008</t>
  </si>
  <si>
    <t>5.02.01.002.0009</t>
  </si>
  <si>
    <t>5.02.01.002.0010</t>
  </si>
  <si>
    <t>5.02.01.002.0011</t>
  </si>
  <si>
    <t>ICMS S/ BENEFICIAMENTO DE TERCEIROS</t>
  </si>
  <si>
    <t>5.02.01.002.0012</t>
  </si>
  <si>
    <t>IPI S/ BENEFICIAMENTO DE TERCEIROS</t>
  </si>
  <si>
    <t>5.02.01.002.0013</t>
  </si>
  <si>
    <t>ICMS S/ ENERGIA ELETRICA</t>
  </si>
  <si>
    <t>5.02.01.002.0014</t>
  </si>
  <si>
    <t>ICMS S/ COMUNICACOES</t>
  </si>
  <si>
    <t>5.02.01.002.0015</t>
  </si>
  <si>
    <t>5.02.01.002.0016</t>
  </si>
  <si>
    <t>5.02.01.002.0017</t>
  </si>
  <si>
    <t>5.02.01.002.0018</t>
  </si>
  <si>
    <t>5.02.01.002.0019</t>
  </si>
  <si>
    <t>DEVOLUCAO DE COMPRA P/ INDUSTRIALIZACAO</t>
  </si>
  <si>
    <t>5.02.01.002.0020</t>
  </si>
  <si>
    <t>ICMS S/ DEVOLUCAO DE COMPRA P/ INDUSTRI</t>
  </si>
  <si>
    <t>5.02.01.002.0021</t>
  </si>
  <si>
    <t>ICMS ST S/ DEVOLUCAO DE COMPRA P/ INDUST</t>
  </si>
  <si>
    <t>5.02.01.002.0022</t>
  </si>
  <si>
    <t>IPI S/ DEVOLUCAO DE COMPRA P/ INDUSTRI</t>
  </si>
  <si>
    <t>5.02.01.002.0023</t>
  </si>
  <si>
    <t>ICMS S/ CREDITO SIMPLES NACIONAL</t>
  </si>
  <si>
    <t>5.02.01.002.0025</t>
  </si>
  <si>
    <t>ICMS ST S/ PRODUTOS</t>
  </si>
  <si>
    <t>5.02.01.003.0000</t>
  </si>
  <si>
    <t>ESTOQUE DE INSUMOS PARA PRODUCAO DE BENS</t>
  </si>
  <si>
    <t>5.02.01.003.0001</t>
  </si>
  <si>
    <t>MATERIAS PRIMAS INICIAL</t>
  </si>
  <si>
    <t>5.02.01.003.0002</t>
  </si>
  <si>
    <t>MATERIAS PRIMAS FINAL</t>
  </si>
  <si>
    <t>5.02.01.003.0003</t>
  </si>
  <si>
    <t>PRODUTOS INTERMEDIARIOS INICIAL</t>
  </si>
  <si>
    <t>5.02.01.003.0004</t>
  </si>
  <si>
    <t>PRODUTOS INTERMEDIARIOS FINAL</t>
  </si>
  <si>
    <t>5.02.01.003.0005</t>
  </si>
  <si>
    <t>MATERIAL DE EMBALAGEM INICIAL</t>
  </si>
  <si>
    <t>5.02.01.003.0006</t>
  </si>
  <si>
    <t>MATERIAL DE EMBALAGEM FINAL</t>
  </si>
  <si>
    <t>5.02.01.003.0007</t>
  </si>
  <si>
    <t>PRODUTOS SEMI ACABADOS INICIAL</t>
  </si>
  <si>
    <t>5.02.01.003.0008</t>
  </si>
  <si>
    <t>PRODUTOS SEMI ACABADOS FINAL</t>
  </si>
  <si>
    <t>5.02.01.003.0009</t>
  </si>
  <si>
    <t>PRODUTOS ACABADOS INICIAL</t>
  </si>
  <si>
    <t>5.02.01.003.0010</t>
  </si>
  <si>
    <t>PRODUTOS ACABADOS FINAL</t>
  </si>
  <si>
    <t>5.02.01.003.0011</t>
  </si>
  <si>
    <t>SUCATA INICIAL</t>
  </si>
  <si>
    <t>5.02.01.003.0012</t>
  </si>
  <si>
    <t>SUCATA FINAL</t>
  </si>
  <si>
    <t>5.02.01.003.0013</t>
  </si>
  <si>
    <t>MATERIA PRIMA IMPORTADA INICIO</t>
  </si>
  <si>
    <t>5.02.02.000.0000</t>
  </si>
  <si>
    <t>CUSTO OPERACIONAL DE PESSOAL - INDUSTRIA</t>
  </si>
  <si>
    <t>5.02.02.001.0000</t>
  </si>
  <si>
    <t>REMUNERACAO A DIRIGENTES</t>
  </si>
  <si>
    <t>5.02.02.001.0001</t>
  </si>
  <si>
    <t>5.02.02.002.0000</t>
  </si>
  <si>
    <t>CUSTO DO PESSOAL</t>
  </si>
  <si>
    <t>5.02.02.002.0001</t>
  </si>
  <si>
    <t>SALARIOS</t>
  </si>
  <si>
    <t>5.02.02.002.0002</t>
  </si>
  <si>
    <t>HORA EXTRA</t>
  </si>
  <si>
    <t>5.02.02.002.0004</t>
  </si>
  <si>
    <t>AJUDA DE CUSTO</t>
  </si>
  <si>
    <t>5.02.02.002.0005</t>
  </si>
  <si>
    <t>COMISSAO</t>
  </si>
  <si>
    <t>5.02.02.002.0006</t>
  </si>
  <si>
    <t>ABONO PERMANENCIA</t>
  </si>
  <si>
    <t>5.02.02.002.0007</t>
  </si>
  <si>
    <t>ABONO SALARIAL</t>
  </si>
  <si>
    <t>5.02.02.002.0008</t>
  </si>
  <si>
    <t>ADICIONAL NOTURNO</t>
  </si>
  <si>
    <t>5.02.02.002.0009</t>
  </si>
  <si>
    <t>ADICIONAL S/AVISO</t>
  </si>
  <si>
    <t>5.02.02.002.0010</t>
  </si>
  <si>
    <t>ADICIONAL TRANSFERENCIA</t>
  </si>
  <si>
    <t>5.02.02.002.0011</t>
  </si>
  <si>
    <t>AUXILIO CRECHE</t>
  </si>
  <si>
    <t>5.02.02.002.0012</t>
  </si>
  <si>
    <t>AUXILIO DOENCA</t>
  </si>
  <si>
    <t>5.02.02.002.0013</t>
  </si>
  <si>
    <t>AUXILIO EDUCACAO</t>
  </si>
  <si>
    <t>5.02.02.002.0014</t>
  </si>
  <si>
    <t>AUXILIO FUNERAL</t>
  </si>
  <si>
    <t>5.02.02.002.0015</t>
  </si>
  <si>
    <t>AUXILIO MATERNIDADE</t>
  </si>
  <si>
    <t>5.02.02.002.0016</t>
  </si>
  <si>
    <t>AUXILIO NATALIDADE</t>
  </si>
  <si>
    <t>5.02.02.002.0017</t>
  </si>
  <si>
    <t>AUXILIO PATERNIDADE</t>
  </si>
  <si>
    <t>5.02.02.002.0018</t>
  </si>
  <si>
    <t>AVISO PREVIO IND/TRAB</t>
  </si>
  <si>
    <t>5.02.02.002.0019</t>
  </si>
  <si>
    <t>DIARIA / PERNOITE</t>
  </si>
  <si>
    <t>5.02.02.002.0020</t>
  </si>
  <si>
    <t>ESTAGIARIOS</t>
  </si>
  <si>
    <t>5.02.02.002.0021</t>
  </si>
  <si>
    <t>GRATIFICACOES/BONIFICACAO</t>
  </si>
  <si>
    <t>5.02.02.002.0022</t>
  </si>
  <si>
    <t>INSALUBRIDADE</t>
  </si>
  <si>
    <t>5.02.02.002.0023</t>
  </si>
  <si>
    <t>PERICULOSIDADE</t>
  </si>
  <si>
    <t>5.02.02.002.0024</t>
  </si>
  <si>
    <t>PIS REND/ABONO</t>
  </si>
  <si>
    <t>5.02.02.002.0025</t>
  </si>
  <si>
    <t>PREMIOS</t>
  </si>
  <si>
    <t>5.02.02.002.0026</t>
  </si>
  <si>
    <t>SALARIO HABITACAO</t>
  </si>
  <si>
    <t>5.02.02.002.0027</t>
  </si>
  <si>
    <t>SALDO DE SALARIO DEMISSAO</t>
  </si>
  <si>
    <t>5.02.02.002.0028</t>
  </si>
  <si>
    <t>SEGURO DE VIDA</t>
  </si>
  <si>
    <t>5.02.02.002.0029</t>
  </si>
  <si>
    <t>5.02.02.002.0030</t>
  </si>
  <si>
    <t>D.S.R.</t>
  </si>
  <si>
    <t>5.02.02.002.0031</t>
  </si>
  <si>
    <t>FERIAS</t>
  </si>
  <si>
    <t>5.02.02.002.0032</t>
  </si>
  <si>
    <t>13. SALARIO</t>
  </si>
  <si>
    <t>5.02.02.002.0033</t>
  </si>
  <si>
    <t>INDENIZACAO TRABALHISTA</t>
  </si>
  <si>
    <t>5.02.02.002.0035</t>
  </si>
  <si>
    <t>ACORDO TRABALHISTA</t>
  </si>
  <si>
    <t>5.02.02.002.0040</t>
  </si>
  <si>
    <t>PARTICIPACOES DE EMPREGADOS</t>
  </si>
  <si>
    <t>5.02.02.003.0000</t>
  </si>
  <si>
    <t>5.02.02.003.0001</t>
  </si>
  <si>
    <t>5.02.02.003.0002</t>
  </si>
  <si>
    <t>5.02.02.003.0003</t>
  </si>
  <si>
    <t>FGTS S/GRR</t>
  </si>
  <si>
    <t>5.02.02.004.0000</t>
  </si>
  <si>
    <t>PROV. P/FERIAS E 13. SALARIO DE EMPRE.</t>
  </si>
  <si>
    <t>5.02.02.004.0001</t>
  </si>
  <si>
    <t>PROVISAO DE 13.SALARIO</t>
  </si>
  <si>
    <t>5.02.02.004.0002</t>
  </si>
  <si>
    <t>5.02.02.004.0003</t>
  </si>
  <si>
    <t>5.02.02.004.0004</t>
  </si>
  <si>
    <t>5.02.02.004.0005</t>
  </si>
  <si>
    <t>5.02.02.004.0006</t>
  </si>
  <si>
    <t>5.02.02.005.0000</t>
  </si>
  <si>
    <t>PROGRAMA DE ALIMENTACAO DO TRABALHADOR</t>
  </si>
  <si>
    <t>5.02.02.005.0001</t>
  </si>
  <si>
    <t>VALE REFEICAO</t>
  </si>
  <si>
    <t>5.02.02.005.0002</t>
  </si>
  <si>
    <t>CESTA BASICA</t>
  </si>
  <si>
    <t>5.02.02.006.0000</t>
  </si>
  <si>
    <t>PLANO DE PREVID-NCIA PRIV. DE EMPREGADOS</t>
  </si>
  <si>
    <t>5.02.02.006.0001</t>
  </si>
  <si>
    <t>5.02.02.007.0000</t>
  </si>
  <si>
    <t>ASSIS. MEDICA ODONTO E FARMACIA EMPREG.</t>
  </si>
  <si>
    <t>5.02.02.007.0001</t>
  </si>
  <si>
    <t>ASSISTENCIA FARMACEUTICA</t>
  </si>
  <si>
    <t>5.02.02.007.0002</t>
  </si>
  <si>
    <t>ASSISTENCIA ODONTOLOGICA</t>
  </si>
  <si>
    <t>5.02.02.007.0003</t>
  </si>
  <si>
    <t>ASSISTENCIA MEDICA</t>
  </si>
  <si>
    <t>5.02.02.008.0000</t>
  </si>
  <si>
    <t>OUTRAS DESPESAS COM PESSOAL</t>
  </si>
  <si>
    <t>5.02.02.008.0001</t>
  </si>
  <si>
    <t>CURSOS TECNICOS</t>
  </si>
  <si>
    <t>5.02.02.008.0002</t>
  </si>
  <si>
    <t>UNIFORMES E VESTUARIO</t>
  </si>
  <si>
    <t>5.02.03.000.0000</t>
  </si>
  <si>
    <t>OUTROS CUSTOS OPERACIONAIS - INDUSTRIA</t>
  </si>
  <si>
    <t>5.02.03.001.0000</t>
  </si>
  <si>
    <t>CUSTOS GERAIS C/ INDUSTRIA</t>
  </si>
  <si>
    <t>5.02.03.001.0001</t>
  </si>
  <si>
    <t>5.02.03.001.0002</t>
  </si>
  <si>
    <t>5.02.03.001.0003</t>
  </si>
  <si>
    <t>SERVICOS PRESTADOS PESSOA JURIDICA</t>
  </si>
  <si>
    <t>5.02.03.001.0004</t>
  </si>
  <si>
    <t>OUTROS CUSTOS INDUSTRIA</t>
  </si>
  <si>
    <t>5.02.03.002.0000</t>
  </si>
  <si>
    <t>DEDUCAO DE OUTROS CUSTOS - INDUSTRIA</t>
  </si>
  <si>
    <t>5.03.00.000.0000</t>
  </si>
  <si>
    <t>CUSTOS GERAIS - SERVICOS</t>
  </si>
  <si>
    <t>5.03.01.000.0000</t>
  </si>
  <si>
    <t>CUSTOS OPERACIONAIS - SERVICOS</t>
  </si>
  <si>
    <t>5.03.01.001.0000</t>
  </si>
  <si>
    <t>COMPRA P/UTILIZACAO NA PREST. DE SERVICO</t>
  </si>
  <si>
    <t>5.03.01.001.0001</t>
  </si>
  <si>
    <t>5.03.01.001.0003</t>
  </si>
  <si>
    <t>COMPRA CUBUST.E LUBRIF. PREST. SERVICOS</t>
  </si>
  <si>
    <t>5.03.01.001.0004</t>
  </si>
  <si>
    <t>5.03.01.001.0005</t>
  </si>
  <si>
    <t>CUSTO C/ ENERGIA ELETRICA</t>
  </si>
  <si>
    <t>5.03.01.001.0015</t>
  </si>
  <si>
    <t>5.03.01.002.0000</t>
  </si>
  <si>
    <t>DEDUCAO CUSTOS COM SERVICOS</t>
  </si>
  <si>
    <t>5.03.01.002.0001</t>
  </si>
  <si>
    <t>DEVOL. DE COMPRAS P/ UTILIZACAO NA PREST</t>
  </si>
  <si>
    <t>5.03.01.002.0002</t>
  </si>
  <si>
    <t>5.03.01.002.0003</t>
  </si>
  <si>
    <t>5.03.01.002.0004</t>
  </si>
  <si>
    <t>ICMS S/ OUTRAS ENTRADAS</t>
  </si>
  <si>
    <t>5.03.01.002.0005</t>
  </si>
  <si>
    <t>ICMS CREDITO OUTORGADO</t>
  </si>
  <si>
    <t>5.03.01.002.0006</t>
  </si>
  <si>
    <t>5.03.01.003.0000</t>
  </si>
  <si>
    <t>5.03.01.003.0001</t>
  </si>
  <si>
    <t>5.03.01.003.0002</t>
  </si>
  <si>
    <t>ESTOQUE FINAL</t>
  </si>
  <si>
    <t>5.03.02.000.0000</t>
  </si>
  <si>
    <t>CUSTO OPERACIONAL DE PESSOAL - SERVICOS</t>
  </si>
  <si>
    <t>5.03.02.001.0000</t>
  </si>
  <si>
    <t>5.03.02.001.0001</t>
  </si>
  <si>
    <t>5.03.02.002.0000</t>
  </si>
  <si>
    <t>5.03.02.002.0001</t>
  </si>
  <si>
    <t>5.03.02.002.0002</t>
  </si>
  <si>
    <t>5.03.02.002.0003</t>
  </si>
  <si>
    <t>5.03.02.002.0004</t>
  </si>
  <si>
    <t>5.03.02.002.0005</t>
  </si>
  <si>
    <t>5.03.02.002.0006</t>
  </si>
  <si>
    <t>5.03.02.002.0007</t>
  </si>
  <si>
    <t>5.03.02.002.0008</t>
  </si>
  <si>
    <t>5.03.02.002.0009</t>
  </si>
  <si>
    <t>5.03.02.002.0010</t>
  </si>
  <si>
    <t>5.03.02.002.0011</t>
  </si>
  <si>
    <t>5.03.02.002.0012</t>
  </si>
  <si>
    <t>5.03.02.002.0013</t>
  </si>
  <si>
    <t>5.03.02.002.0014</t>
  </si>
  <si>
    <t>5.03.02.002.0015</t>
  </si>
  <si>
    <t>5.03.02.002.0016</t>
  </si>
  <si>
    <t>5.03.02.002.0017</t>
  </si>
  <si>
    <t>5.03.02.002.0018</t>
  </si>
  <si>
    <t>5.03.02.002.0019</t>
  </si>
  <si>
    <t>5.03.02.002.0020</t>
  </si>
  <si>
    <t>GORJETA</t>
  </si>
  <si>
    <t>5.03.02.002.0021</t>
  </si>
  <si>
    <t>5.03.02.002.0022</t>
  </si>
  <si>
    <t>5.03.02.002.0023</t>
  </si>
  <si>
    <t>5.03.02.002.0024</t>
  </si>
  <si>
    <t>5.03.02.002.0025</t>
  </si>
  <si>
    <t>5.03.02.002.0026</t>
  </si>
  <si>
    <t>5.03.02.002.0027</t>
  </si>
  <si>
    <t>5.03.02.002.0028</t>
  </si>
  <si>
    <t>5.03.02.002.0029</t>
  </si>
  <si>
    <t>5.03.02.002.0030</t>
  </si>
  <si>
    <t>5.03.02.002.0031</t>
  </si>
  <si>
    <t>5.03.02.002.0032</t>
  </si>
  <si>
    <t>5.03.02.002.0033</t>
  </si>
  <si>
    <t>PIS S/ FOLHA</t>
  </si>
  <si>
    <t>5.03.02.002.0034</t>
  </si>
  <si>
    <t>5.03.02.002.0035</t>
  </si>
  <si>
    <t>5.03.02.002.0040</t>
  </si>
  <si>
    <t>5.03.02.003.0000</t>
  </si>
  <si>
    <t>5.03.02.003.0001</t>
  </si>
  <si>
    <t>5.03.02.003.0002</t>
  </si>
  <si>
    <t>5.03.02.003.0003</t>
  </si>
  <si>
    <t>5.03.02.003.0004</t>
  </si>
  <si>
    <t>OUTROS ENCARGOS</t>
  </si>
  <si>
    <t>5.03.02.004.0000</t>
  </si>
  <si>
    <t>PROV. P/ FERIAS E 13. SALARIO DE EMPREG.</t>
  </si>
  <si>
    <t>5.03.02.004.0001</t>
  </si>
  <si>
    <t>5.03.02.004.0002</t>
  </si>
  <si>
    <t>5.03.02.004.0003</t>
  </si>
  <si>
    <t>5.03.02.004.0004</t>
  </si>
  <si>
    <t>5.03.02.004.0005</t>
  </si>
  <si>
    <t>5.03.02.004.0006</t>
  </si>
  <si>
    <t>5.03.02.005.0000</t>
  </si>
  <si>
    <t>5.03.02.005.0001</t>
  </si>
  <si>
    <t>5.03.02.005.0002</t>
  </si>
  <si>
    <t>5.03.02.006.0000</t>
  </si>
  <si>
    <t>5.03.02.006.0001</t>
  </si>
  <si>
    <t>5.03.02.007.0000</t>
  </si>
  <si>
    <t>ASSIS. MEDICA ODONTO E FARMCIA A EMPREG.</t>
  </si>
  <si>
    <t>5.03.02.007.0001</t>
  </si>
  <si>
    <t>5.03.02.007.0002</t>
  </si>
  <si>
    <t>5.03.02.007.0003</t>
  </si>
  <si>
    <t>5.03.02.008.0000</t>
  </si>
  <si>
    <t>OUTRAS CUSTOS COM PESSOAL</t>
  </si>
  <si>
    <t>5.03.02.008.0001</t>
  </si>
  <si>
    <t>5.03.02.008.0002</t>
  </si>
  <si>
    <t>5.03.03.000.0000</t>
  </si>
  <si>
    <t>OUTROS CUSTOS OPERACIONAIS - SERVICOS</t>
  </si>
  <si>
    <t>5.03.03.001.0000</t>
  </si>
  <si>
    <t>5.03.03.001.0001</t>
  </si>
  <si>
    <t>TELEFONE</t>
  </si>
  <si>
    <t>5.03.03.001.0002</t>
  </si>
  <si>
    <t>5.03.03.001.0003</t>
  </si>
  <si>
    <t>SERVICOS PRESTADOS PESSOA FISICA</t>
  </si>
  <si>
    <t>5.03.03.001.0004</t>
  </si>
  <si>
    <t>SUPRIMENTOS DE INFORMATICA</t>
  </si>
  <si>
    <t>5.03.03.001.0005</t>
  </si>
  <si>
    <t>MATERIAL DE USO E CONSUMO</t>
  </si>
  <si>
    <t>5.03.03.001.0006</t>
  </si>
  <si>
    <t>5.03.03.001.0007</t>
  </si>
  <si>
    <t>COMBUSTIVEIS</t>
  </si>
  <si>
    <t>5.03.03.001.0008</t>
  </si>
  <si>
    <t>ALUGUEL</t>
  </si>
  <si>
    <t>5.03.03.001.0009</t>
  </si>
  <si>
    <t>5.03.03.001.0010</t>
  </si>
  <si>
    <t>5.03.03.001.0011</t>
  </si>
  <si>
    <t>TAXAS CLIENTES</t>
  </si>
  <si>
    <t>5.03.03.001.0012</t>
  </si>
  <si>
    <t>LICENCA DE USO DE SOFTWARE</t>
  </si>
  <si>
    <t>5.03.03.001.0013</t>
  </si>
  <si>
    <t>5.03.03.001.0014</t>
  </si>
  <si>
    <t>SERVICOS DE LIMPEZA</t>
  </si>
  <si>
    <t>5.03.03.001.0015</t>
  </si>
  <si>
    <t>SERVICOS DE VIGILANCIA E SEGURANCA</t>
  </si>
  <si>
    <t>5.03.03.001.0016</t>
  </si>
  <si>
    <t>SERVICOS DE TRANSPORTE</t>
  </si>
  <si>
    <t>5.03.03.001.0017</t>
  </si>
  <si>
    <t>SERVICOS GRAFICOS</t>
  </si>
  <si>
    <t>5.03.03.001.0018</t>
  </si>
  <si>
    <t>CURSOS E TREINAMENTOS</t>
  </si>
  <si>
    <t>5.03.03.001.0019</t>
  </si>
  <si>
    <t>LABORAL</t>
  </si>
  <si>
    <t>5.03.03.001.0020</t>
  </si>
  <si>
    <t>ASSESSORIA DE IMPRENSA</t>
  </si>
  <si>
    <t>5.03.03.001.0021</t>
  </si>
  <si>
    <t>SERVICOS COM COBRANCAS</t>
  </si>
  <si>
    <t>5.03.03.001.0022</t>
  </si>
  <si>
    <t>ASSESSORIA JURIDICA</t>
  </si>
  <si>
    <t>5.03.03.001.0023</t>
  </si>
  <si>
    <t>CERTIFICACAO</t>
  </si>
  <si>
    <t>5.03.03.001.0024</t>
  </si>
  <si>
    <t>SERVICOS DE AGENCIAMENTO</t>
  </si>
  <si>
    <t>5.03.03.001.0025</t>
  </si>
  <si>
    <t>SUPORTE TECNICO EM INFORMATICA</t>
  </si>
  <si>
    <t>5.03.03.001.0026</t>
  </si>
  <si>
    <t>VIAGENS E ESTADIAS</t>
  </si>
  <si>
    <t>5.03.03.001.0027</t>
  </si>
  <si>
    <t>ADMINISTRACAO DE IMOVEIS</t>
  </si>
  <si>
    <t>5.03.03.001.0028</t>
  </si>
  <si>
    <t>ASSESSORIA TECNICA</t>
  </si>
  <si>
    <t>5.03.03.001.0029</t>
  </si>
  <si>
    <t>SERVICO PROCESSAMENTO DE DADOS</t>
  </si>
  <si>
    <t>5.03.03.001.0030</t>
  </si>
  <si>
    <t>SERVICOS ADMINISTRATIVOS</t>
  </si>
  <si>
    <t>5.03.03.001.0031</t>
  </si>
  <si>
    <t>SERVICOS DE RECRUTAMENTO DE PESSOAL</t>
  </si>
  <si>
    <t>5.03.03.001.0032</t>
  </si>
  <si>
    <t>SERVICOS TEMPORARIOS</t>
  </si>
  <si>
    <t>5.03.03.001.0033</t>
  </si>
  <si>
    <t>SERVICOS PRESTADOS POR COOP. DE TRABALHO</t>
  </si>
  <si>
    <t>5.03.03.001.0034</t>
  </si>
  <si>
    <t>LOCACAO DE MAO-DE-OBRA</t>
  </si>
  <si>
    <t>5.03.03.001.0035</t>
  </si>
  <si>
    <t>SERVICOS DE DEDETIZACAO</t>
  </si>
  <si>
    <t>5.03.03.001.0036</t>
  </si>
  <si>
    <t>SERVICOS DE JARDINAGEM</t>
  </si>
  <si>
    <t>5.03.03.001.0037</t>
  </si>
  <si>
    <t>ASSESSORIA PCMSO E PPRA</t>
  </si>
  <si>
    <t>5.03.03.001.0038</t>
  </si>
  <si>
    <t>SERVICO DE MEDICINA E BIOMEDICINA</t>
  </si>
  <si>
    <t>5.03.03.001.0039</t>
  </si>
  <si>
    <t>SERVICO DE TELECOMUNICACOES E MARKETING</t>
  </si>
  <si>
    <t>5.03.03.001.0040</t>
  </si>
  <si>
    <t>SERVICO DE DESPACHANTE</t>
  </si>
  <si>
    <t>5.03.03.001.0041</t>
  </si>
  <si>
    <t>SERVICOS DE PERICIA LAUDOS EXAMES TECNIC</t>
  </si>
  <si>
    <t>5.03.03.001.0042</t>
  </si>
  <si>
    <t>SERVICO DE PESQUISA E DESENVOLVIMENTO</t>
  </si>
  <si>
    <t>5.03.03.001.0043</t>
  </si>
  <si>
    <t>SERVICO ASSESSORIA, CONSULTORIA E ANALIS</t>
  </si>
  <si>
    <t>5.03.03.001.0044</t>
  </si>
  <si>
    <t>SERVICO ARMAZENAMENTO, DEPOSITO, CARGA E</t>
  </si>
  <si>
    <t>5.03.03.001.0045</t>
  </si>
  <si>
    <t>SERVICOS PROJETOS E ARQUITETURA</t>
  </si>
  <si>
    <t>5.03.03.001.0046</t>
  </si>
  <si>
    <t>COMISSAO - REPRESENTACAO COMERCIAL</t>
  </si>
  <si>
    <t>5.03.03.001.0047</t>
  </si>
  <si>
    <t>COPIAS, REPRODUCOES E MICROFILMAGENS</t>
  </si>
  <si>
    <t>5.03.03.001.0048</t>
  </si>
  <si>
    <t>MANUTENCAO E CONSERVACAO DE BENS MOVEIS</t>
  </si>
  <si>
    <t>5.03.03.001.0049</t>
  </si>
  <si>
    <t>ESTACIONAMENTO E PEDAGIO</t>
  </si>
  <si>
    <t>5.03.03.002.0000</t>
  </si>
  <si>
    <t>DEDUCAO DE CUSTOS COM SERVICOS</t>
  </si>
  <si>
    <t>5.03.03.002.0001</t>
  </si>
  <si>
    <t>CREDITO DE PIS NAO CUMULATIVO</t>
  </si>
  <si>
    <t>5.03.03.002.0002</t>
  </si>
  <si>
    <t>5.04.00.000.0000</t>
  </si>
  <si>
    <t>CUSTO DAS UNIDADES IMOBILIARIAS VENDIDAS</t>
  </si>
  <si>
    <t>5.04.01.000.0000</t>
  </si>
  <si>
    <t>5.04.01.001.0000</t>
  </si>
  <si>
    <t>CUSTOS C/ VENDAS DE UNIDADES</t>
  </si>
  <si>
    <t>6.00.00.000.0000</t>
  </si>
  <si>
    <t>DESPESAS GERAIS</t>
  </si>
  <si>
    <t>6.01.00.000.0000</t>
  </si>
  <si>
    <t>6.01.01.000.0000</t>
  </si>
  <si>
    <t>DESPESAS COM VENDAS</t>
  </si>
  <si>
    <t>6.01.01.001.0000</t>
  </si>
  <si>
    <t>COMISSOES SOBRE VENDAS</t>
  </si>
  <si>
    <t>6.01.01.001.0001</t>
  </si>
  <si>
    <t>COMISSOES PESSOA JURIDICA/FISICA</t>
  </si>
  <si>
    <t>6.01.01.001.0002</t>
  </si>
  <si>
    <t>COMISSOES PESSOA FISICA</t>
  </si>
  <si>
    <t>6.01.01.002.0000</t>
  </si>
  <si>
    <t>PROPAGANDA E PUBLICIDADE</t>
  </si>
  <si>
    <t>6.01.01.002.0001</t>
  </si>
  <si>
    <t>AMOSTRA GRATIS</t>
  </si>
  <si>
    <t>06 - Despesas Diversas</t>
  </si>
  <si>
    <t>6.01.01.002.0002</t>
  </si>
  <si>
    <t>ANUNCIOS E PUBLICIDADES</t>
  </si>
  <si>
    <t>6.01.01.002.0003</t>
  </si>
  <si>
    <t>BRINDES</t>
  </si>
  <si>
    <t>6.01.01.002.0004</t>
  </si>
  <si>
    <t>6.01.01.003.0000</t>
  </si>
  <si>
    <t>DESPESAS COM VIAGENS E AJUDA DE CUSTO</t>
  </si>
  <si>
    <t>6.01.01.003.0001</t>
  </si>
  <si>
    <t>DESPESAS DE VIAGENS</t>
  </si>
  <si>
    <t>6.01.01.003.0002</t>
  </si>
  <si>
    <t>REFEICAO</t>
  </si>
  <si>
    <t>6.01.01.003.0003</t>
  </si>
  <si>
    <t>HOSPEDAGEM</t>
  </si>
  <si>
    <t>6.01.01.003.0004</t>
  </si>
  <si>
    <t>TRANSPORTE</t>
  </si>
  <si>
    <t>6.01.01.004.0000</t>
  </si>
  <si>
    <t>DOACOES E PATROCINIOS</t>
  </si>
  <si>
    <t>6.01.01.004.0001</t>
  </si>
  <si>
    <t>DOACOES E PATROCINIOS CULT. E ARTISTICO</t>
  </si>
  <si>
    <t>6.01.01.004.0002</t>
  </si>
  <si>
    <t>DOACOES A INSTITUICOES DE PESQ. E ENSINO</t>
  </si>
  <si>
    <t>6.01.01.004.0003</t>
  </si>
  <si>
    <t>DOACOES A ENTIDADES CIVIS</t>
  </si>
  <si>
    <t>6.01.01.004.0004</t>
  </si>
  <si>
    <t>OUTRAS CONTRIBUICOES E DOACOES</t>
  </si>
  <si>
    <t>6.01.01.004.0005</t>
  </si>
  <si>
    <t>A - Ambos (IRPJ e CSLL)</t>
  </si>
  <si>
    <t>6.01.01.005.0000</t>
  </si>
  <si>
    <t>OUTRAS DESPESAS COM VENDAS</t>
  </si>
  <si>
    <t>6.01.01.005.0001</t>
  </si>
  <si>
    <t>FRETES E CARRETOS COMERCIAL</t>
  </si>
  <si>
    <t>6.01.01.005.0002</t>
  </si>
  <si>
    <t>CREDITOS INCOBRAVEIS</t>
  </si>
  <si>
    <t>6.01.02.000.0000</t>
  </si>
  <si>
    <t>DESPESAS COM PESSOAL</t>
  </si>
  <si>
    <t>6.01.02.001.0000</t>
  </si>
  <si>
    <t>6.01.02.001.0001</t>
  </si>
  <si>
    <t>6.01.02.002.0000</t>
  </si>
  <si>
    <t>DESPESAS DO PESSOAL</t>
  </si>
  <si>
    <t>6.01.02.002.0001</t>
  </si>
  <si>
    <t>6.01.02.002.0002</t>
  </si>
  <si>
    <t>6.01.02.002.0003</t>
  </si>
  <si>
    <t>6.01.02.002.0004</t>
  </si>
  <si>
    <t>6.01.02.002.0005</t>
  </si>
  <si>
    <t>6.01.02.002.0006</t>
  </si>
  <si>
    <t>6.01.02.002.0007</t>
  </si>
  <si>
    <t>6.01.02.002.0008</t>
  </si>
  <si>
    <t>6.01.02.002.0009</t>
  </si>
  <si>
    <t>6.01.02.002.0010</t>
  </si>
  <si>
    <t>6.01.02.002.0011</t>
  </si>
  <si>
    <t>6.01.02.002.0012</t>
  </si>
  <si>
    <t>6.01.02.002.0013</t>
  </si>
  <si>
    <t>6.01.02.002.0014</t>
  </si>
  <si>
    <t>6.01.02.002.0015</t>
  </si>
  <si>
    <t>COMISSAO FOLHA</t>
  </si>
  <si>
    <t>6.01.02.002.0016</t>
  </si>
  <si>
    <t>6.01.02.002.0017</t>
  </si>
  <si>
    <t>6.01.02.002.0018</t>
  </si>
  <si>
    <t>6.01.02.002.0019</t>
  </si>
  <si>
    <t>6.01.02.002.0020</t>
  </si>
  <si>
    <t>6.01.02.002.0021</t>
  </si>
  <si>
    <t>6.01.02.002.0022</t>
  </si>
  <si>
    <t>6.01.02.002.0023</t>
  </si>
  <si>
    <t>6.01.02.002.0024</t>
  </si>
  <si>
    <t>6.01.02.002.0025</t>
  </si>
  <si>
    <t>6.01.02.002.0026</t>
  </si>
  <si>
    <t>6.01.02.002.0027</t>
  </si>
  <si>
    <t>6.01.02.002.0028</t>
  </si>
  <si>
    <t>6.01.02.002.0029</t>
  </si>
  <si>
    <t>6.01.02.002.0030</t>
  </si>
  <si>
    <t>6.01.02.002.0031</t>
  </si>
  <si>
    <t>6.01.02.002.0032</t>
  </si>
  <si>
    <t>6.01.02.002.0035</t>
  </si>
  <si>
    <t>6.01.02.002.0040</t>
  </si>
  <si>
    <t>6.01.02.003.0000</t>
  </si>
  <si>
    <t>6.01.02.003.0001</t>
  </si>
  <si>
    <t>6.01.02.003.0002</t>
  </si>
  <si>
    <t>6.01.02.003.0003</t>
  </si>
  <si>
    <t>6.01.02.004.0000</t>
  </si>
  <si>
    <t>6.01.02.004.0001</t>
  </si>
  <si>
    <t>6.01.02.004.0002</t>
  </si>
  <si>
    <t>6.01.02.004.0003</t>
  </si>
  <si>
    <t>6.01.02.004.0004</t>
  </si>
  <si>
    <t>6.01.02.004.0005</t>
  </si>
  <si>
    <t>6.01.02.004.0006</t>
  </si>
  <si>
    <t>6.01.02.005.0000</t>
  </si>
  <si>
    <t>6.01.02.005.0001</t>
  </si>
  <si>
    <t>6.01.02.006.0000</t>
  </si>
  <si>
    <t>6.01.02.006.0001</t>
  </si>
  <si>
    <t>6.01.02.006.0002</t>
  </si>
  <si>
    <t>6.01.02.007.0000</t>
  </si>
  <si>
    <t>ASSISTENCIA MEDICA. ODONTO E FARMACIA</t>
  </si>
  <si>
    <t>6.01.02.007.0001</t>
  </si>
  <si>
    <t>6.01.02.007.0002</t>
  </si>
  <si>
    <t>6.01.02.007.0003</t>
  </si>
  <si>
    <t>6.01.02.008.0000</t>
  </si>
  <si>
    <t>6.01.02.008.0001</t>
  </si>
  <si>
    <t>6.01.02.008.0002</t>
  </si>
  <si>
    <t>6.01.02.008.0003</t>
  </si>
  <si>
    <t>OUTROS BENEFÍCIOS DE PESSOAL</t>
  </si>
  <si>
    <t>6.01.03.000.0000</t>
  </si>
  <si>
    <t>6.01.03.001.0000</t>
  </si>
  <si>
    <t>SERVICOS PROFISSIONAIS PESSOA FISICA</t>
  </si>
  <si>
    <t>6.01.03.001.0001</t>
  </si>
  <si>
    <t>6.01.03.001.0002</t>
  </si>
  <si>
    <t>COMISSOES C/ TERCEIROS - PF</t>
  </si>
  <si>
    <t>6.01.03.002.0000</t>
  </si>
  <si>
    <t>SERVICOS PROFISSIONAIS PESSOA JURIDICA</t>
  </si>
  <si>
    <t>6.01.03.002.0001</t>
  </si>
  <si>
    <t>6.01.03.002.0002</t>
  </si>
  <si>
    <t>6.01.03.002.0003</t>
  </si>
  <si>
    <t>6.01.03.002.0004</t>
  </si>
  <si>
    <t>ASSESSORIA CONTABIL</t>
  </si>
  <si>
    <t>6.01.03.002.0005</t>
  </si>
  <si>
    <t>ASSISTENCIA JURIDICA</t>
  </si>
  <si>
    <t>6.01.03.002.0006</t>
  </si>
  <si>
    <t>SEGURANCA VIGILANCIA</t>
  </si>
  <si>
    <t>6.01.03.002.0007</t>
  </si>
  <si>
    <t>6.01.03.002.0008</t>
  </si>
  <si>
    <t>6.01.03.002.0009</t>
  </si>
  <si>
    <t>SERVICOS DE COBRANCA</t>
  </si>
  <si>
    <t>6.01.03.002.0010</t>
  </si>
  <si>
    <t>6.01.03.002.0011</t>
  </si>
  <si>
    <t>6.01.03.002.0012</t>
  </si>
  <si>
    <t>6.01.03.002.0013</t>
  </si>
  <si>
    <t>6.01.03.002.0014</t>
  </si>
  <si>
    <t>6.01.03.002.0015</t>
  </si>
  <si>
    <t>6.01.03.002.0016</t>
  </si>
  <si>
    <t>6.01.03.002.0017</t>
  </si>
  <si>
    <t>6.01.03.002.0018</t>
  </si>
  <si>
    <t>SERVICO DE AGENCIAMENTO</t>
  </si>
  <si>
    <t>6.01.03.002.0019</t>
  </si>
  <si>
    <t>6.01.03.002.0020</t>
  </si>
  <si>
    <t>6.01.03.002.0021</t>
  </si>
  <si>
    <t>6.01.03.002.0022</t>
  </si>
  <si>
    <t>6.01.03.002.0023</t>
  </si>
  <si>
    <t>SERVICO DE LICENCIAMENTO OU CESS DE USO</t>
  </si>
  <si>
    <t>6.01.03.002.0024</t>
  </si>
  <si>
    <t>6.01.03.002.0025</t>
  </si>
  <si>
    <t>6.01.03.002.0026</t>
  </si>
  <si>
    <t>SERVICO DE TREINAMENTO E INSTRUCAO</t>
  </si>
  <si>
    <t>6.01.03.002.0027</t>
  </si>
  <si>
    <t>SERVICO ARMAZENAMENTO, DEPOSITO, CARGA</t>
  </si>
  <si>
    <t>6.01.03.002.0028</t>
  </si>
  <si>
    <t>6.01.03.002.0029</t>
  </si>
  <si>
    <t>SERVICOS PLANEJAMENTO CONFECCAO MANUTAO</t>
  </si>
  <si>
    <t>6.01.03.002.0030</t>
  </si>
  <si>
    <t>SERVICOS EXPLORACAO DE SALOES</t>
  </si>
  <si>
    <t>6.01.03.002.0031</t>
  </si>
  <si>
    <t>SERVICOS CESSAO DE ANDAIMES PALCOS</t>
  </si>
  <si>
    <t>6.01.03.002.0032</t>
  </si>
  <si>
    <t>SERVICOS DE ENGENHARIA AGRONOMIA OU AGRI</t>
  </si>
  <si>
    <t>6.01.03.002.0033</t>
  </si>
  <si>
    <t>SERVICOS DE EXECUCAO POR ADM DE EMPREITA</t>
  </si>
  <si>
    <t>6.01.03.002.0034</t>
  </si>
  <si>
    <t>SERVICOS DE DATILOGRAFIA</t>
  </si>
  <si>
    <t>6.01.03.002.0035</t>
  </si>
  <si>
    <t>SERVICOS DE REGISTROS PUBLICOS</t>
  </si>
  <si>
    <t>6.01.03.002.0036</t>
  </si>
  <si>
    <t>DISPENDIOS COM SERVICOS - P&amp;D</t>
  </si>
  <si>
    <t>6.01.03.003.0000</t>
  </si>
  <si>
    <t>IMPOSTOS. TAXAS E CONTRIBUICOES</t>
  </si>
  <si>
    <t>6.01.03.003.0001</t>
  </si>
  <si>
    <t>IPTU - IMPOSTO PREDIAL E TERRITORIAL URB</t>
  </si>
  <si>
    <t>6.01.03.003.0002</t>
  </si>
  <si>
    <t>ITR - IMPOSTO TERRITORIAL RURAL</t>
  </si>
  <si>
    <t>6.01.03.003.0003</t>
  </si>
  <si>
    <t>ITBI - IMPOSTO S/TRANSM. DE BENS IMOVEIS</t>
  </si>
  <si>
    <t>6.01.03.003.0004</t>
  </si>
  <si>
    <t>IPVA - IMP. S/PROPR. DE VEIC. AUTOMOTOR</t>
  </si>
  <si>
    <t>6.01.03.003.0005</t>
  </si>
  <si>
    <t>IGF - IMPOSTOS SOBRE GRANDES FORTUNAS</t>
  </si>
  <si>
    <t>6.01.03.003.0006</t>
  </si>
  <si>
    <t>FUNRURAL</t>
  </si>
  <si>
    <t>6.01.03.003.0007</t>
  </si>
  <si>
    <t>CIDE</t>
  </si>
  <si>
    <t>6.01.03.003.0008</t>
  </si>
  <si>
    <t>CONTRIBUICAO ASSISTENCIAL PATRONAL</t>
  </si>
  <si>
    <t>6.01.03.003.0009</t>
  </si>
  <si>
    <t>CONTRIBUICAO SINDICAL PATRONAL</t>
  </si>
  <si>
    <t>6.01.03.003.0010</t>
  </si>
  <si>
    <t>INCRA</t>
  </si>
  <si>
    <t>6.01.03.003.0011</t>
  </si>
  <si>
    <t>FNT - FUNDO NACIONAL DE TELECOMUNICACAO</t>
  </si>
  <si>
    <t>6.01.03.003.0012</t>
  </si>
  <si>
    <t>TAXAS E EMOLUMENTOS - JUNTA COMERCIAL</t>
  </si>
  <si>
    <t>6.01.03.003.0013</t>
  </si>
  <si>
    <t>TAXA DE LICENCA P/ FUNCIONAMENTO</t>
  </si>
  <si>
    <t>6.01.03.003.0014</t>
  </si>
  <si>
    <t>TAXA DE FISCALIZACAO E ANUNCIO</t>
  </si>
  <si>
    <t>6.01.03.003.0015</t>
  </si>
  <si>
    <t>ISS - UNIPROFISSIONAL</t>
  </si>
  <si>
    <t>6.01.03.003.0016</t>
  </si>
  <si>
    <t>TAXAS DE SERVICOS ELETRONICOS (PFE)</t>
  </si>
  <si>
    <t>6.01.03.003.0017</t>
  </si>
  <si>
    <t>TAXA DE RESIDUOS SOLIDOS DE SERV. SAUDE</t>
  </si>
  <si>
    <t>6.01.03.003.0018</t>
  </si>
  <si>
    <t>TAXAS FEDERAIS</t>
  </si>
  <si>
    <t>6.01.03.003.0019</t>
  </si>
  <si>
    <t>TAXAS ESTADUAIS</t>
  </si>
  <si>
    <t>6.01.03.003.0020</t>
  </si>
  <si>
    <t>ISS S/ CONVERSAO NFTS</t>
  </si>
  <si>
    <t>6.01.03.003.0021</t>
  </si>
  <si>
    <t>TAXAS MUNICIPAIS</t>
  </si>
  <si>
    <t>6.01.03.003.0022</t>
  </si>
  <si>
    <t>ISS ESTIMADO</t>
  </si>
  <si>
    <t>6.01.03.003.0023</t>
  </si>
  <si>
    <t>PERDA C/ IMPOSTOS</t>
  </si>
  <si>
    <t>6.01.03.003.0024</t>
  </si>
  <si>
    <t>6.01.03.003.0027</t>
  </si>
  <si>
    <t>PIS</t>
  </si>
  <si>
    <t>6.01.03.003.0028</t>
  </si>
  <si>
    <t>COFINS</t>
  </si>
  <si>
    <t>6.01.03.003.0029</t>
  </si>
  <si>
    <t>ICMS S/ OUTRAS SAIDAS</t>
  </si>
  <si>
    <t>6.01.03.003.0030</t>
  </si>
  <si>
    <t>IPI S/ OUTRAS SAIDAS</t>
  </si>
  <si>
    <t>6.01.03.004.0000</t>
  </si>
  <si>
    <t>DESPESAS DE LOCACAO</t>
  </si>
  <si>
    <t>6.01.03.004.0001</t>
  </si>
  <si>
    <t>LOCACAO DE IMOVEIS</t>
  </si>
  <si>
    <t>6.01.03.004.0002</t>
  </si>
  <si>
    <t>LOCACAO DE VEICULOS</t>
  </si>
  <si>
    <t>6.01.03.004.0003</t>
  </si>
  <si>
    <t>LOCACAO DE EQUIPAMENTOS</t>
  </si>
  <si>
    <t>6.01.03.004.0004</t>
  </si>
  <si>
    <t>6.01.03.004.0005</t>
  </si>
  <si>
    <t>6.01.03.005.0000</t>
  </si>
  <si>
    <t>DESPESAS COM VEICULOS. BENS E INSTALACAO</t>
  </si>
  <si>
    <t>6.01.03.005.0001</t>
  </si>
  <si>
    <t>COMBUSTIVEIS E LUBRIFICANTES</t>
  </si>
  <si>
    <t>6.01.03.005.0002</t>
  </si>
  <si>
    <t>LICENCIAMENTO E SEGUROS DE VEICULOS</t>
  </si>
  <si>
    <t>6.01.03.005.0003</t>
  </si>
  <si>
    <t>MANUTENCAO E CONSERVACAO VEICULOS</t>
  </si>
  <si>
    <t>6.01.03.005.0004</t>
  </si>
  <si>
    <t>MANUTENCAO DE BENS E INSTALACOES</t>
  </si>
  <si>
    <t>6.01.03.005.0005</t>
  </si>
  <si>
    <t>6.01.03.005.0007</t>
  </si>
  <si>
    <t>DESPESAS COM MANUTENCAO E CONSERVACAO</t>
  </si>
  <si>
    <t>6.01.03.006.0000</t>
  </si>
  <si>
    <t>MULTAS DEDUTIVEIS</t>
  </si>
  <si>
    <t>6.01.03.006.0001</t>
  </si>
  <si>
    <t>MULTAS CONTRATUAIS</t>
  </si>
  <si>
    <t>6.01.03.006.0002</t>
  </si>
  <si>
    <t>MULTAS P/ PAGTO. DE TRIBUTOS EM ATRASOS</t>
  </si>
  <si>
    <t>6.01.03.007.0000</t>
  </si>
  <si>
    <t>MULTAS INDEDUTIVEIS</t>
  </si>
  <si>
    <t>6.01.03.007.0001</t>
  </si>
  <si>
    <t>MULTAS P/ AUTO DE INFRACOES FISCAIS</t>
  </si>
  <si>
    <t>6.01.03.007.0002</t>
  </si>
  <si>
    <t>MULTAS P/ INFRACOES DE TRANSITO</t>
  </si>
  <si>
    <t>6.01.03.007.0003</t>
  </si>
  <si>
    <t>MULTA POR ATRASO ENTREGA DECLARACAO</t>
  </si>
  <si>
    <t>6.01.03.007.0004</t>
  </si>
  <si>
    <t>OUTRAS MULTAS INDEDUTIVEIS</t>
  </si>
  <si>
    <t>6.01.03.008.0000</t>
  </si>
  <si>
    <t>DEPRECIACAO E AMORTIZACAO</t>
  </si>
  <si>
    <t>6.01.03.008.0001</t>
  </si>
  <si>
    <t>6.01.03.008.0002</t>
  </si>
  <si>
    <t>6.01.03.009.0000</t>
  </si>
  <si>
    <t>6.01.03.009.0001</t>
  </si>
  <si>
    <t>PROVISAO PARA PERDA DE ESTOQUE</t>
  </si>
  <si>
    <t>6.01.03.009.0002</t>
  </si>
  <si>
    <t>PROVISAO P/DEVEDORES DUVIDOSOS</t>
  </si>
  <si>
    <t>6.01.03.010.0000</t>
  </si>
  <si>
    <t>PESQUISAS CIENTIFICAS E TECNOLOGICAS</t>
  </si>
  <si>
    <t>6.01.03.010.0001</t>
  </si>
  <si>
    <t>6.01.03.010.0002</t>
  </si>
  <si>
    <t>CRIACAO E APERFEICOAMENTO DE PRODUTOS</t>
  </si>
  <si>
    <t>6.01.03.010.0003</t>
  </si>
  <si>
    <t>FORMULAS E TECNICAS DE PRODUCAO</t>
  </si>
  <si>
    <t>6.01.03.011.0000</t>
  </si>
  <si>
    <t>DESPESAS GERAIS OPERACIONAIS</t>
  </si>
  <si>
    <t>6.01.03.011.0001</t>
  </si>
  <si>
    <t>6.01.03.011.0002</t>
  </si>
  <si>
    <t>ASSINATURA DE JORNAIS E REVISTAS</t>
  </si>
  <si>
    <t>6.01.03.011.0003</t>
  </si>
  <si>
    <t>ASSOCIACAO DE CLASSE</t>
  </si>
  <si>
    <t>6.01.03.011.0004</t>
  </si>
  <si>
    <t>BENFEITORIAS IMOVEIS DE TERCEIROS</t>
  </si>
  <si>
    <t>6.01.03.011.0005</t>
  </si>
  <si>
    <t>CARTORIO</t>
  </si>
  <si>
    <t>6.01.03.011.0006</t>
  </si>
  <si>
    <t>CESTAS DE NATAL</t>
  </si>
  <si>
    <t>6.01.03.011.0007</t>
  </si>
  <si>
    <t>CONDOMINIO</t>
  </si>
  <si>
    <t>6.01.03.011.0008</t>
  </si>
  <si>
    <t>CONDUÇÃO</t>
  </si>
  <si>
    <t>6.01.03.011.0009</t>
  </si>
  <si>
    <t>CONFRATERNIZACOES</t>
  </si>
  <si>
    <t>6.01.03.011.0010</t>
  </si>
  <si>
    <t>CONSTRUCAO E REFORMA</t>
  </si>
  <si>
    <t>6.01.03.011.0011</t>
  </si>
  <si>
    <t>COPIAS E REPRODUCOES GRAFICAS</t>
  </si>
  <si>
    <t>6.01.03.011.0012</t>
  </si>
  <si>
    <t>CORREIO</t>
  </si>
  <si>
    <t>6.01.03.011.0013</t>
  </si>
  <si>
    <t>CUSTAS JUDICIAIS</t>
  </si>
  <si>
    <t>6.01.03.011.0014</t>
  </si>
  <si>
    <t>6.01.03.011.0015</t>
  </si>
  <si>
    <t>MOTOBOY</t>
  </si>
  <si>
    <t>6.01.03.011.0016</t>
  </si>
  <si>
    <t>FUNERAL</t>
  </si>
  <si>
    <t>6.01.03.011.0017</t>
  </si>
  <si>
    <t>GAS</t>
  </si>
  <si>
    <t>6.01.03.011.0018</t>
  </si>
  <si>
    <t>6.01.03.011.0019</t>
  </si>
  <si>
    <t>LIVROS TECNICOS</t>
  </si>
  <si>
    <t>6.01.03.011.0020</t>
  </si>
  <si>
    <t>MATERIAIS DE CONSUMO</t>
  </si>
  <si>
    <t>6.01.03.011.0021</t>
  </si>
  <si>
    <t>6.01.03.011.0022</t>
  </si>
  <si>
    <t>6.01.03.011.0023</t>
  </si>
  <si>
    <t>6.01.03.011.0024</t>
  </si>
  <si>
    <t>ROYALTIES E ASSISTENCIA TECNICA NO PAIS</t>
  </si>
  <si>
    <t>6.01.03.011.0025</t>
  </si>
  <si>
    <t>ROYALTIES E ASSISTENCIA TECNICA NO EXT.</t>
  </si>
  <si>
    <t>6.01.03.011.0026</t>
  </si>
  <si>
    <t>BENS DE NATUREZA PERMANENTE - DESPESA</t>
  </si>
  <si>
    <t>6.01.03.011.0027</t>
  </si>
  <si>
    <t>LEASING OPERACIONAL</t>
  </si>
  <si>
    <t>6.01.03.011.0028</t>
  </si>
  <si>
    <t>DESPESAS GERAIS C/ COMUNICACAO</t>
  </si>
  <si>
    <t>6.01.03.011.0029</t>
  </si>
  <si>
    <t>6.01.03.011.0030</t>
  </si>
  <si>
    <t>TELEFONIA MOVEL</t>
  </si>
  <si>
    <t>6.01.03.011.0031</t>
  </si>
  <si>
    <t>DESPESAS COM TRADUCAO</t>
  </si>
  <si>
    <t>6.01.03.011.0032</t>
  </si>
  <si>
    <t>INFORMACOES COMERCIAIS</t>
  </si>
  <si>
    <t>6.01.03.011.0033</t>
  </si>
  <si>
    <t>DESPESAS C/ REPRESENTACOES</t>
  </si>
  <si>
    <t>6.01.03.011.0034</t>
  </si>
  <si>
    <t>MATERIAL DE COPA</t>
  </si>
  <si>
    <t>6.01.03.011.0035</t>
  </si>
  <si>
    <t>LICENCA DE SOFTWARE</t>
  </si>
  <si>
    <t>6.01.03.011.0036</t>
  </si>
  <si>
    <t>FUNDO DE PROMOCAO</t>
  </si>
  <si>
    <t>6.01.03.011.0037</t>
  </si>
  <si>
    <t>MATERIAL DE HIGIENE E LIMPEZA</t>
  </si>
  <si>
    <t>6.01.03.012.0000</t>
  </si>
  <si>
    <t>6.01.03.012.0001</t>
  </si>
  <si>
    <t>OUTRAS DESPESAS INDEDUTIVEIS - ADICAO</t>
  </si>
  <si>
    <t>6.01.03.012.0002</t>
  </si>
  <si>
    <t>OUTRAS DESPESAS INDEDUTIVEIS - EXCLUSAO</t>
  </si>
  <si>
    <t>6.01.03.012.0003</t>
  </si>
  <si>
    <t>IMPOSTOS EXERC. ANTERIORES - ADICAO</t>
  </si>
  <si>
    <t>6.01.03.012.0004</t>
  </si>
  <si>
    <t>IMPOSTOS EXERC. ANTERIORES - EXCLUSAO</t>
  </si>
  <si>
    <t>6.01.03.012.0005</t>
  </si>
  <si>
    <t>AJUSTE DE EXERCICIOS ANTERIORES - ADICAO</t>
  </si>
  <si>
    <t>6.01.03.012.0006</t>
  </si>
  <si>
    <t>AJUSTE DE EXERCICIOS ANTE. - EXCLUSAO</t>
  </si>
  <si>
    <t>6.01.50.000.0000</t>
  </si>
  <si>
    <t>RESULTADO DE EQUIVALENCIA PATRIMONIAL</t>
  </si>
  <si>
    <t>6.01.50.001.0000</t>
  </si>
  <si>
    <t>6.01.50.001.0001</t>
  </si>
  <si>
    <t>RESULTADO POSITIVO DE PARTICIPACOES</t>
  </si>
  <si>
    <t>6.01.50.001.0002</t>
  </si>
  <si>
    <t>RESULTADO POSITIVO EM SCP AVALIADAS PELO</t>
  </si>
  <si>
    <t>6.01.50.001.0003</t>
  </si>
  <si>
    <t>RESULTADO NEGATIVO DE PARTICIPACOES SOCI</t>
  </si>
  <si>
    <t>6.01.50.001.0004</t>
  </si>
  <si>
    <t>RESULTADO NEGATIVO EM SCP AVALIADAS PELO</t>
  </si>
  <si>
    <t>6.01.55.000.0000</t>
  </si>
  <si>
    <t>6.01.55.001.0000</t>
  </si>
  <si>
    <t>6.01.55.001.0001</t>
  </si>
  <si>
    <t>CREDITO NF PAULISTA</t>
  </si>
  <si>
    <t>6.01.55.001.0002</t>
  </si>
  <si>
    <t>REVERSAO DE SALDOS E PROVISOES</t>
  </si>
  <si>
    <t>6.01.55.001.0003</t>
  </si>
  <si>
    <t>CREDITOS PRESUMIDOS DE IPI</t>
  </si>
  <si>
    <t>6.01.55.001.0004</t>
  </si>
  <si>
    <t>CREDITOS PRESUMIDOS DE PIS/COFINS</t>
  </si>
  <si>
    <t>6.01.55.001.0005</t>
  </si>
  <si>
    <t>OUTROS CREDITOS FISCAIS PRESUMIDOS</t>
  </si>
  <si>
    <t>6.01.55.001.0006</t>
  </si>
  <si>
    <t>MULTAS E OUTRAS VANTAGENS RECEBIDAS</t>
  </si>
  <si>
    <t>6.01.55.001.0007</t>
  </si>
  <si>
    <t>LUCROS E DIVIDENDOS DERIVADOS DE PARTICI</t>
  </si>
  <si>
    <t>6.01.55.001.0008</t>
  </si>
  <si>
    <t>6.01.55.001.0009</t>
  </si>
  <si>
    <t>RECUPERACAO DE DESPESAS</t>
  </si>
  <si>
    <t>6.01.55.001.0010</t>
  </si>
  <si>
    <t>RECEITAS S/ PREMIACAO DE VENDAS</t>
  </si>
  <si>
    <t>6.01.55.001.0011</t>
  </si>
  <si>
    <t>RESSARCIMENTO TRANSPORTADORA</t>
  </si>
  <si>
    <t>6.01.55.001.0090</t>
  </si>
  <si>
    <t>GANHOS NAS VENDAS DO ATIVO IMOB OU INTAN</t>
  </si>
  <si>
    <t>6.01.55.001.0100</t>
  </si>
  <si>
    <t>PIS S/ OUTRAS RECEITAS</t>
  </si>
  <si>
    <t>6.01.55.001.0101</t>
  </si>
  <si>
    <t>COFINS S/ OUTRAS RECEITAS</t>
  </si>
  <si>
    <t>6.01.60.000.0000</t>
  </si>
  <si>
    <t>OUTRAS DESPESAS OPERACIONAIS</t>
  </si>
  <si>
    <t>6.01.60.001.0000</t>
  </si>
  <si>
    <t>6.01.60.001.0001</t>
  </si>
  <si>
    <t>PERDAS E ROUBOS</t>
  </si>
  <si>
    <t>6.01.60.001.0002</t>
  </si>
  <si>
    <t>6.01.60.001.0090</t>
  </si>
  <si>
    <t>PERDAS NAS VENDAS DO ATIVO IMOB OU INTA</t>
  </si>
  <si>
    <t>6.01.70.000.0000</t>
  </si>
  <si>
    <t>OUTRAS RECEITAS OU DESPESAS C/OPERACOES</t>
  </si>
  <si>
    <t>13 - Receitas de Aplicações Financeiras; Receitas Financeiras (Juros/Multas)</t>
  </si>
  <si>
    <t>6.01.70.001.0000</t>
  </si>
  <si>
    <t>6.01.70.001.0001</t>
  </si>
  <si>
    <t>GANHOS NAS VENDAS DO ATIVO IMOBILIZADO</t>
  </si>
  <si>
    <t>6.01.70.001.0002</t>
  </si>
  <si>
    <t>PERDAS NAS VENDAS DO ATIVO IMOBILIZADO</t>
  </si>
  <si>
    <t>6.01.70.001.0003</t>
  </si>
  <si>
    <t>OUTRAS RECEITAS DE OPERACOES DESCONTINUA</t>
  </si>
  <si>
    <t>6.01.70.001.0004</t>
  </si>
  <si>
    <t>OUTRAS DESPESAS DE OPERACOES DESCONTINUA</t>
  </si>
  <si>
    <t>6.01.70.001.0005</t>
  </si>
  <si>
    <t>VENDAS DE SUCATAS</t>
  </si>
  <si>
    <t>6.01.70.001.0006</t>
  </si>
  <si>
    <t>GANHO DE CAPITAL</t>
  </si>
  <si>
    <t>6.01.70.001.0007</t>
  </si>
  <si>
    <t>RECEITA COM RECEBIMENTO DE CONSORCIOS</t>
  </si>
  <si>
    <t>6.01.70.001.0008</t>
  </si>
  <si>
    <t>RECEITA DE PATROCINIO</t>
  </si>
  <si>
    <t>6.01.70.001.0009</t>
  </si>
  <si>
    <t>RECEITAS DE SINISTROS</t>
  </si>
  <si>
    <t>6.01.70.001.0010</t>
  </si>
  <si>
    <t>RECEITA COM DOACOES</t>
  </si>
  <si>
    <t>6.01.70.001.0100</t>
  </si>
  <si>
    <t>PIS S/ RECEITAS DESCONTINUADAS</t>
  </si>
  <si>
    <t>6.01.70.001.0101</t>
  </si>
  <si>
    <t>COFINS S/ RECEITAS DESCONTINUADAS</t>
  </si>
  <si>
    <t>6.02.00.000.0000</t>
  </si>
  <si>
    <t>RESULTADO FINANCEIRO</t>
  </si>
  <si>
    <t>6.02.01.000.0000</t>
  </si>
  <si>
    <t>6.02.01.001.0000</t>
  </si>
  <si>
    <t>12 - Despesas de Aplicações Financeiras; Despesas Financeiras (Juros/Multas)</t>
  </si>
  <si>
    <t>6.02.01.001.0001</t>
  </si>
  <si>
    <t>TARIFAS BANCARIAS</t>
  </si>
  <si>
    <t>6.02.01.001.0002</t>
  </si>
  <si>
    <t>JUROS DE MORA</t>
  </si>
  <si>
    <t>6.02.01.001.0003</t>
  </si>
  <si>
    <t>6.02.01.001.0004</t>
  </si>
  <si>
    <t>JUROS E ACRESC. S/RECOLHIMENTO EM ATRASO</t>
  </si>
  <si>
    <t>6.02.01.001.0005</t>
  </si>
  <si>
    <t>JUROS S/ EMPRESTIMOS E FINANCIAMENTOS</t>
  </si>
  <si>
    <t>6.02.01.001.0006</t>
  </si>
  <si>
    <t>JUROS SOBRE O CAPITAL PROPRIO</t>
  </si>
  <si>
    <t>6.02.01.001.0007</t>
  </si>
  <si>
    <t>IOF S/ MUTUO</t>
  </si>
  <si>
    <t>6.02.01.001.0008</t>
  </si>
  <si>
    <t>JUROS S/ DUPLICATAS DESCONTADAS</t>
  </si>
  <si>
    <t>6.02.01.001.0009</t>
  </si>
  <si>
    <t>JUROS TAXA SELIC</t>
  </si>
  <si>
    <t>6.02.01.001.0010</t>
  </si>
  <si>
    <t>SEGURO S/ FINANCIAMENTO</t>
  </si>
  <si>
    <t>6.02.02.000.0000</t>
  </si>
  <si>
    <t>6.02.02.001.0000</t>
  </si>
  <si>
    <t>JUROS E DESCONTOS</t>
  </si>
  <si>
    <t>6.02.02.001.0001</t>
  </si>
  <si>
    <t>JUROS ATIVOS</t>
  </si>
  <si>
    <t>6.02.02.001.0002</t>
  </si>
  <si>
    <t>6.02.02.001.0003</t>
  </si>
  <si>
    <t>RENDAS C/ APLICACOES A CURTO PRAZO</t>
  </si>
  <si>
    <t>6.02.02.001.0004</t>
  </si>
  <si>
    <t>RENDA C/ APLICACOES A LONGO PRAZO</t>
  </si>
  <si>
    <t>6.02.02.001.0005</t>
  </si>
  <si>
    <t>OUTRAS RECEITAS FINANCEIRAS</t>
  </si>
  <si>
    <t>6.02.02.001.0006</t>
  </si>
  <si>
    <t>RECEITAS DE JRS SOBRE O CAPITAL PROPRIO</t>
  </si>
  <si>
    <t>6.02.02.001.0011</t>
  </si>
  <si>
    <t>ATUALIZACAO SELIC</t>
  </si>
  <si>
    <t>6.02.02.001.0012</t>
  </si>
  <si>
    <t>GANHOS COM APLIC RENDA VARIAVEL</t>
  </si>
  <si>
    <t>6.02.02.001.0100</t>
  </si>
  <si>
    <t>PIS S/RECEITAS FINANCEIRAS</t>
  </si>
  <si>
    <t>6.02.02.001.0101</t>
  </si>
  <si>
    <t>COFINS S/RECEITAS FINANCEIRAS</t>
  </si>
  <si>
    <t>6.02.03.000.0000</t>
  </si>
  <si>
    <t>VARIACOES MONETARIAS DE OBRIG. E CRED.</t>
  </si>
  <si>
    <t>6.02.03.001.0000</t>
  </si>
  <si>
    <t>VARIACOES PASSIVAS</t>
  </si>
  <si>
    <t>6.02.03.001.0001</t>
  </si>
  <si>
    <t>VARIACAO CAMBIAL PASSIVA CAIXA</t>
  </si>
  <si>
    <t>6.02.03.001.0002</t>
  </si>
  <si>
    <t>VARIACAO CAMBIAL PASSIVA COMPETENCIA</t>
  </si>
  <si>
    <t>6.02.03.002.0000</t>
  </si>
  <si>
    <t>VARIACOES ATIVAS</t>
  </si>
  <si>
    <t>6.02.03.002.0001</t>
  </si>
  <si>
    <t>VARIACAO CAMBIAL ATIVA CAIXA</t>
  </si>
  <si>
    <t>6.02.03.002.0002</t>
  </si>
  <si>
    <t>VARIACAO CAMBIAL ATIVA COMPETENCIA</t>
  </si>
  <si>
    <t>6.04.00.000.0000</t>
  </si>
  <si>
    <t>PARTICIPACOES E CONTRIBUICOES</t>
  </si>
  <si>
    <t>6.04.01.000.0000</t>
  </si>
  <si>
    <t>6.04.01.001.0000</t>
  </si>
  <si>
    <t>PARTICIPACOES NO LUCRO DA EMPRESA</t>
  </si>
  <si>
    <t>6.04.01.001.0001</t>
  </si>
  <si>
    <t>6.04.01.001.0002</t>
  </si>
  <si>
    <t>CONTRIB. P/ASSIST. OU PREV. DE EMPREGADO</t>
  </si>
  <si>
    <t>6.04.01.001.0003</t>
  </si>
  <si>
    <t>OUTRAS PARTICIPACOES DE EMPREGADOS</t>
  </si>
  <si>
    <t>6.05.00.000.0000</t>
  </si>
  <si>
    <t>PROVISAO PARA CSLL E IRPJ</t>
  </si>
  <si>
    <t>6.05.01.000.0000</t>
  </si>
  <si>
    <t>6.05.01.001.0000</t>
  </si>
  <si>
    <t>6.05.01.001.0001</t>
  </si>
  <si>
    <t>CONTRIBUICAO SOCIAL</t>
  </si>
  <si>
    <t>6.05.01.002.0000</t>
  </si>
  <si>
    <t>PROVISAO PARA IRPJ</t>
  </si>
  <si>
    <t>6.05.01.002.0001</t>
  </si>
  <si>
    <t>IMPOSTO DE RENDA PESSOA JURIDICA</t>
  </si>
  <si>
    <t>6.05.01.003.0000</t>
  </si>
  <si>
    <t>PROVISAO CSLL DIFERIDO</t>
  </si>
  <si>
    <t>6.05.01.003.0001</t>
  </si>
  <si>
    <t>CONTRIBUICAO SOCIAL DIFERIDO</t>
  </si>
  <si>
    <t>6.05.01.004.0000</t>
  </si>
  <si>
    <t>PROVISAO IRPJ DIFERIDO</t>
  </si>
  <si>
    <t>6.05.01.004.0001</t>
  </si>
  <si>
    <t>IMPOSTO DE RENDA PJ DIFERIDO</t>
  </si>
  <si>
    <t>LANCAMENTO</t>
  </si>
  <si>
    <t>CONTA</t>
  </si>
  <si>
    <t>MÊS</t>
  </si>
  <si>
    <t>DIA</t>
  </si>
  <si>
    <t>HIST</t>
  </si>
  <si>
    <t>D/C</t>
  </si>
  <si>
    <t>01.01.000</t>
  </si>
  <si>
    <t>VALOR REFERENTE</t>
  </si>
  <si>
    <t>VR REF. IMPORTACAO FOLHA PGTO</t>
  </si>
  <si>
    <t>. Saldo do início do período e ajustes de exercícios anteriores;</t>
  </si>
  <si>
    <t>Reversões de reservas e lucro líquido do exercício;</t>
  </si>
  <si>
    <t>Transferências para reservas, dividendos, a parcela dos lucros incorporada ao capital e o saldo ao fim do período;</t>
  </si>
  <si>
    <t>Montante do dividendo por ação do capital social.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</si>
</sst>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;\(#,##0.00\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b/>
      <sz val="10"/>
      <color indexed="64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"/>
    </font>
    <font>
      <sz val="11"/>
      <color rgb="FF333333"/>
      <name val="Raleway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rgb="FF3F3F3F"/>
      </right>
      <top style="hair">
        <color rgb="FF3F3F3F"/>
      </top>
      <bottom style="hair">
        <color rgb="FF3F3F3F"/>
      </bottom>
      <diagonal/>
    </border>
    <border>
      <left style="hair">
        <color rgb="FF3F3F3F"/>
      </left>
      <right/>
      <top/>
      <bottom style="hair">
        <color rgb="FF3F3F3F"/>
      </bottom>
      <diagonal/>
    </border>
    <border>
      <left style="hair">
        <color rgb="FF3F3F3F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9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0" fillId="0" borderId="2" xfId="0" applyBorder="1"/>
    <xf numFmtId="0" fontId="0" fillId="3" borderId="0" xfId="0" applyFill="1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3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2" borderId="6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3" fillId="0" borderId="6" xfId="0" applyFont="1" applyBorder="1"/>
    <xf numFmtId="43" fontId="3" fillId="0" borderId="7" xfId="1" applyFont="1" applyBorder="1"/>
    <xf numFmtId="0" fontId="5" fillId="0" borderId="0" xfId="0" applyFont="1"/>
    <xf numFmtId="43" fontId="5" fillId="5" borderId="0" xfId="2" applyFont="1" applyFill="1"/>
    <xf numFmtId="14" fontId="3" fillId="3" borderId="0" xfId="0" applyNumberFormat="1" applyFont="1" applyFill="1"/>
    <xf numFmtId="0" fontId="7" fillId="2" borderId="9" xfId="0" applyFont="1" applyFill="1" applyBorder="1"/>
    <xf numFmtId="164" fontId="7" fillId="0" borderId="10" xfId="0" applyNumberFormat="1" applyFont="1" applyBorder="1"/>
    <xf numFmtId="0" fontId="7" fillId="6" borderId="9" xfId="0" applyFont="1" applyFill="1" applyBorder="1"/>
    <xf numFmtId="0" fontId="7" fillId="0" borderId="9" xfId="0" applyFont="1" applyBorder="1"/>
    <xf numFmtId="164" fontId="7" fillId="0" borderId="11" xfId="0" applyNumberFormat="1" applyFont="1" applyBorder="1"/>
    <xf numFmtId="0" fontId="7" fillId="7" borderId="9" xfId="0" applyFont="1" applyFill="1" applyBorder="1"/>
    <xf numFmtId="0" fontId="8" fillId="0" borderId="0" xfId="0" applyFont="1" applyAlignment="1">
      <alignment horizontal="left"/>
    </xf>
    <xf numFmtId="22" fontId="0" fillId="0" borderId="0" xfId="0" applyNumberFormat="1" applyAlignment="1">
      <alignment horizontal="center"/>
    </xf>
    <xf numFmtId="4" fontId="8" fillId="8" borderId="0" xfId="0" applyNumberFormat="1" applyFont="1" applyFill="1"/>
    <xf numFmtId="0" fontId="0" fillId="7" borderId="0" xfId="0" applyFill="1"/>
    <xf numFmtId="0" fontId="0" fillId="7" borderId="0" xfId="0" applyFill="1" applyProtection="1">
      <protection locked="0"/>
    </xf>
    <xf numFmtId="43" fontId="0" fillId="7" borderId="0" xfId="1" applyFont="1" applyFill="1" applyProtection="1">
      <protection locked="0"/>
    </xf>
    <xf numFmtId="0" fontId="0" fillId="9" borderId="0" xfId="0" applyFill="1"/>
    <xf numFmtId="22" fontId="0" fillId="9" borderId="0" xfId="0" applyNumberFormat="1" applyFill="1" applyAlignment="1">
      <alignment horizontal="center"/>
    </xf>
    <xf numFmtId="0" fontId="9" fillId="0" borderId="0" xfId="0" applyFont="1"/>
  </cellXfs>
  <cellStyles count="3">
    <cellStyle name="Normal" xfId="0" builtinId="0"/>
    <cellStyle name="Vírgula" xfId="1" builtinId="3"/>
    <cellStyle name="Vírgula 3" xfId="2" xr:uid="{00000000-0005-0000-0000-000002000000}"/>
  </cellStyles>
  <dxfs count="6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691"/>
  <sheetViews>
    <sheetView showGridLines="0" zoomScaleNormal="100" workbookViewId="0">
      <pane ySplit="4" topLeftCell="A35" activePane="bottomLeft" state="frozen"/>
      <selection activeCell="G1" sqref="G1"/>
      <selection pane="bottomLeft" activeCell="K5" sqref="K5"/>
    </sheetView>
  </sheetViews>
  <sheetFormatPr defaultRowHeight="14.4" x14ac:dyDescent="0.3"/>
  <cols>
    <col min="1" max="1" width="12.5546875" customWidth="1"/>
    <col min="2" max="2" width="18.44140625" bestFit="1" customWidth="1"/>
    <col min="3" max="3" width="16.88671875" bestFit="1" customWidth="1"/>
    <col min="4" max="4" width="11.88671875" bestFit="1" customWidth="1"/>
    <col min="5" max="5" width="16.44140625" customWidth="1"/>
    <col min="6" max="6" width="11.6640625" bestFit="1" customWidth="1"/>
    <col min="7" max="7" width="15.6640625" bestFit="1" customWidth="1"/>
    <col min="8" max="8" width="19.33203125" bestFit="1" customWidth="1"/>
    <col min="9" max="9" width="10.6640625" customWidth="1"/>
    <col min="10" max="10" width="15" bestFit="1" customWidth="1"/>
    <col min="11" max="11" width="42.6640625" bestFit="1" customWidth="1"/>
    <col min="12" max="12" width="5.109375" bestFit="1" customWidth="1"/>
    <col min="13" max="13" width="16" bestFit="1" customWidth="1"/>
    <col min="14" max="14" width="2.109375" customWidth="1"/>
    <col min="15" max="15" width="4.6640625" style="3" customWidth="1"/>
    <col min="16" max="16" width="2.33203125" style="5" customWidth="1"/>
    <col min="17" max="17" width="12" bestFit="1" customWidth="1"/>
    <col min="18" max="18" width="2" bestFit="1" customWidth="1"/>
    <col min="19" max="19" width="12" bestFit="1" customWidth="1"/>
    <col min="20" max="20" width="2" bestFit="1" customWidth="1"/>
    <col min="21" max="21" width="10" bestFit="1" customWidth="1"/>
    <col min="22" max="22" width="2" bestFit="1" customWidth="1"/>
    <col min="23" max="23" width="8.5546875" bestFit="1" customWidth="1"/>
    <col min="24" max="24" width="2" bestFit="1" customWidth="1"/>
    <col min="25" max="25" width="9.44140625" bestFit="1" customWidth="1"/>
    <col min="26" max="26" width="2" bestFit="1" customWidth="1"/>
    <col min="27" max="27" width="8.6640625" bestFit="1" customWidth="1"/>
    <col min="28" max="28" width="2" bestFit="1" customWidth="1"/>
    <col min="29" max="29" width="12" bestFit="1" customWidth="1"/>
    <col min="30" max="30" width="2" bestFit="1" customWidth="1"/>
    <col min="31" max="31" width="21.44140625" bestFit="1" customWidth="1"/>
    <col min="32" max="32" width="2" bestFit="1" customWidth="1"/>
    <col min="33" max="33" width="8" bestFit="1" customWidth="1"/>
    <col min="34" max="34" width="2" bestFit="1" customWidth="1"/>
    <col min="35" max="35" width="8.33203125" bestFit="1" customWidth="1"/>
    <col min="36" max="36" width="2" bestFit="1" customWidth="1"/>
    <col min="37" max="37" width="7.33203125" bestFit="1" customWidth="1"/>
    <col min="38" max="38" width="2" bestFit="1" customWidth="1"/>
    <col min="39" max="39" width="10.6640625" bestFit="1" customWidth="1"/>
    <col min="40" max="40" width="2" bestFit="1" customWidth="1"/>
    <col min="41" max="41" width="3.44140625" customWidth="1"/>
    <col min="42" max="42" width="7.109375" style="6" customWidth="1"/>
    <col min="43" max="43" width="1.6640625" customWidth="1"/>
    <col min="44" max="44" width="132.6640625" customWidth="1"/>
  </cols>
  <sheetData>
    <row r="1" spans="1:44" ht="20.399999999999999" customHeight="1" thickBot="1" x14ac:dyDescent="0.35">
      <c r="A1" s="23">
        <v>44166</v>
      </c>
      <c r="C1" s="21" t="s">
        <v>61</v>
      </c>
      <c r="D1" s="22">
        <f>SUMIF(L:L,"D",I:I)</f>
        <v>9094.269999999995</v>
      </c>
      <c r="E1" s="21" t="s">
        <v>62</v>
      </c>
      <c r="F1" s="22">
        <f>SUMIF(L:L,"C",I:I)</f>
        <v>9094.269999999995</v>
      </c>
    </row>
    <row r="2" spans="1:44" ht="15" thickBot="1" x14ac:dyDescent="0.35">
      <c r="A2" s="13" t="s">
        <v>57</v>
      </c>
      <c r="B2" s="14"/>
      <c r="C2" s="14"/>
      <c r="D2" s="14"/>
      <c r="E2" s="14"/>
      <c r="F2" s="14"/>
      <c r="G2" s="14"/>
      <c r="H2" s="15"/>
      <c r="I2" s="19" t="s">
        <v>59</v>
      </c>
      <c r="J2" s="20">
        <f>SUM(I5:I1048576)-ROUND(SUM(I5:I1048576),2)</f>
        <v>0</v>
      </c>
    </row>
    <row r="3" spans="1:44" ht="15" thickBot="1" x14ac:dyDescent="0.35">
      <c r="A3" s="16" t="s">
        <v>58</v>
      </c>
      <c r="B3" s="17"/>
      <c r="C3" s="17"/>
      <c r="D3" s="17"/>
      <c r="E3" s="17"/>
      <c r="F3" s="17"/>
      <c r="G3" s="17"/>
      <c r="H3" s="18"/>
    </row>
    <row r="4" spans="1:44" s="7" customFormat="1" ht="22.5" customHeight="1" x14ac:dyDescent="0.3">
      <c r="A4" s="7" t="s">
        <v>17</v>
      </c>
      <c r="B4" s="7" t="s">
        <v>18</v>
      </c>
      <c r="C4" s="7" t="s">
        <v>19</v>
      </c>
      <c r="D4" s="7" t="s">
        <v>16</v>
      </c>
      <c r="E4" s="7" t="s">
        <v>50</v>
      </c>
      <c r="F4" s="7" t="s">
        <v>51</v>
      </c>
      <c r="G4" s="7" t="s">
        <v>52</v>
      </c>
      <c r="H4" s="7" t="s">
        <v>53</v>
      </c>
      <c r="I4" s="7" t="s">
        <v>54</v>
      </c>
      <c r="J4" s="7" t="s">
        <v>55</v>
      </c>
      <c r="K4" s="7" t="s">
        <v>56</v>
      </c>
      <c r="L4" s="7" t="s">
        <v>12</v>
      </c>
      <c r="M4" s="8" t="s">
        <v>60</v>
      </c>
      <c r="N4" s="8"/>
      <c r="O4" s="9"/>
      <c r="P4" s="10"/>
      <c r="Q4" s="7" t="s">
        <v>0</v>
      </c>
      <c r="R4" s="7" t="s">
        <v>14</v>
      </c>
      <c r="S4" s="7" t="s">
        <v>1</v>
      </c>
      <c r="T4" s="7" t="s">
        <v>14</v>
      </c>
      <c r="U4" s="7" t="s">
        <v>2</v>
      </c>
      <c r="V4" s="7" t="s">
        <v>14</v>
      </c>
      <c r="W4" s="7" t="s">
        <v>3</v>
      </c>
      <c r="X4" s="7" t="s">
        <v>14</v>
      </c>
      <c r="Y4" s="7" t="s">
        <v>4</v>
      </c>
      <c r="Z4" s="7" t="s">
        <v>14</v>
      </c>
      <c r="AA4" s="7" t="s">
        <v>5</v>
      </c>
      <c r="AB4" s="7" t="s">
        <v>14</v>
      </c>
      <c r="AC4" s="7" t="s">
        <v>6</v>
      </c>
      <c r="AD4" s="7" t="s">
        <v>14</v>
      </c>
      <c r="AE4" s="7" t="s">
        <v>7</v>
      </c>
      <c r="AF4" s="7" t="s">
        <v>14</v>
      </c>
      <c r="AG4" s="7" t="s">
        <v>8</v>
      </c>
      <c r="AH4" s="7" t="s">
        <v>14</v>
      </c>
      <c r="AI4" s="7" t="s">
        <v>9</v>
      </c>
      <c r="AJ4" s="7" t="s">
        <v>14</v>
      </c>
      <c r="AK4" s="7" t="s">
        <v>10</v>
      </c>
      <c r="AL4" s="7" t="s">
        <v>14</v>
      </c>
      <c r="AM4" s="7" t="s">
        <v>11</v>
      </c>
      <c r="AN4" s="7" t="s">
        <v>14</v>
      </c>
      <c r="AP4" s="11"/>
      <c r="AR4" s="12" t="s">
        <v>15</v>
      </c>
    </row>
    <row r="5" spans="1:44" x14ac:dyDescent="0.3">
      <c r="A5">
        <v>96</v>
      </c>
      <c r="B5">
        <v>1</v>
      </c>
      <c r="C5" s="24"/>
      <c r="D5" s="2" t="str">
        <f>SUBSTITUTE(VLOOKUP(C5,'PLANO CONTAS'!$A$2:$C$3583,3,0),".","")</f>
        <v>0</v>
      </c>
      <c r="F5" s="1"/>
      <c r="G5" s="1"/>
      <c r="H5">
        <v>400106</v>
      </c>
      <c r="I5" s="25">
        <v>0.27</v>
      </c>
      <c r="K5" t="s">
        <v>64</v>
      </c>
      <c r="L5" t="s">
        <v>63</v>
      </c>
      <c r="M5" s="4"/>
      <c r="N5" s="4"/>
      <c r="Q5" t="str">
        <f>TEXT(A5,"00000000000")</f>
        <v>00000000096</v>
      </c>
      <c r="R5" t="s">
        <v>14</v>
      </c>
      <c r="S5" t="str">
        <f>TEXT(B5,"00000000000")</f>
        <v>00000000001</v>
      </c>
      <c r="T5" t="s">
        <v>14</v>
      </c>
      <c r="U5" t="str">
        <f>D5</f>
        <v>0</v>
      </c>
      <c r="V5" t="s">
        <v>14</v>
      </c>
      <c r="X5" t="s">
        <v>14</v>
      </c>
      <c r="Y5" t="str">
        <f>TEXT(MONTH(F5),"000000")</f>
        <v>000001</v>
      </c>
      <c r="Z5" t="s">
        <v>14</v>
      </c>
      <c r="AA5" t="str">
        <f>TEXT(DAY(G5),"000000")</f>
        <v>000000</v>
      </c>
      <c r="AB5" t="s">
        <v>14</v>
      </c>
      <c r="AC5" t="str">
        <f>TEXT(H5,"00000000000")</f>
        <v>00000400106</v>
      </c>
      <c r="AD5" t="s">
        <v>14</v>
      </c>
      <c r="AE5" t="str">
        <f>TEXT((I5*100),"00000000000000000000")</f>
        <v>00000000000000000027</v>
      </c>
      <c r="AF5" t="s">
        <v>14</v>
      </c>
      <c r="AH5" t="s">
        <v>14</v>
      </c>
      <c r="AI5" t="str">
        <f>K5</f>
        <v>VR ISS 12/2020 - REVERSÃO PROVISAO 11/2020</v>
      </c>
      <c r="AJ5" t="s">
        <v>14</v>
      </c>
      <c r="AK5" t="str">
        <f>L5</f>
        <v>C</v>
      </c>
      <c r="AL5" t="s">
        <v>14</v>
      </c>
      <c r="AM5" s="1"/>
      <c r="AN5" t="s">
        <v>14</v>
      </c>
      <c r="AR5" t="str">
        <f>CONCATENATE(Q5,R5,S5,T5,U5,V5,W5,X5,Y5,Z5,AA5,AB5,AC5,AD5,AE5,AF5,AG5,AH5,AI5,AJ5,AK5,AL5,AM5,AN5)</f>
        <v>00000000096|00000000001|0||000001|000000|00000400106|00000000000000000027||VR ISS 12/2020 - REVERSÃO PROVISAO 11/2020|C||</v>
      </c>
    </row>
    <row r="6" spans="1:44" x14ac:dyDescent="0.3">
      <c r="A6">
        <v>96</v>
      </c>
      <c r="B6">
        <v>2</v>
      </c>
      <c r="C6" s="24"/>
      <c r="D6" s="2" t="str">
        <f>SUBSTITUTE(VLOOKUP(C6,'PLANO CONTAS'!$A$2:$C$3583,3,0),".","")</f>
        <v>0</v>
      </c>
      <c r="F6" s="1"/>
      <c r="G6" s="1"/>
      <c r="H6">
        <v>400106</v>
      </c>
      <c r="I6" s="25">
        <v>7.73</v>
      </c>
      <c r="K6" t="s">
        <v>64</v>
      </c>
      <c r="L6" t="s">
        <v>63</v>
      </c>
      <c r="M6" s="4"/>
      <c r="N6" s="4"/>
      <c r="Q6" t="str">
        <f>TEXT(A6,"00000000000")</f>
        <v>00000000096</v>
      </c>
      <c r="R6" t="s">
        <v>14</v>
      </c>
      <c r="S6" t="str">
        <f>TEXT(B6,"00000000000")</f>
        <v>00000000002</v>
      </c>
      <c r="T6" t="s">
        <v>14</v>
      </c>
      <c r="U6" t="str">
        <f t="shared" ref="U6:U21" si="0">D6</f>
        <v>0</v>
      </c>
      <c r="V6" t="s">
        <v>14</v>
      </c>
      <c r="X6" t="s">
        <v>14</v>
      </c>
      <c r="Y6" t="str">
        <f t="shared" ref="Y6:Y21" si="1">TEXT(MONTH(F6),"000000")</f>
        <v>000001</v>
      </c>
      <c r="Z6" t="s">
        <v>14</v>
      </c>
      <c r="AA6" t="str">
        <f t="shared" ref="AA6:AA21" si="2">TEXT(DAY(G6),"000000")</f>
        <v>000000</v>
      </c>
      <c r="AB6" t="s">
        <v>14</v>
      </c>
      <c r="AC6" t="str">
        <f>TEXT(H6,"00000000000")</f>
        <v>00000400106</v>
      </c>
      <c r="AD6" t="s">
        <v>14</v>
      </c>
      <c r="AE6" t="str">
        <f>TEXT((I6*100),"00000000000000000000")</f>
        <v>00000000000000000773</v>
      </c>
      <c r="AF6" t="s">
        <v>14</v>
      </c>
      <c r="AH6" t="s">
        <v>14</v>
      </c>
      <c r="AI6" t="str">
        <f>K6</f>
        <v>VR ISS 12/2020 - REVERSÃO PROVISAO 11/2020</v>
      </c>
      <c r="AJ6" t="s">
        <v>14</v>
      </c>
      <c r="AK6" t="str">
        <f t="shared" ref="AK6:AK21" si="3">L6</f>
        <v>C</v>
      </c>
      <c r="AL6" t="s">
        <v>14</v>
      </c>
      <c r="AM6" s="1"/>
      <c r="AN6" t="s">
        <v>14</v>
      </c>
      <c r="AR6" t="str">
        <f t="shared" ref="AR6:AR54" si="4">CONCATENATE(Q6,R6,S6,T6,U6,V6,W6,X6,Y6,Z6,AA6,AB6,AC6,AD6,AE6,AF6,AG6,AH6,AI6,AJ6,AK6,AL6,AM6,AN6)</f>
        <v>00000000096|00000000002|0||000001|000000|00000400106|00000000000000000773||VR ISS 12/2020 - REVERSÃO PROVISAO 11/2020|C||</v>
      </c>
    </row>
    <row r="7" spans="1:44" x14ac:dyDescent="0.3">
      <c r="A7">
        <v>96</v>
      </c>
      <c r="B7">
        <v>3</v>
      </c>
      <c r="C7" s="24"/>
      <c r="D7" s="2" t="str">
        <f>SUBSTITUTE(VLOOKUP(C7,'PLANO CONTAS'!$A$2:$C$3583,3,0),".","")</f>
        <v>0</v>
      </c>
      <c r="F7" s="1"/>
      <c r="G7" s="1"/>
      <c r="H7">
        <v>400106</v>
      </c>
      <c r="I7" s="25">
        <v>0.19</v>
      </c>
      <c r="K7" t="s">
        <v>64</v>
      </c>
      <c r="L7" t="s">
        <v>63</v>
      </c>
      <c r="M7" s="4"/>
      <c r="N7" s="4"/>
      <c r="Q7" t="str">
        <f t="shared" ref="Q7:Q21" si="5">TEXT(A7,"00000000000")</f>
        <v>00000000096</v>
      </c>
      <c r="R7" t="s">
        <v>14</v>
      </c>
      <c r="S7" t="str">
        <f t="shared" ref="S7:S21" si="6">TEXT(B7,"00000000000")</f>
        <v>00000000003</v>
      </c>
      <c r="T7" t="s">
        <v>14</v>
      </c>
      <c r="U7" t="str">
        <f t="shared" si="0"/>
        <v>0</v>
      </c>
      <c r="V7" t="s">
        <v>14</v>
      </c>
      <c r="X7" t="s">
        <v>14</v>
      </c>
      <c r="Y7" t="str">
        <f t="shared" si="1"/>
        <v>000001</v>
      </c>
      <c r="Z7" t="s">
        <v>14</v>
      </c>
      <c r="AA7" t="str">
        <f t="shared" si="2"/>
        <v>000000</v>
      </c>
      <c r="AB7" t="s">
        <v>14</v>
      </c>
      <c r="AC7" t="str">
        <f t="shared" ref="AC7:AC21" si="7">TEXT(H7,"00000000000")</f>
        <v>00000400106</v>
      </c>
      <c r="AD7" t="s">
        <v>14</v>
      </c>
      <c r="AE7" t="str">
        <f t="shared" ref="AE7:AE21" si="8">TEXT((I7*100),"00000000000000000000")</f>
        <v>00000000000000000019</v>
      </c>
      <c r="AF7" t="s">
        <v>14</v>
      </c>
      <c r="AH7" t="s">
        <v>14</v>
      </c>
      <c r="AI7" t="str">
        <f t="shared" ref="AI7:AI21" si="9">K7</f>
        <v>VR ISS 12/2020 - REVERSÃO PROVISAO 11/2020</v>
      </c>
      <c r="AJ7" t="s">
        <v>14</v>
      </c>
      <c r="AK7" t="str">
        <f t="shared" si="3"/>
        <v>C</v>
      </c>
      <c r="AL7" t="s">
        <v>14</v>
      </c>
      <c r="AM7" s="1"/>
      <c r="AN7" t="s">
        <v>14</v>
      </c>
      <c r="AR7" t="str">
        <f t="shared" si="4"/>
        <v>00000000096|00000000003|0||000001|000000|00000400106|00000000000000000019||VR ISS 12/2020 - REVERSÃO PROVISAO 11/2020|C||</v>
      </c>
    </row>
    <row r="8" spans="1:44" x14ac:dyDescent="0.3">
      <c r="A8">
        <v>96</v>
      </c>
      <c r="B8">
        <v>4</v>
      </c>
      <c r="C8" s="24"/>
      <c r="D8" s="2" t="str">
        <f>SUBSTITUTE(VLOOKUP(C8,'PLANO CONTAS'!$A$2:$C$3583,3,0),".","")</f>
        <v>0</v>
      </c>
      <c r="F8" s="1"/>
      <c r="G8" s="1"/>
      <c r="H8">
        <v>400106</v>
      </c>
      <c r="I8" s="25">
        <v>0.24</v>
      </c>
      <c r="K8" t="s">
        <v>64</v>
      </c>
      <c r="L8" t="s">
        <v>63</v>
      </c>
      <c r="M8" s="4"/>
      <c r="N8" s="4"/>
      <c r="Q8" t="str">
        <f t="shared" si="5"/>
        <v>00000000096</v>
      </c>
      <c r="R8" t="s">
        <v>14</v>
      </c>
      <c r="S8" t="str">
        <f t="shared" si="6"/>
        <v>00000000004</v>
      </c>
      <c r="T8" t="s">
        <v>14</v>
      </c>
      <c r="U8" t="str">
        <f t="shared" si="0"/>
        <v>0</v>
      </c>
      <c r="V8" t="s">
        <v>14</v>
      </c>
      <c r="X8" t="s">
        <v>14</v>
      </c>
      <c r="Y8" t="str">
        <f t="shared" si="1"/>
        <v>000001</v>
      </c>
      <c r="Z8" t="s">
        <v>14</v>
      </c>
      <c r="AA8" t="str">
        <f t="shared" si="2"/>
        <v>000000</v>
      </c>
      <c r="AB8" t="s">
        <v>14</v>
      </c>
      <c r="AC8" t="str">
        <f t="shared" si="7"/>
        <v>00000400106</v>
      </c>
      <c r="AD8" t="s">
        <v>14</v>
      </c>
      <c r="AE8" t="str">
        <f t="shared" si="8"/>
        <v>00000000000000000024</v>
      </c>
      <c r="AF8" t="s">
        <v>14</v>
      </c>
      <c r="AH8" t="s">
        <v>14</v>
      </c>
      <c r="AI8" t="str">
        <f t="shared" si="9"/>
        <v>VR ISS 12/2020 - REVERSÃO PROVISAO 11/2020</v>
      </c>
      <c r="AJ8" t="s">
        <v>14</v>
      </c>
      <c r="AK8" t="str">
        <f t="shared" si="3"/>
        <v>C</v>
      </c>
      <c r="AL8" t="s">
        <v>14</v>
      </c>
      <c r="AM8" s="1"/>
      <c r="AN8" t="s">
        <v>14</v>
      </c>
      <c r="AR8" t="str">
        <f t="shared" si="4"/>
        <v>00000000096|00000000004|0||000001|000000|00000400106|00000000000000000024||VR ISS 12/2020 - REVERSÃO PROVISAO 11/2020|C||</v>
      </c>
    </row>
    <row r="9" spans="1:44" x14ac:dyDescent="0.3">
      <c r="A9">
        <v>96</v>
      </c>
      <c r="B9">
        <v>5</v>
      </c>
      <c r="C9" s="24"/>
      <c r="D9" s="2" t="str">
        <f>SUBSTITUTE(VLOOKUP(C9,'PLANO CONTAS'!$A$2:$C$3583,3,0),".","")</f>
        <v>0</v>
      </c>
      <c r="F9" s="1"/>
      <c r="G9" s="1"/>
      <c r="H9">
        <v>400106</v>
      </c>
      <c r="I9" s="25">
        <v>145.33000000000001</v>
      </c>
      <c r="K9" t="s">
        <v>64</v>
      </c>
      <c r="L9" t="s">
        <v>63</v>
      </c>
      <c r="M9" s="4"/>
      <c r="N9" s="4"/>
      <c r="Q9" t="str">
        <f t="shared" si="5"/>
        <v>00000000096</v>
      </c>
      <c r="R9" t="s">
        <v>14</v>
      </c>
      <c r="S9" t="str">
        <f t="shared" si="6"/>
        <v>00000000005</v>
      </c>
      <c r="T9" t="s">
        <v>14</v>
      </c>
      <c r="U9" t="str">
        <f t="shared" si="0"/>
        <v>0</v>
      </c>
      <c r="V9" t="s">
        <v>14</v>
      </c>
      <c r="X9" t="s">
        <v>14</v>
      </c>
      <c r="Y9" t="str">
        <f t="shared" si="1"/>
        <v>000001</v>
      </c>
      <c r="Z9" t="s">
        <v>14</v>
      </c>
      <c r="AA9" t="str">
        <f t="shared" si="2"/>
        <v>000000</v>
      </c>
      <c r="AB9" t="s">
        <v>14</v>
      </c>
      <c r="AC9" t="str">
        <f t="shared" si="7"/>
        <v>00000400106</v>
      </c>
      <c r="AD9" t="s">
        <v>14</v>
      </c>
      <c r="AE9" t="str">
        <f t="shared" si="8"/>
        <v>00000000000000014533</v>
      </c>
      <c r="AF9" t="s">
        <v>14</v>
      </c>
      <c r="AH9" t="s">
        <v>14</v>
      </c>
      <c r="AI9" t="str">
        <f t="shared" si="9"/>
        <v>VR ISS 12/2020 - REVERSÃO PROVISAO 11/2020</v>
      </c>
      <c r="AJ9" t="s">
        <v>14</v>
      </c>
      <c r="AK9" t="str">
        <f t="shared" si="3"/>
        <v>C</v>
      </c>
      <c r="AL9" t="s">
        <v>14</v>
      </c>
      <c r="AM9" s="1"/>
      <c r="AN9" t="s">
        <v>14</v>
      </c>
      <c r="AR9" t="str">
        <f t="shared" si="4"/>
        <v>00000000096|00000000005|0||000001|000000|00000400106|00000000000000014533||VR ISS 12/2020 - REVERSÃO PROVISAO 11/2020|C||</v>
      </c>
    </row>
    <row r="10" spans="1:44" x14ac:dyDescent="0.3">
      <c r="A10">
        <v>96</v>
      </c>
      <c r="B10">
        <v>6</v>
      </c>
      <c r="C10" s="24"/>
      <c r="D10" s="2" t="str">
        <f>SUBSTITUTE(VLOOKUP(C10,'PLANO CONTAS'!$A$2:$C$3583,3,0),".","")</f>
        <v>0</v>
      </c>
      <c r="F10" s="1"/>
      <c r="G10" s="1"/>
      <c r="H10">
        <v>400106</v>
      </c>
      <c r="I10" s="25">
        <v>57.93</v>
      </c>
      <c r="K10" t="s">
        <v>64</v>
      </c>
      <c r="L10" t="s">
        <v>63</v>
      </c>
      <c r="M10" s="4"/>
      <c r="N10" s="4"/>
      <c r="Q10" t="str">
        <f t="shared" si="5"/>
        <v>00000000096</v>
      </c>
      <c r="R10" t="s">
        <v>14</v>
      </c>
      <c r="S10" t="str">
        <f t="shared" si="6"/>
        <v>00000000006</v>
      </c>
      <c r="T10" t="s">
        <v>14</v>
      </c>
      <c r="U10" t="str">
        <f t="shared" si="0"/>
        <v>0</v>
      </c>
      <c r="V10" t="s">
        <v>14</v>
      </c>
      <c r="X10" t="s">
        <v>14</v>
      </c>
      <c r="Y10" t="str">
        <f t="shared" si="1"/>
        <v>000001</v>
      </c>
      <c r="Z10" t="s">
        <v>14</v>
      </c>
      <c r="AA10" t="str">
        <f t="shared" si="2"/>
        <v>000000</v>
      </c>
      <c r="AB10" t="s">
        <v>14</v>
      </c>
      <c r="AC10" t="str">
        <f t="shared" si="7"/>
        <v>00000400106</v>
      </c>
      <c r="AD10" t="s">
        <v>14</v>
      </c>
      <c r="AE10" t="str">
        <f t="shared" si="8"/>
        <v>00000000000000005793</v>
      </c>
      <c r="AF10" t="s">
        <v>14</v>
      </c>
      <c r="AH10" t="s">
        <v>14</v>
      </c>
      <c r="AI10" t="str">
        <f t="shared" si="9"/>
        <v>VR ISS 12/2020 - REVERSÃO PROVISAO 11/2020</v>
      </c>
      <c r="AJ10" t="s">
        <v>14</v>
      </c>
      <c r="AK10" t="str">
        <f t="shared" si="3"/>
        <v>C</v>
      </c>
      <c r="AL10" t="s">
        <v>14</v>
      </c>
      <c r="AM10" s="1"/>
      <c r="AN10" t="s">
        <v>14</v>
      </c>
      <c r="AR10" t="str">
        <f t="shared" si="4"/>
        <v>00000000096|00000000006|0||000001|000000|00000400106|00000000000000005793||VR ISS 12/2020 - REVERSÃO PROVISAO 11/2020|C||</v>
      </c>
    </row>
    <row r="11" spans="1:44" x14ac:dyDescent="0.3">
      <c r="A11">
        <v>96</v>
      </c>
      <c r="B11">
        <v>7</v>
      </c>
      <c r="C11" s="24"/>
      <c r="D11" s="2" t="str">
        <f>SUBSTITUTE(VLOOKUP(C11,'PLANO CONTAS'!$A$2:$C$3583,3,0),".","")</f>
        <v>0</v>
      </c>
      <c r="F11" s="1"/>
      <c r="G11" s="1"/>
      <c r="H11">
        <v>400106</v>
      </c>
      <c r="I11" s="25">
        <v>6.94</v>
      </c>
      <c r="K11" t="s">
        <v>64</v>
      </c>
      <c r="L11" t="s">
        <v>63</v>
      </c>
      <c r="M11" s="4"/>
      <c r="N11" s="4"/>
      <c r="Q11" t="str">
        <f t="shared" si="5"/>
        <v>00000000096</v>
      </c>
      <c r="R11" t="s">
        <v>14</v>
      </c>
      <c r="S11" t="str">
        <f t="shared" si="6"/>
        <v>00000000007</v>
      </c>
      <c r="T11" t="s">
        <v>14</v>
      </c>
      <c r="U11" t="str">
        <f t="shared" si="0"/>
        <v>0</v>
      </c>
      <c r="V11" t="s">
        <v>14</v>
      </c>
      <c r="X11" t="s">
        <v>14</v>
      </c>
      <c r="Y11" t="str">
        <f t="shared" si="1"/>
        <v>000001</v>
      </c>
      <c r="Z11" t="s">
        <v>14</v>
      </c>
      <c r="AA11" t="str">
        <f t="shared" si="2"/>
        <v>000000</v>
      </c>
      <c r="AB11" t="s">
        <v>14</v>
      </c>
      <c r="AC11" t="str">
        <f t="shared" si="7"/>
        <v>00000400106</v>
      </c>
      <c r="AD11" t="s">
        <v>14</v>
      </c>
      <c r="AE11" t="str">
        <f t="shared" si="8"/>
        <v>00000000000000000694</v>
      </c>
      <c r="AF11" t="s">
        <v>14</v>
      </c>
      <c r="AH11" t="s">
        <v>14</v>
      </c>
      <c r="AI11" t="str">
        <f t="shared" si="9"/>
        <v>VR ISS 12/2020 - REVERSÃO PROVISAO 11/2020</v>
      </c>
      <c r="AJ11" t="s">
        <v>14</v>
      </c>
      <c r="AK11" t="str">
        <f t="shared" si="3"/>
        <v>C</v>
      </c>
      <c r="AL11" t="s">
        <v>14</v>
      </c>
      <c r="AM11" s="1"/>
      <c r="AN11" t="s">
        <v>14</v>
      </c>
      <c r="AR11" t="str">
        <f t="shared" si="4"/>
        <v>00000000096|00000000007|0||000001|000000|00000400106|00000000000000000694||VR ISS 12/2020 - REVERSÃO PROVISAO 11/2020|C||</v>
      </c>
    </row>
    <row r="12" spans="1:44" x14ac:dyDescent="0.3">
      <c r="A12">
        <v>96</v>
      </c>
      <c r="B12">
        <v>8</v>
      </c>
      <c r="C12" s="24"/>
      <c r="D12" s="2" t="str">
        <f>SUBSTITUTE(VLOOKUP(C12,'PLANO CONTAS'!$A$2:$C$3583,3,0),".","")</f>
        <v>0</v>
      </c>
      <c r="F12" s="1"/>
      <c r="G12" s="1"/>
      <c r="H12">
        <v>400106</v>
      </c>
      <c r="I12" s="25">
        <v>8.51</v>
      </c>
      <c r="K12" t="s">
        <v>64</v>
      </c>
      <c r="L12" t="s">
        <v>63</v>
      </c>
      <c r="M12" s="4"/>
      <c r="N12" s="4"/>
      <c r="Q12" t="str">
        <f t="shared" si="5"/>
        <v>00000000096</v>
      </c>
      <c r="R12" t="s">
        <v>14</v>
      </c>
      <c r="S12" t="str">
        <f t="shared" si="6"/>
        <v>00000000008</v>
      </c>
      <c r="T12" t="s">
        <v>14</v>
      </c>
      <c r="U12" t="str">
        <f t="shared" si="0"/>
        <v>0</v>
      </c>
      <c r="V12" t="s">
        <v>14</v>
      </c>
      <c r="X12" t="s">
        <v>14</v>
      </c>
      <c r="Y12" t="str">
        <f t="shared" si="1"/>
        <v>000001</v>
      </c>
      <c r="Z12" t="s">
        <v>14</v>
      </c>
      <c r="AA12" t="str">
        <f t="shared" si="2"/>
        <v>000000</v>
      </c>
      <c r="AB12" t="s">
        <v>14</v>
      </c>
      <c r="AC12" t="str">
        <f t="shared" si="7"/>
        <v>00000400106</v>
      </c>
      <c r="AD12" t="s">
        <v>14</v>
      </c>
      <c r="AE12" t="str">
        <f t="shared" si="8"/>
        <v>00000000000000000851</v>
      </c>
      <c r="AF12" t="s">
        <v>14</v>
      </c>
      <c r="AH12" t="s">
        <v>14</v>
      </c>
      <c r="AI12" t="str">
        <f t="shared" si="9"/>
        <v>VR ISS 12/2020 - REVERSÃO PROVISAO 11/2020</v>
      </c>
      <c r="AJ12" t="s">
        <v>14</v>
      </c>
      <c r="AK12" t="str">
        <f t="shared" si="3"/>
        <v>C</v>
      </c>
      <c r="AL12" t="s">
        <v>14</v>
      </c>
      <c r="AM12" s="1"/>
      <c r="AN12" t="s">
        <v>14</v>
      </c>
      <c r="AR12" t="str">
        <f t="shared" si="4"/>
        <v>00000000096|00000000008|0||000001|000000|00000400106|00000000000000000851||VR ISS 12/2020 - REVERSÃO PROVISAO 11/2020|C||</v>
      </c>
    </row>
    <row r="13" spans="1:44" x14ac:dyDescent="0.3">
      <c r="A13">
        <v>96</v>
      </c>
      <c r="B13">
        <v>9</v>
      </c>
      <c r="C13" s="24"/>
      <c r="D13" s="2" t="str">
        <f>SUBSTITUTE(VLOOKUP(C13,'PLANO CONTAS'!$A$2:$C$3583,3,0),".","")</f>
        <v>0</v>
      </c>
      <c r="F13" s="1"/>
      <c r="G13" s="1"/>
      <c r="H13">
        <v>400106</v>
      </c>
      <c r="I13" s="25">
        <v>1.96</v>
      </c>
      <c r="K13" t="s">
        <v>64</v>
      </c>
      <c r="L13" t="s">
        <v>63</v>
      </c>
      <c r="M13" s="4"/>
      <c r="N13" s="4"/>
      <c r="Q13" t="str">
        <f t="shared" si="5"/>
        <v>00000000096</v>
      </c>
      <c r="R13" t="s">
        <v>14</v>
      </c>
      <c r="S13" t="str">
        <f t="shared" si="6"/>
        <v>00000000009</v>
      </c>
      <c r="T13" t="s">
        <v>14</v>
      </c>
      <c r="U13" t="str">
        <f t="shared" si="0"/>
        <v>0</v>
      </c>
      <c r="V13" t="s">
        <v>14</v>
      </c>
      <c r="X13" t="s">
        <v>14</v>
      </c>
      <c r="Y13" t="str">
        <f t="shared" si="1"/>
        <v>000001</v>
      </c>
      <c r="Z13" t="s">
        <v>14</v>
      </c>
      <c r="AA13" t="str">
        <f t="shared" si="2"/>
        <v>000000</v>
      </c>
      <c r="AB13" t="s">
        <v>14</v>
      </c>
      <c r="AC13" t="str">
        <f t="shared" si="7"/>
        <v>00000400106</v>
      </c>
      <c r="AD13" t="s">
        <v>14</v>
      </c>
      <c r="AE13" t="str">
        <f t="shared" si="8"/>
        <v>00000000000000000196</v>
      </c>
      <c r="AF13" t="s">
        <v>14</v>
      </c>
      <c r="AH13" t="s">
        <v>14</v>
      </c>
      <c r="AI13" t="str">
        <f t="shared" si="9"/>
        <v>VR ISS 12/2020 - REVERSÃO PROVISAO 11/2020</v>
      </c>
      <c r="AJ13" t="s">
        <v>14</v>
      </c>
      <c r="AK13" t="str">
        <f t="shared" si="3"/>
        <v>C</v>
      </c>
      <c r="AL13" t="s">
        <v>14</v>
      </c>
      <c r="AM13" s="1"/>
      <c r="AN13" t="s">
        <v>14</v>
      </c>
      <c r="AR13" t="str">
        <f t="shared" si="4"/>
        <v>00000000096|00000000009|0||000001|000000|00000400106|00000000000000000196||VR ISS 12/2020 - REVERSÃO PROVISAO 11/2020|C||</v>
      </c>
    </row>
    <row r="14" spans="1:44" x14ac:dyDescent="0.3">
      <c r="A14">
        <v>96</v>
      </c>
      <c r="B14">
        <v>10</v>
      </c>
      <c r="C14" s="24"/>
      <c r="D14" s="2" t="str">
        <f>SUBSTITUTE(VLOOKUP(C14,'PLANO CONTAS'!$A$2:$C$3583,3,0),".","")</f>
        <v>0</v>
      </c>
      <c r="F14" s="1"/>
      <c r="G14" s="1"/>
      <c r="H14">
        <v>400106</v>
      </c>
      <c r="I14" s="25">
        <v>43.28</v>
      </c>
      <c r="K14" t="s">
        <v>64</v>
      </c>
      <c r="L14" t="s">
        <v>63</v>
      </c>
      <c r="M14" s="4"/>
      <c r="N14" s="4"/>
      <c r="Q14" t="str">
        <f t="shared" si="5"/>
        <v>00000000096</v>
      </c>
      <c r="R14" t="s">
        <v>14</v>
      </c>
      <c r="S14" t="str">
        <f t="shared" si="6"/>
        <v>00000000010</v>
      </c>
      <c r="T14" t="s">
        <v>14</v>
      </c>
      <c r="U14" t="str">
        <f t="shared" si="0"/>
        <v>0</v>
      </c>
      <c r="V14" t="s">
        <v>14</v>
      </c>
      <c r="X14" t="s">
        <v>14</v>
      </c>
      <c r="Y14" t="str">
        <f t="shared" si="1"/>
        <v>000001</v>
      </c>
      <c r="Z14" t="s">
        <v>14</v>
      </c>
      <c r="AA14" t="str">
        <f t="shared" si="2"/>
        <v>000000</v>
      </c>
      <c r="AB14" t="s">
        <v>14</v>
      </c>
      <c r="AC14" t="str">
        <f t="shared" si="7"/>
        <v>00000400106</v>
      </c>
      <c r="AD14" t="s">
        <v>14</v>
      </c>
      <c r="AE14" t="str">
        <f t="shared" si="8"/>
        <v>00000000000000004328</v>
      </c>
      <c r="AF14" t="s">
        <v>14</v>
      </c>
      <c r="AH14" t="s">
        <v>14</v>
      </c>
      <c r="AI14" t="str">
        <f t="shared" si="9"/>
        <v>VR ISS 12/2020 - REVERSÃO PROVISAO 11/2020</v>
      </c>
      <c r="AJ14" t="s">
        <v>14</v>
      </c>
      <c r="AK14" t="str">
        <f t="shared" si="3"/>
        <v>C</v>
      </c>
      <c r="AL14" t="s">
        <v>14</v>
      </c>
      <c r="AM14" s="1"/>
      <c r="AN14" t="s">
        <v>14</v>
      </c>
      <c r="AR14" t="str">
        <f t="shared" si="4"/>
        <v>00000000096|00000000010|0||000001|000000|00000400106|00000000000000004328||VR ISS 12/2020 - REVERSÃO PROVISAO 11/2020|C||</v>
      </c>
    </row>
    <row r="15" spans="1:44" x14ac:dyDescent="0.3">
      <c r="A15">
        <v>96</v>
      </c>
      <c r="B15">
        <v>11</v>
      </c>
      <c r="C15" s="24"/>
      <c r="D15" s="2" t="str">
        <f>SUBSTITUTE(VLOOKUP(C15,'PLANO CONTAS'!$A$2:$C$3583,3,0),".","")</f>
        <v>0</v>
      </c>
      <c r="F15" s="1"/>
      <c r="G15" s="1"/>
      <c r="H15">
        <v>400106</v>
      </c>
      <c r="I15" s="25">
        <v>50.78</v>
      </c>
      <c r="K15" t="s">
        <v>64</v>
      </c>
      <c r="L15" t="s">
        <v>63</v>
      </c>
      <c r="M15" s="4"/>
      <c r="N15" s="4"/>
      <c r="Q15" t="str">
        <f t="shared" si="5"/>
        <v>00000000096</v>
      </c>
      <c r="R15" t="s">
        <v>14</v>
      </c>
      <c r="S15" t="str">
        <f t="shared" si="6"/>
        <v>00000000011</v>
      </c>
      <c r="T15" t="s">
        <v>14</v>
      </c>
      <c r="U15" t="str">
        <f t="shared" si="0"/>
        <v>0</v>
      </c>
      <c r="V15" t="s">
        <v>14</v>
      </c>
      <c r="X15" t="s">
        <v>14</v>
      </c>
      <c r="Y15" t="str">
        <f t="shared" si="1"/>
        <v>000001</v>
      </c>
      <c r="Z15" t="s">
        <v>14</v>
      </c>
      <c r="AA15" t="str">
        <f t="shared" si="2"/>
        <v>000000</v>
      </c>
      <c r="AB15" t="s">
        <v>14</v>
      </c>
      <c r="AC15" t="str">
        <f t="shared" si="7"/>
        <v>00000400106</v>
      </c>
      <c r="AD15" t="s">
        <v>14</v>
      </c>
      <c r="AE15" t="str">
        <f t="shared" si="8"/>
        <v>00000000000000005078</v>
      </c>
      <c r="AF15" t="s">
        <v>14</v>
      </c>
      <c r="AH15" t="s">
        <v>14</v>
      </c>
      <c r="AI15" t="str">
        <f t="shared" si="9"/>
        <v>VR ISS 12/2020 - REVERSÃO PROVISAO 11/2020</v>
      </c>
      <c r="AJ15" t="s">
        <v>14</v>
      </c>
      <c r="AK15" t="str">
        <f t="shared" si="3"/>
        <v>C</v>
      </c>
      <c r="AL15" t="s">
        <v>14</v>
      </c>
      <c r="AM15" s="1"/>
      <c r="AN15" t="s">
        <v>14</v>
      </c>
      <c r="AR15" t="str">
        <f t="shared" si="4"/>
        <v>00000000096|00000000011|0||000001|000000|00000400106|00000000000000005078||VR ISS 12/2020 - REVERSÃO PROVISAO 11/2020|C||</v>
      </c>
    </row>
    <row r="16" spans="1:44" x14ac:dyDescent="0.3">
      <c r="A16">
        <v>96</v>
      </c>
      <c r="B16">
        <v>12</v>
      </c>
      <c r="C16" s="24"/>
      <c r="D16" s="2" t="str">
        <f>SUBSTITUTE(VLOOKUP(C16,'PLANO CONTAS'!$A$2:$C$3583,3,0),".","")</f>
        <v>0</v>
      </c>
      <c r="F16" s="1"/>
      <c r="G16" s="1"/>
      <c r="H16">
        <v>400106</v>
      </c>
      <c r="I16" s="25">
        <v>11.96</v>
      </c>
      <c r="K16" t="s">
        <v>64</v>
      </c>
      <c r="L16" t="s">
        <v>63</v>
      </c>
      <c r="M16" s="4"/>
      <c r="N16" s="4"/>
      <c r="Q16" t="str">
        <f t="shared" si="5"/>
        <v>00000000096</v>
      </c>
      <c r="R16" t="s">
        <v>14</v>
      </c>
      <c r="S16" t="str">
        <f t="shared" si="6"/>
        <v>00000000012</v>
      </c>
      <c r="T16" t="s">
        <v>14</v>
      </c>
      <c r="U16" t="str">
        <f t="shared" si="0"/>
        <v>0</v>
      </c>
      <c r="V16" t="s">
        <v>14</v>
      </c>
      <c r="X16" t="s">
        <v>14</v>
      </c>
      <c r="Y16" t="str">
        <f t="shared" si="1"/>
        <v>000001</v>
      </c>
      <c r="Z16" t="s">
        <v>14</v>
      </c>
      <c r="AA16" t="str">
        <f t="shared" si="2"/>
        <v>000000</v>
      </c>
      <c r="AB16" t="s">
        <v>14</v>
      </c>
      <c r="AC16" t="str">
        <f t="shared" si="7"/>
        <v>00000400106</v>
      </c>
      <c r="AD16" t="s">
        <v>14</v>
      </c>
      <c r="AE16" t="str">
        <f t="shared" si="8"/>
        <v>00000000000000001196</v>
      </c>
      <c r="AF16" t="s">
        <v>14</v>
      </c>
      <c r="AH16" t="s">
        <v>14</v>
      </c>
      <c r="AI16" t="str">
        <f t="shared" si="9"/>
        <v>VR ISS 12/2020 - REVERSÃO PROVISAO 11/2020</v>
      </c>
      <c r="AJ16" t="s">
        <v>14</v>
      </c>
      <c r="AK16" t="str">
        <f t="shared" si="3"/>
        <v>C</v>
      </c>
      <c r="AL16" t="s">
        <v>14</v>
      </c>
      <c r="AM16" s="1"/>
      <c r="AN16" t="s">
        <v>14</v>
      </c>
      <c r="AR16" t="str">
        <f t="shared" si="4"/>
        <v>00000000096|00000000012|0||000001|000000|00000400106|00000000000000001196||VR ISS 12/2020 - REVERSÃO PROVISAO 11/2020|C||</v>
      </c>
    </row>
    <row r="17" spans="1:44" x14ac:dyDescent="0.3">
      <c r="A17">
        <v>96</v>
      </c>
      <c r="B17">
        <v>13</v>
      </c>
      <c r="C17" s="24"/>
      <c r="D17" s="2" t="str">
        <f>SUBSTITUTE(VLOOKUP(C17,'PLANO CONTAS'!$A$2:$C$3583,3,0),".","")</f>
        <v>0</v>
      </c>
      <c r="F17" s="1"/>
      <c r="G17" s="1"/>
      <c r="H17">
        <v>400106</v>
      </c>
      <c r="I17" s="25">
        <v>2.39</v>
      </c>
      <c r="K17" t="s">
        <v>64</v>
      </c>
      <c r="L17" t="s">
        <v>63</v>
      </c>
      <c r="M17" s="4"/>
      <c r="N17" s="4"/>
      <c r="Q17" t="str">
        <f t="shared" si="5"/>
        <v>00000000096</v>
      </c>
      <c r="R17" t="s">
        <v>14</v>
      </c>
      <c r="S17" t="str">
        <f t="shared" si="6"/>
        <v>00000000013</v>
      </c>
      <c r="T17" t="s">
        <v>14</v>
      </c>
      <c r="U17" t="str">
        <f t="shared" si="0"/>
        <v>0</v>
      </c>
      <c r="V17" t="s">
        <v>14</v>
      </c>
      <c r="X17" t="s">
        <v>14</v>
      </c>
      <c r="Y17" t="str">
        <f t="shared" si="1"/>
        <v>000001</v>
      </c>
      <c r="Z17" t="s">
        <v>14</v>
      </c>
      <c r="AA17" t="str">
        <f t="shared" si="2"/>
        <v>000000</v>
      </c>
      <c r="AB17" t="s">
        <v>14</v>
      </c>
      <c r="AC17" t="str">
        <f t="shared" si="7"/>
        <v>00000400106</v>
      </c>
      <c r="AD17" t="s">
        <v>14</v>
      </c>
      <c r="AE17" t="str">
        <f t="shared" si="8"/>
        <v>00000000000000000239</v>
      </c>
      <c r="AF17" t="s">
        <v>14</v>
      </c>
      <c r="AH17" t="s">
        <v>14</v>
      </c>
      <c r="AI17" t="str">
        <f t="shared" si="9"/>
        <v>VR ISS 12/2020 - REVERSÃO PROVISAO 11/2020</v>
      </c>
      <c r="AJ17" t="s">
        <v>14</v>
      </c>
      <c r="AK17" t="str">
        <f t="shared" si="3"/>
        <v>C</v>
      </c>
      <c r="AL17" t="s">
        <v>14</v>
      </c>
      <c r="AM17" s="1"/>
      <c r="AN17" t="s">
        <v>14</v>
      </c>
      <c r="AR17" t="str">
        <f t="shared" si="4"/>
        <v>00000000096|00000000013|0||000001|000000|00000400106|00000000000000000239||VR ISS 12/2020 - REVERSÃO PROVISAO 11/2020|C||</v>
      </c>
    </row>
    <row r="18" spans="1:44" x14ac:dyDescent="0.3">
      <c r="A18">
        <v>96</v>
      </c>
      <c r="B18">
        <v>14</v>
      </c>
      <c r="C18" s="24"/>
      <c r="D18" s="2" t="str">
        <f>SUBSTITUTE(VLOOKUP(C18,'PLANO CONTAS'!$A$2:$C$3583,3,0),".","")</f>
        <v>0</v>
      </c>
      <c r="F18" s="1"/>
      <c r="G18" s="1"/>
      <c r="H18">
        <v>400106</v>
      </c>
      <c r="I18" s="25">
        <v>0.28000000000000003</v>
      </c>
      <c r="K18" t="s">
        <v>64</v>
      </c>
      <c r="L18" t="s">
        <v>63</v>
      </c>
      <c r="M18" s="4"/>
      <c r="N18" s="4"/>
      <c r="Q18" t="str">
        <f t="shared" si="5"/>
        <v>00000000096</v>
      </c>
      <c r="R18" t="s">
        <v>14</v>
      </c>
      <c r="S18" t="str">
        <f t="shared" si="6"/>
        <v>00000000014</v>
      </c>
      <c r="T18" t="s">
        <v>14</v>
      </c>
      <c r="U18" t="str">
        <f t="shared" si="0"/>
        <v>0</v>
      </c>
      <c r="V18" t="s">
        <v>14</v>
      </c>
      <c r="X18" t="s">
        <v>14</v>
      </c>
      <c r="Y18" t="str">
        <f t="shared" si="1"/>
        <v>000001</v>
      </c>
      <c r="Z18" t="s">
        <v>14</v>
      </c>
      <c r="AA18" t="str">
        <f t="shared" si="2"/>
        <v>000000</v>
      </c>
      <c r="AB18" t="s">
        <v>14</v>
      </c>
      <c r="AC18" t="str">
        <f t="shared" si="7"/>
        <v>00000400106</v>
      </c>
      <c r="AD18" t="s">
        <v>14</v>
      </c>
      <c r="AE18" t="str">
        <f t="shared" si="8"/>
        <v>00000000000000000028</v>
      </c>
      <c r="AF18" t="s">
        <v>14</v>
      </c>
      <c r="AH18" t="s">
        <v>14</v>
      </c>
      <c r="AI18" t="str">
        <f t="shared" si="9"/>
        <v>VR ISS 12/2020 - REVERSÃO PROVISAO 11/2020</v>
      </c>
      <c r="AJ18" t="s">
        <v>14</v>
      </c>
      <c r="AK18" t="str">
        <f t="shared" si="3"/>
        <v>C</v>
      </c>
      <c r="AL18" t="s">
        <v>14</v>
      </c>
      <c r="AM18" s="1"/>
      <c r="AN18" t="s">
        <v>14</v>
      </c>
      <c r="AR18" t="str">
        <f t="shared" si="4"/>
        <v>00000000096|00000000014|0||000001|000000|00000400106|00000000000000000028||VR ISS 12/2020 - REVERSÃO PROVISAO 11/2020|C||</v>
      </c>
    </row>
    <row r="19" spans="1:44" x14ac:dyDescent="0.3">
      <c r="A19">
        <v>96</v>
      </c>
      <c r="B19">
        <v>15</v>
      </c>
      <c r="C19" s="24"/>
      <c r="D19" s="2" t="str">
        <f>SUBSTITUTE(VLOOKUP(C19,'PLANO CONTAS'!$A$2:$C$3583,3,0),".","")</f>
        <v>0</v>
      </c>
      <c r="F19" s="1"/>
      <c r="G19" s="1"/>
      <c r="H19">
        <v>400106</v>
      </c>
      <c r="I19" s="25">
        <v>0.46</v>
      </c>
      <c r="K19" t="s">
        <v>64</v>
      </c>
      <c r="L19" t="s">
        <v>63</v>
      </c>
      <c r="M19" s="4"/>
      <c r="N19" s="4"/>
      <c r="Q19" t="str">
        <f t="shared" si="5"/>
        <v>00000000096</v>
      </c>
      <c r="R19" t="s">
        <v>14</v>
      </c>
      <c r="S19" t="str">
        <f t="shared" si="6"/>
        <v>00000000015</v>
      </c>
      <c r="T19" t="s">
        <v>14</v>
      </c>
      <c r="U19" t="str">
        <f t="shared" si="0"/>
        <v>0</v>
      </c>
      <c r="V19" t="s">
        <v>14</v>
      </c>
      <c r="X19" t="s">
        <v>14</v>
      </c>
      <c r="Y19" t="str">
        <f t="shared" si="1"/>
        <v>000001</v>
      </c>
      <c r="Z19" t="s">
        <v>14</v>
      </c>
      <c r="AA19" t="str">
        <f t="shared" si="2"/>
        <v>000000</v>
      </c>
      <c r="AB19" t="s">
        <v>14</v>
      </c>
      <c r="AC19" t="str">
        <f t="shared" si="7"/>
        <v>00000400106</v>
      </c>
      <c r="AD19" t="s">
        <v>14</v>
      </c>
      <c r="AE19" t="str">
        <f t="shared" si="8"/>
        <v>00000000000000000046</v>
      </c>
      <c r="AF19" t="s">
        <v>14</v>
      </c>
      <c r="AH19" t="s">
        <v>14</v>
      </c>
      <c r="AI19" t="str">
        <f t="shared" si="9"/>
        <v>VR ISS 12/2020 - REVERSÃO PROVISAO 11/2020</v>
      </c>
      <c r="AJ19" t="s">
        <v>14</v>
      </c>
      <c r="AK19" t="str">
        <f t="shared" si="3"/>
        <v>C</v>
      </c>
      <c r="AL19" t="s">
        <v>14</v>
      </c>
      <c r="AM19" s="1"/>
      <c r="AN19" t="s">
        <v>14</v>
      </c>
      <c r="AR19" t="str">
        <f t="shared" si="4"/>
        <v>00000000096|00000000015|0||000001|000000|00000400106|00000000000000000046||VR ISS 12/2020 - REVERSÃO PROVISAO 11/2020|C||</v>
      </c>
    </row>
    <row r="20" spans="1:44" x14ac:dyDescent="0.3">
      <c r="A20">
        <v>96</v>
      </c>
      <c r="B20">
        <v>16</v>
      </c>
      <c r="C20" s="24"/>
      <c r="D20" s="2" t="str">
        <f>SUBSTITUTE(VLOOKUP(C20,'PLANO CONTAS'!$A$2:$C$3583,3,0),".","")</f>
        <v>0</v>
      </c>
      <c r="F20" s="1"/>
      <c r="G20" s="1"/>
      <c r="H20">
        <v>400106</v>
      </c>
      <c r="I20" s="25">
        <v>0.11</v>
      </c>
      <c r="K20" t="s">
        <v>64</v>
      </c>
      <c r="L20" t="s">
        <v>63</v>
      </c>
      <c r="M20" s="4"/>
      <c r="N20" s="4"/>
      <c r="Q20" t="str">
        <f t="shared" si="5"/>
        <v>00000000096</v>
      </c>
      <c r="R20" t="s">
        <v>14</v>
      </c>
      <c r="S20" t="str">
        <f t="shared" si="6"/>
        <v>00000000016</v>
      </c>
      <c r="T20" t="s">
        <v>14</v>
      </c>
      <c r="U20" t="str">
        <f t="shared" si="0"/>
        <v>0</v>
      </c>
      <c r="V20" t="s">
        <v>14</v>
      </c>
      <c r="X20" t="s">
        <v>14</v>
      </c>
      <c r="Y20" t="str">
        <f t="shared" si="1"/>
        <v>000001</v>
      </c>
      <c r="Z20" t="s">
        <v>14</v>
      </c>
      <c r="AA20" t="str">
        <f t="shared" si="2"/>
        <v>000000</v>
      </c>
      <c r="AB20" t="s">
        <v>14</v>
      </c>
      <c r="AC20" t="str">
        <f t="shared" si="7"/>
        <v>00000400106</v>
      </c>
      <c r="AD20" t="s">
        <v>14</v>
      </c>
      <c r="AE20" t="str">
        <f t="shared" si="8"/>
        <v>00000000000000000011</v>
      </c>
      <c r="AF20" t="s">
        <v>14</v>
      </c>
      <c r="AH20" t="s">
        <v>14</v>
      </c>
      <c r="AI20" t="str">
        <f t="shared" si="9"/>
        <v>VR ISS 12/2020 - REVERSÃO PROVISAO 11/2020</v>
      </c>
      <c r="AJ20" t="s">
        <v>14</v>
      </c>
      <c r="AK20" t="str">
        <f t="shared" si="3"/>
        <v>C</v>
      </c>
      <c r="AL20" t="s">
        <v>14</v>
      </c>
      <c r="AM20" s="1"/>
      <c r="AN20" t="s">
        <v>14</v>
      </c>
      <c r="AR20" t="str">
        <f t="shared" si="4"/>
        <v>00000000096|00000000016|0||000001|000000|00000400106|00000000000000000011||VR ISS 12/2020 - REVERSÃO PROVISAO 11/2020|C||</v>
      </c>
    </row>
    <row r="21" spans="1:44" x14ac:dyDescent="0.3">
      <c r="A21">
        <v>96</v>
      </c>
      <c r="B21">
        <v>17</v>
      </c>
      <c r="C21" s="24"/>
      <c r="D21" s="2" t="str">
        <f>SUBSTITUTE(VLOOKUP(C21,'PLANO CONTAS'!$A$2:$C$3583,3,0),".","")</f>
        <v>0</v>
      </c>
      <c r="F21" s="1"/>
      <c r="G21" s="1"/>
      <c r="H21">
        <v>400106</v>
      </c>
      <c r="I21" s="25">
        <v>0.02</v>
      </c>
      <c r="K21" t="s">
        <v>64</v>
      </c>
      <c r="L21" t="s">
        <v>63</v>
      </c>
      <c r="M21" s="4"/>
      <c r="N21" s="4"/>
      <c r="Q21" t="str">
        <f t="shared" si="5"/>
        <v>00000000096</v>
      </c>
      <c r="R21" t="s">
        <v>14</v>
      </c>
      <c r="S21" t="str">
        <f t="shared" si="6"/>
        <v>00000000017</v>
      </c>
      <c r="T21" t="s">
        <v>14</v>
      </c>
      <c r="U21" t="str">
        <f t="shared" si="0"/>
        <v>0</v>
      </c>
      <c r="V21" t="s">
        <v>14</v>
      </c>
      <c r="X21" t="s">
        <v>14</v>
      </c>
      <c r="Y21" t="str">
        <f t="shared" si="1"/>
        <v>000001</v>
      </c>
      <c r="Z21" t="s">
        <v>14</v>
      </c>
      <c r="AA21" t="str">
        <f t="shared" si="2"/>
        <v>000000</v>
      </c>
      <c r="AB21" t="s">
        <v>14</v>
      </c>
      <c r="AC21" t="str">
        <f t="shared" si="7"/>
        <v>00000400106</v>
      </c>
      <c r="AD21" t="s">
        <v>14</v>
      </c>
      <c r="AE21" t="str">
        <f t="shared" si="8"/>
        <v>00000000000000000002</v>
      </c>
      <c r="AF21" t="s">
        <v>14</v>
      </c>
      <c r="AH21" t="s">
        <v>14</v>
      </c>
      <c r="AI21" t="str">
        <f t="shared" si="9"/>
        <v>VR ISS 12/2020 - REVERSÃO PROVISAO 11/2020</v>
      </c>
      <c r="AJ21" t="s">
        <v>14</v>
      </c>
      <c r="AK21" t="str">
        <f t="shared" si="3"/>
        <v>C</v>
      </c>
      <c r="AL21" t="s">
        <v>14</v>
      </c>
      <c r="AM21" s="1"/>
      <c r="AN21" t="s">
        <v>14</v>
      </c>
      <c r="AR21" t="str">
        <f t="shared" si="4"/>
        <v>00000000096|00000000017|0||000001|000000|00000400106|00000000000000000002||VR ISS 12/2020 - REVERSÃO PROVISAO 11/2020|C||</v>
      </c>
    </row>
    <row r="22" spans="1:44" x14ac:dyDescent="0.3">
      <c r="A22">
        <v>96</v>
      </c>
      <c r="B22">
        <v>18</v>
      </c>
      <c r="C22" s="24"/>
      <c r="D22" s="2" t="str">
        <f>SUBSTITUTE(VLOOKUP(C22,'PLANO CONTAS'!$A$2:$C$3583,3,0),".","")</f>
        <v>0</v>
      </c>
      <c r="F22" s="1"/>
      <c r="G22" s="1"/>
      <c r="H22">
        <v>400106</v>
      </c>
      <c r="I22" s="25">
        <v>0.02</v>
      </c>
      <c r="K22" t="s">
        <v>64</v>
      </c>
      <c r="L22" t="s">
        <v>63</v>
      </c>
      <c r="M22" s="4"/>
      <c r="N22" s="4"/>
      <c r="Q22" t="str">
        <f t="shared" ref="Q22:Q38" si="10">TEXT(A22,"00000000000")</f>
        <v>00000000096</v>
      </c>
      <c r="R22" t="s">
        <v>14</v>
      </c>
      <c r="S22" t="str">
        <f t="shared" ref="S22:S38" si="11">TEXT(B22,"00000000000")</f>
        <v>00000000018</v>
      </c>
      <c r="T22" t="s">
        <v>14</v>
      </c>
      <c r="U22" t="str">
        <f t="shared" ref="U22:U38" si="12">D22</f>
        <v>0</v>
      </c>
      <c r="V22" t="s">
        <v>14</v>
      </c>
      <c r="X22" t="s">
        <v>14</v>
      </c>
      <c r="Y22" t="str">
        <f t="shared" ref="Y22:Y38" si="13">TEXT(MONTH(F22),"000000")</f>
        <v>000001</v>
      </c>
      <c r="Z22" t="s">
        <v>14</v>
      </c>
      <c r="AA22" t="str">
        <f t="shared" ref="AA22:AA38" si="14">TEXT(DAY(G22),"000000")</f>
        <v>000000</v>
      </c>
      <c r="AB22" t="s">
        <v>14</v>
      </c>
      <c r="AC22" t="str">
        <f t="shared" ref="AC22:AC38" si="15">TEXT(H22,"00000000000")</f>
        <v>00000400106</v>
      </c>
      <c r="AD22" t="s">
        <v>14</v>
      </c>
      <c r="AE22" t="str">
        <f t="shared" ref="AE22:AE38" si="16">TEXT((I22*100),"00000000000000000000")</f>
        <v>00000000000000000002</v>
      </c>
      <c r="AF22" t="s">
        <v>14</v>
      </c>
      <c r="AH22" t="s">
        <v>14</v>
      </c>
      <c r="AI22" t="str">
        <f t="shared" ref="AI22:AI38" si="17">K22</f>
        <v>VR ISS 12/2020 - REVERSÃO PROVISAO 11/2020</v>
      </c>
      <c r="AJ22" t="s">
        <v>14</v>
      </c>
      <c r="AK22" t="str">
        <f t="shared" ref="AK22:AK38" si="18">L22</f>
        <v>C</v>
      </c>
      <c r="AL22" t="s">
        <v>14</v>
      </c>
      <c r="AM22" s="1"/>
      <c r="AN22" t="s">
        <v>14</v>
      </c>
      <c r="AR22" t="str">
        <f t="shared" si="4"/>
        <v>00000000096|00000000018|0||000001|000000|00000400106|00000000000000000002||VR ISS 12/2020 - REVERSÃO PROVISAO 11/2020|C||</v>
      </c>
    </row>
    <row r="23" spans="1:44" x14ac:dyDescent="0.3">
      <c r="A23">
        <v>96</v>
      </c>
      <c r="B23">
        <v>19</v>
      </c>
      <c r="C23" s="24"/>
      <c r="D23" s="2" t="str">
        <f>SUBSTITUTE(VLOOKUP(C23,'PLANO CONTAS'!$A$2:$C$3583,3,0),".","")</f>
        <v>0</v>
      </c>
      <c r="F23" s="1"/>
      <c r="G23" s="1"/>
      <c r="H23">
        <v>400106</v>
      </c>
      <c r="I23" s="25">
        <v>4466.5200000000004</v>
      </c>
      <c r="K23" t="s">
        <v>64</v>
      </c>
      <c r="L23" t="s">
        <v>63</v>
      </c>
      <c r="M23" s="4"/>
      <c r="N23" s="4"/>
      <c r="Q23" t="str">
        <f t="shared" si="10"/>
        <v>00000000096</v>
      </c>
      <c r="R23" t="s">
        <v>14</v>
      </c>
      <c r="S23" t="str">
        <f t="shared" si="11"/>
        <v>00000000019</v>
      </c>
      <c r="T23" t="s">
        <v>14</v>
      </c>
      <c r="U23" t="str">
        <f t="shared" si="12"/>
        <v>0</v>
      </c>
      <c r="V23" t="s">
        <v>14</v>
      </c>
      <c r="X23" t="s">
        <v>14</v>
      </c>
      <c r="Y23" t="str">
        <f t="shared" si="13"/>
        <v>000001</v>
      </c>
      <c r="Z23" t="s">
        <v>14</v>
      </c>
      <c r="AA23" t="str">
        <f t="shared" si="14"/>
        <v>000000</v>
      </c>
      <c r="AB23" t="s">
        <v>14</v>
      </c>
      <c r="AC23" t="str">
        <f t="shared" si="15"/>
        <v>00000400106</v>
      </c>
      <c r="AD23" t="s">
        <v>14</v>
      </c>
      <c r="AE23" t="str">
        <f t="shared" si="16"/>
        <v>00000000000000446652</v>
      </c>
      <c r="AF23" t="s">
        <v>14</v>
      </c>
      <c r="AH23" t="s">
        <v>14</v>
      </c>
      <c r="AI23" t="str">
        <f t="shared" si="17"/>
        <v>VR ISS 12/2020 - REVERSÃO PROVISAO 11/2020</v>
      </c>
      <c r="AJ23" t="s">
        <v>14</v>
      </c>
      <c r="AK23" t="str">
        <f t="shared" si="18"/>
        <v>C</v>
      </c>
      <c r="AL23" t="s">
        <v>14</v>
      </c>
      <c r="AM23" s="1"/>
      <c r="AN23" t="s">
        <v>14</v>
      </c>
      <c r="AR23" t="str">
        <f t="shared" si="4"/>
        <v>00000000096|00000000019|0||000001|000000|00000400106|00000000000000446652||VR ISS 12/2020 - REVERSÃO PROVISAO 11/2020|C||</v>
      </c>
    </row>
    <row r="24" spans="1:44" x14ac:dyDescent="0.3">
      <c r="A24">
        <v>96</v>
      </c>
      <c r="B24">
        <v>20</v>
      </c>
      <c r="C24" s="24"/>
      <c r="D24" s="2" t="str">
        <f>SUBSTITUTE(VLOOKUP(C24,'PLANO CONTAS'!$A$2:$C$3583,3,0),".","")</f>
        <v>0</v>
      </c>
      <c r="F24" s="1"/>
      <c r="G24" s="1"/>
      <c r="H24">
        <v>400106</v>
      </c>
      <c r="I24" s="25">
        <v>303.64</v>
      </c>
      <c r="K24" t="s">
        <v>64</v>
      </c>
      <c r="L24" t="s">
        <v>63</v>
      </c>
      <c r="M24" s="4"/>
      <c r="N24" s="4"/>
      <c r="Q24" t="str">
        <f t="shared" si="10"/>
        <v>00000000096</v>
      </c>
      <c r="R24" t="s">
        <v>14</v>
      </c>
      <c r="S24" t="str">
        <f t="shared" si="11"/>
        <v>00000000020</v>
      </c>
      <c r="T24" t="s">
        <v>14</v>
      </c>
      <c r="U24" t="str">
        <f t="shared" si="12"/>
        <v>0</v>
      </c>
      <c r="V24" t="s">
        <v>14</v>
      </c>
      <c r="X24" t="s">
        <v>14</v>
      </c>
      <c r="Y24" t="str">
        <f t="shared" si="13"/>
        <v>000001</v>
      </c>
      <c r="Z24" t="s">
        <v>14</v>
      </c>
      <c r="AA24" t="str">
        <f t="shared" si="14"/>
        <v>000000</v>
      </c>
      <c r="AB24" t="s">
        <v>14</v>
      </c>
      <c r="AC24" t="str">
        <f t="shared" si="15"/>
        <v>00000400106</v>
      </c>
      <c r="AD24" t="s">
        <v>14</v>
      </c>
      <c r="AE24" t="str">
        <f t="shared" si="16"/>
        <v>00000000000000030364</v>
      </c>
      <c r="AF24" t="s">
        <v>14</v>
      </c>
      <c r="AH24" t="s">
        <v>14</v>
      </c>
      <c r="AI24" t="str">
        <f t="shared" si="17"/>
        <v>VR ISS 12/2020 - REVERSÃO PROVISAO 11/2020</v>
      </c>
      <c r="AJ24" t="s">
        <v>14</v>
      </c>
      <c r="AK24" t="str">
        <f t="shared" si="18"/>
        <v>C</v>
      </c>
      <c r="AL24" t="s">
        <v>14</v>
      </c>
      <c r="AM24" s="1"/>
      <c r="AN24" t="s">
        <v>14</v>
      </c>
      <c r="AR24" t="str">
        <f t="shared" si="4"/>
        <v>00000000096|00000000020|0||000001|000000|00000400106|00000000000000030364||VR ISS 12/2020 - REVERSÃO PROVISAO 11/2020|C||</v>
      </c>
    </row>
    <row r="25" spans="1:44" x14ac:dyDescent="0.3">
      <c r="A25">
        <v>96</v>
      </c>
      <c r="B25">
        <v>21</v>
      </c>
      <c r="C25" s="24"/>
      <c r="D25" s="2" t="str">
        <f>SUBSTITUTE(VLOOKUP(C25,'PLANO CONTAS'!$A$2:$C$3583,3,0),".","")</f>
        <v>0</v>
      </c>
      <c r="F25" s="1"/>
      <c r="G25" s="1"/>
      <c r="H25">
        <v>400106</v>
      </c>
      <c r="I25" s="25">
        <v>657.12</v>
      </c>
      <c r="K25" t="s">
        <v>64</v>
      </c>
      <c r="L25" t="s">
        <v>63</v>
      </c>
      <c r="M25" s="4"/>
      <c r="N25" s="4"/>
      <c r="Q25" t="str">
        <f t="shared" si="10"/>
        <v>00000000096</v>
      </c>
      <c r="R25" t="s">
        <v>14</v>
      </c>
      <c r="S25" t="str">
        <f t="shared" si="11"/>
        <v>00000000021</v>
      </c>
      <c r="T25" t="s">
        <v>14</v>
      </c>
      <c r="U25" t="str">
        <f t="shared" si="12"/>
        <v>0</v>
      </c>
      <c r="V25" t="s">
        <v>14</v>
      </c>
      <c r="X25" t="s">
        <v>14</v>
      </c>
      <c r="Y25" t="str">
        <f t="shared" si="13"/>
        <v>000001</v>
      </c>
      <c r="Z25" t="s">
        <v>14</v>
      </c>
      <c r="AA25" t="str">
        <f t="shared" si="14"/>
        <v>000000</v>
      </c>
      <c r="AB25" t="s">
        <v>14</v>
      </c>
      <c r="AC25" t="str">
        <f t="shared" si="15"/>
        <v>00000400106</v>
      </c>
      <c r="AD25" t="s">
        <v>14</v>
      </c>
      <c r="AE25" t="str">
        <f t="shared" si="16"/>
        <v>00000000000000065712</v>
      </c>
      <c r="AF25" t="s">
        <v>14</v>
      </c>
      <c r="AH25" t="s">
        <v>14</v>
      </c>
      <c r="AI25" t="str">
        <f t="shared" si="17"/>
        <v>VR ISS 12/2020 - REVERSÃO PROVISAO 11/2020</v>
      </c>
      <c r="AJ25" t="s">
        <v>14</v>
      </c>
      <c r="AK25" t="str">
        <f t="shared" si="18"/>
        <v>C</v>
      </c>
      <c r="AL25" t="s">
        <v>14</v>
      </c>
      <c r="AM25" s="1"/>
      <c r="AN25" t="s">
        <v>14</v>
      </c>
      <c r="AR25" t="str">
        <f t="shared" si="4"/>
        <v>00000000096|00000000021|0||000001|000000|00000400106|00000000000000065712||VR ISS 12/2020 - REVERSÃO PROVISAO 11/2020|C||</v>
      </c>
    </row>
    <row r="26" spans="1:44" x14ac:dyDescent="0.3">
      <c r="A26">
        <v>96</v>
      </c>
      <c r="B26">
        <v>22</v>
      </c>
      <c r="C26" s="24"/>
      <c r="D26" s="2" t="str">
        <f>SUBSTITUTE(VLOOKUP(C26,'PLANO CONTAS'!$A$2:$C$3583,3,0),".","")</f>
        <v>0</v>
      </c>
      <c r="F26" s="1"/>
      <c r="G26" s="1"/>
      <c r="H26">
        <v>400106</v>
      </c>
      <c r="I26" s="25">
        <v>0.01</v>
      </c>
      <c r="K26" t="s">
        <v>64</v>
      </c>
      <c r="L26" t="s">
        <v>63</v>
      </c>
      <c r="M26" s="4"/>
      <c r="N26" s="4"/>
      <c r="Q26" t="str">
        <f t="shared" si="10"/>
        <v>00000000096</v>
      </c>
      <c r="R26" t="s">
        <v>14</v>
      </c>
      <c r="S26" t="str">
        <f t="shared" si="11"/>
        <v>00000000022</v>
      </c>
      <c r="T26" t="s">
        <v>14</v>
      </c>
      <c r="U26" t="str">
        <f t="shared" si="12"/>
        <v>0</v>
      </c>
      <c r="V26" t="s">
        <v>14</v>
      </c>
      <c r="X26" t="s">
        <v>14</v>
      </c>
      <c r="Y26" t="str">
        <f t="shared" si="13"/>
        <v>000001</v>
      </c>
      <c r="Z26" t="s">
        <v>14</v>
      </c>
      <c r="AA26" t="str">
        <f t="shared" si="14"/>
        <v>000000</v>
      </c>
      <c r="AB26" t="s">
        <v>14</v>
      </c>
      <c r="AC26" t="str">
        <f t="shared" si="15"/>
        <v>00000400106</v>
      </c>
      <c r="AD26" t="s">
        <v>14</v>
      </c>
      <c r="AE26" t="str">
        <f t="shared" si="16"/>
        <v>00000000000000000001</v>
      </c>
      <c r="AF26" t="s">
        <v>14</v>
      </c>
      <c r="AH26" t="s">
        <v>14</v>
      </c>
      <c r="AI26" t="str">
        <f t="shared" si="17"/>
        <v>VR ISS 12/2020 - REVERSÃO PROVISAO 11/2020</v>
      </c>
      <c r="AJ26" t="s">
        <v>14</v>
      </c>
      <c r="AK26" t="str">
        <f t="shared" si="18"/>
        <v>C</v>
      </c>
      <c r="AL26" t="s">
        <v>14</v>
      </c>
      <c r="AM26" s="1"/>
      <c r="AN26" t="s">
        <v>14</v>
      </c>
      <c r="AR26" t="str">
        <f t="shared" si="4"/>
        <v>00000000096|00000000022|0||000001|000000|00000400106|00000000000000000001||VR ISS 12/2020 - REVERSÃO PROVISAO 11/2020|C||</v>
      </c>
    </row>
    <row r="27" spans="1:44" x14ac:dyDescent="0.3">
      <c r="A27">
        <v>96</v>
      </c>
      <c r="B27">
        <v>23</v>
      </c>
      <c r="C27" s="24"/>
      <c r="D27" s="2" t="str">
        <f>SUBSTITUTE(VLOOKUP(C27,'PLANO CONTAS'!$A$2:$C$3583,3,0),".","")</f>
        <v>0</v>
      </c>
      <c r="F27" s="1"/>
      <c r="G27" s="1"/>
      <c r="H27">
        <v>400106</v>
      </c>
      <c r="I27" s="25">
        <v>41.16</v>
      </c>
      <c r="K27" t="s">
        <v>64</v>
      </c>
      <c r="L27" t="s">
        <v>63</v>
      </c>
      <c r="M27" s="4"/>
      <c r="N27" s="4"/>
      <c r="Q27" t="str">
        <f t="shared" si="10"/>
        <v>00000000096</v>
      </c>
      <c r="R27" t="s">
        <v>14</v>
      </c>
      <c r="S27" t="str">
        <f t="shared" si="11"/>
        <v>00000000023</v>
      </c>
      <c r="T27" t="s">
        <v>14</v>
      </c>
      <c r="U27" t="str">
        <f t="shared" si="12"/>
        <v>0</v>
      </c>
      <c r="V27" t="s">
        <v>14</v>
      </c>
      <c r="X27" t="s">
        <v>14</v>
      </c>
      <c r="Y27" t="str">
        <f t="shared" si="13"/>
        <v>000001</v>
      </c>
      <c r="Z27" t="s">
        <v>14</v>
      </c>
      <c r="AA27" t="str">
        <f t="shared" si="14"/>
        <v>000000</v>
      </c>
      <c r="AB27" t="s">
        <v>14</v>
      </c>
      <c r="AC27" t="str">
        <f t="shared" si="15"/>
        <v>00000400106</v>
      </c>
      <c r="AD27" t="s">
        <v>14</v>
      </c>
      <c r="AE27" t="str">
        <f t="shared" si="16"/>
        <v>00000000000000004116</v>
      </c>
      <c r="AF27" t="s">
        <v>14</v>
      </c>
      <c r="AH27" t="s">
        <v>14</v>
      </c>
      <c r="AI27" t="str">
        <f t="shared" si="17"/>
        <v>VR ISS 12/2020 - REVERSÃO PROVISAO 11/2020</v>
      </c>
      <c r="AJ27" t="s">
        <v>14</v>
      </c>
      <c r="AK27" t="str">
        <f t="shared" si="18"/>
        <v>C</v>
      </c>
      <c r="AL27" t="s">
        <v>14</v>
      </c>
      <c r="AM27" s="1"/>
      <c r="AN27" t="s">
        <v>14</v>
      </c>
      <c r="AR27" t="str">
        <f t="shared" si="4"/>
        <v>00000000096|00000000023|0||000001|000000|00000400106|00000000000000004116||VR ISS 12/2020 - REVERSÃO PROVISAO 11/2020|C||</v>
      </c>
    </row>
    <row r="28" spans="1:44" x14ac:dyDescent="0.3">
      <c r="A28">
        <v>96</v>
      </c>
      <c r="B28">
        <v>24</v>
      </c>
      <c r="C28" s="24"/>
      <c r="D28" s="2" t="str">
        <f>SUBSTITUTE(VLOOKUP(C28,'PLANO CONTAS'!$A$2:$C$3583,3,0),".","")</f>
        <v>0</v>
      </c>
      <c r="F28" s="1"/>
      <c r="G28" s="1"/>
      <c r="H28">
        <v>400106</v>
      </c>
      <c r="I28" s="25">
        <v>0.42</v>
      </c>
      <c r="K28" t="s">
        <v>64</v>
      </c>
      <c r="L28" t="s">
        <v>63</v>
      </c>
      <c r="M28" s="4"/>
      <c r="N28" s="4"/>
      <c r="Q28" t="str">
        <f t="shared" si="10"/>
        <v>00000000096</v>
      </c>
      <c r="R28" t="s">
        <v>14</v>
      </c>
      <c r="S28" t="str">
        <f t="shared" si="11"/>
        <v>00000000024</v>
      </c>
      <c r="T28" t="s">
        <v>14</v>
      </c>
      <c r="U28" t="str">
        <f t="shared" si="12"/>
        <v>0</v>
      </c>
      <c r="V28" t="s">
        <v>14</v>
      </c>
      <c r="X28" t="s">
        <v>14</v>
      </c>
      <c r="Y28" t="str">
        <f t="shared" si="13"/>
        <v>000001</v>
      </c>
      <c r="Z28" t="s">
        <v>14</v>
      </c>
      <c r="AA28" t="str">
        <f t="shared" si="14"/>
        <v>000000</v>
      </c>
      <c r="AB28" t="s">
        <v>14</v>
      </c>
      <c r="AC28" t="str">
        <f t="shared" si="15"/>
        <v>00000400106</v>
      </c>
      <c r="AD28" t="s">
        <v>14</v>
      </c>
      <c r="AE28" t="str">
        <f t="shared" si="16"/>
        <v>00000000000000000042</v>
      </c>
      <c r="AF28" t="s">
        <v>14</v>
      </c>
      <c r="AH28" t="s">
        <v>14</v>
      </c>
      <c r="AI28" t="str">
        <f t="shared" si="17"/>
        <v>VR ISS 12/2020 - REVERSÃO PROVISAO 11/2020</v>
      </c>
      <c r="AJ28" t="s">
        <v>14</v>
      </c>
      <c r="AK28" t="str">
        <f t="shared" si="18"/>
        <v>C</v>
      </c>
      <c r="AL28" t="s">
        <v>14</v>
      </c>
      <c r="AM28" s="1"/>
      <c r="AN28" t="s">
        <v>14</v>
      </c>
      <c r="AR28" t="str">
        <f t="shared" si="4"/>
        <v>00000000096|00000000024|0||000001|000000|00000400106|00000000000000000042||VR ISS 12/2020 - REVERSÃO PROVISAO 11/2020|C||</v>
      </c>
    </row>
    <row r="29" spans="1:44" x14ac:dyDescent="0.3">
      <c r="A29">
        <v>96</v>
      </c>
      <c r="B29">
        <v>25</v>
      </c>
      <c r="C29" s="24"/>
      <c r="D29" s="2" t="str">
        <f>SUBSTITUTE(VLOOKUP(C29,'PLANO CONTAS'!$A$2:$C$3583,3,0),".","")</f>
        <v>0</v>
      </c>
      <c r="F29" s="1"/>
      <c r="G29" s="1"/>
      <c r="H29">
        <v>400106</v>
      </c>
      <c r="I29" s="25">
        <v>0.94</v>
      </c>
      <c r="K29" t="s">
        <v>64</v>
      </c>
      <c r="L29" t="s">
        <v>63</v>
      </c>
      <c r="M29" s="4"/>
      <c r="N29" s="4"/>
      <c r="Q29" t="str">
        <f t="shared" si="10"/>
        <v>00000000096</v>
      </c>
      <c r="R29" t="s">
        <v>14</v>
      </c>
      <c r="S29" t="str">
        <f t="shared" si="11"/>
        <v>00000000025</v>
      </c>
      <c r="T29" t="s">
        <v>14</v>
      </c>
      <c r="U29" t="str">
        <f t="shared" si="12"/>
        <v>0</v>
      </c>
      <c r="V29" t="s">
        <v>14</v>
      </c>
      <c r="X29" t="s">
        <v>14</v>
      </c>
      <c r="Y29" t="str">
        <f t="shared" si="13"/>
        <v>000001</v>
      </c>
      <c r="Z29" t="s">
        <v>14</v>
      </c>
      <c r="AA29" t="str">
        <f t="shared" si="14"/>
        <v>000000</v>
      </c>
      <c r="AB29" t="s">
        <v>14</v>
      </c>
      <c r="AC29" t="str">
        <f t="shared" si="15"/>
        <v>00000400106</v>
      </c>
      <c r="AD29" t="s">
        <v>14</v>
      </c>
      <c r="AE29" t="str">
        <f t="shared" si="16"/>
        <v>00000000000000000094</v>
      </c>
      <c r="AF29" t="s">
        <v>14</v>
      </c>
      <c r="AH29" t="s">
        <v>14</v>
      </c>
      <c r="AI29" t="str">
        <f t="shared" si="17"/>
        <v>VR ISS 12/2020 - REVERSÃO PROVISAO 11/2020</v>
      </c>
      <c r="AJ29" t="s">
        <v>14</v>
      </c>
      <c r="AK29" t="str">
        <f t="shared" si="18"/>
        <v>C</v>
      </c>
      <c r="AL29" t="s">
        <v>14</v>
      </c>
      <c r="AM29" s="1"/>
      <c r="AN29" t="s">
        <v>14</v>
      </c>
      <c r="AR29" t="str">
        <f t="shared" si="4"/>
        <v>00000000096|00000000025|0||000001|000000|00000400106|00000000000000000094||VR ISS 12/2020 - REVERSÃO PROVISAO 11/2020|C||</v>
      </c>
    </row>
    <row r="30" spans="1:44" x14ac:dyDescent="0.3">
      <c r="A30">
        <v>96</v>
      </c>
      <c r="B30">
        <v>26</v>
      </c>
      <c r="C30" s="24"/>
      <c r="D30" s="2" t="str">
        <f>SUBSTITUTE(VLOOKUP(C30,'PLANO CONTAS'!$A$2:$C$3583,3,0),".","")</f>
        <v>0</v>
      </c>
      <c r="F30" s="1"/>
      <c r="G30" s="1"/>
      <c r="H30">
        <v>400106</v>
      </c>
      <c r="I30" s="25">
        <v>52.03</v>
      </c>
      <c r="K30" t="s">
        <v>64</v>
      </c>
      <c r="L30" t="s">
        <v>63</v>
      </c>
      <c r="M30" s="4"/>
      <c r="N30" s="4"/>
      <c r="Q30" t="str">
        <f t="shared" si="10"/>
        <v>00000000096</v>
      </c>
      <c r="R30" t="s">
        <v>14</v>
      </c>
      <c r="S30" t="str">
        <f t="shared" si="11"/>
        <v>00000000026</v>
      </c>
      <c r="T30" t="s">
        <v>14</v>
      </c>
      <c r="U30" t="str">
        <f t="shared" si="12"/>
        <v>0</v>
      </c>
      <c r="V30" t="s">
        <v>14</v>
      </c>
      <c r="X30" t="s">
        <v>14</v>
      </c>
      <c r="Y30" t="str">
        <f t="shared" si="13"/>
        <v>000001</v>
      </c>
      <c r="Z30" t="s">
        <v>14</v>
      </c>
      <c r="AA30" t="str">
        <f t="shared" si="14"/>
        <v>000000</v>
      </c>
      <c r="AB30" t="s">
        <v>14</v>
      </c>
      <c r="AC30" t="str">
        <f t="shared" si="15"/>
        <v>00000400106</v>
      </c>
      <c r="AD30" t="s">
        <v>14</v>
      </c>
      <c r="AE30" t="str">
        <f t="shared" si="16"/>
        <v>00000000000000005203</v>
      </c>
      <c r="AF30" t="s">
        <v>14</v>
      </c>
      <c r="AH30" t="s">
        <v>14</v>
      </c>
      <c r="AI30" t="str">
        <f t="shared" si="17"/>
        <v>VR ISS 12/2020 - REVERSÃO PROVISAO 11/2020</v>
      </c>
      <c r="AJ30" t="s">
        <v>14</v>
      </c>
      <c r="AK30" t="str">
        <f t="shared" si="18"/>
        <v>C</v>
      </c>
      <c r="AL30" t="s">
        <v>14</v>
      </c>
      <c r="AM30" s="1"/>
      <c r="AN30" t="s">
        <v>14</v>
      </c>
      <c r="AR30" t="str">
        <f t="shared" si="4"/>
        <v>00000000096|00000000026|0||000001|000000|00000400106|00000000000000005203||VR ISS 12/2020 - REVERSÃO PROVISAO 11/2020|C||</v>
      </c>
    </row>
    <row r="31" spans="1:44" x14ac:dyDescent="0.3">
      <c r="A31">
        <v>96</v>
      </c>
      <c r="B31">
        <v>27</v>
      </c>
      <c r="C31" s="24"/>
      <c r="D31" s="2" t="str">
        <f>SUBSTITUTE(VLOOKUP(C31,'PLANO CONTAS'!$A$2:$C$3583,3,0),".","")</f>
        <v>0</v>
      </c>
      <c r="F31" s="1"/>
      <c r="G31" s="1"/>
      <c r="H31">
        <v>400106</v>
      </c>
      <c r="I31" s="25">
        <v>67.760000000000005</v>
      </c>
      <c r="K31" t="s">
        <v>64</v>
      </c>
      <c r="L31" t="s">
        <v>63</v>
      </c>
      <c r="M31" s="4"/>
      <c r="N31" s="4"/>
      <c r="Q31" t="str">
        <f t="shared" si="10"/>
        <v>00000000096</v>
      </c>
      <c r="R31" t="s">
        <v>14</v>
      </c>
      <c r="S31" t="str">
        <f t="shared" si="11"/>
        <v>00000000027</v>
      </c>
      <c r="T31" t="s">
        <v>14</v>
      </c>
      <c r="U31" t="str">
        <f t="shared" si="12"/>
        <v>0</v>
      </c>
      <c r="V31" t="s">
        <v>14</v>
      </c>
      <c r="X31" t="s">
        <v>14</v>
      </c>
      <c r="Y31" t="str">
        <f t="shared" si="13"/>
        <v>000001</v>
      </c>
      <c r="Z31" t="s">
        <v>14</v>
      </c>
      <c r="AA31" t="str">
        <f t="shared" si="14"/>
        <v>000000</v>
      </c>
      <c r="AB31" t="s">
        <v>14</v>
      </c>
      <c r="AC31" t="str">
        <f t="shared" si="15"/>
        <v>00000400106</v>
      </c>
      <c r="AD31" t="s">
        <v>14</v>
      </c>
      <c r="AE31" t="str">
        <f t="shared" si="16"/>
        <v>00000000000000006776</v>
      </c>
      <c r="AF31" t="s">
        <v>14</v>
      </c>
      <c r="AH31" t="s">
        <v>14</v>
      </c>
      <c r="AI31" t="str">
        <f t="shared" si="17"/>
        <v>VR ISS 12/2020 - REVERSÃO PROVISAO 11/2020</v>
      </c>
      <c r="AJ31" t="s">
        <v>14</v>
      </c>
      <c r="AK31" t="str">
        <f t="shared" si="18"/>
        <v>C</v>
      </c>
      <c r="AL31" t="s">
        <v>14</v>
      </c>
      <c r="AM31" s="1"/>
      <c r="AN31" t="s">
        <v>14</v>
      </c>
      <c r="AR31" t="str">
        <f t="shared" si="4"/>
        <v>00000000096|00000000027|0||000001|000000|00000400106|00000000000000006776||VR ISS 12/2020 - REVERSÃO PROVISAO 11/2020|C||</v>
      </c>
    </row>
    <row r="32" spans="1:44" x14ac:dyDescent="0.3">
      <c r="A32">
        <v>96</v>
      </c>
      <c r="B32">
        <v>28</v>
      </c>
      <c r="C32" s="24"/>
      <c r="D32" s="2" t="str">
        <f>SUBSTITUTE(VLOOKUP(C32,'PLANO CONTAS'!$A$2:$C$3583,3,0),".","")</f>
        <v>0</v>
      </c>
      <c r="F32" s="1"/>
      <c r="G32" s="1"/>
      <c r="H32">
        <v>400106</v>
      </c>
      <c r="I32" s="25">
        <v>265.83</v>
      </c>
      <c r="K32" t="s">
        <v>64</v>
      </c>
      <c r="L32" t="s">
        <v>63</v>
      </c>
      <c r="M32" s="4"/>
      <c r="N32" s="4"/>
      <c r="Q32" t="str">
        <f t="shared" si="10"/>
        <v>00000000096</v>
      </c>
      <c r="R32" t="s">
        <v>14</v>
      </c>
      <c r="S32" t="str">
        <f t="shared" si="11"/>
        <v>00000000028</v>
      </c>
      <c r="T32" t="s">
        <v>14</v>
      </c>
      <c r="U32" t="str">
        <f t="shared" si="12"/>
        <v>0</v>
      </c>
      <c r="V32" t="s">
        <v>14</v>
      </c>
      <c r="X32" t="s">
        <v>14</v>
      </c>
      <c r="Y32" t="str">
        <f t="shared" si="13"/>
        <v>000001</v>
      </c>
      <c r="Z32" t="s">
        <v>14</v>
      </c>
      <c r="AA32" t="str">
        <f t="shared" si="14"/>
        <v>000000</v>
      </c>
      <c r="AB32" t="s">
        <v>14</v>
      </c>
      <c r="AC32" t="str">
        <f t="shared" si="15"/>
        <v>00000400106</v>
      </c>
      <c r="AD32" t="s">
        <v>14</v>
      </c>
      <c r="AE32" t="str">
        <f t="shared" si="16"/>
        <v>00000000000000026583</v>
      </c>
      <c r="AF32" t="s">
        <v>14</v>
      </c>
      <c r="AH32" t="s">
        <v>14</v>
      </c>
      <c r="AI32" t="str">
        <f t="shared" si="17"/>
        <v>VR ISS 12/2020 - REVERSÃO PROVISAO 11/2020</v>
      </c>
      <c r="AJ32" t="s">
        <v>14</v>
      </c>
      <c r="AK32" t="str">
        <f t="shared" si="18"/>
        <v>C</v>
      </c>
      <c r="AL32" t="s">
        <v>14</v>
      </c>
      <c r="AM32" s="1"/>
      <c r="AN32" t="s">
        <v>14</v>
      </c>
      <c r="AR32" t="str">
        <f t="shared" si="4"/>
        <v>00000000096|00000000028|0||000001|000000|00000400106|00000000000000026583||VR ISS 12/2020 - REVERSÃO PROVISAO 11/2020|C||</v>
      </c>
    </row>
    <row r="33" spans="1:44" x14ac:dyDescent="0.3">
      <c r="A33">
        <v>96</v>
      </c>
      <c r="B33">
        <v>29</v>
      </c>
      <c r="C33" s="24"/>
      <c r="D33" s="2" t="str">
        <f>SUBSTITUTE(VLOOKUP(C33,'PLANO CONTAS'!$A$2:$C$3583,3,0),".","")</f>
        <v>0</v>
      </c>
      <c r="F33" s="1"/>
      <c r="G33" s="1"/>
      <c r="H33">
        <v>400106</v>
      </c>
      <c r="I33" s="25">
        <v>1.73</v>
      </c>
      <c r="K33" t="s">
        <v>64</v>
      </c>
      <c r="L33" t="s">
        <v>63</v>
      </c>
      <c r="M33" s="4"/>
      <c r="N33" s="4"/>
      <c r="Q33" t="str">
        <f t="shared" si="10"/>
        <v>00000000096</v>
      </c>
      <c r="R33" t="s">
        <v>14</v>
      </c>
      <c r="S33" t="str">
        <f t="shared" si="11"/>
        <v>00000000029</v>
      </c>
      <c r="T33" t="s">
        <v>14</v>
      </c>
      <c r="U33" t="str">
        <f t="shared" si="12"/>
        <v>0</v>
      </c>
      <c r="V33" t="s">
        <v>14</v>
      </c>
      <c r="X33" t="s">
        <v>14</v>
      </c>
      <c r="Y33" t="str">
        <f t="shared" si="13"/>
        <v>000001</v>
      </c>
      <c r="Z33" t="s">
        <v>14</v>
      </c>
      <c r="AA33" t="str">
        <f t="shared" si="14"/>
        <v>000000</v>
      </c>
      <c r="AB33" t="s">
        <v>14</v>
      </c>
      <c r="AC33" t="str">
        <f t="shared" si="15"/>
        <v>00000400106</v>
      </c>
      <c r="AD33" t="s">
        <v>14</v>
      </c>
      <c r="AE33" t="str">
        <f t="shared" si="16"/>
        <v>00000000000000000173</v>
      </c>
      <c r="AF33" t="s">
        <v>14</v>
      </c>
      <c r="AH33" t="s">
        <v>14</v>
      </c>
      <c r="AI33" t="str">
        <f t="shared" si="17"/>
        <v>VR ISS 12/2020 - REVERSÃO PROVISAO 11/2020</v>
      </c>
      <c r="AJ33" t="s">
        <v>14</v>
      </c>
      <c r="AK33" t="str">
        <f t="shared" si="18"/>
        <v>C</v>
      </c>
      <c r="AL33" t="s">
        <v>14</v>
      </c>
      <c r="AM33" s="1"/>
      <c r="AN33" t="s">
        <v>14</v>
      </c>
      <c r="AR33" t="str">
        <f t="shared" si="4"/>
        <v>00000000096|00000000029|0||000001|000000|00000400106|00000000000000000173||VR ISS 12/2020 - REVERSÃO PROVISAO 11/2020|C||</v>
      </c>
    </row>
    <row r="34" spans="1:44" x14ac:dyDescent="0.3">
      <c r="A34">
        <v>96</v>
      </c>
      <c r="B34">
        <v>30</v>
      </c>
      <c r="C34" s="24"/>
      <c r="D34" s="2" t="str">
        <f>SUBSTITUTE(VLOOKUP(C34,'PLANO CONTAS'!$A$2:$C$3583,3,0),".","")</f>
        <v>0</v>
      </c>
      <c r="F34" s="1"/>
      <c r="G34" s="1"/>
      <c r="H34">
        <v>400106</v>
      </c>
      <c r="I34" s="25">
        <v>0.28000000000000003</v>
      </c>
      <c r="K34" t="s">
        <v>64</v>
      </c>
      <c r="L34" t="s">
        <v>63</v>
      </c>
      <c r="M34" s="4"/>
      <c r="N34" s="4"/>
      <c r="Q34" t="str">
        <f t="shared" si="10"/>
        <v>00000000096</v>
      </c>
      <c r="R34" t="s">
        <v>14</v>
      </c>
      <c r="S34" t="str">
        <f t="shared" si="11"/>
        <v>00000000030</v>
      </c>
      <c r="T34" t="s">
        <v>14</v>
      </c>
      <c r="U34" t="str">
        <f t="shared" si="12"/>
        <v>0</v>
      </c>
      <c r="V34" t="s">
        <v>14</v>
      </c>
      <c r="X34" t="s">
        <v>14</v>
      </c>
      <c r="Y34" t="str">
        <f t="shared" si="13"/>
        <v>000001</v>
      </c>
      <c r="Z34" t="s">
        <v>14</v>
      </c>
      <c r="AA34" t="str">
        <f t="shared" si="14"/>
        <v>000000</v>
      </c>
      <c r="AB34" t="s">
        <v>14</v>
      </c>
      <c r="AC34" t="str">
        <f t="shared" si="15"/>
        <v>00000400106</v>
      </c>
      <c r="AD34" t="s">
        <v>14</v>
      </c>
      <c r="AE34" t="str">
        <f t="shared" si="16"/>
        <v>00000000000000000028</v>
      </c>
      <c r="AF34" t="s">
        <v>14</v>
      </c>
      <c r="AH34" t="s">
        <v>14</v>
      </c>
      <c r="AI34" t="str">
        <f t="shared" si="17"/>
        <v>VR ISS 12/2020 - REVERSÃO PROVISAO 11/2020</v>
      </c>
      <c r="AJ34" t="s">
        <v>14</v>
      </c>
      <c r="AK34" t="str">
        <f t="shared" si="18"/>
        <v>C</v>
      </c>
      <c r="AL34" t="s">
        <v>14</v>
      </c>
      <c r="AM34" s="1"/>
      <c r="AN34" t="s">
        <v>14</v>
      </c>
      <c r="AR34" t="str">
        <f t="shared" si="4"/>
        <v>00000000096|00000000030|0||000001|000000|00000400106|00000000000000000028||VR ISS 12/2020 - REVERSÃO PROVISAO 11/2020|C||</v>
      </c>
    </row>
    <row r="35" spans="1:44" x14ac:dyDescent="0.3">
      <c r="A35">
        <v>96</v>
      </c>
      <c r="B35">
        <v>31</v>
      </c>
      <c r="C35" s="24"/>
      <c r="D35" s="2" t="str">
        <f>SUBSTITUTE(VLOOKUP(C35,'PLANO CONTAS'!$A$2:$C$3583,3,0),".","")</f>
        <v>0</v>
      </c>
      <c r="F35" s="1"/>
      <c r="G35" s="1"/>
      <c r="H35">
        <v>400106</v>
      </c>
      <c r="I35" s="25">
        <v>0.4</v>
      </c>
      <c r="K35" t="s">
        <v>64</v>
      </c>
      <c r="L35" t="s">
        <v>63</v>
      </c>
      <c r="M35" s="4"/>
      <c r="N35" s="4"/>
      <c r="Q35" t="str">
        <f t="shared" si="10"/>
        <v>00000000096</v>
      </c>
      <c r="R35" t="s">
        <v>14</v>
      </c>
      <c r="S35" t="str">
        <f t="shared" si="11"/>
        <v>00000000031</v>
      </c>
      <c r="T35" t="s">
        <v>14</v>
      </c>
      <c r="U35" t="str">
        <f t="shared" si="12"/>
        <v>0</v>
      </c>
      <c r="V35" t="s">
        <v>14</v>
      </c>
      <c r="X35" t="s">
        <v>14</v>
      </c>
      <c r="Y35" t="str">
        <f t="shared" si="13"/>
        <v>000001</v>
      </c>
      <c r="Z35" t="s">
        <v>14</v>
      </c>
      <c r="AA35" t="str">
        <f t="shared" si="14"/>
        <v>000000</v>
      </c>
      <c r="AB35" t="s">
        <v>14</v>
      </c>
      <c r="AC35" t="str">
        <f t="shared" si="15"/>
        <v>00000400106</v>
      </c>
      <c r="AD35" t="s">
        <v>14</v>
      </c>
      <c r="AE35" t="str">
        <f t="shared" si="16"/>
        <v>00000000000000000040</v>
      </c>
      <c r="AF35" t="s">
        <v>14</v>
      </c>
      <c r="AH35" t="s">
        <v>14</v>
      </c>
      <c r="AI35" t="str">
        <f t="shared" si="17"/>
        <v>VR ISS 12/2020 - REVERSÃO PROVISAO 11/2020</v>
      </c>
      <c r="AJ35" t="s">
        <v>14</v>
      </c>
      <c r="AK35" t="str">
        <f t="shared" si="18"/>
        <v>C</v>
      </c>
      <c r="AL35" t="s">
        <v>14</v>
      </c>
      <c r="AM35" s="1"/>
      <c r="AN35" t="s">
        <v>14</v>
      </c>
      <c r="AR35" t="str">
        <f t="shared" si="4"/>
        <v>00000000096|00000000031|0||000001|000000|00000400106|00000000000000000040||VR ISS 12/2020 - REVERSÃO PROVISAO 11/2020|C||</v>
      </c>
    </row>
    <row r="36" spans="1:44" x14ac:dyDescent="0.3">
      <c r="A36">
        <v>96</v>
      </c>
      <c r="B36">
        <v>32</v>
      </c>
      <c r="C36" s="24"/>
      <c r="D36" s="2" t="str">
        <f>SUBSTITUTE(VLOOKUP(C36,'PLANO CONTAS'!$A$2:$C$3583,3,0),".","")</f>
        <v>0</v>
      </c>
      <c r="F36" s="1"/>
      <c r="G36" s="1"/>
      <c r="H36">
        <v>400106</v>
      </c>
      <c r="I36" s="25">
        <v>0.23</v>
      </c>
      <c r="K36" t="s">
        <v>64</v>
      </c>
      <c r="L36" t="s">
        <v>63</v>
      </c>
      <c r="M36" s="4"/>
      <c r="N36" s="4"/>
      <c r="Q36" t="str">
        <f t="shared" si="10"/>
        <v>00000000096</v>
      </c>
      <c r="R36" t="s">
        <v>14</v>
      </c>
      <c r="S36" t="str">
        <f t="shared" si="11"/>
        <v>00000000032</v>
      </c>
      <c r="T36" t="s">
        <v>14</v>
      </c>
      <c r="U36" t="str">
        <f t="shared" si="12"/>
        <v>0</v>
      </c>
      <c r="V36" t="s">
        <v>14</v>
      </c>
      <c r="X36" t="s">
        <v>14</v>
      </c>
      <c r="Y36" t="str">
        <f t="shared" si="13"/>
        <v>000001</v>
      </c>
      <c r="Z36" t="s">
        <v>14</v>
      </c>
      <c r="AA36" t="str">
        <f t="shared" si="14"/>
        <v>000000</v>
      </c>
      <c r="AB36" t="s">
        <v>14</v>
      </c>
      <c r="AC36" t="str">
        <f t="shared" si="15"/>
        <v>00000400106</v>
      </c>
      <c r="AD36" t="s">
        <v>14</v>
      </c>
      <c r="AE36" t="str">
        <f t="shared" si="16"/>
        <v>00000000000000000023</v>
      </c>
      <c r="AF36" t="s">
        <v>14</v>
      </c>
      <c r="AH36" t="s">
        <v>14</v>
      </c>
      <c r="AI36" t="str">
        <f t="shared" si="17"/>
        <v>VR ISS 12/2020 - REVERSÃO PROVISAO 11/2020</v>
      </c>
      <c r="AJ36" t="s">
        <v>14</v>
      </c>
      <c r="AK36" t="str">
        <f t="shared" si="18"/>
        <v>C</v>
      </c>
      <c r="AL36" t="s">
        <v>14</v>
      </c>
      <c r="AM36" s="1"/>
      <c r="AN36" t="s">
        <v>14</v>
      </c>
      <c r="AR36" t="str">
        <f t="shared" si="4"/>
        <v>00000000096|00000000032|0||000001|000000|00000400106|00000000000000000023||VR ISS 12/2020 - REVERSÃO PROVISAO 11/2020|C||</v>
      </c>
    </row>
    <row r="37" spans="1:44" x14ac:dyDescent="0.3">
      <c r="A37">
        <v>96</v>
      </c>
      <c r="B37">
        <v>33</v>
      </c>
      <c r="C37" s="24"/>
      <c r="D37" s="2" t="str">
        <f>SUBSTITUTE(VLOOKUP(C37,'PLANO CONTAS'!$A$2:$C$3583,3,0),".","")</f>
        <v>0</v>
      </c>
      <c r="F37" s="1"/>
      <c r="G37" s="1"/>
      <c r="H37">
        <v>400106</v>
      </c>
      <c r="I37" s="25">
        <v>0.17</v>
      </c>
      <c r="K37" t="s">
        <v>64</v>
      </c>
      <c r="L37" t="s">
        <v>63</v>
      </c>
      <c r="M37" s="4"/>
      <c r="N37" s="4"/>
      <c r="Q37" t="str">
        <f t="shared" si="10"/>
        <v>00000000096</v>
      </c>
      <c r="R37" t="s">
        <v>14</v>
      </c>
      <c r="S37" t="str">
        <f t="shared" si="11"/>
        <v>00000000033</v>
      </c>
      <c r="T37" t="s">
        <v>14</v>
      </c>
      <c r="U37" t="str">
        <f t="shared" si="12"/>
        <v>0</v>
      </c>
      <c r="V37" t="s">
        <v>14</v>
      </c>
      <c r="X37" t="s">
        <v>14</v>
      </c>
      <c r="Y37" t="str">
        <f t="shared" si="13"/>
        <v>000001</v>
      </c>
      <c r="Z37" t="s">
        <v>14</v>
      </c>
      <c r="AA37" t="str">
        <f t="shared" si="14"/>
        <v>000000</v>
      </c>
      <c r="AB37" t="s">
        <v>14</v>
      </c>
      <c r="AC37" t="str">
        <f t="shared" si="15"/>
        <v>00000400106</v>
      </c>
      <c r="AD37" t="s">
        <v>14</v>
      </c>
      <c r="AE37" t="str">
        <f t="shared" si="16"/>
        <v>00000000000000000017</v>
      </c>
      <c r="AF37" t="s">
        <v>14</v>
      </c>
      <c r="AH37" t="s">
        <v>14</v>
      </c>
      <c r="AI37" t="str">
        <f t="shared" si="17"/>
        <v>VR ISS 12/2020 - REVERSÃO PROVISAO 11/2020</v>
      </c>
      <c r="AJ37" t="s">
        <v>14</v>
      </c>
      <c r="AK37" t="str">
        <f t="shared" si="18"/>
        <v>C</v>
      </c>
      <c r="AL37" t="s">
        <v>14</v>
      </c>
      <c r="AM37" s="1"/>
      <c r="AN37" t="s">
        <v>14</v>
      </c>
      <c r="AR37" t="str">
        <f t="shared" si="4"/>
        <v>00000000096|00000000033|0||000001|000000|00000400106|00000000000000000017||VR ISS 12/2020 - REVERSÃO PROVISAO 11/2020|C||</v>
      </c>
    </row>
    <row r="38" spans="1:44" x14ac:dyDescent="0.3">
      <c r="A38">
        <v>96</v>
      </c>
      <c r="B38">
        <v>34</v>
      </c>
      <c r="C38" s="24"/>
      <c r="D38" s="2" t="str">
        <f>SUBSTITUTE(VLOOKUP(C38,'PLANO CONTAS'!$A$2:$C$3583,3,0),".","")</f>
        <v>0</v>
      </c>
      <c r="F38" s="1"/>
      <c r="G38" s="1"/>
      <c r="H38">
        <v>400106</v>
      </c>
      <c r="I38" s="25">
        <v>15.12</v>
      </c>
      <c r="K38" t="s">
        <v>64</v>
      </c>
      <c r="L38" t="s">
        <v>63</v>
      </c>
      <c r="M38" s="4"/>
      <c r="N38" s="4"/>
      <c r="Q38" t="str">
        <f t="shared" si="10"/>
        <v>00000000096</v>
      </c>
      <c r="R38" t="s">
        <v>14</v>
      </c>
      <c r="S38" t="str">
        <f t="shared" si="11"/>
        <v>00000000034</v>
      </c>
      <c r="T38" t="s">
        <v>14</v>
      </c>
      <c r="U38" t="str">
        <f t="shared" si="12"/>
        <v>0</v>
      </c>
      <c r="V38" t="s">
        <v>14</v>
      </c>
      <c r="X38" t="s">
        <v>14</v>
      </c>
      <c r="Y38" t="str">
        <f t="shared" si="13"/>
        <v>000001</v>
      </c>
      <c r="Z38" t="s">
        <v>14</v>
      </c>
      <c r="AA38" t="str">
        <f t="shared" si="14"/>
        <v>000000</v>
      </c>
      <c r="AB38" t="s">
        <v>14</v>
      </c>
      <c r="AC38" t="str">
        <f t="shared" si="15"/>
        <v>00000400106</v>
      </c>
      <c r="AD38" t="s">
        <v>14</v>
      </c>
      <c r="AE38" t="str">
        <f t="shared" si="16"/>
        <v>00000000000000001512</v>
      </c>
      <c r="AF38" t="s">
        <v>14</v>
      </c>
      <c r="AH38" t="s">
        <v>14</v>
      </c>
      <c r="AI38" t="str">
        <f t="shared" si="17"/>
        <v>VR ISS 12/2020 - REVERSÃO PROVISAO 11/2020</v>
      </c>
      <c r="AJ38" t="s">
        <v>14</v>
      </c>
      <c r="AK38" t="str">
        <f t="shared" si="18"/>
        <v>C</v>
      </c>
      <c r="AL38" t="s">
        <v>14</v>
      </c>
      <c r="AM38" s="1"/>
      <c r="AN38" t="s">
        <v>14</v>
      </c>
      <c r="AR38" t="str">
        <f t="shared" si="4"/>
        <v>00000000096|00000000034|0||000001|000000|00000400106|00000000000000001512||VR ISS 12/2020 - REVERSÃO PROVISAO 11/2020|C||</v>
      </c>
    </row>
    <row r="39" spans="1:44" x14ac:dyDescent="0.3">
      <c r="A39">
        <v>96</v>
      </c>
      <c r="B39">
        <v>35</v>
      </c>
      <c r="C39" s="24"/>
      <c r="D39" s="2" t="str">
        <f>SUBSTITUTE(VLOOKUP(C39,'PLANO CONTAS'!$A$2:$C$3583,3,0),".","")</f>
        <v>0</v>
      </c>
      <c r="F39" s="1"/>
      <c r="G39" s="1"/>
      <c r="H39">
        <v>400106</v>
      </c>
      <c r="I39" s="25">
        <v>357.43</v>
      </c>
      <c r="K39" t="s">
        <v>64</v>
      </c>
      <c r="L39" t="s">
        <v>63</v>
      </c>
      <c r="M39" s="4"/>
      <c r="N39" s="4"/>
      <c r="Q39" t="str">
        <f t="shared" ref="Q39:Q48" si="19">TEXT(A39,"00000000000")</f>
        <v>00000000096</v>
      </c>
      <c r="R39" t="s">
        <v>14</v>
      </c>
      <c r="S39" t="str">
        <f t="shared" ref="S39:S48" si="20">TEXT(B39,"00000000000")</f>
        <v>00000000035</v>
      </c>
      <c r="T39" t="s">
        <v>14</v>
      </c>
      <c r="U39" t="str">
        <f t="shared" ref="U39:U48" si="21">D39</f>
        <v>0</v>
      </c>
      <c r="V39" t="s">
        <v>14</v>
      </c>
      <c r="X39" t="s">
        <v>14</v>
      </c>
      <c r="Y39" t="str">
        <f t="shared" ref="Y39:Y48" si="22">TEXT(MONTH(F39),"000000")</f>
        <v>000001</v>
      </c>
      <c r="Z39" t="s">
        <v>14</v>
      </c>
      <c r="AA39" t="str">
        <f t="shared" ref="AA39:AA48" si="23">TEXT(DAY(G39),"000000")</f>
        <v>000000</v>
      </c>
      <c r="AB39" t="s">
        <v>14</v>
      </c>
      <c r="AC39" t="str">
        <f t="shared" ref="AC39:AC48" si="24">TEXT(H39,"00000000000")</f>
        <v>00000400106</v>
      </c>
      <c r="AD39" t="s">
        <v>14</v>
      </c>
      <c r="AE39" t="str">
        <f t="shared" ref="AE39:AE48" si="25">TEXT((I39*100),"00000000000000000000")</f>
        <v>00000000000000035743</v>
      </c>
      <c r="AF39" t="s">
        <v>14</v>
      </c>
      <c r="AH39" t="s">
        <v>14</v>
      </c>
      <c r="AI39" t="str">
        <f t="shared" ref="AI39:AI48" si="26">K39</f>
        <v>VR ISS 12/2020 - REVERSÃO PROVISAO 11/2020</v>
      </c>
      <c r="AJ39" t="s">
        <v>14</v>
      </c>
      <c r="AK39" t="str">
        <f t="shared" ref="AK39:AK48" si="27">L39</f>
        <v>C</v>
      </c>
      <c r="AL39" t="s">
        <v>14</v>
      </c>
      <c r="AM39" s="1"/>
      <c r="AN39" t="s">
        <v>14</v>
      </c>
      <c r="AR39" t="str">
        <f t="shared" si="4"/>
        <v>00000000096|00000000035|0||000001|000000|00000400106|00000000000000035743||VR ISS 12/2020 - REVERSÃO PROVISAO 11/2020|C||</v>
      </c>
    </row>
    <row r="40" spans="1:44" x14ac:dyDescent="0.3">
      <c r="A40">
        <v>96</v>
      </c>
      <c r="B40">
        <v>36</v>
      </c>
      <c r="C40" s="24"/>
      <c r="D40" s="2" t="str">
        <f>SUBSTITUTE(VLOOKUP(C40,'PLANO CONTAS'!$A$2:$C$3583,3,0),".","")</f>
        <v>0</v>
      </c>
      <c r="F40" s="1"/>
      <c r="G40" s="1"/>
      <c r="H40">
        <v>400106</v>
      </c>
      <c r="I40" s="25">
        <v>0.24</v>
      </c>
      <c r="K40" t="s">
        <v>64</v>
      </c>
      <c r="L40" t="s">
        <v>63</v>
      </c>
      <c r="M40" s="4"/>
      <c r="N40" s="4"/>
      <c r="Q40" t="str">
        <f t="shared" si="19"/>
        <v>00000000096</v>
      </c>
      <c r="R40" t="s">
        <v>14</v>
      </c>
      <c r="S40" t="str">
        <f t="shared" si="20"/>
        <v>00000000036</v>
      </c>
      <c r="T40" t="s">
        <v>14</v>
      </c>
      <c r="U40" t="str">
        <f t="shared" si="21"/>
        <v>0</v>
      </c>
      <c r="V40" t="s">
        <v>14</v>
      </c>
      <c r="X40" t="s">
        <v>14</v>
      </c>
      <c r="Y40" t="str">
        <f t="shared" si="22"/>
        <v>000001</v>
      </c>
      <c r="Z40" t="s">
        <v>14</v>
      </c>
      <c r="AA40" t="str">
        <f t="shared" si="23"/>
        <v>000000</v>
      </c>
      <c r="AB40" t="s">
        <v>14</v>
      </c>
      <c r="AC40" t="str">
        <f t="shared" si="24"/>
        <v>00000400106</v>
      </c>
      <c r="AD40" t="s">
        <v>14</v>
      </c>
      <c r="AE40" t="str">
        <f t="shared" si="25"/>
        <v>00000000000000000024</v>
      </c>
      <c r="AF40" t="s">
        <v>14</v>
      </c>
      <c r="AH40" t="s">
        <v>14</v>
      </c>
      <c r="AI40" t="str">
        <f t="shared" si="26"/>
        <v>VR ISS 12/2020 - REVERSÃO PROVISAO 11/2020</v>
      </c>
      <c r="AJ40" t="s">
        <v>14</v>
      </c>
      <c r="AK40" t="str">
        <f t="shared" si="27"/>
        <v>C</v>
      </c>
      <c r="AL40" t="s">
        <v>14</v>
      </c>
      <c r="AM40" s="1"/>
      <c r="AN40" t="s">
        <v>14</v>
      </c>
      <c r="AR40" t="str">
        <f t="shared" si="4"/>
        <v>00000000096|00000000036|0||000001|000000|00000400106|00000000000000000024||VR ISS 12/2020 - REVERSÃO PROVISAO 11/2020|C||</v>
      </c>
    </row>
    <row r="41" spans="1:44" x14ac:dyDescent="0.3">
      <c r="A41">
        <v>96</v>
      </c>
      <c r="B41">
        <v>37</v>
      </c>
      <c r="C41" s="24"/>
      <c r="D41" s="2" t="str">
        <f>SUBSTITUTE(VLOOKUP(C41,'PLANO CONTAS'!$A$2:$C$3583,3,0),".","")</f>
        <v>0</v>
      </c>
      <c r="F41" s="1"/>
      <c r="G41" s="1"/>
      <c r="H41">
        <v>400106</v>
      </c>
      <c r="I41" s="25">
        <v>279.74</v>
      </c>
      <c r="K41" t="s">
        <v>64</v>
      </c>
      <c r="L41" t="s">
        <v>63</v>
      </c>
      <c r="M41" s="4"/>
      <c r="N41" s="4"/>
      <c r="Q41" t="str">
        <f t="shared" si="19"/>
        <v>00000000096</v>
      </c>
      <c r="R41" t="s">
        <v>14</v>
      </c>
      <c r="S41" t="str">
        <f t="shared" si="20"/>
        <v>00000000037</v>
      </c>
      <c r="T41" t="s">
        <v>14</v>
      </c>
      <c r="U41" t="str">
        <f t="shared" si="21"/>
        <v>0</v>
      </c>
      <c r="V41" t="s">
        <v>14</v>
      </c>
      <c r="X41" t="s">
        <v>14</v>
      </c>
      <c r="Y41" t="str">
        <f t="shared" si="22"/>
        <v>000001</v>
      </c>
      <c r="Z41" t="s">
        <v>14</v>
      </c>
      <c r="AA41" t="str">
        <f t="shared" si="23"/>
        <v>000000</v>
      </c>
      <c r="AB41" t="s">
        <v>14</v>
      </c>
      <c r="AC41" t="str">
        <f t="shared" si="24"/>
        <v>00000400106</v>
      </c>
      <c r="AD41" t="s">
        <v>14</v>
      </c>
      <c r="AE41" t="str">
        <f t="shared" si="25"/>
        <v>00000000000000027974</v>
      </c>
      <c r="AF41" t="s">
        <v>14</v>
      </c>
      <c r="AH41" t="s">
        <v>14</v>
      </c>
      <c r="AI41" t="str">
        <f t="shared" si="26"/>
        <v>VR ISS 12/2020 - REVERSÃO PROVISAO 11/2020</v>
      </c>
      <c r="AJ41" t="s">
        <v>14</v>
      </c>
      <c r="AK41" t="str">
        <f t="shared" si="27"/>
        <v>C</v>
      </c>
      <c r="AL41" t="s">
        <v>14</v>
      </c>
      <c r="AM41" s="1"/>
      <c r="AN41" t="s">
        <v>14</v>
      </c>
      <c r="AR41" t="str">
        <f t="shared" si="4"/>
        <v>00000000096|00000000037|0||000001|000000|00000400106|00000000000000027974||VR ISS 12/2020 - REVERSÃO PROVISAO 11/2020|C||</v>
      </c>
    </row>
    <row r="42" spans="1:44" x14ac:dyDescent="0.3">
      <c r="A42">
        <v>96</v>
      </c>
      <c r="B42">
        <v>38</v>
      </c>
      <c r="C42" s="24"/>
      <c r="D42" s="2" t="str">
        <f>SUBSTITUTE(VLOOKUP(C42,'PLANO CONTAS'!$A$2:$C$3583,3,0),".","")</f>
        <v>0</v>
      </c>
      <c r="F42" s="1"/>
      <c r="G42" s="1"/>
      <c r="H42">
        <v>400106</v>
      </c>
      <c r="I42" s="25">
        <v>1435.74</v>
      </c>
      <c r="K42" t="s">
        <v>64</v>
      </c>
      <c r="L42" t="s">
        <v>63</v>
      </c>
      <c r="M42" s="4"/>
      <c r="N42" s="4"/>
      <c r="Q42" t="str">
        <f t="shared" si="19"/>
        <v>00000000096</v>
      </c>
      <c r="R42" t="s">
        <v>14</v>
      </c>
      <c r="S42" t="str">
        <f t="shared" si="20"/>
        <v>00000000038</v>
      </c>
      <c r="T42" t="s">
        <v>14</v>
      </c>
      <c r="U42" t="str">
        <f t="shared" si="21"/>
        <v>0</v>
      </c>
      <c r="V42" t="s">
        <v>14</v>
      </c>
      <c r="X42" t="s">
        <v>14</v>
      </c>
      <c r="Y42" t="str">
        <f t="shared" si="22"/>
        <v>000001</v>
      </c>
      <c r="Z42" t="s">
        <v>14</v>
      </c>
      <c r="AA42" t="str">
        <f t="shared" si="23"/>
        <v>000000</v>
      </c>
      <c r="AB42" t="s">
        <v>14</v>
      </c>
      <c r="AC42" t="str">
        <f t="shared" si="24"/>
        <v>00000400106</v>
      </c>
      <c r="AD42" t="s">
        <v>14</v>
      </c>
      <c r="AE42" t="str">
        <f t="shared" si="25"/>
        <v>00000000000000143574</v>
      </c>
      <c r="AF42" t="s">
        <v>14</v>
      </c>
      <c r="AH42" t="s">
        <v>14</v>
      </c>
      <c r="AI42" t="str">
        <f t="shared" si="26"/>
        <v>VR ISS 12/2020 - REVERSÃO PROVISAO 11/2020</v>
      </c>
      <c r="AJ42" t="s">
        <v>14</v>
      </c>
      <c r="AK42" t="str">
        <f t="shared" si="27"/>
        <v>C</v>
      </c>
      <c r="AL42" t="s">
        <v>14</v>
      </c>
      <c r="AM42" s="1"/>
      <c r="AN42" t="s">
        <v>14</v>
      </c>
      <c r="AR42" t="str">
        <f t="shared" si="4"/>
        <v>00000000096|00000000038|0||000001|000000|00000400106|00000000000000143574||VR ISS 12/2020 - REVERSÃO PROVISAO 11/2020|C||</v>
      </c>
    </row>
    <row r="43" spans="1:44" x14ac:dyDescent="0.3">
      <c r="A43">
        <v>96</v>
      </c>
      <c r="B43">
        <v>39</v>
      </c>
      <c r="C43" s="24"/>
      <c r="D43" s="2" t="str">
        <f>SUBSTITUTE(VLOOKUP(C43,'PLANO CONTAS'!$A$2:$C$3583,3,0),".","")</f>
        <v>0</v>
      </c>
      <c r="F43" s="1"/>
      <c r="G43" s="1"/>
      <c r="H43">
        <v>400106</v>
      </c>
      <c r="I43" s="25">
        <v>154.69</v>
      </c>
      <c r="K43" t="s">
        <v>64</v>
      </c>
      <c r="L43" t="s">
        <v>63</v>
      </c>
      <c r="M43" s="4"/>
      <c r="N43" s="4"/>
      <c r="Q43" t="str">
        <f t="shared" si="19"/>
        <v>00000000096</v>
      </c>
      <c r="R43" t="s">
        <v>14</v>
      </c>
      <c r="S43" t="str">
        <f t="shared" si="20"/>
        <v>00000000039</v>
      </c>
      <c r="T43" t="s">
        <v>14</v>
      </c>
      <c r="U43" t="str">
        <f t="shared" si="21"/>
        <v>0</v>
      </c>
      <c r="V43" t="s">
        <v>14</v>
      </c>
      <c r="X43" t="s">
        <v>14</v>
      </c>
      <c r="Y43" t="str">
        <f t="shared" si="22"/>
        <v>000001</v>
      </c>
      <c r="Z43" t="s">
        <v>14</v>
      </c>
      <c r="AA43" t="str">
        <f t="shared" si="23"/>
        <v>000000</v>
      </c>
      <c r="AB43" t="s">
        <v>14</v>
      </c>
      <c r="AC43" t="str">
        <f t="shared" si="24"/>
        <v>00000400106</v>
      </c>
      <c r="AD43" t="s">
        <v>14</v>
      </c>
      <c r="AE43" t="str">
        <f t="shared" si="25"/>
        <v>00000000000000015469</v>
      </c>
      <c r="AF43" t="s">
        <v>14</v>
      </c>
      <c r="AH43" t="s">
        <v>14</v>
      </c>
      <c r="AI43" t="str">
        <f t="shared" si="26"/>
        <v>VR ISS 12/2020 - REVERSÃO PROVISAO 11/2020</v>
      </c>
      <c r="AJ43" t="s">
        <v>14</v>
      </c>
      <c r="AK43" t="str">
        <f t="shared" si="27"/>
        <v>C</v>
      </c>
      <c r="AL43" t="s">
        <v>14</v>
      </c>
      <c r="AM43" s="1"/>
      <c r="AN43" t="s">
        <v>14</v>
      </c>
      <c r="AR43" t="str">
        <f t="shared" si="4"/>
        <v>00000000096|00000000039|0||000001|000000|00000400106|00000000000000015469||VR ISS 12/2020 - REVERSÃO PROVISAO 11/2020|C||</v>
      </c>
    </row>
    <row r="44" spans="1:44" x14ac:dyDescent="0.3">
      <c r="A44">
        <v>96</v>
      </c>
      <c r="B44">
        <v>40</v>
      </c>
      <c r="C44" s="24"/>
      <c r="D44" s="2" t="str">
        <f>SUBSTITUTE(VLOOKUP(C44,'PLANO CONTAS'!$A$2:$C$3583,3,0),".","")</f>
        <v>0</v>
      </c>
      <c r="F44" s="1"/>
      <c r="G44" s="1"/>
      <c r="H44">
        <v>400106</v>
      </c>
      <c r="I44" s="25">
        <v>74.709999999999994</v>
      </c>
      <c r="K44" t="s">
        <v>64</v>
      </c>
      <c r="L44" t="s">
        <v>63</v>
      </c>
      <c r="M44" s="4"/>
      <c r="N44" s="4"/>
      <c r="Q44" t="str">
        <f t="shared" si="19"/>
        <v>00000000096</v>
      </c>
      <c r="R44" t="s">
        <v>14</v>
      </c>
      <c r="S44" t="str">
        <f t="shared" si="20"/>
        <v>00000000040</v>
      </c>
      <c r="T44" t="s">
        <v>14</v>
      </c>
      <c r="U44" t="str">
        <f t="shared" si="21"/>
        <v>0</v>
      </c>
      <c r="V44" t="s">
        <v>14</v>
      </c>
      <c r="X44" t="s">
        <v>14</v>
      </c>
      <c r="Y44" t="str">
        <f t="shared" si="22"/>
        <v>000001</v>
      </c>
      <c r="Z44" t="s">
        <v>14</v>
      </c>
      <c r="AA44" t="str">
        <f t="shared" si="23"/>
        <v>000000</v>
      </c>
      <c r="AB44" t="s">
        <v>14</v>
      </c>
      <c r="AC44" t="str">
        <f t="shared" si="24"/>
        <v>00000400106</v>
      </c>
      <c r="AD44" t="s">
        <v>14</v>
      </c>
      <c r="AE44" t="str">
        <f t="shared" si="25"/>
        <v>00000000000000007471</v>
      </c>
      <c r="AF44" t="s">
        <v>14</v>
      </c>
      <c r="AH44" t="s">
        <v>14</v>
      </c>
      <c r="AI44" t="str">
        <f t="shared" si="26"/>
        <v>VR ISS 12/2020 - REVERSÃO PROVISAO 11/2020</v>
      </c>
      <c r="AJ44" t="s">
        <v>14</v>
      </c>
      <c r="AK44" t="str">
        <f t="shared" si="27"/>
        <v>C</v>
      </c>
      <c r="AL44" t="s">
        <v>14</v>
      </c>
      <c r="AM44" s="1"/>
      <c r="AN44" t="s">
        <v>14</v>
      </c>
      <c r="AR44" t="str">
        <f t="shared" si="4"/>
        <v>00000000096|00000000040|0||000001|000000|00000400106|00000000000000007471||VR ISS 12/2020 - REVERSÃO PROVISAO 11/2020|C||</v>
      </c>
    </row>
    <row r="45" spans="1:44" x14ac:dyDescent="0.3">
      <c r="A45">
        <v>96</v>
      </c>
      <c r="B45">
        <v>41</v>
      </c>
      <c r="C45" s="24"/>
      <c r="D45" s="2" t="str">
        <f>SUBSTITUTE(VLOOKUP(C45,'PLANO CONTAS'!$A$2:$C$3583,3,0),".","")</f>
        <v>0</v>
      </c>
      <c r="F45" s="1"/>
      <c r="G45" s="1"/>
      <c r="H45">
        <v>400106</v>
      </c>
      <c r="I45" s="25">
        <v>146.91999999999999</v>
      </c>
      <c r="K45" t="s">
        <v>64</v>
      </c>
      <c r="L45" t="s">
        <v>63</v>
      </c>
      <c r="M45" s="4"/>
      <c r="N45" s="4"/>
      <c r="Q45" t="str">
        <f t="shared" si="19"/>
        <v>00000000096</v>
      </c>
      <c r="R45" t="s">
        <v>14</v>
      </c>
      <c r="S45" t="str">
        <f t="shared" si="20"/>
        <v>00000000041</v>
      </c>
      <c r="T45" t="s">
        <v>14</v>
      </c>
      <c r="U45" t="str">
        <f t="shared" si="21"/>
        <v>0</v>
      </c>
      <c r="V45" t="s">
        <v>14</v>
      </c>
      <c r="X45" t="s">
        <v>14</v>
      </c>
      <c r="Y45" t="str">
        <f t="shared" si="22"/>
        <v>000001</v>
      </c>
      <c r="Z45" t="s">
        <v>14</v>
      </c>
      <c r="AA45" t="str">
        <f t="shared" si="23"/>
        <v>000000</v>
      </c>
      <c r="AB45" t="s">
        <v>14</v>
      </c>
      <c r="AC45" t="str">
        <f t="shared" si="24"/>
        <v>00000400106</v>
      </c>
      <c r="AD45" t="s">
        <v>14</v>
      </c>
      <c r="AE45" t="str">
        <f t="shared" si="25"/>
        <v>00000000000000014692</v>
      </c>
      <c r="AF45" t="s">
        <v>14</v>
      </c>
      <c r="AH45" t="s">
        <v>14</v>
      </c>
      <c r="AI45" t="str">
        <f t="shared" si="26"/>
        <v>VR ISS 12/2020 - REVERSÃO PROVISAO 11/2020</v>
      </c>
      <c r="AJ45" t="s">
        <v>14</v>
      </c>
      <c r="AK45" t="str">
        <f t="shared" si="27"/>
        <v>C</v>
      </c>
      <c r="AL45" t="s">
        <v>14</v>
      </c>
      <c r="AM45" s="1"/>
      <c r="AN45" t="s">
        <v>14</v>
      </c>
      <c r="AR45" t="str">
        <f t="shared" si="4"/>
        <v>00000000096|00000000041|0||000001|000000|00000400106|00000000000000014692||VR ISS 12/2020 - REVERSÃO PROVISAO 11/2020|C||</v>
      </c>
    </row>
    <row r="46" spans="1:44" x14ac:dyDescent="0.3">
      <c r="A46">
        <v>96</v>
      </c>
      <c r="B46">
        <v>42</v>
      </c>
      <c r="C46" s="24"/>
      <c r="D46" s="2" t="str">
        <f>SUBSTITUTE(VLOOKUP(C46,'PLANO CONTAS'!$A$2:$C$3583,3,0),".","")</f>
        <v>0</v>
      </c>
      <c r="F46" s="1"/>
      <c r="G46" s="1"/>
      <c r="H46">
        <v>400106</v>
      </c>
      <c r="I46" s="25">
        <v>7.0000000000000007E-2</v>
      </c>
      <c r="K46" t="s">
        <v>64</v>
      </c>
      <c r="L46" t="s">
        <v>63</v>
      </c>
      <c r="M46" s="4"/>
      <c r="N46" s="4"/>
      <c r="Q46" t="str">
        <f t="shared" si="19"/>
        <v>00000000096</v>
      </c>
      <c r="R46" t="s">
        <v>14</v>
      </c>
      <c r="S46" t="str">
        <f t="shared" si="20"/>
        <v>00000000042</v>
      </c>
      <c r="T46" t="s">
        <v>14</v>
      </c>
      <c r="U46" t="str">
        <f t="shared" si="21"/>
        <v>0</v>
      </c>
      <c r="V46" t="s">
        <v>14</v>
      </c>
      <c r="X46" t="s">
        <v>14</v>
      </c>
      <c r="Y46" t="str">
        <f t="shared" si="22"/>
        <v>000001</v>
      </c>
      <c r="Z46" t="s">
        <v>14</v>
      </c>
      <c r="AA46" t="str">
        <f t="shared" si="23"/>
        <v>000000</v>
      </c>
      <c r="AB46" t="s">
        <v>14</v>
      </c>
      <c r="AC46" t="str">
        <f t="shared" si="24"/>
        <v>00000400106</v>
      </c>
      <c r="AD46" t="s">
        <v>14</v>
      </c>
      <c r="AE46" t="str">
        <f t="shared" si="25"/>
        <v>00000000000000000007</v>
      </c>
      <c r="AF46" t="s">
        <v>14</v>
      </c>
      <c r="AH46" t="s">
        <v>14</v>
      </c>
      <c r="AI46" t="str">
        <f t="shared" si="26"/>
        <v>VR ISS 12/2020 - REVERSÃO PROVISAO 11/2020</v>
      </c>
      <c r="AJ46" t="s">
        <v>14</v>
      </c>
      <c r="AK46" t="str">
        <f t="shared" si="27"/>
        <v>C</v>
      </c>
      <c r="AL46" t="s">
        <v>14</v>
      </c>
      <c r="AM46" s="1"/>
      <c r="AN46" t="s">
        <v>14</v>
      </c>
      <c r="AR46" t="str">
        <f t="shared" si="4"/>
        <v>00000000096|00000000042|0||000001|000000|00000400106|00000000000000000007||VR ISS 12/2020 - REVERSÃO PROVISAO 11/2020|C||</v>
      </c>
    </row>
    <row r="47" spans="1:44" x14ac:dyDescent="0.3">
      <c r="A47">
        <v>96</v>
      </c>
      <c r="B47">
        <v>43</v>
      </c>
      <c r="C47" s="24"/>
      <c r="D47" s="2" t="str">
        <f>SUBSTITUTE(VLOOKUP(C47,'PLANO CONTAS'!$A$2:$C$3583,3,0),".","")</f>
        <v>0</v>
      </c>
      <c r="F47" s="1"/>
      <c r="G47" s="1"/>
      <c r="H47">
        <v>400106</v>
      </c>
      <c r="I47" s="25">
        <v>0.14000000000000001</v>
      </c>
      <c r="K47" t="s">
        <v>64</v>
      </c>
      <c r="L47" t="s">
        <v>63</v>
      </c>
      <c r="M47" s="4"/>
      <c r="N47" s="4"/>
      <c r="Q47" t="str">
        <f t="shared" si="19"/>
        <v>00000000096</v>
      </c>
      <c r="R47" t="s">
        <v>14</v>
      </c>
      <c r="S47" t="str">
        <f t="shared" si="20"/>
        <v>00000000043</v>
      </c>
      <c r="T47" t="s">
        <v>14</v>
      </c>
      <c r="U47" t="str">
        <f t="shared" si="21"/>
        <v>0</v>
      </c>
      <c r="V47" t="s">
        <v>14</v>
      </c>
      <c r="X47" t="s">
        <v>14</v>
      </c>
      <c r="Y47" t="str">
        <f t="shared" si="22"/>
        <v>000001</v>
      </c>
      <c r="Z47" t="s">
        <v>14</v>
      </c>
      <c r="AA47" t="str">
        <f t="shared" si="23"/>
        <v>000000</v>
      </c>
      <c r="AB47" t="s">
        <v>14</v>
      </c>
      <c r="AC47" t="str">
        <f t="shared" si="24"/>
        <v>00000400106</v>
      </c>
      <c r="AD47" t="s">
        <v>14</v>
      </c>
      <c r="AE47" t="str">
        <f t="shared" si="25"/>
        <v>00000000000000000014</v>
      </c>
      <c r="AF47" t="s">
        <v>14</v>
      </c>
      <c r="AH47" t="s">
        <v>14</v>
      </c>
      <c r="AI47" t="str">
        <f t="shared" si="26"/>
        <v>VR ISS 12/2020 - REVERSÃO PROVISAO 11/2020</v>
      </c>
      <c r="AJ47" t="s">
        <v>14</v>
      </c>
      <c r="AK47" t="str">
        <f t="shared" si="27"/>
        <v>C</v>
      </c>
      <c r="AL47" t="s">
        <v>14</v>
      </c>
      <c r="AM47" s="1"/>
      <c r="AN47" t="s">
        <v>14</v>
      </c>
      <c r="AR47" t="str">
        <f t="shared" si="4"/>
        <v>00000000096|00000000043|0||000001|000000|00000400106|00000000000000000014||VR ISS 12/2020 - REVERSÃO PROVISAO 11/2020|C||</v>
      </c>
    </row>
    <row r="48" spans="1:44" x14ac:dyDescent="0.3">
      <c r="A48">
        <v>96</v>
      </c>
      <c r="B48">
        <v>44</v>
      </c>
      <c r="C48" s="24"/>
      <c r="D48" s="2" t="str">
        <f>SUBSTITUTE(VLOOKUP(C48,'PLANO CONTAS'!$A$2:$C$3583,3,0),".","")</f>
        <v>0</v>
      </c>
      <c r="F48" s="1"/>
      <c r="G48" s="1"/>
      <c r="H48">
        <v>400106</v>
      </c>
      <c r="I48" s="25">
        <v>7.8</v>
      </c>
      <c r="K48" t="s">
        <v>64</v>
      </c>
      <c r="L48" t="s">
        <v>63</v>
      </c>
      <c r="M48" s="4"/>
      <c r="N48" s="4"/>
      <c r="Q48" t="str">
        <f t="shared" si="19"/>
        <v>00000000096</v>
      </c>
      <c r="R48" t="s">
        <v>14</v>
      </c>
      <c r="S48" t="str">
        <f t="shared" si="20"/>
        <v>00000000044</v>
      </c>
      <c r="T48" t="s">
        <v>14</v>
      </c>
      <c r="U48" t="str">
        <f t="shared" si="21"/>
        <v>0</v>
      </c>
      <c r="V48" t="s">
        <v>14</v>
      </c>
      <c r="X48" t="s">
        <v>14</v>
      </c>
      <c r="Y48" t="str">
        <f t="shared" si="22"/>
        <v>000001</v>
      </c>
      <c r="Z48" t="s">
        <v>14</v>
      </c>
      <c r="AA48" t="str">
        <f t="shared" si="23"/>
        <v>000000</v>
      </c>
      <c r="AB48" t="s">
        <v>14</v>
      </c>
      <c r="AC48" t="str">
        <f t="shared" si="24"/>
        <v>00000400106</v>
      </c>
      <c r="AD48" t="s">
        <v>14</v>
      </c>
      <c r="AE48" t="str">
        <f t="shared" si="25"/>
        <v>00000000000000000780</v>
      </c>
      <c r="AF48" t="s">
        <v>14</v>
      </c>
      <c r="AH48" t="s">
        <v>14</v>
      </c>
      <c r="AI48" t="str">
        <f t="shared" si="26"/>
        <v>VR ISS 12/2020 - REVERSÃO PROVISAO 11/2020</v>
      </c>
      <c r="AJ48" t="s">
        <v>14</v>
      </c>
      <c r="AK48" t="str">
        <f t="shared" si="27"/>
        <v>C</v>
      </c>
      <c r="AL48" t="s">
        <v>14</v>
      </c>
      <c r="AM48" s="1"/>
      <c r="AN48" t="s">
        <v>14</v>
      </c>
      <c r="AR48" t="str">
        <f t="shared" si="4"/>
        <v>00000000096|00000000044|0||000001|000000|00000400106|00000000000000000780||VR ISS 12/2020 - REVERSÃO PROVISAO 11/2020|C||</v>
      </c>
    </row>
    <row r="49" spans="1:44" x14ac:dyDescent="0.3">
      <c r="A49">
        <v>96</v>
      </c>
      <c r="B49">
        <v>45</v>
      </c>
      <c r="C49" s="24"/>
      <c r="D49" s="2" t="str">
        <f>SUBSTITUTE(VLOOKUP(C49,'PLANO CONTAS'!$A$2:$C$3583,3,0),".","")</f>
        <v>0</v>
      </c>
      <c r="F49" s="1"/>
      <c r="G49" s="1"/>
      <c r="H49">
        <v>400106</v>
      </c>
      <c r="I49" s="25">
        <v>28.13</v>
      </c>
      <c r="K49" t="s">
        <v>64</v>
      </c>
      <c r="L49" t="s">
        <v>63</v>
      </c>
      <c r="M49" s="4"/>
      <c r="N49" s="4"/>
      <c r="Q49" t="str">
        <f t="shared" ref="Q49:Q54" si="28">TEXT(A49,"00000000000")</f>
        <v>00000000096</v>
      </c>
      <c r="R49" t="s">
        <v>14</v>
      </c>
      <c r="S49" t="str">
        <f t="shared" ref="S49:S54" si="29">TEXT(B49,"00000000000")</f>
        <v>00000000045</v>
      </c>
      <c r="T49" t="s">
        <v>14</v>
      </c>
      <c r="U49" t="str">
        <f t="shared" ref="U49:U54" si="30">D49</f>
        <v>0</v>
      </c>
      <c r="V49" t="s">
        <v>14</v>
      </c>
      <c r="X49" t="s">
        <v>14</v>
      </c>
      <c r="Y49" t="str">
        <f t="shared" ref="Y49:Y54" si="31">TEXT(MONTH(F49),"000000")</f>
        <v>000001</v>
      </c>
      <c r="Z49" t="s">
        <v>14</v>
      </c>
      <c r="AA49" t="str">
        <f t="shared" ref="AA49:AA54" si="32">TEXT(DAY(G49),"000000")</f>
        <v>000000</v>
      </c>
      <c r="AB49" t="s">
        <v>14</v>
      </c>
      <c r="AC49" t="str">
        <f t="shared" ref="AC49:AC54" si="33">TEXT(H49,"00000000000")</f>
        <v>00000400106</v>
      </c>
      <c r="AD49" t="s">
        <v>14</v>
      </c>
      <c r="AE49" t="str">
        <f t="shared" ref="AE49:AE54" si="34">TEXT((I49*100),"00000000000000000000")</f>
        <v>00000000000000002813</v>
      </c>
      <c r="AF49" t="s">
        <v>14</v>
      </c>
      <c r="AH49" t="s">
        <v>14</v>
      </c>
      <c r="AI49" t="str">
        <f t="shared" ref="AI49:AI54" si="35">K49</f>
        <v>VR ISS 12/2020 - REVERSÃO PROVISAO 11/2020</v>
      </c>
      <c r="AJ49" t="s">
        <v>14</v>
      </c>
      <c r="AK49" t="str">
        <f t="shared" ref="AK49:AK54" si="36">L49</f>
        <v>C</v>
      </c>
      <c r="AL49" t="s">
        <v>14</v>
      </c>
      <c r="AM49" s="1"/>
      <c r="AN49" t="s">
        <v>14</v>
      </c>
      <c r="AR49" t="str">
        <f t="shared" si="4"/>
        <v>00000000096|00000000045|0||000001|000000|00000400106|00000000000000002813||VR ISS 12/2020 - REVERSÃO PROVISAO 11/2020|C||</v>
      </c>
    </row>
    <row r="50" spans="1:44" x14ac:dyDescent="0.3">
      <c r="A50">
        <v>96</v>
      </c>
      <c r="B50">
        <v>46</v>
      </c>
      <c r="C50" s="24"/>
      <c r="D50" s="2" t="str">
        <f>SUBSTITUTE(VLOOKUP(C50,'PLANO CONTAS'!$A$2:$C$3583,3,0),".","")</f>
        <v>0</v>
      </c>
      <c r="F50" s="1"/>
      <c r="G50" s="1"/>
      <c r="H50">
        <v>400106</v>
      </c>
      <c r="I50" s="25">
        <v>169.22</v>
      </c>
      <c r="K50" t="s">
        <v>64</v>
      </c>
      <c r="L50" t="s">
        <v>63</v>
      </c>
      <c r="M50" s="4"/>
      <c r="N50" s="4"/>
      <c r="Q50" t="str">
        <f t="shared" si="28"/>
        <v>00000000096</v>
      </c>
      <c r="R50" t="s">
        <v>14</v>
      </c>
      <c r="S50" t="str">
        <f t="shared" si="29"/>
        <v>00000000046</v>
      </c>
      <c r="T50" t="s">
        <v>14</v>
      </c>
      <c r="U50" t="str">
        <f t="shared" si="30"/>
        <v>0</v>
      </c>
      <c r="V50" t="s">
        <v>14</v>
      </c>
      <c r="X50" t="s">
        <v>14</v>
      </c>
      <c r="Y50" t="str">
        <f t="shared" si="31"/>
        <v>000001</v>
      </c>
      <c r="Z50" t="s">
        <v>14</v>
      </c>
      <c r="AA50" t="str">
        <f t="shared" si="32"/>
        <v>000000</v>
      </c>
      <c r="AB50" t="s">
        <v>14</v>
      </c>
      <c r="AC50" t="str">
        <f t="shared" si="33"/>
        <v>00000400106</v>
      </c>
      <c r="AD50" t="s">
        <v>14</v>
      </c>
      <c r="AE50" t="str">
        <f t="shared" si="34"/>
        <v>00000000000000016922</v>
      </c>
      <c r="AF50" t="s">
        <v>14</v>
      </c>
      <c r="AH50" t="s">
        <v>14</v>
      </c>
      <c r="AI50" t="str">
        <f t="shared" si="35"/>
        <v>VR ISS 12/2020 - REVERSÃO PROVISAO 11/2020</v>
      </c>
      <c r="AJ50" t="s">
        <v>14</v>
      </c>
      <c r="AK50" t="str">
        <f t="shared" si="36"/>
        <v>C</v>
      </c>
      <c r="AL50" t="s">
        <v>14</v>
      </c>
      <c r="AM50" s="1"/>
      <c r="AN50" t="s">
        <v>14</v>
      </c>
      <c r="AR50" t="str">
        <f t="shared" si="4"/>
        <v>00000000096|00000000046|0||000001|000000|00000400106|00000000000000016922||VR ISS 12/2020 - REVERSÃO PROVISAO 11/2020|C||</v>
      </c>
    </row>
    <row r="51" spans="1:44" x14ac:dyDescent="0.3">
      <c r="A51">
        <v>96</v>
      </c>
      <c r="B51">
        <v>47</v>
      </c>
      <c r="C51" s="24"/>
      <c r="D51" s="2" t="str">
        <f>SUBSTITUTE(VLOOKUP(C51,'PLANO CONTAS'!$A$2:$C$3583,3,0),".","")</f>
        <v>0</v>
      </c>
      <c r="F51" s="1"/>
      <c r="G51" s="1"/>
      <c r="H51">
        <v>400106</v>
      </c>
      <c r="I51" s="25">
        <v>224.64</v>
      </c>
      <c r="K51" t="s">
        <v>64</v>
      </c>
      <c r="L51" t="s">
        <v>63</v>
      </c>
      <c r="M51" s="4"/>
      <c r="N51" s="4"/>
      <c r="Q51" t="str">
        <f t="shared" si="28"/>
        <v>00000000096</v>
      </c>
      <c r="R51" t="s">
        <v>14</v>
      </c>
      <c r="S51" t="str">
        <f t="shared" si="29"/>
        <v>00000000047</v>
      </c>
      <c r="T51" t="s">
        <v>14</v>
      </c>
      <c r="U51" t="str">
        <f t="shared" si="30"/>
        <v>0</v>
      </c>
      <c r="V51" t="s">
        <v>14</v>
      </c>
      <c r="X51" t="s">
        <v>14</v>
      </c>
      <c r="Y51" t="str">
        <f t="shared" si="31"/>
        <v>000001</v>
      </c>
      <c r="Z51" t="s">
        <v>14</v>
      </c>
      <c r="AA51" t="str">
        <f t="shared" si="32"/>
        <v>000000</v>
      </c>
      <c r="AB51" t="s">
        <v>14</v>
      </c>
      <c r="AC51" t="str">
        <f t="shared" si="33"/>
        <v>00000400106</v>
      </c>
      <c r="AD51" t="s">
        <v>14</v>
      </c>
      <c r="AE51" t="str">
        <f t="shared" si="34"/>
        <v>00000000000000022464</v>
      </c>
      <c r="AF51" t="s">
        <v>14</v>
      </c>
      <c r="AH51" t="s">
        <v>14</v>
      </c>
      <c r="AI51" t="str">
        <f t="shared" si="35"/>
        <v>VR ISS 12/2020 - REVERSÃO PROVISAO 11/2020</v>
      </c>
      <c r="AJ51" t="s">
        <v>14</v>
      </c>
      <c r="AK51" t="str">
        <f t="shared" si="36"/>
        <v>C</v>
      </c>
      <c r="AL51" t="s">
        <v>14</v>
      </c>
      <c r="AM51" s="1"/>
      <c r="AN51" t="s">
        <v>14</v>
      </c>
      <c r="AR51" t="str">
        <f t="shared" si="4"/>
        <v>00000000096|00000000047|0||000001|000000|00000400106|00000000000000022464||VR ISS 12/2020 - REVERSÃO PROVISAO 11/2020|C||</v>
      </c>
    </row>
    <row r="52" spans="1:44" x14ac:dyDescent="0.3">
      <c r="A52">
        <v>96</v>
      </c>
      <c r="B52">
        <v>48</v>
      </c>
      <c r="C52" s="24"/>
      <c r="D52" s="2" t="str">
        <f>SUBSTITUTE(VLOOKUP(C52,'PLANO CONTAS'!$A$2:$C$3583,3,0),".","")</f>
        <v>0</v>
      </c>
      <c r="F52" s="1"/>
      <c r="G52" s="1"/>
      <c r="H52">
        <v>400106</v>
      </c>
      <c r="I52" s="25">
        <v>0.79</v>
      </c>
      <c r="K52" t="s">
        <v>64</v>
      </c>
      <c r="L52" t="s">
        <v>63</v>
      </c>
      <c r="M52" s="4"/>
      <c r="N52" s="4"/>
      <c r="Q52" t="str">
        <f t="shared" si="28"/>
        <v>00000000096</v>
      </c>
      <c r="R52" t="s">
        <v>14</v>
      </c>
      <c r="S52" t="str">
        <f t="shared" si="29"/>
        <v>00000000048</v>
      </c>
      <c r="T52" t="s">
        <v>14</v>
      </c>
      <c r="U52" t="str">
        <f t="shared" si="30"/>
        <v>0</v>
      </c>
      <c r="V52" t="s">
        <v>14</v>
      </c>
      <c r="X52" t="s">
        <v>14</v>
      </c>
      <c r="Y52" t="str">
        <f t="shared" si="31"/>
        <v>000001</v>
      </c>
      <c r="Z52" t="s">
        <v>14</v>
      </c>
      <c r="AA52" t="str">
        <f t="shared" si="32"/>
        <v>000000</v>
      </c>
      <c r="AB52" t="s">
        <v>14</v>
      </c>
      <c r="AC52" t="str">
        <f t="shared" si="33"/>
        <v>00000400106</v>
      </c>
      <c r="AD52" t="s">
        <v>14</v>
      </c>
      <c r="AE52" t="str">
        <f t="shared" si="34"/>
        <v>00000000000000000079</v>
      </c>
      <c r="AF52" t="s">
        <v>14</v>
      </c>
      <c r="AH52" t="s">
        <v>14</v>
      </c>
      <c r="AI52" t="str">
        <f t="shared" si="35"/>
        <v>VR ISS 12/2020 - REVERSÃO PROVISAO 11/2020</v>
      </c>
      <c r="AJ52" t="s">
        <v>14</v>
      </c>
      <c r="AK52" t="str">
        <f t="shared" si="36"/>
        <v>C</v>
      </c>
      <c r="AL52" t="s">
        <v>14</v>
      </c>
      <c r="AM52" s="1"/>
      <c r="AN52" t="s">
        <v>14</v>
      </c>
      <c r="AR52" t="str">
        <f t="shared" si="4"/>
        <v>00000000096|00000000048|0||000001|000000|00000400106|00000000000000000079||VR ISS 12/2020 - REVERSÃO PROVISAO 11/2020|C||</v>
      </c>
    </row>
    <row r="53" spans="1:44" x14ac:dyDescent="0.3">
      <c r="A53">
        <v>96</v>
      </c>
      <c r="B53">
        <v>49</v>
      </c>
      <c r="C53" s="24"/>
      <c r="D53" s="2" t="str">
        <f>SUBSTITUTE(VLOOKUP(C53,'PLANO CONTAS'!$A$2:$C$3583,3,0),".","")</f>
        <v>0</v>
      </c>
      <c r="F53" s="1"/>
      <c r="G53" s="1"/>
      <c r="H53">
        <v>400106</v>
      </c>
      <c r="I53" s="25">
        <v>2.25</v>
      </c>
      <c r="K53" t="s">
        <v>64</v>
      </c>
      <c r="L53" t="s">
        <v>63</v>
      </c>
      <c r="M53" s="4"/>
      <c r="N53" s="4"/>
      <c r="Q53" t="str">
        <f t="shared" si="28"/>
        <v>00000000096</v>
      </c>
      <c r="R53" t="s">
        <v>14</v>
      </c>
      <c r="S53" t="str">
        <f t="shared" si="29"/>
        <v>00000000049</v>
      </c>
      <c r="T53" t="s">
        <v>14</v>
      </c>
      <c r="U53" t="str">
        <f t="shared" si="30"/>
        <v>0</v>
      </c>
      <c r="V53" t="s">
        <v>14</v>
      </c>
      <c r="X53" t="s">
        <v>14</v>
      </c>
      <c r="Y53" t="str">
        <f t="shared" si="31"/>
        <v>000001</v>
      </c>
      <c r="Z53" t="s">
        <v>14</v>
      </c>
      <c r="AA53" t="str">
        <f t="shared" si="32"/>
        <v>000000</v>
      </c>
      <c r="AB53" t="s">
        <v>14</v>
      </c>
      <c r="AC53" t="str">
        <f t="shared" si="33"/>
        <v>00000400106</v>
      </c>
      <c r="AD53" t="s">
        <v>14</v>
      </c>
      <c r="AE53" t="str">
        <f t="shared" si="34"/>
        <v>00000000000000000225</v>
      </c>
      <c r="AF53" t="s">
        <v>14</v>
      </c>
      <c r="AH53" t="s">
        <v>14</v>
      </c>
      <c r="AI53" t="str">
        <f t="shared" si="35"/>
        <v>VR ISS 12/2020 - REVERSÃO PROVISAO 11/2020</v>
      </c>
      <c r="AJ53" t="s">
        <v>14</v>
      </c>
      <c r="AK53" t="str">
        <f t="shared" si="36"/>
        <v>C</v>
      </c>
      <c r="AL53" t="s">
        <v>14</v>
      </c>
      <c r="AM53" s="1"/>
      <c r="AN53" t="s">
        <v>14</v>
      </c>
      <c r="AR53" t="str">
        <f t="shared" si="4"/>
        <v>00000000096|00000000049|0||000001|000000|00000400106|00000000000000000225||VR ISS 12/2020 - REVERSÃO PROVISAO 11/2020|C||</v>
      </c>
    </row>
    <row r="54" spans="1:44" x14ac:dyDescent="0.3">
      <c r="A54">
        <v>96</v>
      </c>
      <c r="B54">
        <v>50</v>
      </c>
      <c r="C54" s="24"/>
      <c r="D54" s="2" t="str">
        <f>SUBSTITUTE(VLOOKUP(C54,'PLANO CONTAS'!$A$2:$C$3583,3,0),".","")</f>
        <v>0</v>
      </c>
      <c r="F54" s="1"/>
      <c r="G54" s="1"/>
      <c r="H54">
        <v>400106</v>
      </c>
      <c r="I54" s="28">
        <f>SUM(I5:I53)</f>
        <v>9094.269999999995</v>
      </c>
      <c r="K54" t="s">
        <v>64</v>
      </c>
      <c r="L54" t="s">
        <v>13</v>
      </c>
      <c r="M54" s="4"/>
      <c r="N54" s="4"/>
      <c r="Q54" t="str">
        <f t="shared" si="28"/>
        <v>00000000096</v>
      </c>
      <c r="R54" t="s">
        <v>14</v>
      </c>
      <c r="S54" t="str">
        <f t="shared" si="29"/>
        <v>00000000050</v>
      </c>
      <c r="T54" t="s">
        <v>14</v>
      </c>
      <c r="U54" t="str">
        <f t="shared" si="30"/>
        <v>0</v>
      </c>
      <c r="V54" t="s">
        <v>14</v>
      </c>
      <c r="X54" t="s">
        <v>14</v>
      </c>
      <c r="Y54" t="str">
        <f t="shared" si="31"/>
        <v>000001</v>
      </c>
      <c r="Z54" t="s">
        <v>14</v>
      </c>
      <c r="AA54" t="str">
        <f t="shared" si="32"/>
        <v>000000</v>
      </c>
      <c r="AB54" t="s">
        <v>14</v>
      </c>
      <c r="AC54" t="str">
        <f t="shared" si="33"/>
        <v>00000400106</v>
      </c>
      <c r="AD54" t="s">
        <v>14</v>
      </c>
      <c r="AE54" t="str">
        <f t="shared" si="34"/>
        <v>00000000000000909427</v>
      </c>
      <c r="AF54" t="s">
        <v>14</v>
      </c>
      <c r="AH54" t="s">
        <v>14</v>
      </c>
      <c r="AI54" t="str">
        <f t="shared" si="35"/>
        <v>VR ISS 12/2020 - REVERSÃO PROVISAO 11/2020</v>
      </c>
      <c r="AJ54" t="s">
        <v>14</v>
      </c>
      <c r="AK54" t="str">
        <f t="shared" si="36"/>
        <v>D</v>
      </c>
      <c r="AL54" t="s">
        <v>14</v>
      </c>
      <c r="AM54" s="1"/>
      <c r="AN54" t="s">
        <v>14</v>
      </c>
      <c r="AR54" t="str">
        <f t="shared" si="4"/>
        <v>00000000096|00000000050|0||000001|000000|00000400106|00000000000000909427||VR ISS 12/2020 - REVERSÃO PROVISAO 11/2020|D||</v>
      </c>
    </row>
    <row r="55" spans="1:44" x14ac:dyDescent="0.3">
      <c r="M55" s="4"/>
      <c r="N55" s="4"/>
      <c r="AM55" s="1"/>
    </row>
    <row r="56" spans="1:44" x14ac:dyDescent="0.3">
      <c r="M56" s="4"/>
      <c r="N56" s="4"/>
      <c r="AM56" s="1"/>
    </row>
    <row r="57" spans="1:44" x14ac:dyDescent="0.3">
      <c r="M57" s="4"/>
      <c r="N57" s="4"/>
      <c r="AM57" s="1"/>
    </row>
    <row r="58" spans="1:44" x14ac:dyDescent="0.3">
      <c r="M58" s="4"/>
      <c r="N58" s="4"/>
      <c r="AM58" s="1"/>
    </row>
    <row r="59" spans="1:44" x14ac:dyDescent="0.3">
      <c r="M59" s="4"/>
      <c r="N59" s="4"/>
      <c r="AM59" s="1"/>
    </row>
    <row r="60" spans="1:44" x14ac:dyDescent="0.3">
      <c r="M60" s="4"/>
      <c r="N60" s="4"/>
      <c r="AM60" s="1"/>
    </row>
    <row r="61" spans="1:44" x14ac:dyDescent="0.3">
      <c r="M61" s="4"/>
      <c r="N61" s="4"/>
      <c r="AM61" s="1"/>
    </row>
    <row r="62" spans="1:44" x14ac:dyDescent="0.3">
      <c r="M62" s="4"/>
      <c r="N62" s="4"/>
    </row>
    <row r="63" spans="1:44" x14ac:dyDescent="0.3">
      <c r="M63" s="4"/>
      <c r="N63" s="4"/>
    </row>
    <row r="64" spans="1:44" x14ac:dyDescent="0.3">
      <c r="M64" s="4"/>
      <c r="N64" s="4"/>
    </row>
    <row r="65" spans="13:14" x14ac:dyDescent="0.3">
      <c r="M65" s="4"/>
      <c r="N65" s="4"/>
    </row>
    <row r="66" spans="13:14" x14ac:dyDescent="0.3">
      <c r="M66" s="4"/>
      <c r="N66" s="4"/>
    </row>
    <row r="67" spans="13:14" x14ac:dyDescent="0.3">
      <c r="M67" s="4"/>
      <c r="N67" s="4"/>
    </row>
    <row r="68" spans="13:14" x14ac:dyDescent="0.3">
      <c r="M68" s="4"/>
      <c r="N68" s="4"/>
    </row>
    <row r="69" spans="13:14" x14ac:dyDescent="0.3">
      <c r="M69" s="4"/>
      <c r="N69" s="4"/>
    </row>
    <row r="70" spans="13:14" x14ac:dyDescent="0.3">
      <c r="M70" s="4"/>
      <c r="N70" s="4"/>
    </row>
    <row r="71" spans="13:14" x14ac:dyDescent="0.3">
      <c r="M71" s="4"/>
      <c r="N71" s="4"/>
    </row>
    <row r="72" spans="13:14" x14ac:dyDescent="0.3">
      <c r="M72" s="4"/>
      <c r="N72" s="4"/>
    </row>
    <row r="73" spans="13:14" x14ac:dyDescent="0.3">
      <c r="M73" s="4"/>
      <c r="N73" s="4"/>
    </row>
    <row r="74" spans="13:14" x14ac:dyDescent="0.3">
      <c r="M74" s="4"/>
      <c r="N74" s="4"/>
    </row>
    <row r="75" spans="13:14" x14ac:dyDescent="0.3">
      <c r="M75" s="4"/>
      <c r="N75" s="4"/>
    </row>
    <row r="76" spans="13:14" x14ac:dyDescent="0.3">
      <c r="M76" s="4"/>
      <c r="N76" s="4"/>
    </row>
    <row r="77" spans="13:14" x14ac:dyDescent="0.3">
      <c r="M77" s="4"/>
      <c r="N77" s="4"/>
    </row>
    <row r="78" spans="13:14" x14ac:dyDescent="0.3">
      <c r="M78" s="4"/>
      <c r="N78" s="4"/>
    </row>
    <row r="79" spans="13:14" x14ac:dyDescent="0.3">
      <c r="M79" s="4"/>
      <c r="N79" s="4"/>
    </row>
    <row r="80" spans="13:14" x14ac:dyDescent="0.3">
      <c r="M80" s="4"/>
      <c r="N80" s="4"/>
    </row>
    <row r="81" spans="13:14" x14ac:dyDescent="0.3">
      <c r="M81" s="4"/>
      <c r="N81" s="4"/>
    </row>
    <row r="82" spans="13:14" x14ac:dyDescent="0.3">
      <c r="M82" s="4"/>
      <c r="N82" s="4"/>
    </row>
    <row r="83" spans="13:14" x14ac:dyDescent="0.3">
      <c r="M83" s="4"/>
      <c r="N83" s="4"/>
    </row>
    <row r="84" spans="13:14" x14ac:dyDescent="0.3">
      <c r="M84" s="4"/>
      <c r="N84" s="4"/>
    </row>
    <row r="85" spans="13:14" x14ac:dyDescent="0.3">
      <c r="M85" s="4"/>
      <c r="N85" s="4"/>
    </row>
    <row r="86" spans="13:14" x14ac:dyDescent="0.3">
      <c r="M86" s="4"/>
      <c r="N86" s="4"/>
    </row>
    <row r="87" spans="13:14" x14ac:dyDescent="0.3">
      <c r="M87" s="4"/>
      <c r="N87" s="4"/>
    </row>
    <row r="88" spans="13:14" x14ac:dyDescent="0.3">
      <c r="M88" s="4"/>
      <c r="N88" s="4"/>
    </row>
    <row r="89" spans="13:14" x14ac:dyDescent="0.3">
      <c r="M89" s="4"/>
      <c r="N89" s="4"/>
    </row>
    <row r="90" spans="13:14" x14ac:dyDescent="0.3">
      <c r="M90" s="4"/>
      <c r="N90" s="4"/>
    </row>
    <row r="91" spans="13:14" x14ac:dyDescent="0.3">
      <c r="M91" s="4"/>
      <c r="N91" s="4"/>
    </row>
    <row r="92" spans="13:14" x14ac:dyDescent="0.3">
      <c r="M92" s="4"/>
      <c r="N92" s="4"/>
    </row>
    <row r="93" spans="13:14" x14ac:dyDescent="0.3">
      <c r="M93" s="4"/>
      <c r="N93" s="4"/>
    </row>
    <row r="94" spans="13:14" x14ac:dyDescent="0.3">
      <c r="M94" s="4"/>
      <c r="N94" s="4"/>
    </row>
    <row r="95" spans="13:14" x14ac:dyDescent="0.3">
      <c r="M95" s="4"/>
      <c r="N95" s="4"/>
    </row>
    <row r="96" spans="13:14" x14ac:dyDescent="0.3">
      <c r="M96" s="4"/>
      <c r="N96" s="4"/>
    </row>
    <row r="97" spans="13:14" x14ac:dyDescent="0.3">
      <c r="M97" s="4"/>
      <c r="N97" s="4"/>
    </row>
    <row r="98" spans="13:14" x14ac:dyDescent="0.3">
      <c r="M98" s="4"/>
      <c r="N98" s="4"/>
    </row>
    <row r="99" spans="13:14" x14ac:dyDescent="0.3">
      <c r="M99" s="4"/>
      <c r="N99" s="4"/>
    </row>
    <row r="100" spans="13:14" x14ac:dyDescent="0.3">
      <c r="M100" s="4"/>
      <c r="N100" s="4"/>
    </row>
    <row r="101" spans="13:14" x14ac:dyDescent="0.3">
      <c r="M101" s="4"/>
      <c r="N101" s="4"/>
    </row>
    <row r="102" spans="13:14" x14ac:dyDescent="0.3">
      <c r="M102" s="4"/>
      <c r="N102" s="4"/>
    </row>
    <row r="103" spans="13:14" x14ac:dyDescent="0.3">
      <c r="M103" s="4"/>
      <c r="N103" s="4"/>
    </row>
    <row r="104" spans="13:14" x14ac:dyDescent="0.3">
      <c r="M104" s="4"/>
      <c r="N104" s="4"/>
    </row>
    <row r="105" spans="13:14" x14ac:dyDescent="0.3">
      <c r="M105" s="4"/>
      <c r="N105" s="4"/>
    </row>
    <row r="106" spans="13:14" x14ac:dyDescent="0.3">
      <c r="M106" s="4"/>
      <c r="N106" s="4"/>
    </row>
    <row r="107" spans="13:14" x14ac:dyDescent="0.3">
      <c r="M107" s="4"/>
      <c r="N107" s="4"/>
    </row>
    <row r="108" spans="13:14" x14ac:dyDescent="0.3">
      <c r="M108" s="4"/>
      <c r="N108" s="4"/>
    </row>
    <row r="109" spans="13:14" x14ac:dyDescent="0.3">
      <c r="M109" s="4"/>
      <c r="N109" s="4"/>
    </row>
    <row r="110" spans="13:14" x14ac:dyDescent="0.3">
      <c r="M110" s="4"/>
      <c r="N110" s="4"/>
    </row>
    <row r="111" spans="13:14" x14ac:dyDescent="0.3">
      <c r="M111" s="4"/>
      <c r="N111" s="4"/>
    </row>
    <row r="112" spans="13:14" x14ac:dyDescent="0.3">
      <c r="M112" s="4"/>
      <c r="N112" s="4"/>
    </row>
    <row r="113" spans="13:14" x14ac:dyDescent="0.3">
      <c r="M113" s="4"/>
      <c r="N113" s="4"/>
    </row>
    <row r="114" spans="13:14" x14ac:dyDescent="0.3">
      <c r="M114" s="4"/>
      <c r="N114" s="4"/>
    </row>
    <row r="115" spans="13:14" x14ac:dyDescent="0.3">
      <c r="M115" s="4"/>
      <c r="N115" s="4"/>
    </row>
    <row r="116" spans="13:14" x14ac:dyDescent="0.3">
      <c r="M116" s="4"/>
      <c r="N116" s="4"/>
    </row>
    <row r="117" spans="13:14" x14ac:dyDescent="0.3">
      <c r="M117" s="4"/>
      <c r="N117" s="4"/>
    </row>
    <row r="118" spans="13:14" x14ac:dyDescent="0.3">
      <c r="M118" s="4"/>
      <c r="N118" s="4"/>
    </row>
    <row r="119" spans="13:14" x14ac:dyDescent="0.3">
      <c r="M119" s="4"/>
      <c r="N119" s="4"/>
    </row>
    <row r="120" spans="13:14" x14ac:dyDescent="0.3">
      <c r="M120" s="4"/>
      <c r="N120" s="4"/>
    </row>
    <row r="121" spans="13:14" x14ac:dyDescent="0.3">
      <c r="M121" s="4"/>
      <c r="N121" s="4"/>
    </row>
    <row r="122" spans="13:14" x14ac:dyDescent="0.3">
      <c r="M122" s="4"/>
      <c r="N122" s="4"/>
    </row>
    <row r="123" spans="13:14" x14ac:dyDescent="0.3">
      <c r="M123" s="4"/>
      <c r="N123" s="4"/>
    </row>
    <row r="124" spans="13:14" x14ac:dyDescent="0.3">
      <c r="M124" s="4"/>
      <c r="N124" s="4"/>
    </row>
    <row r="125" spans="13:14" x14ac:dyDescent="0.3">
      <c r="M125" s="4"/>
      <c r="N125" s="4"/>
    </row>
    <row r="126" spans="13:14" x14ac:dyDescent="0.3">
      <c r="M126" s="4"/>
      <c r="N126" s="4"/>
    </row>
    <row r="127" spans="13:14" x14ac:dyDescent="0.3">
      <c r="M127" s="4"/>
      <c r="N127" s="4"/>
    </row>
    <row r="128" spans="13:14" x14ac:dyDescent="0.3">
      <c r="M128" s="4"/>
      <c r="N128" s="4"/>
    </row>
    <row r="129" spans="13:14" x14ac:dyDescent="0.3">
      <c r="M129" s="4"/>
      <c r="N129" s="4"/>
    </row>
    <row r="130" spans="13:14" x14ac:dyDescent="0.3">
      <c r="M130" s="4"/>
      <c r="N130" s="4"/>
    </row>
    <row r="131" spans="13:14" x14ac:dyDescent="0.3">
      <c r="M131" s="4"/>
      <c r="N131" s="4"/>
    </row>
    <row r="132" spans="13:14" x14ac:dyDescent="0.3">
      <c r="M132" s="4"/>
      <c r="N132" s="4"/>
    </row>
    <row r="133" spans="13:14" x14ac:dyDescent="0.3">
      <c r="M133" s="4"/>
      <c r="N133" s="4"/>
    </row>
    <row r="134" spans="13:14" x14ac:dyDescent="0.3">
      <c r="M134" s="4"/>
      <c r="N134" s="4"/>
    </row>
    <row r="135" spans="13:14" x14ac:dyDescent="0.3">
      <c r="M135" s="4"/>
      <c r="N135" s="4"/>
    </row>
    <row r="136" spans="13:14" x14ac:dyDescent="0.3">
      <c r="M136" s="4"/>
      <c r="N136" s="4"/>
    </row>
    <row r="137" spans="13:14" x14ac:dyDescent="0.3">
      <c r="M137" s="4"/>
      <c r="N137" s="4"/>
    </row>
    <row r="138" spans="13:14" x14ac:dyDescent="0.3">
      <c r="M138" s="4"/>
      <c r="N138" s="4"/>
    </row>
    <row r="139" spans="13:14" x14ac:dyDescent="0.3">
      <c r="M139" s="4"/>
      <c r="N139" s="4"/>
    </row>
    <row r="140" spans="13:14" x14ac:dyDescent="0.3">
      <c r="M140" s="4"/>
      <c r="N140" s="4"/>
    </row>
    <row r="141" spans="13:14" x14ac:dyDescent="0.3">
      <c r="M141" s="4"/>
      <c r="N141" s="4"/>
    </row>
    <row r="142" spans="13:14" x14ac:dyDescent="0.3">
      <c r="M142" s="4"/>
      <c r="N142" s="4"/>
    </row>
    <row r="143" spans="13:14" x14ac:dyDescent="0.3">
      <c r="M143" s="4"/>
      <c r="N143" s="4"/>
    </row>
    <row r="144" spans="13:14" x14ac:dyDescent="0.3">
      <c r="M144" s="4"/>
      <c r="N144" s="4"/>
    </row>
    <row r="145" spans="13:14" x14ac:dyDescent="0.3">
      <c r="M145" s="4"/>
      <c r="N145" s="4"/>
    </row>
    <row r="146" spans="13:14" x14ac:dyDescent="0.3">
      <c r="M146" s="4"/>
      <c r="N146" s="4"/>
    </row>
    <row r="147" spans="13:14" x14ac:dyDescent="0.3">
      <c r="M147" s="4"/>
      <c r="N147" s="4"/>
    </row>
    <row r="148" spans="13:14" x14ac:dyDescent="0.3">
      <c r="M148" s="4"/>
      <c r="N148" s="4"/>
    </row>
    <row r="149" spans="13:14" x14ac:dyDescent="0.3">
      <c r="M149" s="4"/>
      <c r="N149" s="4"/>
    </row>
    <row r="150" spans="13:14" x14ac:dyDescent="0.3">
      <c r="M150" s="4"/>
      <c r="N150" s="4"/>
    </row>
    <row r="151" spans="13:14" x14ac:dyDescent="0.3">
      <c r="M151" s="4"/>
      <c r="N151" s="4"/>
    </row>
    <row r="152" spans="13:14" x14ac:dyDescent="0.3">
      <c r="M152" s="4"/>
      <c r="N152" s="4"/>
    </row>
    <row r="153" spans="13:14" x14ac:dyDescent="0.3">
      <c r="M153" s="4"/>
      <c r="N153" s="4"/>
    </row>
    <row r="154" spans="13:14" x14ac:dyDescent="0.3">
      <c r="M154" s="4"/>
      <c r="N154" s="4"/>
    </row>
    <row r="155" spans="13:14" x14ac:dyDescent="0.3">
      <c r="M155" s="4"/>
      <c r="N155" s="4"/>
    </row>
    <row r="156" spans="13:14" x14ac:dyDescent="0.3">
      <c r="M156" s="4"/>
      <c r="N156" s="4"/>
    </row>
    <row r="157" spans="13:14" x14ac:dyDescent="0.3">
      <c r="M157" s="4"/>
      <c r="N157" s="4"/>
    </row>
    <row r="158" spans="13:14" x14ac:dyDescent="0.3">
      <c r="M158" s="4"/>
      <c r="N158" s="4"/>
    </row>
    <row r="159" spans="13:14" x14ac:dyDescent="0.3">
      <c r="M159" s="4"/>
      <c r="N159" s="4"/>
    </row>
    <row r="160" spans="13:14" x14ac:dyDescent="0.3">
      <c r="M160" s="4"/>
      <c r="N160" s="4"/>
    </row>
    <row r="161" spans="13:14" x14ac:dyDescent="0.3">
      <c r="M161" s="4"/>
      <c r="N161" s="4"/>
    </row>
    <row r="162" spans="13:14" x14ac:dyDescent="0.3">
      <c r="M162" s="4"/>
      <c r="N162" s="4"/>
    </row>
    <row r="163" spans="13:14" x14ac:dyDescent="0.3">
      <c r="M163" s="4"/>
      <c r="N163" s="4"/>
    </row>
    <row r="164" spans="13:14" x14ac:dyDescent="0.3">
      <c r="M164" s="4"/>
      <c r="N164" s="4"/>
    </row>
    <row r="165" spans="13:14" x14ac:dyDescent="0.3">
      <c r="M165" s="4"/>
      <c r="N165" s="4"/>
    </row>
    <row r="166" spans="13:14" x14ac:dyDescent="0.3">
      <c r="M166" s="4"/>
      <c r="N166" s="4"/>
    </row>
    <row r="167" spans="13:14" x14ac:dyDescent="0.3">
      <c r="M167" s="4"/>
      <c r="N167" s="4"/>
    </row>
    <row r="168" spans="13:14" x14ac:dyDescent="0.3">
      <c r="M168" s="4"/>
      <c r="N168" s="4"/>
    </row>
    <row r="169" spans="13:14" x14ac:dyDescent="0.3">
      <c r="M169" s="4"/>
      <c r="N169" s="4"/>
    </row>
    <row r="170" spans="13:14" x14ac:dyDescent="0.3">
      <c r="M170" s="4"/>
      <c r="N170" s="4"/>
    </row>
    <row r="171" spans="13:14" x14ac:dyDescent="0.3">
      <c r="M171" s="4"/>
      <c r="N171" s="4"/>
    </row>
    <row r="172" spans="13:14" x14ac:dyDescent="0.3">
      <c r="M172" s="4"/>
      <c r="N172" s="4"/>
    </row>
    <row r="173" spans="13:14" x14ac:dyDescent="0.3">
      <c r="M173" s="4"/>
      <c r="N173" s="4"/>
    </row>
    <row r="174" spans="13:14" x14ac:dyDescent="0.3">
      <c r="M174" s="4"/>
      <c r="N174" s="4"/>
    </row>
    <row r="175" spans="13:14" x14ac:dyDescent="0.3">
      <c r="M175" s="4"/>
      <c r="N175" s="4"/>
    </row>
    <row r="176" spans="13:14" x14ac:dyDescent="0.3">
      <c r="M176" s="4"/>
      <c r="N176" s="4"/>
    </row>
    <row r="177" spans="13:14" x14ac:dyDescent="0.3">
      <c r="M177" s="4"/>
      <c r="N177" s="4"/>
    </row>
    <row r="178" spans="13:14" x14ac:dyDescent="0.3">
      <c r="M178" s="4"/>
      <c r="N178" s="4"/>
    </row>
    <row r="179" spans="13:14" x14ac:dyDescent="0.3">
      <c r="M179" s="4"/>
      <c r="N179" s="4"/>
    </row>
    <row r="180" spans="13:14" x14ac:dyDescent="0.3">
      <c r="M180" s="4"/>
      <c r="N180" s="4"/>
    </row>
    <row r="181" spans="13:14" x14ac:dyDescent="0.3">
      <c r="M181" s="4"/>
      <c r="N181" s="4"/>
    </row>
    <row r="182" spans="13:14" x14ac:dyDescent="0.3">
      <c r="M182" s="4"/>
      <c r="N182" s="4"/>
    </row>
    <row r="183" spans="13:14" x14ac:dyDescent="0.3">
      <c r="M183" s="4"/>
      <c r="N183" s="4"/>
    </row>
    <row r="184" spans="13:14" x14ac:dyDescent="0.3">
      <c r="M184" s="4"/>
      <c r="N184" s="4"/>
    </row>
    <row r="185" spans="13:14" x14ac:dyDescent="0.3">
      <c r="M185" s="4"/>
      <c r="N185" s="4"/>
    </row>
    <row r="186" spans="13:14" x14ac:dyDescent="0.3">
      <c r="M186" s="4"/>
      <c r="N186" s="4"/>
    </row>
    <row r="187" spans="13:14" x14ac:dyDescent="0.3">
      <c r="M187" s="4"/>
      <c r="N187" s="4"/>
    </row>
    <row r="188" spans="13:14" x14ac:dyDescent="0.3">
      <c r="M188" s="4"/>
      <c r="N188" s="4"/>
    </row>
    <row r="189" spans="13:14" x14ac:dyDescent="0.3">
      <c r="M189" s="4"/>
      <c r="N189" s="4"/>
    </row>
    <row r="190" spans="13:14" x14ac:dyDescent="0.3">
      <c r="M190" s="4"/>
      <c r="N190" s="4"/>
    </row>
    <row r="191" spans="13:14" x14ac:dyDescent="0.3">
      <c r="M191" s="4"/>
      <c r="N191" s="4"/>
    </row>
    <row r="192" spans="13:14" x14ac:dyDescent="0.3">
      <c r="M192" s="4"/>
      <c r="N192" s="4"/>
    </row>
    <row r="193" spans="13:14" x14ac:dyDescent="0.3">
      <c r="M193" s="4"/>
      <c r="N193" s="4"/>
    </row>
    <row r="194" spans="13:14" x14ac:dyDescent="0.3">
      <c r="M194" s="4"/>
      <c r="N194" s="4"/>
    </row>
    <row r="195" spans="13:14" x14ac:dyDescent="0.3">
      <c r="M195" s="4"/>
      <c r="N195" s="4"/>
    </row>
    <row r="196" spans="13:14" x14ac:dyDescent="0.3">
      <c r="M196" s="4"/>
      <c r="N196" s="4"/>
    </row>
    <row r="197" spans="13:14" x14ac:dyDescent="0.3">
      <c r="M197" s="4"/>
      <c r="N197" s="4"/>
    </row>
    <row r="198" spans="13:14" x14ac:dyDescent="0.3">
      <c r="M198" s="4"/>
      <c r="N198" s="4"/>
    </row>
    <row r="199" spans="13:14" x14ac:dyDescent="0.3">
      <c r="M199" s="4"/>
      <c r="N199" s="4"/>
    </row>
    <row r="200" spans="13:14" x14ac:dyDescent="0.3">
      <c r="M200" s="4"/>
      <c r="N200" s="4"/>
    </row>
    <row r="201" spans="13:14" x14ac:dyDescent="0.3">
      <c r="M201" s="4"/>
      <c r="N201" s="4"/>
    </row>
    <row r="202" spans="13:14" x14ac:dyDescent="0.3">
      <c r="M202" s="4"/>
      <c r="N202" s="4"/>
    </row>
    <row r="203" spans="13:14" x14ac:dyDescent="0.3">
      <c r="M203" s="4"/>
      <c r="N203" s="4"/>
    </row>
    <row r="204" spans="13:14" x14ac:dyDescent="0.3">
      <c r="M204" s="4"/>
      <c r="N204" s="4"/>
    </row>
    <row r="205" spans="13:14" x14ac:dyDescent="0.3">
      <c r="M205" s="4"/>
      <c r="N205" s="4"/>
    </row>
    <row r="206" spans="13:14" x14ac:dyDescent="0.3">
      <c r="M206" s="4"/>
      <c r="N206" s="4"/>
    </row>
    <row r="207" spans="13:14" x14ac:dyDescent="0.3">
      <c r="M207" s="4"/>
      <c r="N207" s="4"/>
    </row>
    <row r="208" spans="13:14" x14ac:dyDescent="0.3">
      <c r="M208" s="4"/>
      <c r="N208" s="4"/>
    </row>
    <row r="209" spans="13:14" x14ac:dyDescent="0.3">
      <c r="M209" s="4"/>
      <c r="N209" s="4"/>
    </row>
    <row r="210" spans="13:14" x14ac:dyDescent="0.3">
      <c r="M210" s="4"/>
      <c r="N210" s="4"/>
    </row>
    <row r="211" spans="13:14" x14ac:dyDescent="0.3">
      <c r="M211" s="4"/>
      <c r="N211" s="4"/>
    </row>
    <row r="212" spans="13:14" x14ac:dyDescent="0.3">
      <c r="M212" s="4"/>
      <c r="N212" s="4"/>
    </row>
    <row r="213" spans="13:14" x14ac:dyDescent="0.3">
      <c r="M213" s="4"/>
      <c r="N213" s="4"/>
    </row>
    <row r="214" spans="13:14" x14ac:dyDescent="0.3">
      <c r="M214" s="4"/>
      <c r="N214" s="4"/>
    </row>
    <row r="215" spans="13:14" x14ac:dyDescent="0.3">
      <c r="M215" s="4"/>
      <c r="N215" s="4"/>
    </row>
    <row r="216" spans="13:14" x14ac:dyDescent="0.3">
      <c r="M216" s="4"/>
      <c r="N216" s="4"/>
    </row>
    <row r="217" spans="13:14" x14ac:dyDescent="0.3">
      <c r="M217" s="4"/>
      <c r="N217" s="4"/>
    </row>
    <row r="218" spans="13:14" x14ac:dyDescent="0.3">
      <c r="M218" s="4"/>
      <c r="N218" s="4"/>
    </row>
    <row r="219" spans="13:14" x14ac:dyDescent="0.3">
      <c r="M219" s="4"/>
      <c r="N219" s="4"/>
    </row>
    <row r="220" spans="13:14" x14ac:dyDescent="0.3">
      <c r="M220" s="4"/>
      <c r="N220" s="4"/>
    </row>
    <row r="221" spans="13:14" x14ac:dyDescent="0.3">
      <c r="M221" s="4"/>
      <c r="N221" s="4"/>
    </row>
    <row r="222" spans="13:14" x14ac:dyDescent="0.3">
      <c r="M222" s="4"/>
      <c r="N222" s="4"/>
    </row>
    <row r="223" spans="13:14" x14ac:dyDescent="0.3">
      <c r="M223" s="4"/>
      <c r="N223" s="4"/>
    </row>
    <row r="224" spans="13:14" x14ac:dyDescent="0.3">
      <c r="M224" s="4"/>
      <c r="N224" s="4"/>
    </row>
    <row r="225" spans="13:14" x14ac:dyDescent="0.3">
      <c r="M225" s="4"/>
      <c r="N225" s="4"/>
    </row>
    <row r="226" spans="13:14" x14ac:dyDescent="0.3">
      <c r="M226" s="4"/>
      <c r="N226" s="4"/>
    </row>
    <row r="227" spans="13:14" x14ac:dyDescent="0.3">
      <c r="M227" s="4"/>
      <c r="N227" s="4"/>
    </row>
    <row r="228" spans="13:14" x14ac:dyDescent="0.3">
      <c r="M228" s="4"/>
      <c r="N228" s="4"/>
    </row>
    <row r="229" spans="13:14" x14ac:dyDescent="0.3">
      <c r="M229" s="4"/>
      <c r="N229" s="4"/>
    </row>
    <row r="230" spans="13:14" x14ac:dyDescent="0.3">
      <c r="M230" s="4"/>
      <c r="N230" s="4"/>
    </row>
    <row r="231" spans="13:14" x14ac:dyDescent="0.3">
      <c r="M231" s="4"/>
      <c r="N231" s="4"/>
    </row>
    <row r="232" spans="13:14" x14ac:dyDescent="0.3">
      <c r="M232" s="4"/>
      <c r="N232" s="4"/>
    </row>
    <row r="233" spans="13:14" x14ac:dyDescent="0.3">
      <c r="M233" s="4"/>
      <c r="N233" s="4"/>
    </row>
    <row r="234" spans="13:14" x14ac:dyDescent="0.3">
      <c r="M234" s="4"/>
      <c r="N234" s="4"/>
    </row>
    <row r="235" spans="13:14" x14ac:dyDescent="0.3">
      <c r="M235" s="4"/>
      <c r="N235" s="4"/>
    </row>
    <row r="236" spans="13:14" x14ac:dyDescent="0.3">
      <c r="M236" s="4"/>
      <c r="N236" s="4"/>
    </row>
    <row r="237" spans="13:14" x14ac:dyDescent="0.3">
      <c r="M237" s="4"/>
      <c r="N237" s="4"/>
    </row>
    <row r="238" spans="13:14" x14ac:dyDescent="0.3">
      <c r="M238" s="4"/>
      <c r="N238" s="4"/>
    </row>
    <row r="239" spans="13:14" x14ac:dyDescent="0.3">
      <c r="M239" s="4"/>
      <c r="N239" s="4"/>
    </row>
    <row r="240" spans="13:14" x14ac:dyDescent="0.3">
      <c r="M240" s="4"/>
      <c r="N240" s="4"/>
    </row>
    <row r="241" spans="13:14" x14ac:dyDescent="0.3">
      <c r="M241" s="4"/>
      <c r="N241" s="4"/>
    </row>
    <row r="242" spans="13:14" x14ac:dyDescent="0.3">
      <c r="M242" s="4"/>
      <c r="N242" s="4"/>
    </row>
    <row r="243" spans="13:14" x14ac:dyDescent="0.3">
      <c r="M243" s="4"/>
      <c r="N243" s="4"/>
    </row>
    <row r="244" spans="13:14" x14ac:dyDescent="0.3">
      <c r="M244" s="4"/>
      <c r="N244" s="4"/>
    </row>
    <row r="245" spans="13:14" x14ac:dyDescent="0.3">
      <c r="M245" s="4"/>
      <c r="N245" s="4"/>
    </row>
    <row r="246" spans="13:14" x14ac:dyDescent="0.3">
      <c r="M246" s="4"/>
      <c r="N246" s="4"/>
    </row>
    <row r="247" spans="13:14" x14ac:dyDescent="0.3">
      <c r="M247" s="4"/>
      <c r="N247" s="4"/>
    </row>
    <row r="248" spans="13:14" x14ac:dyDescent="0.3">
      <c r="M248" s="4"/>
      <c r="N248" s="4"/>
    </row>
    <row r="249" spans="13:14" x14ac:dyDescent="0.3">
      <c r="M249" s="4"/>
      <c r="N249" s="4"/>
    </row>
    <row r="250" spans="13:14" x14ac:dyDescent="0.3">
      <c r="M250" s="4"/>
      <c r="N250" s="4"/>
    </row>
    <row r="251" spans="13:14" x14ac:dyDescent="0.3">
      <c r="M251" s="4"/>
      <c r="N251" s="4"/>
    </row>
    <row r="252" spans="13:14" x14ac:dyDescent="0.3">
      <c r="M252" s="4"/>
      <c r="N252" s="4"/>
    </row>
    <row r="253" spans="13:14" x14ac:dyDescent="0.3">
      <c r="M253" s="4"/>
      <c r="N253" s="4"/>
    </row>
    <row r="254" spans="13:14" x14ac:dyDescent="0.3">
      <c r="M254" s="4"/>
      <c r="N254" s="4"/>
    </row>
    <row r="255" spans="13:14" x14ac:dyDescent="0.3">
      <c r="M255" s="4"/>
      <c r="N255" s="4"/>
    </row>
    <row r="256" spans="13:14" x14ac:dyDescent="0.3">
      <c r="M256" s="4"/>
      <c r="N256" s="4"/>
    </row>
    <row r="257" spans="13:14" x14ac:dyDescent="0.3">
      <c r="M257" s="4"/>
      <c r="N257" s="4"/>
    </row>
    <row r="258" spans="13:14" x14ac:dyDescent="0.3">
      <c r="M258" s="4"/>
      <c r="N258" s="4"/>
    </row>
    <row r="259" spans="13:14" x14ac:dyDescent="0.3">
      <c r="M259" s="4"/>
      <c r="N259" s="4"/>
    </row>
    <row r="260" spans="13:14" x14ac:dyDescent="0.3">
      <c r="M260" s="4"/>
      <c r="N260" s="4"/>
    </row>
    <row r="261" spans="13:14" x14ac:dyDescent="0.3">
      <c r="M261" s="4"/>
      <c r="N261" s="4"/>
    </row>
    <row r="262" spans="13:14" x14ac:dyDescent="0.3">
      <c r="M262" s="4"/>
      <c r="N262" s="4"/>
    </row>
    <row r="263" spans="13:14" x14ac:dyDescent="0.3">
      <c r="M263" s="4"/>
      <c r="N263" s="4"/>
    </row>
    <row r="264" spans="13:14" x14ac:dyDescent="0.3">
      <c r="M264" s="4"/>
      <c r="N264" s="4"/>
    </row>
    <row r="265" spans="13:14" x14ac:dyDescent="0.3">
      <c r="M265" s="4"/>
      <c r="N265" s="4"/>
    </row>
    <row r="266" spans="13:14" x14ac:dyDescent="0.3">
      <c r="M266" s="4"/>
      <c r="N266" s="4"/>
    </row>
    <row r="267" spans="13:14" x14ac:dyDescent="0.3">
      <c r="M267" s="4"/>
      <c r="N267" s="4"/>
    </row>
    <row r="268" spans="13:14" x14ac:dyDescent="0.3">
      <c r="M268" s="4"/>
      <c r="N268" s="4"/>
    </row>
    <row r="269" spans="13:14" x14ac:dyDescent="0.3">
      <c r="M269" s="4"/>
      <c r="N269" s="4"/>
    </row>
    <row r="270" spans="13:14" x14ac:dyDescent="0.3">
      <c r="M270" s="4"/>
      <c r="N270" s="4"/>
    </row>
    <row r="271" spans="13:14" x14ac:dyDescent="0.3">
      <c r="M271" s="4"/>
      <c r="N271" s="4"/>
    </row>
    <row r="272" spans="13:14" x14ac:dyDescent="0.3">
      <c r="M272" s="4"/>
      <c r="N272" s="4"/>
    </row>
    <row r="273" spans="13:14" x14ac:dyDescent="0.3">
      <c r="M273" s="4"/>
      <c r="N273" s="4"/>
    </row>
    <row r="274" spans="13:14" x14ac:dyDescent="0.3">
      <c r="M274" s="4"/>
      <c r="N274" s="4"/>
    </row>
    <row r="275" spans="13:14" x14ac:dyDescent="0.3">
      <c r="M275" s="4"/>
      <c r="N275" s="4"/>
    </row>
    <row r="276" spans="13:14" x14ac:dyDescent="0.3">
      <c r="M276" s="4"/>
      <c r="N276" s="4"/>
    </row>
    <row r="277" spans="13:14" x14ac:dyDescent="0.3">
      <c r="M277" s="4"/>
      <c r="N277" s="4"/>
    </row>
    <row r="278" spans="13:14" x14ac:dyDescent="0.3">
      <c r="M278" s="4"/>
      <c r="N278" s="4"/>
    </row>
    <row r="279" spans="13:14" x14ac:dyDescent="0.3">
      <c r="M279" s="4"/>
      <c r="N279" s="4"/>
    </row>
    <row r="280" spans="13:14" x14ac:dyDescent="0.3">
      <c r="M280" s="4"/>
      <c r="N280" s="4"/>
    </row>
    <row r="281" spans="13:14" x14ac:dyDescent="0.3">
      <c r="M281" s="4"/>
      <c r="N281" s="4"/>
    </row>
    <row r="282" spans="13:14" x14ac:dyDescent="0.3">
      <c r="M282" s="4"/>
      <c r="N282" s="4"/>
    </row>
    <row r="283" spans="13:14" x14ac:dyDescent="0.3">
      <c r="M283" s="4"/>
      <c r="N283" s="4"/>
    </row>
    <row r="284" spans="13:14" x14ac:dyDescent="0.3">
      <c r="M284" s="4"/>
      <c r="N284" s="4"/>
    </row>
    <row r="285" spans="13:14" x14ac:dyDescent="0.3">
      <c r="M285" s="4"/>
      <c r="N285" s="4"/>
    </row>
    <row r="286" spans="13:14" x14ac:dyDescent="0.3">
      <c r="M286" s="4"/>
      <c r="N286" s="4"/>
    </row>
    <row r="287" spans="13:14" x14ac:dyDescent="0.3">
      <c r="M287" s="4"/>
      <c r="N287" s="4"/>
    </row>
    <row r="288" spans="13:14" x14ac:dyDescent="0.3">
      <c r="M288" s="4"/>
      <c r="N288" s="4"/>
    </row>
    <row r="289" spans="13:14" x14ac:dyDescent="0.3">
      <c r="M289" s="4"/>
      <c r="N289" s="4"/>
    </row>
    <row r="290" spans="13:14" x14ac:dyDescent="0.3">
      <c r="M290" s="4"/>
      <c r="N290" s="4"/>
    </row>
    <row r="291" spans="13:14" x14ac:dyDescent="0.3">
      <c r="M291" s="4"/>
      <c r="N291" s="4"/>
    </row>
    <row r="292" spans="13:14" x14ac:dyDescent="0.3">
      <c r="M292" s="4"/>
      <c r="N292" s="4"/>
    </row>
    <row r="293" spans="13:14" x14ac:dyDescent="0.3">
      <c r="M293" s="4"/>
      <c r="N293" s="4"/>
    </row>
    <row r="294" spans="13:14" x14ac:dyDescent="0.3">
      <c r="M294" s="4"/>
      <c r="N294" s="4"/>
    </row>
    <row r="295" spans="13:14" x14ac:dyDescent="0.3">
      <c r="M295" s="4"/>
      <c r="N295" s="4"/>
    </row>
    <row r="296" spans="13:14" x14ac:dyDescent="0.3">
      <c r="M296" s="4"/>
      <c r="N296" s="4"/>
    </row>
    <row r="297" spans="13:14" x14ac:dyDescent="0.3">
      <c r="M297" s="4"/>
      <c r="N297" s="4"/>
    </row>
    <row r="298" spans="13:14" x14ac:dyDescent="0.3">
      <c r="M298" s="4"/>
      <c r="N298" s="4"/>
    </row>
    <row r="299" spans="13:14" x14ac:dyDescent="0.3">
      <c r="M299" s="4"/>
      <c r="N299" s="4"/>
    </row>
    <row r="300" spans="13:14" x14ac:dyDescent="0.3">
      <c r="M300" s="4"/>
      <c r="N300" s="4"/>
    </row>
    <row r="301" spans="13:14" x14ac:dyDescent="0.3">
      <c r="M301" s="4"/>
      <c r="N301" s="4"/>
    </row>
    <row r="302" spans="13:14" x14ac:dyDescent="0.3">
      <c r="M302" s="4"/>
      <c r="N302" s="4"/>
    </row>
    <row r="303" spans="13:14" x14ac:dyDescent="0.3">
      <c r="M303" s="4"/>
      <c r="N303" s="4"/>
    </row>
    <row r="304" spans="13:14" x14ac:dyDescent="0.3">
      <c r="M304" s="4"/>
      <c r="N304" s="4"/>
    </row>
    <row r="305" spans="13:14" x14ac:dyDescent="0.3">
      <c r="M305" s="4"/>
      <c r="N305" s="4"/>
    </row>
    <row r="306" spans="13:14" x14ac:dyDescent="0.3">
      <c r="M306" s="4"/>
      <c r="N306" s="4"/>
    </row>
    <row r="307" spans="13:14" x14ac:dyDescent="0.3">
      <c r="M307" s="4"/>
      <c r="N307" s="4"/>
    </row>
    <row r="308" spans="13:14" x14ac:dyDescent="0.3">
      <c r="M308" s="4"/>
      <c r="N308" s="4"/>
    </row>
    <row r="309" spans="13:14" x14ac:dyDescent="0.3">
      <c r="M309" s="4"/>
      <c r="N309" s="4"/>
    </row>
    <row r="310" spans="13:14" x14ac:dyDescent="0.3">
      <c r="M310" s="4"/>
      <c r="N310" s="4"/>
    </row>
    <row r="311" spans="13:14" x14ac:dyDescent="0.3">
      <c r="M311" s="4"/>
      <c r="N311" s="4"/>
    </row>
    <row r="312" spans="13:14" x14ac:dyDescent="0.3">
      <c r="M312" s="4"/>
      <c r="N312" s="4"/>
    </row>
    <row r="313" spans="13:14" x14ac:dyDescent="0.3">
      <c r="M313" s="4"/>
      <c r="N313" s="4"/>
    </row>
    <row r="314" spans="13:14" x14ac:dyDescent="0.3">
      <c r="M314" s="4"/>
      <c r="N314" s="4"/>
    </row>
    <row r="315" spans="13:14" x14ac:dyDescent="0.3">
      <c r="M315" s="4"/>
      <c r="N315" s="4"/>
    </row>
    <row r="316" spans="13:14" x14ac:dyDescent="0.3">
      <c r="M316" s="4"/>
      <c r="N316" s="4"/>
    </row>
    <row r="317" spans="13:14" x14ac:dyDescent="0.3">
      <c r="M317" s="4"/>
      <c r="N317" s="4"/>
    </row>
    <row r="318" spans="13:14" x14ac:dyDescent="0.3">
      <c r="M318" s="4"/>
      <c r="N318" s="4"/>
    </row>
    <row r="319" spans="13:14" x14ac:dyDescent="0.3">
      <c r="M319" s="4"/>
      <c r="N319" s="4"/>
    </row>
    <row r="320" spans="13:14" x14ac:dyDescent="0.3">
      <c r="M320" s="4"/>
      <c r="N320" s="4"/>
    </row>
    <row r="321" spans="13:14" x14ac:dyDescent="0.3">
      <c r="M321" s="4"/>
      <c r="N321" s="4"/>
    </row>
    <row r="322" spans="13:14" x14ac:dyDescent="0.3">
      <c r="M322" s="4"/>
      <c r="N322" s="4"/>
    </row>
    <row r="323" spans="13:14" x14ac:dyDescent="0.3">
      <c r="M323" s="4"/>
      <c r="N323" s="4"/>
    </row>
    <row r="324" spans="13:14" x14ac:dyDescent="0.3">
      <c r="M324" s="4"/>
      <c r="N324" s="4"/>
    </row>
    <row r="325" spans="13:14" x14ac:dyDescent="0.3">
      <c r="M325" s="4"/>
      <c r="N325" s="4"/>
    </row>
    <row r="326" spans="13:14" x14ac:dyDescent="0.3">
      <c r="M326" s="4"/>
      <c r="N326" s="4"/>
    </row>
    <row r="327" spans="13:14" x14ac:dyDescent="0.3">
      <c r="M327" s="4"/>
      <c r="N327" s="4"/>
    </row>
    <row r="328" spans="13:14" x14ac:dyDescent="0.3">
      <c r="M328" s="4"/>
      <c r="N328" s="4"/>
    </row>
    <row r="329" spans="13:14" x14ac:dyDescent="0.3">
      <c r="M329" s="4"/>
      <c r="N329" s="4"/>
    </row>
    <row r="330" spans="13:14" x14ac:dyDescent="0.3">
      <c r="M330" s="4"/>
      <c r="N330" s="4"/>
    </row>
    <row r="331" spans="13:14" x14ac:dyDescent="0.3">
      <c r="M331" s="4"/>
      <c r="N331" s="4"/>
    </row>
    <row r="332" spans="13:14" x14ac:dyDescent="0.3">
      <c r="M332" s="4"/>
      <c r="N332" s="4"/>
    </row>
    <row r="333" spans="13:14" x14ac:dyDescent="0.3">
      <c r="M333" s="4"/>
      <c r="N333" s="4"/>
    </row>
    <row r="334" spans="13:14" x14ac:dyDescent="0.3">
      <c r="M334" s="4"/>
      <c r="N334" s="4"/>
    </row>
    <row r="335" spans="13:14" x14ac:dyDescent="0.3">
      <c r="M335" s="4"/>
      <c r="N335" s="4"/>
    </row>
    <row r="336" spans="13:14" x14ac:dyDescent="0.3">
      <c r="M336" s="4"/>
      <c r="N336" s="4"/>
    </row>
    <row r="337" spans="13:14" x14ac:dyDescent="0.3">
      <c r="M337" s="4"/>
      <c r="N337" s="4"/>
    </row>
    <row r="338" spans="13:14" x14ac:dyDescent="0.3">
      <c r="M338" s="4"/>
      <c r="N338" s="4"/>
    </row>
    <row r="339" spans="13:14" x14ac:dyDescent="0.3">
      <c r="M339" s="4"/>
      <c r="N339" s="4"/>
    </row>
    <row r="340" spans="13:14" x14ac:dyDescent="0.3">
      <c r="M340" s="4"/>
      <c r="N340" s="4"/>
    </row>
    <row r="341" spans="13:14" x14ac:dyDescent="0.3">
      <c r="M341" s="4"/>
      <c r="N341" s="4"/>
    </row>
    <row r="342" spans="13:14" x14ac:dyDescent="0.3">
      <c r="M342" s="4"/>
      <c r="N342" s="4"/>
    </row>
    <row r="343" spans="13:14" x14ac:dyDescent="0.3">
      <c r="M343" s="4"/>
      <c r="N343" s="4"/>
    </row>
    <row r="344" spans="13:14" x14ac:dyDescent="0.3">
      <c r="M344" s="4"/>
      <c r="N344" s="4"/>
    </row>
    <row r="345" spans="13:14" x14ac:dyDescent="0.3">
      <c r="M345" s="4"/>
      <c r="N345" s="4"/>
    </row>
    <row r="346" spans="13:14" x14ac:dyDescent="0.3">
      <c r="M346" s="4"/>
      <c r="N346" s="4"/>
    </row>
    <row r="347" spans="13:14" x14ac:dyDescent="0.3">
      <c r="M347" s="4"/>
      <c r="N347" s="4"/>
    </row>
    <row r="348" spans="13:14" x14ac:dyDescent="0.3">
      <c r="M348" s="4"/>
      <c r="N348" s="4"/>
    </row>
    <row r="349" spans="13:14" x14ac:dyDescent="0.3">
      <c r="M349" s="4"/>
      <c r="N349" s="4"/>
    </row>
    <row r="350" spans="13:14" x14ac:dyDescent="0.3">
      <c r="M350" s="4"/>
      <c r="N350" s="4"/>
    </row>
    <row r="351" spans="13:14" x14ac:dyDescent="0.3">
      <c r="M351" s="4"/>
      <c r="N351" s="4"/>
    </row>
    <row r="352" spans="13:14" x14ac:dyDescent="0.3">
      <c r="M352" s="4"/>
      <c r="N352" s="4"/>
    </row>
    <row r="353" spans="13:14" x14ac:dyDescent="0.3">
      <c r="M353" s="4"/>
      <c r="N353" s="4"/>
    </row>
    <row r="354" spans="13:14" x14ac:dyDescent="0.3">
      <c r="M354" s="4"/>
      <c r="N354" s="4"/>
    </row>
    <row r="355" spans="13:14" x14ac:dyDescent="0.3">
      <c r="M355" s="4"/>
      <c r="N355" s="4"/>
    </row>
    <row r="356" spans="13:14" x14ac:dyDescent="0.3">
      <c r="M356" s="4"/>
      <c r="N356" s="4"/>
    </row>
    <row r="357" spans="13:14" x14ac:dyDescent="0.3">
      <c r="M357" s="4"/>
      <c r="N357" s="4"/>
    </row>
    <row r="358" spans="13:14" x14ac:dyDescent="0.3">
      <c r="M358" s="4"/>
      <c r="N358" s="4"/>
    </row>
    <row r="359" spans="13:14" x14ac:dyDescent="0.3">
      <c r="M359" s="4"/>
      <c r="N359" s="4"/>
    </row>
    <row r="360" spans="13:14" x14ac:dyDescent="0.3">
      <c r="M360" s="4"/>
      <c r="N360" s="4"/>
    </row>
    <row r="361" spans="13:14" x14ac:dyDescent="0.3">
      <c r="M361" s="4"/>
      <c r="N361" s="4"/>
    </row>
    <row r="362" spans="13:14" x14ac:dyDescent="0.3">
      <c r="M362" s="4"/>
      <c r="N362" s="4"/>
    </row>
    <row r="363" spans="13:14" x14ac:dyDescent="0.3">
      <c r="M363" s="4"/>
      <c r="N363" s="4"/>
    </row>
    <row r="364" spans="13:14" x14ac:dyDescent="0.3">
      <c r="M364" s="4"/>
      <c r="N364" s="4"/>
    </row>
    <row r="365" spans="13:14" x14ac:dyDescent="0.3">
      <c r="M365" s="4"/>
      <c r="N365" s="4"/>
    </row>
    <row r="366" spans="13:14" x14ac:dyDescent="0.3">
      <c r="M366" s="4"/>
      <c r="N366" s="4"/>
    </row>
    <row r="367" spans="13:14" x14ac:dyDescent="0.3">
      <c r="M367" s="4"/>
      <c r="N367" s="4"/>
    </row>
    <row r="368" spans="13:14" x14ac:dyDescent="0.3">
      <c r="M368" s="4"/>
      <c r="N368" s="4"/>
    </row>
    <row r="369" spans="13:14" x14ac:dyDescent="0.3">
      <c r="M369" s="4"/>
      <c r="N369" s="4"/>
    </row>
    <row r="370" spans="13:14" x14ac:dyDescent="0.3">
      <c r="M370" s="4"/>
      <c r="N370" s="4"/>
    </row>
    <row r="371" spans="13:14" x14ac:dyDescent="0.3">
      <c r="M371" s="4"/>
      <c r="N371" s="4"/>
    </row>
    <row r="372" spans="13:14" x14ac:dyDescent="0.3">
      <c r="M372" s="4"/>
      <c r="N372" s="4"/>
    </row>
    <row r="373" spans="13:14" x14ac:dyDescent="0.3">
      <c r="M373" s="4"/>
      <c r="N373" s="4"/>
    </row>
    <row r="374" spans="13:14" x14ac:dyDescent="0.3">
      <c r="M374" s="4"/>
      <c r="N374" s="4"/>
    </row>
    <row r="375" spans="13:14" x14ac:dyDescent="0.3">
      <c r="M375" s="4"/>
      <c r="N375" s="4"/>
    </row>
    <row r="376" spans="13:14" x14ac:dyDescent="0.3">
      <c r="M376" s="4"/>
      <c r="N376" s="4"/>
    </row>
    <row r="377" spans="13:14" x14ac:dyDescent="0.3">
      <c r="M377" s="4"/>
      <c r="N377" s="4"/>
    </row>
    <row r="378" spans="13:14" x14ac:dyDescent="0.3">
      <c r="M378" s="4"/>
      <c r="N378" s="4"/>
    </row>
    <row r="379" spans="13:14" x14ac:dyDescent="0.3">
      <c r="M379" s="4"/>
      <c r="N379" s="4"/>
    </row>
    <row r="380" spans="13:14" x14ac:dyDescent="0.3">
      <c r="M380" s="4"/>
      <c r="N380" s="4"/>
    </row>
    <row r="381" spans="13:14" x14ac:dyDescent="0.3">
      <c r="M381" s="4"/>
      <c r="N381" s="4"/>
    </row>
    <row r="382" spans="13:14" x14ac:dyDescent="0.3">
      <c r="M382" s="4"/>
      <c r="N382" s="4"/>
    </row>
    <row r="383" spans="13:14" x14ac:dyDescent="0.3">
      <c r="M383" s="4"/>
      <c r="N383" s="4"/>
    </row>
    <row r="384" spans="13:14" x14ac:dyDescent="0.3">
      <c r="M384" s="4"/>
      <c r="N384" s="4"/>
    </row>
    <row r="385" spans="13:14" x14ac:dyDescent="0.3">
      <c r="M385" s="4"/>
      <c r="N385" s="4"/>
    </row>
    <row r="386" spans="13:14" x14ac:dyDescent="0.3">
      <c r="M386" s="4"/>
      <c r="N386" s="4"/>
    </row>
    <row r="387" spans="13:14" x14ac:dyDescent="0.3">
      <c r="M387" s="4"/>
      <c r="N387" s="4"/>
    </row>
    <row r="388" spans="13:14" x14ac:dyDescent="0.3">
      <c r="M388" s="4"/>
      <c r="N388" s="4"/>
    </row>
    <row r="389" spans="13:14" x14ac:dyDescent="0.3">
      <c r="M389" s="4"/>
      <c r="N389" s="4"/>
    </row>
    <row r="390" spans="13:14" x14ac:dyDescent="0.3">
      <c r="M390" s="4"/>
      <c r="N390" s="4"/>
    </row>
    <row r="391" spans="13:14" x14ac:dyDescent="0.3">
      <c r="M391" s="4"/>
      <c r="N391" s="4"/>
    </row>
    <row r="392" spans="13:14" x14ac:dyDescent="0.3">
      <c r="M392" s="4"/>
      <c r="N392" s="4"/>
    </row>
    <row r="393" spans="13:14" x14ac:dyDescent="0.3">
      <c r="M393" s="4"/>
      <c r="N393" s="4"/>
    </row>
    <row r="394" spans="13:14" x14ac:dyDescent="0.3">
      <c r="M394" s="4"/>
      <c r="N394" s="4"/>
    </row>
    <row r="395" spans="13:14" x14ac:dyDescent="0.3">
      <c r="M395" s="4"/>
      <c r="N395" s="4"/>
    </row>
    <row r="396" spans="13:14" x14ac:dyDescent="0.3">
      <c r="M396" s="4"/>
      <c r="N396" s="4"/>
    </row>
    <row r="397" spans="13:14" x14ac:dyDescent="0.3">
      <c r="M397" s="4"/>
      <c r="N397" s="4"/>
    </row>
    <row r="398" spans="13:14" x14ac:dyDescent="0.3">
      <c r="M398" s="4"/>
      <c r="N398" s="4"/>
    </row>
    <row r="399" spans="13:14" x14ac:dyDescent="0.3">
      <c r="M399" s="4"/>
      <c r="N399" s="4"/>
    </row>
    <row r="400" spans="13:14" x14ac:dyDescent="0.3">
      <c r="M400" s="4"/>
      <c r="N400" s="4"/>
    </row>
    <row r="401" spans="13:14" x14ac:dyDescent="0.3">
      <c r="M401" s="4"/>
      <c r="N401" s="4"/>
    </row>
    <row r="402" spans="13:14" x14ac:dyDescent="0.3">
      <c r="M402" s="4"/>
      <c r="N402" s="4"/>
    </row>
    <row r="403" spans="13:14" x14ac:dyDescent="0.3">
      <c r="M403" s="4"/>
      <c r="N403" s="4"/>
    </row>
    <row r="404" spans="13:14" x14ac:dyDescent="0.3">
      <c r="M404" s="4"/>
      <c r="N404" s="4"/>
    </row>
    <row r="405" spans="13:14" x14ac:dyDescent="0.3">
      <c r="M405" s="4"/>
      <c r="N405" s="4"/>
    </row>
    <row r="406" spans="13:14" x14ac:dyDescent="0.3">
      <c r="M406" s="4"/>
      <c r="N406" s="4"/>
    </row>
    <row r="407" spans="13:14" x14ac:dyDescent="0.3">
      <c r="M407" s="4"/>
      <c r="N407" s="4"/>
    </row>
    <row r="408" spans="13:14" x14ac:dyDescent="0.3">
      <c r="M408" s="4"/>
      <c r="N408" s="4"/>
    </row>
    <row r="409" spans="13:14" x14ac:dyDescent="0.3">
      <c r="M409" s="4"/>
      <c r="N409" s="4"/>
    </row>
    <row r="410" spans="13:14" x14ac:dyDescent="0.3">
      <c r="M410" s="4"/>
      <c r="N410" s="4"/>
    </row>
    <row r="411" spans="13:14" x14ac:dyDescent="0.3">
      <c r="M411" s="4"/>
      <c r="N411" s="4"/>
    </row>
    <row r="412" spans="13:14" x14ac:dyDescent="0.3">
      <c r="M412" s="4"/>
      <c r="N412" s="4"/>
    </row>
    <row r="413" spans="13:14" x14ac:dyDescent="0.3">
      <c r="M413" s="4"/>
      <c r="N413" s="4"/>
    </row>
    <row r="414" spans="13:14" x14ac:dyDescent="0.3">
      <c r="M414" s="4"/>
      <c r="N414" s="4"/>
    </row>
    <row r="415" spans="13:14" x14ac:dyDescent="0.3">
      <c r="M415" s="4"/>
      <c r="N415" s="4"/>
    </row>
    <row r="416" spans="13:14" x14ac:dyDescent="0.3">
      <c r="M416" s="4"/>
      <c r="N416" s="4"/>
    </row>
    <row r="417" spans="13:14" x14ac:dyDescent="0.3">
      <c r="M417" s="4"/>
      <c r="N417" s="4"/>
    </row>
    <row r="418" spans="13:14" x14ac:dyDescent="0.3">
      <c r="M418" s="4"/>
      <c r="N418" s="4"/>
    </row>
    <row r="419" spans="13:14" x14ac:dyDescent="0.3">
      <c r="M419" s="4"/>
      <c r="N419" s="4"/>
    </row>
    <row r="420" spans="13:14" x14ac:dyDescent="0.3">
      <c r="M420" s="4"/>
      <c r="N420" s="4"/>
    </row>
    <row r="421" spans="13:14" x14ac:dyDescent="0.3">
      <c r="M421" s="4"/>
      <c r="N421" s="4"/>
    </row>
    <row r="422" spans="13:14" x14ac:dyDescent="0.3">
      <c r="M422" s="4"/>
      <c r="N422" s="4"/>
    </row>
    <row r="423" spans="13:14" x14ac:dyDescent="0.3">
      <c r="M423" s="4"/>
      <c r="N423" s="4"/>
    </row>
    <row r="424" spans="13:14" x14ac:dyDescent="0.3">
      <c r="M424" s="4"/>
      <c r="N424" s="4"/>
    </row>
    <row r="425" spans="13:14" x14ac:dyDescent="0.3">
      <c r="M425" s="4"/>
      <c r="N425" s="4"/>
    </row>
    <row r="426" spans="13:14" x14ac:dyDescent="0.3">
      <c r="M426" s="4"/>
      <c r="N426" s="4"/>
    </row>
    <row r="427" spans="13:14" x14ac:dyDescent="0.3">
      <c r="M427" s="4"/>
      <c r="N427" s="4"/>
    </row>
    <row r="428" spans="13:14" x14ac:dyDescent="0.3">
      <c r="M428" s="4"/>
      <c r="N428" s="4"/>
    </row>
    <row r="429" spans="13:14" x14ac:dyDescent="0.3">
      <c r="M429" s="4"/>
      <c r="N429" s="4"/>
    </row>
    <row r="430" spans="13:14" x14ac:dyDescent="0.3">
      <c r="M430" s="4"/>
      <c r="N430" s="4"/>
    </row>
    <row r="431" spans="13:14" x14ac:dyDescent="0.3">
      <c r="M431" s="4"/>
      <c r="N431" s="4"/>
    </row>
    <row r="432" spans="13:14" x14ac:dyDescent="0.3">
      <c r="M432" s="4"/>
      <c r="N432" s="4"/>
    </row>
    <row r="433" spans="13:14" x14ac:dyDescent="0.3">
      <c r="M433" s="4"/>
      <c r="N433" s="4"/>
    </row>
    <row r="434" spans="13:14" x14ac:dyDescent="0.3">
      <c r="M434" s="4"/>
      <c r="N434" s="4"/>
    </row>
    <row r="435" spans="13:14" x14ac:dyDescent="0.3">
      <c r="M435" s="4"/>
      <c r="N435" s="4"/>
    </row>
    <row r="436" spans="13:14" x14ac:dyDescent="0.3">
      <c r="M436" s="4"/>
      <c r="N436" s="4"/>
    </row>
    <row r="437" spans="13:14" x14ac:dyDescent="0.3">
      <c r="M437" s="4"/>
      <c r="N437" s="4"/>
    </row>
    <row r="438" spans="13:14" x14ac:dyDescent="0.3">
      <c r="M438" s="4"/>
      <c r="N438" s="4"/>
    </row>
    <row r="439" spans="13:14" x14ac:dyDescent="0.3">
      <c r="M439" s="4"/>
      <c r="N439" s="4"/>
    </row>
    <row r="440" spans="13:14" x14ac:dyDescent="0.3">
      <c r="M440" s="4"/>
      <c r="N440" s="4"/>
    </row>
    <row r="441" spans="13:14" x14ac:dyDescent="0.3">
      <c r="M441" s="4"/>
      <c r="N441" s="4"/>
    </row>
    <row r="442" spans="13:14" x14ac:dyDescent="0.3">
      <c r="M442" s="4"/>
      <c r="N442" s="4"/>
    </row>
    <row r="443" spans="13:14" x14ac:dyDescent="0.3">
      <c r="M443" s="4"/>
      <c r="N443" s="4"/>
    </row>
    <row r="444" spans="13:14" x14ac:dyDescent="0.3">
      <c r="M444" s="4"/>
      <c r="N444" s="4"/>
    </row>
    <row r="445" spans="13:14" x14ac:dyDescent="0.3">
      <c r="M445" s="4"/>
      <c r="N445" s="4"/>
    </row>
    <row r="446" spans="13:14" x14ac:dyDescent="0.3">
      <c r="M446" s="4"/>
      <c r="N446" s="4"/>
    </row>
    <row r="447" spans="13:14" x14ac:dyDescent="0.3">
      <c r="M447" s="4"/>
      <c r="N447" s="4"/>
    </row>
    <row r="448" spans="13:14" x14ac:dyDescent="0.3">
      <c r="M448" s="4"/>
      <c r="N448" s="4"/>
    </row>
    <row r="449" spans="13:14" x14ac:dyDescent="0.3">
      <c r="M449" s="4"/>
      <c r="N449" s="4"/>
    </row>
    <row r="450" spans="13:14" x14ac:dyDescent="0.3">
      <c r="M450" s="4"/>
      <c r="N450" s="4"/>
    </row>
    <row r="451" spans="13:14" x14ac:dyDescent="0.3">
      <c r="M451" s="4"/>
      <c r="N451" s="4"/>
    </row>
    <row r="452" spans="13:14" x14ac:dyDescent="0.3">
      <c r="M452" s="4"/>
      <c r="N452" s="4"/>
    </row>
    <row r="453" spans="13:14" x14ac:dyDescent="0.3">
      <c r="M453" s="4"/>
      <c r="N453" s="4"/>
    </row>
    <row r="454" spans="13:14" x14ac:dyDescent="0.3">
      <c r="M454" s="4"/>
      <c r="N454" s="4"/>
    </row>
    <row r="455" spans="13:14" x14ac:dyDescent="0.3">
      <c r="M455" s="4"/>
      <c r="N455" s="4"/>
    </row>
    <row r="456" spans="13:14" x14ac:dyDescent="0.3">
      <c r="M456" s="4"/>
      <c r="N456" s="4"/>
    </row>
    <row r="457" spans="13:14" x14ac:dyDescent="0.3">
      <c r="M457" s="4"/>
      <c r="N457" s="4"/>
    </row>
    <row r="458" spans="13:14" x14ac:dyDescent="0.3">
      <c r="M458" s="4"/>
      <c r="N458" s="4"/>
    </row>
    <row r="459" spans="13:14" x14ac:dyDescent="0.3">
      <c r="M459" s="4"/>
      <c r="N459" s="4"/>
    </row>
    <row r="460" spans="13:14" x14ac:dyDescent="0.3">
      <c r="M460" s="4"/>
      <c r="N460" s="4"/>
    </row>
    <row r="461" spans="13:14" x14ac:dyDescent="0.3">
      <c r="M461" s="4"/>
      <c r="N461" s="4"/>
    </row>
    <row r="462" spans="13:14" x14ac:dyDescent="0.3">
      <c r="M462" s="4"/>
      <c r="N462" s="4"/>
    </row>
    <row r="463" spans="13:14" x14ac:dyDescent="0.3">
      <c r="M463" s="4"/>
      <c r="N463" s="4"/>
    </row>
    <row r="464" spans="13:14" x14ac:dyDescent="0.3">
      <c r="M464" s="4"/>
      <c r="N464" s="4"/>
    </row>
    <row r="465" spans="13:14" x14ac:dyDescent="0.3">
      <c r="M465" s="4"/>
      <c r="N465" s="4"/>
    </row>
    <row r="466" spans="13:14" x14ac:dyDescent="0.3">
      <c r="M466" s="4"/>
      <c r="N466" s="4"/>
    </row>
    <row r="467" spans="13:14" x14ac:dyDescent="0.3">
      <c r="M467" s="4"/>
      <c r="N467" s="4"/>
    </row>
    <row r="468" spans="13:14" x14ac:dyDescent="0.3">
      <c r="M468" s="4"/>
      <c r="N468" s="4"/>
    </row>
    <row r="469" spans="13:14" x14ac:dyDescent="0.3">
      <c r="M469" s="4"/>
      <c r="N469" s="4"/>
    </row>
    <row r="470" spans="13:14" x14ac:dyDescent="0.3">
      <c r="M470" s="4"/>
      <c r="N470" s="4"/>
    </row>
    <row r="471" spans="13:14" x14ac:dyDescent="0.3">
      <c r="M471" s="4"/>
      <c r="N471" s="4"/>
    </row>
    <row r="472" spans="13:14" x14ac:dyDescent="0.3">
      <c r="M472" s="4"/>
      <c r="N472" s="4"/>
    </row>
    <row r="473" spans="13:14" x14ac:dyDescent="0.3">
      <c r="M473" s="4"/>
      <c r="N473" s="4"/>
    </row>
    <row r="474" spans="13:14" x14ac:dyDescent="0.3">
      <c r="M474" s="4"/>
      <c r="N474" s="4"/>
    </row>
    <row r="475" spans="13:14" x14ac:dyDescent="0.3">
      <c r="M475" s="4"/>
      <c r="N475" s="4"/>
    </row>
    <row r="476" spans="13:14" x14ac:dyDescent="0.3">
      <c r="M476" s="4"/>
      <c r="N476" s="4"/>
    </row>
    <row r="477" spans="13:14" x14ac:dyDescent="0.3">
      <c r="M477" s="4"/>
      <c r="N477" s="4"/>
    </row>
    <row r="478" spans="13:14" x14ac:dyDescent="0.3">
      <c r="M478" s="4"/>
      <c r="N478" s="4"/>
    </row>
    <row r="479" spans="13:14" x14ac:dyDescent="0.3">
      <c r="M479" s="4"/>
      <c r="N479" s="4"/>
    </row>
    <row r="480" spans="13:14" x14ac:dyDescent="0.3">
      <c r="M480" s="4"/>
      <c r="N480" s="4"/>
    </row>
    <row r="481" spans="13:14" x14ac:dyDescent="0.3">
      <c r="M481" s="4"/>
      <c r="N481" s="4"/>
    </row>
    <row r="482" spans="13:14" x14ac:dyDescent="0.3">
      <c r="M482" s="4"/>
      <c r="N482" s="4"/>
    </row>
    <row r="483" spans="13:14" x14ac:dyDescent="0.3">
      <c r="M483" s="4"/>
      <c r="N483" s="4"/>
    </row>
    <row r="484" spans="13:14" x14ac:dyDescent="0.3">
      <c r="M484" s="4"/>
      <c r="N484" s="4"/>
    </row>
    <row r="485" spans="13:14" x14ac:dyDescent="0.3">
      <c r="M485" s="4"/>
      <c r="N485" s="4"/>
    </row>
    <row r="486" spans="13:14" x14ac:dyDescent="0.3">
      <c r="M486" s="4"/>
      <c r="N486" s="4"/>
    </row>
    <row r="487" spans="13:14" x14ac:dyDescent="0.3">
      <c r="M487" s="4"/>
      <c r="N487" s="4"/>
    </row>
    <row r="488" spans="13:14" x14ac:dyDescent="0.3">
      <c r="M488" s="4"/>
      <c r="N488" s="4"/>
    </row>
    <row r="489" spans="13:14" x14ac:dyDescent="0.3">
      <c r="M489" s="4"/>
      <c r="N489" s="4"/>
    </row>
    <row r="490" spans="13:14" x14ac:dyDescent="0.3">
      <c r="M490" s="4"/>
      <c r="N490" s="4"/>
    </row>
    <row r="491" spans="13:14" x14ac:dyDescent="0.3">
      <c r="M491" s="4"/>
      <c r="N491" s="4"/>
    </row>
    <row r="492" spans="13:14" x14ac:dyDescent="0.3">
      <c r="M492" s="4"/>
      <c r="N492" s="4"/>
    </row>
    <row r="493" spans="13:14" x14ac:dyDescent="0.3">
      <c r="M493" s="4"/>
      <c r="N493" s="4"/>
    </row>
    <row r="494" spans="13:14" x14ac:dyDescent="0.3">
      <c r="M494" s="4"/>
      <c r="N494" s="4"/>
    </row>
    <row r="495" spans="13:14" x14ac:dyDescent="0.3">
      <c r="M495" s="4"/>
      <c r="N495" s="4"/>
    </row>
    <row r="496" spans="13:14" x14ac:dyDescent="0.3">
      <c r="M496" s="4"/>
      <c r="N496" s="4"/>
    </row>
    <row r="497" spans="13:14" x14ac:dyDescent="0.3">
      <c r="M497" s="4"/>
      <c r="N497" s="4"/>
    </row>
    <row r="498" spans="13:14" x14ac:dyDescent="0.3">
      <c r="M498" s="4"/>
      <c r="N498" s="4"/>
    </row>
    <row r="499" spans="13:14" x14ac:dyDescent="0.3">
      <c r="M499" s="4"/>
      <c r="N499" s="4"/>
    </row>
    <row r="500" spans="13:14" x14ac:dyDescent="0.3">
      <c r="M500" s="4"/>
      <c r="N500" s="4"/>
    </row>
    <row r="501" spans="13:14" x14ac:dyDescent="0.3">
      <c r="M501" s="4"/>
      <c r="N501" s="4"/>
    </row>
    <row r="502" spans="13:14" x14ac:dyDescent="0.3">
      <c r="M502" s="4"/>
      <c r="N502" s="4"/>
    </row>
    <row r="503" spans="13:14" x14ac:dyDescent="0.3">
      <c r="M503" s="4"/>
      <c r="N503" s="4"/>
    </row>
    <row r="504" spans="13:14" x14ac:dyDescent="0.3">
      <c r="M504" s="4"/>
      <c r="N504" s="4"/>
    </row>
    <row r="505" spans="13:14" x14ac:dyDescent="0.3">
      <c r="M505" s="4"/>
      <c r="N505" s="4"/>
    </row>
    <row r="506" spans="13:14" x14ac:dyDescent="0.3">
      <c r="M506" s="4"/>
      <c r="N506" s="4"/>
    </row>
    <row r="507" spans="13:14" x14ac:dyDescent="0.3">
      <c r="M507" s="4"/>
      <c r="N507" s="4"/>
    </row>
    <row r="508" spans="13:14" x14ac:dyDescent="0.3">
      <c r="M508" s="4"/>
      <c r="N508" s="4"/>
    </row>
    <row r="509" spans="13:14" x14ac:dyDescent="0.3">
      <c r="M509" s="4"/>
      <c r="N509" s="4"/>
    </row>
    <row r="510" spans="13:14" x14ac:dyDescent="0.3">
      <c r="M510" s="4"/>
      <c r="N510" s="4"/>
    </row>
    <row r="511" spans="13:14" x14ac:dyDescent="0.3">
      <c r="M511" s="4"/>
      <c r="N511" s="4"/>
    </row>
    <row r="512" spans="13:14" x14ac:dyDescent="0.3">
      <c r="M512" s="4"/>
      <c r="N512" s="4"/>
    </row>
    <row r="513" spans="13:14" x14ac:dyDescent="0.3">
      <c r="M513" s="4"/>
      <c r="N513" s="4"/>
    </row>
    <row r="514" spans="13:14" x14ac:dyDescent="0.3">
      <c r="M514" s="4"/>
      <c r="N514" s="4"/>
    </row>
    <row r="515" spans="13:14" x14ac:dyDescent="0.3">
      <c r="M515" s="4"/>
      <c r="N515" s="4"/>
    </row>
    <row r="516" spans="13:14" x14ac:dyDescent="0.3">
      <c r="M516" s="4"/>
      <c r="N516" s="4"/>
    </row>
    <row r="517" spans="13:14" x14ac:dyDescent="0.3">
      <c r="M517" s="4"/>
      <c r="N517" s="4"/>
    </row>
    <row r="518" spans="13:14" x14ac:dyDescent="0.3">
      <c r="M518" s="4"/>
      <c r="N518" s="4"/>
    </row>
    <row r="519" spans="13:14" x14ac:dyDescent="0.3">
      <c r="M519" s="4"/>
      <c r="N519" s="4"/>
    </row>
    <row r="520" spans="13:14" x14ac:dyDescent="0.3">
      <c r="M520" s="4"/>
      <c r="N520" s="4"/>
    </row>
    <row r="521" spans="13:14" x14ac:dyDescent="0.3">
      <c r="M521" s="4"/>
      <c r="N521" s="4"/>
    </row>
    <row r="522" spans="13:14" x14ac:dyDescent="0.3">
      <c r="M522" s="4"/>
      <c r="N522" s="4"/>
    </row>
    <row r="523" spans="13:14" x14ac:dyDescent="0.3">
      <c r="M523" s="4"/>
      <c r="N523" s="4"/>
    </row>
    <row r="524" spans="13:14" x14ac:dyDescent="0.3">
      <c r="M524" s="4"/>
      <c r="N524" s="4"/>
    </row>
    <row r="525" spans="13:14" x14ac:dyDescent="0.3">
      <c r="M525" s="4"/>
      <c r="N525" s="4"/>
    </row>
    <row r="526" spans="13:14" x14ac:dyDescent="0.3">
      <c r="M526" s="4"/>
      <c r="N526" s="4"/>
    </row>
    <row r="527" spans="13:14" x14ac:dyDescent="0.3">
      <c r="M527" s="4"/>
      <c r="N527" s="4"/>
    </row>
    <row r="528" spans="13:14" x14ac:dyDescent="0.3">
      <c r="M528" s="4"/>
      <c r="N528" s="4"/>
    </row>
    <row r="529" spans="13:14" x14ac:dyDescent="0.3">
      <c r="M529" s="4"/>
      <c r="N529" s="4"/>
    </row>
    <row r="530" spans="13:14" x14ac:dyDescent="0.3">
      <c r="M530" s="4"/>
      <c r="N530" s="4"/>
    </row>
    <row r="531" spans="13:14" x14ac:dyDescent="0.3">
      <c r="M531" s="4"/>
      <c r="N531" s="4"/>
    </row>
    <row r="532" spans="13:14" x14ac:dyDescent="0.3">
      <c r="M532" s="4"/>
      <c r="N532" s="4"/>
    </row>
    <row r="533" spans="13:14" x14ac:dyDescent="0.3">
      <c r="M533" s="4"/>
      <c r="N533" s="4"/>
    </row>
    <row r="534" spans="13:14" x14ac:dyDescent="0.3">
      <c r="M534" s="4"/>
      <c r="N534" s="4"/>
    </row>
    <row r="535" spans="13:14" x14ac:dyDescent="0.3">
      <c r="M535" s="4"/>
      <c r="N535" s="4"/>
    </row>
    <row r="536" spans="13:14" x14ac:dyDescent="0.3">
      <c r="M536" s="4"/>
      <c r="N536" s="4"/>
    </row>
    <row r="537" spans="13:14" x14ac:dyDescent="0.3">
      <c r="M537" s="4"/>
      <c r="N537" s="4"/>
    </row>
    <row r="538" spans="13:14" x14ac:dyDescent="0.3">
      <c r="M538" s="4"/>
      <c r="N538" s="4"/>
    </row>
    <row r="539" spans="13:14" x14ac:dyDescent="0.3">
      <c r="M539" s="4"/>
      <c r="N539" s="4"/>
    </row>
    <row r="540" spans="13:14" x14ac:dyDescent="0.3">
      <c r="M540" s="4"/>
      <c r="N540" s="4"/>
    </row>
    <row r="541" spans="13:14" x14ac:dyDescent="0.3">
      <c r="M541" s="4"/>
      <c r="N541" s="4"/>
    </row>
    <row r="542" spans="13:14" x14ac:dyDescent="0.3">
      <c r="M542" s="4"/>
      <c r="N542" s="4"/>
    </row>
    <row r="543" spans="13:14" x14ac:dyDescent="0.3">
      <c r="M543" s="4"/>
      <c r="N543" s="4"/>
    </row>
    <row r="544" spans="13:14" x14ac:dyDescent="0.3">
      <c r="M544" s="4"/>
      <c r="N544" s="4"/>
    </row>
    <row r="545" spans="13:14" x14ac:dyDescent="0.3">
      <c r="M545" s="4"/>
      <c r="N545" s="4"/>
    </row>
    <row r="546" spans="13:14" x14ac:dyDescent="0.3">
      <c r="M546" s="4"/>
      <c r="N546" s="4"/>
    </row>
    <row r="547" spans="13:14" x14ac:dyDescent="0.3">
      <c r="M547" s="4"/>
      <c r="N547" s="4"/>
    </row>
    <row r="548" spans="13:14" x14ac:dyDescent="0.3">
      <c r="M548" s="4"/>
      <c r="N548" s="4"/>
    </row>
    <row r="549" spans="13:14" x14ac:dyDescent="0.3">
      <c r="M549" s="4"/>
      <c r="N549" s="4"/>
    </row>
    <row r="550" spans="13:14" x14ac:dyDescent="0.3">
      <c r="M550" s="4"/>
      <c r="N550" s="4"/>
    </row>
    <row r="551" spans="13:14" x14ac:dyDescent="0.3">
      <c r="M551" s="4"/>
      <c r="N551" s="4"/>
    </row>
    <row r="552" spans="13:14" x14ac:dyDescent="0.3">
      <c r="M552" s="4"/>
      <c r="N552" s="4"/>
    </row>
    <row r="553" spans="13:14" x14ac:dyDescent="0.3">
      <c r="M553" s="4"/>
      <c r="N553" s="4"/>
    </row>
    <row r="554" spans="13:14" x14ac:dyDescent="0.3">
      <c r="M554" s="4"/>
      <c r="N554" s="4"/>
    </row>
    <row r="555" spans="13:14" x14ac:dyDescent="0.3">
      <c r="M555" s="4"/>
      <c r="N555" s="4"/>
    </row>
    <row r="556" spans="13:14" x14ac:dyDescent="0.3">
      <c r="M556" s="4"/>
      <c r="N556" s="4"/>
    </row>
    <row r="557" spans="13:14" x14ac:dyDescent="0.3">
      <c r="M557" s="4"/>
      <c r="N557" s="4"/>
    </row>
    <row r="558" spans="13:14" x14ac:dyDescent="0.3">
      <c r="M558" s="4"/>
      <c r="N558" s="4"/>
    </row>
    <row r="559" spans="13:14" x14ac:dyDescent="0.3">
      <c r="M559" s="4"/>
      <c r="N559" s="4"/>
    </row>
    <row r="560" spans="13:14" x14ac:dyDescent="0.3">
      <c r="M560" s="4"/>
      <c r="N560" s="4"/>
    </row>
    <row r="561" spans="13:14" x14ac:dyDescent="0.3">
      <c r="M561" s="4"/>
      <c r="N561" s="4"/>
    </row>
    <row r="562" spans="13:14" x14ac:dyDescent="0.3">
      <c r="M562" s="4"/>
      <c r="N562" s="4"/>
    </row>
    <row r="563" spans="13:14" x14ac:dyDescent="0.3">
      <c r="M563" s="4"/>
      <c r="N563" s="4"/>
    </row>
    <row r="564" spans="13:14" x14ac:dyDescent="0.3">
      <c r="M564" s="4"/>
      <c r="N564" s="4"/>
    </row>
    <row r="565" spans="13:14" x14ac:dyDescent="0.3">
      <c r="M565" s="4"/>
      <c r="N565" s="4"/>
    </row>
    <row r="566" spans="13:14" x14ac:dyDescent="0.3">
      <c r="M566" s="4"/>
      <c r="N566" s="4"/>
    </row>
    <row r="567" spans="13:14" x14ac:dyDescent="0.3">
      <c r="M567" s="4"/>
      <c r="N567" s="4"/>
    </row>
    <row r="568" spans="13:14" x14ac:dyDescent="0.3">
      <c r="M568" s="4"/>
      <c r="N568" s="4"/>
    </row>
    <row r="569" spans="13:14" x14ac:dyDescent="0.3">
      <c r="M569" s="4"/>
      <c r="N569" s="4"/>
    </row>
    <row r="570" spans="13:14" x14ac:dyDescent="0.3">
      <c r="M570" s="4"/>
      <c r="N570" s="4"/>
    </row>
    <row r="571" spans="13:14" x14ac:dyDescent="0.3">
      <c r="M571" s="4"/>
      <c r="N571" s="4"/>
    </row>
    <row r="572" spans="13:14" x14ac:dyDescent="0.3">
      <c r="M572" s="4"/>
      <c r="N572" s="4"/>
    </row>
    <row r="573" spans="13:14" x14ac:dyDescent="0.3">
      <c r="M573" s="4"/>
      <c r="N573" s="4"/>
    </row>
    <row r="574" spans="13:14" x14ac:dyDescent="0.3">
      <c r="M574" s="4"/>
      <c r="N574" s="4"/>
    </row>
    <row r="575" spans="13:14" x14ac:dyDescent="0.3">
      <c r="M575" s="4"/>
      <c r="N575" s="4"/>
    </row>
    <row r="576" spans="13:14" x14ac:dyDescent="0.3">
      <c r="M576" s="4"/>
      <c r="N576" s="4"/>
    </row>
    <row r="577" spans="13:14" x14ac:dyDescent="0.3">
      <c r="M577" s="4"/>
      <c r="N577" s="4"/>
    </row>
    <row r="578" spans="13:14" x14ac:dyDescent="0.3">
      <c r="M578" s="4"/>
      <c r="N578" s="4"/>
    </row>
    <row r="579" spans="13:14" x14ac:dyDescent="0.3">
      <c r="M579" s="4"/>
      <c r="N579" s="4"/>
    </row>
    <row r="580" spans="13:14" x14ac:dyDescent="0.3">
      <c r="M580" s="4"/>
      <c r="N580" s="4"/>
    </row>
    <row r="581" spans="13:14" x14ac:dyDescent="0.3">
      <c r="M581" s="4"/>
      <c r="N581" s="4"/>
    </row>
    <row r="582" spans="13:14" x14ac:dyDescent="0.3">
      <c r="M582" s="4"/>
      <c r="N582" s="4"/>
    </row>
    <row r="583" spans="13:14" x14ac:dyDescent="0.3">
      <c r="M583" s="4"/>
      <c r="N583" s="4"/>
    </row>
    <row r="584" spans="13:14" x14ac:dyDescent="0.3">
      <c r="M584" s="4"/>
      <c r="N584" s="4"/>
    </row>
    <row r="585" spans="13:14" x14ac:dyDescent="0.3">
      <c r="M585" s="4"/>
      <c r="N585" s="4"/>
    </row>
    <row r="586" spans="13:14" x14ac:dyDescent="0.3">
      <c r="M586" s="4"/>
      <c r="N586" s="4"/>
    </row>
    <row r="587" spans="13:14" x14ac:dyDescent="0.3">
      <c r="M587" s="4"/>
      <c r="N587" s="4"/>
    </row>
    <row r="588" spans="13:14" x14ac:dyDescent="0.3">
      <c r="M588" s="4"/>
      <c r="N588" s="4"/>
    </row>
    <row r="589" spans="13:14" x14ac:dyDescent="0.3">
      <c r="M589" s="4"/>
      <c r="N589" s="4"/>
    </row>
    <row r="590" spans="13:14" x14ac:dyDescent="0.3">
      <c r="M590" s="4"/>
      <c r="N590" s="4"/>
    </row>
    <row r="591" spans="13:14" x14ac:dyDescent="0.3">
      <c r="M591" s="4"/>
      <c r="N591" s="4"/>
    </row>
    <row r="592" spans="13:14" x14ac:dyDescent="0.3">
      <c r="M592" s="4"/>
      <c r="N592" s="4"/>
    </row>
    <row r="593" spans="13:14" x14ac:dyDescent="0.3">
      <c r="M593" s="4"/>
      <c r="N593" s="4"/>
    </row>
    <row r="594" spans="13:14" x14ac:dyDescent="0.3">
      <c r="M594" s="4"/>
      <c r="N594" s="4"/>
    </row>
    <row r="595" spans="13:14" x14ac:dyDescent="0.3">
      <c r="M595" s="4"/>
      <c r="N595" s="4"/>
    </row>
    <row r="596" spans="13:14" x14ac:dyDescent="0.3">
      <c r="M596" s="4"/>
      <c r="N596" s="4"/>
    </row>
    <row r="597" spans="13:14" x14ac:dyDescent="0.3">
      <c r="M597" s="4"/>
      <c r="N597" s="4"/>
    </row>
    <row r="598" spans="13:14" x14ac:dyDescent="0.3">
      <c r="M598" s="4"/>
      <c r="N598" s="4"/>
    </row>
    <row r="599" spans="13:14" x14ac:dyDescent="0.3">
      <c r="M599" s="4"/>
      <c r="N599" s="4"/>
    </row>
    <row r="600" spans="13:14" x14ac:dyDescent="0.3">
      <c r="M600" s="4"/>
      <c r="N600" s="4"/>
    </row>
    <row r="601" spans="13:14" x14ac:dyDescent="0.3">
      <c r="M601" s="4"/>
      <c r="N601" s="4"/>
    </row>
    <row r="602" spans="13:14" x14ac:dyDescent="0.3">
      <c r="M602" s="4"/>
      <c r="N602" s="4"/>
    </row>
    <row r="603" spans="13:14" x14ac:dyDescent="0.3">
      <c r="M603" s="4"/>
      <c r="N603" s="4"/>
    </row>
    <row r="604" spans="13:14" x14ac:dyDescent="0.3">
      <c r="M604" s="4"/>
      <c r="N604" s="4"/>
    </row>
    <row r="605" spans="13:14" x14ac:dyDescent="0.3">
      <c r="M605" s="4"/>
      <c r="N605" s="4"/>
    </row>
    <row r="606" spans="13:14" x14ac:dyDescent="0.3">
      <c r="M606" s="4"/>
      <c r="N606" s="4"/>
    </row>
    <row r="607" spans="13:14" x14ac:dyDescent="0.3">
      <c r="M607" s="4"/>
      <c r="N607" s="4"/>
    </row>
    <row r="608" spans="13:14" x14ac:dyDescent="0.3">
      <c r="M608" s="4"/>
      <c r="N608" s="4"/>
    </row>
    <row r="609" spans="13:14" x14ac:dyDescent="0.3">
      <c r="M609" s="4"/>
      <c r="N609" s="4"/>
    </row>
    <row r="610" spans="13:14" x14ac:dyDescent="0.3">
      <c r="M610" s="4"/>
      <c r="N610" s="4"/>
    </row>
    <row r="611" spans="13:14" x14ac:dyDescent="0.3">
      <c r="M611" s="4"/>
      <c r="N611" s="4"/>
    </row>
    <row r="612" spans="13:14" x14ac:dyDescent="0.3">
      <c r="M612" s="4"/>
      <c r="N612" s="4"/>
    </row>
    <row r="613" spans="13:14" x14ac:dyDescent="0.3">
      <c r="M613" s="4"/>
      <c r="N613" s="4"/>
    </row>
    <row r="614" spans="13:14" x14ac:dyDescent="0.3">
      <c r="M614" s="4"/>
      <c r="N614" s="4"/>
    </row>
    <row r="615" spans="13:14" x14ac:dyDescent="0.3">
      <c r="M615" s="4"/>
      <c r="N615" s="4"/>
    </row>
    <row r="616" spans="13:14" x14ac:dyDescent="0.3">
      <c r="M616" s="4"/>
      <c r="N616" s="4"/>
    </row>
    <row r="617" spans="13:14" x14ac:dyDescent="0.3">
      <c r="M617" s="4"/>
      <c r="N617" s="4"/>
    </row>
    <row r="618" spans="13:14" x14ac:dyDescent="0.3">
      <c r="M618" s="4"/>
      <c r="N618" s="4"/>
    </row>
    <row r="619" spans="13:14" x14ac:dyDescent="0.3">
      <c r="M619" s="4"/>
      <c r="N619" s="4"/>
    </row>
    <row r="620" spans="13:14" x14ac:dyDescent="0.3">
      <c r="M620" s="4"/>
      <c r="N620" s="4"/>
    </row>
    <row r="621" spans="13:14" x14ac:dyDescent="0.3">
      <c r="M621" s="4"/>
      <c r="N621" s="4"/>
    </row>
    <row r="622" spans="13:14" x14ac:dyDescent="0.3">
      <c r="M622" s="4"/>
      <c r="N622" s="4"/>
    </row>
    <row r="623" spans="13:14" x14ac:dyDescent="0.3">
      <c r="M623" s="4"/>
      <c r="N623" s="4"/>
    </row>
    <row r="624" spans="13:14" x14ac:dyDescent="0.3">
      <c r="M624" s="4"/>
      <c r="N624" s="4"/>
    </row>
    <row r="625" spans="13:14" x14ac:dyDescent="0.3">
      <c r="M625" s="4"/>
      <c r="N625" s="4"/>
    </row>
    <row r="626" spans="13:14" x14ac:dyDescent="0.3">
      <c r="M626" s="4"/>
      <c r="N626" s="4"/>
    </row>
    <row r="627" spans="13:14" x14ac:dyDescent="0.3">
      <c r="M627" s="4"/>
      <c r="N627" s="4"/>
    </row>
    <row r="628" spans="13:14" x14ac:dyDescent="0.3">
      <c r="M628" s="4"/>
      <c r="N628" s="4"/>
    </row>
    <row r="629" spans="13:14" x14ac:dyDescent="0.3">
      <c r="M629" s="4"/>
      <c r="N629" s="4"/>
    </row>
    <row r="630" spans="13:14" x14ac:dyDescent="0.3">
      <c r="M630" s="4"/>
      <c r="N630" s="4"/>
    </row>
    <row r="631" spans="13:14" x14ac:dyDescent="0.3">
      <c r="M631" s="4"/>
      <c r="N631" s="4"/>
    </row>
    <row r="632" spans="13:14" x14ac:dyDescent="0.3">
      <c r="M632" s="4"/>
      <c r="N632" s="4"/>
    </row>
    <row r="633" spans="13:14" x14ac:dyDescent="0.3">
      <c r="M633" s="4"/>
      <c r="N633" s="4"/>
    </row>
    <row r="634" spans="13:14" x14ac:dyDescent="0.3">
      <c r="M634" s="4"/>
      <c r="N634" s="4"/>
    </row>
    <row r="635" spans="13:14" x14ac:dyDescent="0.3">
      <c r="M635" s="4"/>
      <c r="N635" s="4"/>
    </row>
    <row r="636" spans="13:14" x14ac:dyDescent="0.3">
      <c r="M636" s="4"/>
      <c r="N636" s="4"/>
    </row>
    <row r="637" spans="13:14" x14ac:dyDescent="0.3">
      <c r="M637" s="4"/>
      <c r="N637" s="4"/>
    </row>
    <row r="638" spans="13:14" x14ac:dyDescent="0.3">
      <c r="M638" s="4"/>
      <c r="N638" s="4"/>
    </row>
    <row r="639" spans="13:14" x14ac:dyDescent="0.3">
      <c r="M639" s="4"/>
      <c r="N639" s="4"/>
    </row>
    <row r="640" spans="13:14" x14ac:dyDescent="0.3">
      <c r="M640" s="4"/>
      <c r="N640" s="4"/>
    </row>
    <row r="641" spans="13:14" x14ac:dyDescent="0.3">
      <c r="M641" s="4"/>
      <c r="N641" s="4"/>
    </row>
    <row r="642" spans="13:14" x14ac:dyDescent="0.3">
      <c r="M642" s="4"/>
      <c r="N642" s="4"/>
    </row>
    <row r="643" spans="13:14" x14ac:dyDescent="0.3">
      <c r="M643" s="4"/>
      <c r="N643" s="4"/>
    </row>
    <row r="644" spans="13:14" x14ac:dyDescent="0.3">
      <c r="M644" s="4"/>
      <c r="N644" s="4"/>
    </row>
    <row r="645" spans="13:14" x14ac:dyDescent="0.3">
      <c r="M645" s="4"/>
      <c r="N645" s="4"/>
    </row>
    <row r="646" spans="13:14" x14ac:dyDescent="0.3">
      <c r="M646" s="4"/>
      <c r="N646" s="4"/>
    </row>
    <row r="647" spans="13:14" x14ac:dyDescent="0.3">
      <c r="M647" s="4"/>
      <c r="N647" s="4"/>
    </row>
    <row r="648" spans="13:14" x14ac:dyDescent="0.3">
      <c r="M648" s="4"/>
      <c r="N648" s="4"/>
    </row>
    <row r="649" spans="13:14" x14ac:dyDescent="0.3">
      <c r="M649" s="4"/>
      <c r="N649" s="4"/>
    </row>
    <row r="650" spans="13:14" x14ac:dyDescent="0.3">
      <c r="M650" s="4"/>
      <c r="N650" s="4"/>
    </row>
    <row r="651" spans="13:14" x14ac:dyDescent="0.3">
      <c r="M651" s="4"/>
      <c r="N651" s="4"/>
    </row>
    <row r="652" spans="13:14" x14ac:dyDescent="0.3">
      <c r="M652" s="4"/>
      <c r="N652" s="4"/>
    </row>
    <row r="653" spans="13:14" x14ac:dyDescent="0.3">
      <c r="M653" s="4"/>
      <c r="N653" s="4"/>
    </row>
    <row r="654" spans="13:14" x14ac:dyDescent="0.3">
      <c r="M654" s="4"/>
      <c r="N654" s="4"/>
    </row>
    <row r="655" spans="13:14" x14ac:dyDescent="0.3">
      <c r="M655" s="4"/>
      <c r="N655" s="4"/>
    </row>
    <row r="656" spans="13:14" x14ac:dyDescent="0.3">
      <c r="M656" s="4"/>
      <c r="N656" s="4"/>
    </row>
    <row r="657" spans="13:14" x14ac:dyDescent="0.3">
      <c r="M657" s="4"/>
      <c r="N657" s="4"/>
    </row>
    <row r="658" spans="13:14" x14ac:dyDescent="0.3">
      <c r="M658" s="4"/>
      <c r="N658" s="4"/>
    </row>
    <row r="659" spans="13:14" x14ac:dyDescent="0.3">
      <c r="M659" s="4"/>
      <c r="N659" s="4"/>
    </row>
    <row r="660" spans="13:14" x14ac:dyDescent="0.3">
      <c r="M660" s="4"/>
      <c r="N660" s="4"/>
    </row>
    <row r="661" spans="13:14" x14ac:dyDescent="0.3">
      <c r="M661" s="4"/>
      <c r="N661" s="4"/>
    </row>
    <row r="662" spans="13:14" x14ac:dyDescent="0.3">
      <c r="M662" s="4"/>
      <c r="N662" s="4"/>
    </row>
    <row r="663" spans="13:14" x14ac:dyDescent="0.3">
      <c r="M663" s="4"/>
      <c r="N663" s="4"/>
    </row>
    <row r="664" spans="13:14" x14ac:dyDescent="0.3">
      <c r="M664" s="4"/>
      <c r="N664" s="4"/>
    </row>
    <row r="665" spans="13:14" x14ac:dyDescent="0.3">
      <c r="M665" s="4"/>
      <c r="N665" s="4"/>
    </row>
    <row r="666" spans="13:14" x14ac:dyDescent="0.3">
      <c r="M666" s="4"/>
      <c r="N666" s="4"/>
    </row>
    <row r="667" spans="13:14" x14ac:dyDescent="0.3">
      <c r="M667" s="4"/>
      <c r="N667" s="4"/>
    </row>
    <row r="668" spans="13:14" x14ac:dyDescent="0.3">
      <c r="M668" s="4"/>
      <c r="N668" s="4"/>
    </row>
    <row r="669" spans="13:14" x14ac:dyDescent="0.3">
      <c r="M669" s="4"/>
      <c r="N669" s="4"/>
    </row>
    <row r="670" spans="13:14" x14ac:dyDescent="0.3">
      <c r="M670" s="4"/>
      <c r="N670" s="4"/>
    </row>
    <row r="671" spans="13:14" x14ac:dyDescent="0.3">
      <c r="M671" s="4"/>
      <c r="N671" s="4"/>
    </row>
    <row r="672" spans="13:14" x14ac:dyDescent="0.3">
      <c r="M672" s="4"/>
      <c r="N672" s="4"/>
    </row>
    <row r="673" spans="13:14" x14ac:dyDescent="0.3">
      <c r="M673" s="4"/>
      <c r="N673" s="4"/>
    </row>
    <row r="674" spans="13:14" x14ac:dyDescent="0.3">
      <c r="M674" s="4"/>
      <c r="N674" s="4"/>
    </row>
    <row r="675" spans="13:14" x14ac:dyDescent="0.3">
      <c r="M675" s="4"/>
      <c r="N675" s="4"/>
    </row>
    <row r="676" spans="13:14" x14ac:dyDescent="0.3">
      <c r="M676" s="4"/>
      <c r="N676" s="4"/>
    </row>
    <row r="677" spans="13:14" x14ac:dyDescent="0.3">
      <c r="M677" s="4"/>
      <c r="N677" s="4"/>
    </row>
    <row r="678" spans="13:14" x14ac:dyDescent="0.3">
      <c r="M678" s="4"/>
      <c r="N678" s="4"/>
    </row>
    <row r="679" spans="13:14" x14ac:dyDescent="0.3">
      <c r="M679" s="4"/>
      <c r="N679" s="4"/>
    </row>
    <row r="680" spans="13:14" x14ac:dyDescent="0.3">
      <c r="M680" s="4"/>
      <c r="N680" s="4"/>
    </row>
    <row r="681" spans="13:14" x14ac:dyDescent="0.3">
      <c r="M681" s="4"/>
      <c r="N681" s="4"/>
    </row>
    <row r="682" spans="13:14" x14ac:dyDescent="0.3">
      <c r="M682" s="4"/>
      <c r="N682" s="4"/>
    </row>
    <row r="683" spans="13:14" x14ac:dyDescent="0.3">
      <c r="M683" s="4"/>
      <c r="N683" s="4"/>
    </row>
    <row r="684" spans="13:14" x14ac:dyDescent="0.3">
      <c r="M684" s="4"/>
      <c r="N684" s="4"/>
    </row>
    <row r="685" spans="13:14" x14ac:dyDescent="0.3">
      <c r="M685" s="4"/>
      <c r="N685" s="4"/>
    </row>
    <row r="686" spans="13:14" x14ac:dyDescent="0.3">
      <c r="M686" s="4"/>
      <c r="N686" s="4"/>
    </row>
    <row r="687" spans="13:14" x14ac:dyDescent="0.3">
      <c r="M687" s="4"/>
      <c r="N687" s="4"/>
    </row>
    <row r="688" spans="13:14" x14ac:dyDescent="0.3">
      <c r="M688" s="4"/>
      <c r="N688" s="4"/>
    </row>
    <row r="689" spans="13:14" x14ac:dyDescent="0.3">
      <c r="M689" s="4"/>
      <c r="N689" s="4"/>
    </row>
    <row r="690" spans="13:14" x14ac:dyDescent="0.3">
      <c r="M690" s="4"/>
      <c r="N690" s="4"/>
    </row>
    <row r="691" spans="13:14" x14ac:dyDescent="0.3">
      <c r="M691" s="4"/>
      <c r="N691" s="4"/>
    </row>
  </sheetData>
  <conditionalFormatting sqref="I54">
    <cfRule type="cellIs" dxfId="5" priority="6" operator="lessThan">
      <formula>0</formula>
    </cfRule>
  </conditionalFormatting>
  <conditionalFormatting sqref="I5:I53">
    <cfRule type="cellIs" dxfId="4" priority="1" operator="lessThan">
      <formula>0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679"/>
  <sheetViews>
    <sheetView showGridLines="0" workbookViewId="0">
      <pane ySplit="4" topLeftCell="A5" activePane="bottomLeft" state="frozen"/>
      <selection activeCell="G1" sqref="G1"/>
      <selection pane="bottomLeft" activeCell="K59" sqref="K59"/>
    </sheetView>
  </sheetViews>
  <sheetFormatPr defaultRowHeight="14.4" outlineLevelCol="1" x14ac:dyDescent="0.3"/>
  <cols>
    <col min="1" max="1" width="12.5546875" customWidth="1"/>
    <col min="2" max="2" width="18.44140625" bestFit="1" customWidth="1"/>
    <col min="3" max="3" width="16.88671875" bestFit="1" customWidth="1"/>
    <col min="4" max="4" width="11.88671875" bestFit="1" customWidth="1"/>
    <col min="5" max="5" width="16.44140625" customWidth="1"/>
    <col min="6" max="6" width="11.6640625" bestFit="1" customWidth="1"/>
    <col min="7" max="7" width="15.6640625" bestFit="1" customWidth="1"/>
    <col min="8" max="8" width="19.33203125" bestFit="1" customWidth="1"/>
    <col min="9" max="9" width="10.6640625" customWidth="1"/>
    <col min="10" max="10" width="15" bestFit="1" customWidth="1"/>
    <col min="11" max="11" width="42.6640625" bestFit="1" customWidth="1"/>
    <col min="12" max="12" width="5.109375" bestFit="1" customWidth="1"/>
    <col min="13" max="13" width="16" bestFit="1" customWidth="1"/>
    <col min="14" max="14" width="2.109375" customWidth="1"/>
    <col min="15" max="15" width="4.6640625" style="3" customWidth="1"/>
    <col min="16" max="16" width="2.33203125" style="5" customWidth="1"/>
    <col min="17" max="17" width="12" hidden="1" customWidth="1" outlineLevel="1"/>
    <col min="18" max="18" width="2" hidden="1" customWidth="1" outlineLevel="1"/>
    <col min="19" max="19" width="12" hidden="1" customWidth="1" outlineLevel="1"/>
    <col min="20" max="20" width="2" hidden="1" customWidth="1" outlineLevel="1"/>
    <col min="21" max="21" width="10" hidden="1" customWidth="1" outlineLevel="1"/>
    <col min="22" max="22" width="2" hidden="1" customWidth="1" outlineLevel="1"/>
    <col min="23" max="23" width="8.5546875" hidden="1" customWidth="1" outlineLevel="1"/>
    <col min="24" max="24" width="2" hidden="1" customWidth="1" outlineLevel="1"/>
    <col min="25" max="25" width="9.44140625" hidden="1" customWidth="1" outlineLevel="1"/>
    <col min="26" max="26" width="2" hidden="1" customWidth="1" outlineLevel="1"/>
    <col min="27" max="27" width="8.6640625" hidden="1" customWidth="1" outlineLevel="1"/>
    <col min="28" max="28" width="2" hidden="1" customWidth="1" outlineLevel="1"/>
    <col min="29" max="29" width="12" hidden="1" customWidth="1" outlineLevel="1"/>
    <col min="30" max="30" width="2" hidden="1" customWidth="1" outlineLevel="1"/>
    <col min="31" max="31" width="21.44140625" hidden="1" customWidth="1" outlineLevel="1"/>
    <col min="32" max="32" width="2" hidden="1" customWidth="1" outlineLevel="1"/>
    <col min="33" max="33" width="8" hidden="1" customWidth="1" outlineLevel="1"/>
    <col min="34" max="34" width="2" hidden="1" customWidth="1" outlineLevel="1"/>
    <col min="35" max="35" width="8.33203125" hidden="1" customWidth="1" outlineLevel="1"/>
    <col min="36" max="36" width="2" hidden="1" customWidth="1" outlineLevel="1"/>
    <col min="37" max="37" width="7.33203125" hidden="1" customWidth="1" outlineLevel="1"/>
    <col min="38" max="38" width="2" hidden="1" customWidth="1" outlineLevel="1"/>
    <col min="39" max="39" width="10.6640625" hidden="1" customWidth="1" outlineLevel="1"/>
    <col min="40" max="40" width="2" hidden="1" customWidth="1" outlineLevel="1"/>
    <col min="41" max="41" width="3.44140625" hidden="1" customWidth="1" outlineLevel="1"/>
    <col min="42" max="42" width="7.109375" style="6" customWidth="1" collapsed="1"/>
    <col min="43" max="43" width="1.6640625" customWidth="1"/>
    <col min="44" max="44" width="132.6640625" customWidth="1"/>
  </cols>
  <sheetData>
    <row r="1" spans="1:44" ht="20.399999999999999" customHeight="1" thickBot="1" x14ac:dyDescent="0.35">
      <c r="A1" s="23">
        <v>44197</v>
      </c>
      <c r="C1" s="21" t="s">
        <v>61</v>
      </c>
      <c r="D1" s="22">
        <f>SUMIF(L:L,"D",I:I)</f>
        <v>172596.53000000006</v>
      </c>
      <c r="E1" s="21" t="s">
        <v>62</v>
      </c>
      <c r="F1" s="22">
        <f>SUMIF(L:L,"C",I:I)</f>
        <v>172596.53</v>
      </c>
    </row>
    <row r="2" spans="1:44" ht="15" thickBot="1" x14ac:dyDescent="0.35">
      <c r="A2" s="13" t="s">
        <v>57</v>
      </c>
      <c r="B2" s="14"/>
      <c r="C2" s="14"/>
      <c r="D2" s="14"/>
      <c r="E2" s="14"/>
      <c r="F2" s="14"/>
      <c r="G2" s="14"/>
      <c r="H2" s="15"/>
      <c r="I2" s="19" t="s">
        <v>59</v>
      </c>
      <c r="J2" s="20">
        <f>SUM(I5:I1048576)-ROUND(SUM(I5:I1048576),2)</f>
        <v>0</v>
      </c>
    </row>
    <row r="3" spans="1:44" ht="15" thickBot="1" x14ac:dyDescent="0.35">
      <c r="A3" s="16" t="s">
        <v>58</v>
      </c>
      <c r="B3" s="17"/>
      <c r="C3" s="17"/>
      <c r="D3" s="17"/>
      <c r="E3" s="17"/>
      <c r="F3" s="17"/>
      <c r="G3" s="17"/>
      <c r="H3" s="18"/>
    </row>
    <row r="4" spans="1:44" s="7" customFormat="1" ht="22.5" customHeight="1" x14ac:dyDescent="0.3">
      <c r="A4" s="7" t="s">
        <v>17</v>
      </c>
      <c r="B4" s="7" t="s">
        <v>18</v>
      </c>
      <c r="C4" s="7" t="s">
        <v>19</v>
      </c>
      <c r="D4" s="7" t="s">
        <v>16</v>
      </c>
      <c r="E4" s="7" t="s">
        <v>50</v>
      </c>
      <c r="F4" s="7" t="s">
        <v>51</v>
      </c>
      <c r="G4" s="7" t="s">
        <v>52</v>
      </c>
      <c r="H4" s="7" t="s">
        <v>53</v>
      </c>
      <c r="I4" s="7" t="s">
        <v>54</v>
      </c>
      <c r="J4" s="7" t="s">
        <v>55</v>
      </c>
      <c r="K4" s="7" t="s">
        <v>56</v>
      </c>
      <c r="L4" s="7" t="s">
        <v>12</v>
      </c>
      <c r="M4" s="8" t="s">
        <v>60</v>
      </c>
      <c r="N4" s="8"/>
      <c r="O4" s="9"/>
      <c r="P4" s="10"/>
      <c r="Q4" s="7" t="s">
        <v>0</v>
      </c>
      <c r="R4" s="7" t="s">
        <v>14</v>
      </c>
      <c r="S4" s="7" t="s">
        <v>1</v>
      </c>
      <c r="T4" s="7" t="s">
        <v>14</v>
      </c>
      <c r="U4" s="7" t="s">
        <v>2</v>
      </c>
      <c r="V4" s="7" t="s">
        <v>14</v>
      </c>
      <c r="W4" s="7" t="s">
        <v>3</v>
      </c>
      <c r="X4" s="7" t="s">
        <v>14</v>
      </c>
      <c r="Y4" s="7" t="s">
        <v>4</v>
      </c>
      <c r="Z4" s="7" t="s">
        <v>14</v>
      </c>
      <c r="AA4" s="7" t="s">
        <v>5</v>
      </c>
      <c r="AB4" s="7" t="s">
        <v>14</v>
      </c>
      <c r="AC4" s="7" t="s">
        <v>6</v>
      </c>
      <c r="AD4" s="7" t="s">
        <v>14</v>
      </c>
      <c r="AE4" s="7" t="s">
        <v>7</v>
      </c>
      <c r="AF4" s="7" t="s">
        <v>14</v>
      </c>
      <c r="AG4" s="7" t="s">
        <v>8</v>
      </c>
      <c r="AH4" s="7" t="s">
        <v>14</v>
      </c>
      <c r="AI4" s="7" t="s">
        <v>9</v>
      </c>
      <c r="AJ4" s="7" t="s">
        <v>14</v>
      </c>
      <c r="AK4" s="7" t="s">
        <v>10</v>
      </c>
      <c r="AL4" s="7" t="s">
        <v>14</v>
      </c>
      <c r="AM4" s="7" t="s">
        <v>11</v>
      </c>
      <c r="AN4" s="7" t="s">
        <v>14</v>
      </c>
      <c r="AP4" s="11"/>
      <c r="AR4" s="12" t="s">
        <v>15</v>
      </c>
    </row>
    <row r="5" spans="1:44" x14ac:dyDescent="0.3">
      <c r="A5">
        <v>96</v>
      </c>
      <c r="B5">
        <v>1</v>
      </c>
      <c r="C5" s="24">
        <v>26173</v>
      </c>
      <c r="D5" s="2" t="e">
        <f>SUBSTITUTE(VLOOKUP(C5,'PLANO CONTAS'!$A$2:$C$3583,3,0),".","")</f>
        <v>#N/A</v>
      </c>
      <c r="F5" s="1">
        <v>44197</v>
      </c>
      <c r="G5" s="1">
        <v>44227</v>
      </c>
      <c r="H5">
        <v>400106</v>
      </c>
      <c r="I5" s="25">
        <v>708.13999999999942</v>
      </c>
      <c r="K5" t="s">
        <v>65</v>
      </c>
      <c r="L5" t="s">
        <v>13</v>
      </c>
      <c r="M5" s="4"/>
      <c r="N5" s="4"/>
      <c r="Q5" t="str">
        <f>TEXT(A5,"00000000000")</f>
        <v>00000000096</v>
      </c>
      <c r="R5" t="s">
        <v>14</v>
      </c>
      <c r="S5" t="str">
        <f>TEXT(B5,"00000000000")</f>
        <v>00000000001</v>
      </c>
      <c r="T5" t="s">
        <v>14</v>
      </c>
      <c r="U5" t="e">
        <f>D5</f>
        <v>#N/A</v>
      </c>
      <c r="V5" t="s">
        <v>14</v>
      </c>
      <c r="X5" t="s">
        <v>14</v>
      </c>
      <c r="Y5" t="str">
        <f>TEXT(MONTH(F6),"000000")</f>
        <v>000001</v>
      </c>
      <c r="Z5" t="s">
        <v>14</v>
      </c>
      <c r="AA5" t="str">
        <f>TEXT(DAY(G6),"000000")</f>
        <v>000031</v>
      </c>
      <c r="AB5" t="s">
        <v>14</v>
      </c>
      <c r="AC5" t="str">
        <f>TEXT(H5,"00000000000")</f>
        <v>00000400106</v>
      </c>
      <c r="AD5" t="s">
        <v>14</v>
      </c>
      <c r="AE5" t="str">
        <f>TEXT((I5*100),"00000000000000000000")</f>
        <v>00000000000000070814</v>
      </c>
      <c r="AF5" t="s">
        <v>14</v>
      </c>
      <c r="AH5" t="s">
        <v>14</v>
      </c>
      <c r="AI5" t="str">
        <f>K6</f>
        <v>VR ISS 01/2021 - FATURADO</v>
      </c>
      <c r="AJ5" t="s">
        <v>14</v>
      </c>
      <c r="AK5" t="str">
        <f>L5</f>
        <v>D</v>
      </c>
      <c r="AL5" t="s">
        <v>14</v>
      </c>
      <c r="AM5" s="1"/>
      <c r="AN5" t="s">
        <v>14</v>
      </c>
      <c r="AR5" t="e">
        <f>CONCATENATE(Q5,R5,S5,T5,U5,V5,W5,X5,Y5,Z5,AA5,AB5,AC5,AD5,AE5,AF5,AG5,AH5,AI5,AJ5,AK5,AL5,AM5,AN5)</f>
        <v>#N/A</v>
      </c>
    </row>
    <row r="6" spans="1:44" x14ac:dyDescent="0.3">
      <c r="A6">
        <v>96</v>
      </c>
      <c r="B6">
        <v>2</v>
      </c>
      <c r="C6" s="24">
        <v>26175</v>
      </c>
      <c r="D6" s="2" t="e">
        <f>SUBSTITUTE(VLOOKUP(C6,'PLANO CONTAS'!$A$2:$C$3583,3,0),".","")</f>
        <v>#N/A</v>
      </c>
      <c r="F6" s="1">
        <v>44197</v>
      </c>
      <c r="G6" s="1">
        <v>44227</v>
      </c>
      <c r="H6">
        <v>400106</v>
      </c>
      <c r="I6" s="25">
        <v>50.17</v>
      </c>
      <c r="K6" t="s">
        <v>65</v>
      </c>
      <c r="L6" t="s">
        <v>13</v>
      </c>
      <c r="M6" s="4"/>
      <c r="N6" s="4"/>
      <c r="Q6" t="str">
        <f>TEXT(A6,"00000000000")</f>
        <v>00000000096</v>
      </c>
      <c r="R6" t="s">
        <v>14</v>
      </c>
      <c r="S6" t="str">
        <f>TEXT(B6,"00000000000")</f>
        <v>00000000002</v>
      </c>
      <c r="T6" t="s">
        <v>14</v>
      </c>
      <c r="U6" t="e">
        <f t="shared" ref="U6:U22" si="0">D6</f>
        <v>#N/A</v>
      </c>
      <c r="V6" t="s">
        <v>14</v>
      </c>
      <c r="X6" t="s">
        <v>14</v>
      </c>
      <c r="Y6" t="str">
        <f>TEXT(MONTH(F6),"000000")</f>
        <v>000001</v>
      </c>
      <c r="Z6" t="s">
        <v>14</v>
      </c>
      <c r="AA6" t="str">
        <f>TEXT(DAY(G6),"000000")</f>
        <v>000031</v>
      </c>
      <c r="AB6" t="s">
        <v>14</v>
      </c>
      <c r="AC6" t="str">
        <f>TEXT(H6,"00000000000")</f>
        <v>00000400106</v>
      </c>
      <c r="AD6" t="s">
        <v>14</v>
      </c>
      <c r="AE6" t="str">
        <f>TEXT((I6*100),"00000000000000000000")</f>
        <v>00000000000000005017</v>
      </c>
      <c r="AF6" t="s">
        <v>14</v>
      </c>
      <c r="AH6" t="s">
        <v>14</v>
      </c>
      <c r="AI6" t="str">
        <f>K7</f>
        <v>VR ISS 01/2021 - FATURADO</v>
      </c>
      <c r="AJ6" t="s">
        <v>14</v>
      </c>
      <c r="AK6" t="str">
        <f t="shared" ref="AK6:AK22" si="1">L6</f>
        <v>D</v>
      </c>
      <c r="AL6" t="s">
        <v>14</v>
      </c>
      <c r="AM6" s="1"/>
      <c r="AN6" t="s">
        <v>14</v>
      </c>
      <c r="AR6" t="e">
        <f>CONCATENATE(Q6,R6,S6,T6,U6,V6,W6,X6,Y6,Z6,AA6,AB6,AC6,AD6,AE6,AF6,AG6,AH6,AI6,AJ6,AK6,AL6,AM6,AN6)</f>
        <v>#N/A</v>
      </c>
    </row>
    <row r="7" spans="1:44" x14ac:dyDescent="0.3">
      <c r="A7">
        <v>96</v>
      </c>
      <c r="B7">
        <v>3</v>
      </c>
      <c r="C7" s="27">
        <v>26177</v>
      </c>
      <c r="D7" s="2" t="e">
        <f>SUBSTITUTE(VLOOKUP(C7,'PLANO CONTAS'!$A$2:$C$3583,3,0),".","")</f>
        <v>#N/A</v>
      </c>
      <c r="F7" s="1">
        <v>44197</v>
      </c>
      <c r="G7" s="1">
        <v>44227</v>
      </c>
      <c r="H7">
        <v>400106</v>
      </c>
      <c r="I7" s="25">
        <v>1696.1900000000023</v>
      </c>
      <c r="K7" t="s">
        <v>65</v>
      </c>
      <c r="L7" t="s">
        <v>13</v>
      </c>
      <c r="M7" s="4"/>
      <c r="N7" s="4"/>
      <c r="Q7" t="str">
        <f t="shared" ref="Q7:Q22" si="2">TEXT(A7,"00000000000")</f>
        <v>00000000096</v>
      </c>
      <c r="R7" t="s">
        <v>14</v>
      </c>
      <c r="S7" t="str">
        <f t="shared" ref="S7:S22" si="3">TEXT(B7,"00000000000")</f>
        <v>00000000003</v>
      </c>
      <c r="T7" t="s">
        <v>14</v>
      </c>
      <c r="U7" t="e">
        <f t="shared" si="0"/>
        <v>#N/A</v>
      </c>
      <c r="V7" t="s">
        <v>14</v>
      </c>
      <c r="X7" t="s">
        <v>14</v>
      </c>
      <c r="Y7" t="str">
        <f t="shared" ref="Y7:Y22" si="4">TEXT(MONTH(F7),"000000")</f>
        <v>000001</v>
      </c>
      <c r="Z7" t="s">
        <v>14</v>
      </c>
      <c r="AA7" t="str">
        <f t="shared" ref="AA7:AA22" si="5">TEXT(DAY(G7),"000000")</f>
        <v>000031</v>
      </c>
      <c r="AB7" t="s">
        <v>14</v>
      </c>
      <c r="AC7" t="str">
        <f t="shared" ref="AC7:AC22" si="6">TEXT(H7,"00000000000")</f>
        <v>00000400106</v>
      </c>
      <c r="AD7" t="s">
        <v>14</v>
      </c>
      <c r="AE7" t="str">
        <f t="shared" ref="AE7:AE22" si="7">TEXT((I7*100),"00000000000000000000")</f>
        <v>00000000000000169619</v>
      </c>
      <c r="AF7" t="s">
        <v>14</v>
      </c>
      <c r="AH7" t="s">
        <v>14</v>
      </c>
      <c r="AI7" t="str">
        <f t="shared" ref="AI7:AI22" si="8">K7</f>
        <v>VR ISS 01/2021 - FATURADO</v>
      </c>
      <c r="AJ7" t="s">
        <v>14</v>
      </c>
      <c r="AK7" t="str">
        <f t="shared" si="1"/>
        <v>D</v>
      </c>
      <c r="AL7" t="s">
        <v>14</v>
      </c>
      <c r="AM7" s="1"/>
      <c r="AN7" t="s">
        <v>14</v>
      </c>
      <c r="AR7" t="e">
        <f t="shared" ref="AR7:AR22" si="9">CONCATENATE(Q7,R7,S7,T7,U7,V7,W7,X7,Y7,Z7,AA7,AB7,AC7,AD7,AE7,AF7,AG7,AH7,AI7,AJ7,AK7,AL7,AM7,AN7)</f>
        <v>#N/A</v>
      </c>
    </row>
    <row r="8" spans="1:44" x14ac:dyDescent="0.3">
      <c r="A8">
        <v>96</v>
      </c>
      <c r="B8">
        <v>4</v>
      </c>
      <c r="C8" s="24">
        <v>26178</v>
      </c>
      <c r="D8" s="2" t="e">
        <f>SUBSTITUTE(VLOOKUP(C8,'PLANO CONTAS'!$A$2:$C$3583,3,0),".","")</f>
        <v>#N/A</v>
      </c>
      <c r="F8" s="1">
        <v>44197</v>
      </c>
      <c r="G8" s="1">
        <v>44227</v>
      </c>
      <c r="H8">
        <v>400106</v>
      </c>
      <c r="I8" s="25">
        <v>53.179999999999993</v>
      </c>
      <c r="K8" t="s">
        <v>65</v>
      </c>
      <c r="L8" t="s">
        <v>13</v>
      </c>
      <c r="M8" s="4"/>
      <c r="N8" s="4"/>
      <c r="Q8" t="str">
        <f t="shared" si="2"/>
        <v>00000000096</v>
      </c>
      <c r="R8" t="s">
        <v>14</v>
      </c>
      <c r="S8" t="str">
        <f t="shared" si="3"/>
        <v>00000000004</v>
      </c>
      <c r="T8" t="s">
        <v>14</v>
      </c>
      <c r="U8" t="e">
        <f t="shared" si="0"/>
        <v>#N/A</v>
      </c>
      <c r="V8" t="s">
        <v>14</v>
      </c>
      <c r="X8" t="s">
        <v>14</v>
      </c>
      <c r="Y8" t="str">
        <f t="shared" si="4"/>
        <v>000001</v>
      </c>
      <c r="Z8" t="s">
        <v>14</v>
      </c>
      <c r="AA8" t="str">
        <f t="shared" si="5"/>
        <v>000031</v>
      </c>
      <c r="AB8" t="s">
        <v>14</v>
      </c>
      <c r="AC8" t="str">
        <f t="shared" si="6"/>
        <v>00000400106</v>
      </c>
      <c r="AD8" t="s">
        <v>14</v>
      </c>
      <c r="AE8" t="str">
        <f t="shared" si="7"/>
        <v>00000000000000005318</v>
      </c>
      <c r="AF8" t="s">
        <v>14</v>
      </c>
      <c r="AH8" t="s">
        <v>14</v>
      </c>
      <c r="AI8" t="str">
        <f t="shared" si="8"/>
        <v>VR ISS 01/2021 - FATURADO</v>
      </c>
      <c r="AJ8" t="s">
        <v>14</v>
      </c>
      <c r="AK8" t="str">
        <f t="shared" si="1"/>
        <v>D</v>
      </c>
      <c r="AL8" t="s">
        <v>14</v>
      </c>
      <c r="AM8" s="1"/>
      <c r="AN8" t="s">
        <v>14</v>
      </c>
      <c r="AR8" t="e">
        <f t="shared" si="9"/>
        <v>#N/A</v>
      </c>
    </row>
    <row r="9" spans="1:44" x14ac:dyDescent="0.3">
      <c r="A9">
        <v>96</v>
      </c>
      <c r="B9">
        <v>5</v>
      </c>
      <c r="C9" s="24">
        <v>26182</v>
      </c>
      <c r="D9" s="2" t="e">
        <f>SUBSTITUTE(VLOOKUP(C9,'PLANO CONTAS'!$A$2:$C$3583,3,0),".","")</f>
        <v>#N/A</v>
      </c>
      <c r="F9" s="1">
        <v>44197</v>
      </c>
      <c r="G9" s="1">
        <v>44227</v>
      </c>
      <c r="H9">
        <v>400106</v>
      </c>
      <c r="I9" s="25">
        <v>161.30000000000004</v>
      </c>
      <c r="K9" t="s">
        <v>65</v>
      </c>
      <c r="L9" t="s">
        <v>13</v>
      </c>
      <c r="M9" s="4"/>
      <c r="N9" s="4"/>
      <c r="Q9" t="str">
        <f t="shared" si="2"/>
        <v>00000000096</v>
      </c>
      <c r="R9" t="s">
        <v>14</v>
      </c>
      <c r="S9" t="str">
        <f t="shared" si="3"/>
        <v>00000000005</v>
      </c>
      <c r="T9" t="s">
        <v>14</v>
      </c>
      <c r="U9" t="e">
        <f t="shared" si="0"/>
        <v>#N/A</v>
      </c>
      <c r="V9" t="s">
        <v>14</v>
      </c>
      <c r="X9" t="s">
        <v>14</v>
      </c>
      <c r="Y9" t="str">
        <f t="shared" si="4"/>
        <v>000001</v>
      </c>
      <c r="Z9" t="s">
        <v>14</v>
      </c>
      <c r="AA9" t="str">
        <f t="shared" si="5"/>
        <v>000031</v>
      </c>
      <c r="AB9" t="s">
        <v>14</v>
      </c>
      <c r="AC9" t="str">
        <f t="shared" si="6"/>
        <v>00000400106</v>
      </c>
      <c r="AD9" t="s">
        <v>14</v>
      </c>
      <c r="AE9" t="str">
        <f t="shared" si="7"/>
        <v>00000000000000016130</v>
      </c>
      <c r="AF9" t="s">
        <v>14</v>
      </c>
      <c r="AH9" t="s">
        <v>14</v>
      </c>
      <c r="AI9" t="str">
        <f t="shared" si="8"/>
        <v>VR ISS 01/2021 - FATURADO</v>
      </c>
      <c r="AJ9" t="s">
        <v>14</v>
      </c>
      <c r="AK9" t="str">
        <f t="shared" si="1"/>
        <v>D</v>
      </c>
      <c r="AL9" t="s">
        <v>14</v>
      </c>
      <c r="AM9" s="1"/>
      <c r="AN9" t="s">
        <v>14</v>
      </c>
      <c r="AR9" t="e">
        <f t="shared" si="9"/>
        <v>#N/A</v>
      </c>
    </row>
    <row r="10" spans="1:44" x14ac:dyDescent="0.3">
      <c r="A10">
        <v>96</v>
      </c>
      <c r="B10">
        <v>6</v>
      </c>
      <c r="C10" s="24">
        <v>26183</v>
      </c>
      <c r="D10" s="2" t="e">
        <f>SUBSTITUTE(VLOOKUP(C10,'PLANO CONTAS'!$A$2:$C$3583,3,0),".","")</f>
        <v>#N/A</v>
      </c>
      <c r="F10" s="1">
        <v>44197</v>
      </c>
      <c r="G10" s="1">
        <v>44227</v>
      </c>
      <c r="H10">
        <v>400106</v>
      </c>
      <c r="I10" s="25">
        <v>38.500000000000014</v>
      </c>
      <c r="K10" t="s">
        <v>65</v>
      </c>
      <c r="L10" t="s">
        <v>13</v>
      </c>
      <c r="M10" s="4"/>
      <c r="N10" s="4"/>
      <c r="Q10" t="str">
        <f t="shared" si="2"/>
        <v>00000000096</v>
      </c>
      <c r="R10" t="s">
        <v>14</v>
      </c>
      <c r="S10" t="str">
        <f t="shared" si="3"/>
        <v>00000000006</v>
      </c>
      <c r="T10" t="s">
        <v>14</v>
      </c>
      <c r="U10" t="e">
        <f t="shared" si="0"/>
        <v>#N/A</v>
      </c>
      <c r="V10" t="s">
        <v>14</v>
      </c>
      <c r="X10" t="s">
        <v>14</v>
      </c>
      <c r="Y10" t="str">
        <f t="shared" si="4"/>
        <v>000001</v>
      </c>
      <c r="Z10" t="s">
        <v>14</v>
      </c>
      <c r="AA10" t="str">
        <f t="shared" si="5"/>
        <v>000031</v>
      </c>
      <c r="AB10" t="s">
        <v>14</v>
      </c>
      <c r="AC10" t="str">
        <f t="shared" si="6"/>
        <v>00000400106</v>
      </c>
      <c r="AD10" t="s">
        <v>14</v>
      </c>
      <c r="AE10" t="str">
        <f t="shared" si="7"/>
        <v>00000000000000003850</v>
      </c>
      <c r="AF10" t="s">
        <v>14</v>
      </c>
      <c r="AH10" t="s">
        <v>14</v>
      </c>
      <c r="AI10" t="str">
        <f t="shared" si="8"/>
        <v>VR ISS 01/2021 - FATURADO</v>
      </c>
      <c r="AJ10" t="s">
        <v>14</v>
      </c>
      <c r="AK10" t="str">
        <f t="shared" si="1"/>
        <v>D</v>
      </c>
      <c r="AL10" t="s">
        <v>14</v>
      </c>
      <c r="AM10" s="1"/>
      <c r="AN10" t="s">
        <v>14</v>
      </c>
      <c r="AR10" t="e">
        <f t="shared" si="9"/>
        <v>#N/A</v>
      </c>
    </row>
    <row r="11" spans="1:44" x14ac:dyDescent="0.3">
      <c r="A11">
        <v>96</v>
      </c>
      <c r="B11">
        <v>7</v>
      </c>
      <c r="C11" s="24">
        <v>26185</v>
      </c>
      <c r="D11" s="2" t="e">
        <f>SUBSTITUTE(VLOOKUP(C11,'PLANO CONTAS'!$A$2:$C$3583,3,0),".","")</f>
        <v>#N/A</v>
      </c>
      <c r="F11" s="1">
        <v>44197</v>
      </c>
      <c r="G11" s="1">
        <v>44227</v>
      </c>
      <c r="H11">
        <v>400106</v>
      </c>
      <c r="I11" s="25">
        <v>8</v>
      </c>
      <c r="K11" t="s">
        <v>65</v>
      </c>
      <c r="L11" t="s">
        <v>13</v>
      </c>
      <c r="M11" s="4"/>
      <c r="N11" s="4"/>
      <c r="Q11" t="str">
        <f t="shared" si="2"/>
        <v>00000000096</v>
      </c>
      <c r="R11" t="s">
        <v>14</v>
      </c>
      <c r="S11" t="str">
        <f t="shared" si="3"/>
        <v>00000000007</v>
      </c>
      <c r="T11" t="s">
        <v>14</v>
      </c>
      <c r="U11" t="e">
        <f t="shared" si="0"/>
        <v>#N/A</v>
      </c>
      <c r="V11" t="s">
        <v>14</v>
      </c>
      <c r="X11" t="s">
        <v>14</v>
      </c>
      <c r="Y11" t="str">
        <f t="shared" si="4"/>
        <v>000001</v>
      </c>
      <c r="Z11" t="s">
        <v>14</v>
      </c>
      <c r="AA11" t="str">
        <f t="shared" si="5"/>
        <v>000031</v>
      </c>
      <c r="AB11" t="s">
        <v>14</v>
      </c>
      <c r="AC11" t="str">
        <f t="shared" si="6"/>
        <v>00000400106</v>
      </c>
      <c r="AD11" t="s">
        <v>14</v>
      </c>
      <c r="AE11" t="str">
        <f t="shared" si="7"/>
        <v>00000000000000000800</v>
      </c>
      <c r="AF11" t="s">
        <v>14</v>
      </c>
      <c r="AH11" t="s">
        <v>14</v>
      </c>
      <c r="AI11" t="str">
        <f t="shared" si="8"/>
        <v>VR ISS 01/2021 - FATURADO</v>
      </c>
      <c r="AJ11" t="s">
        <v>14</v>
      </c>
      <c r="AK11" t="str">
        <f t="shared" si="1"/>
        <v>D</v>
      </c>
      <c r="AL11" t="s">
        <v>14</v>
      </c>
      <c r="AM11" s="1"/>
      <c r="AN11" t="s">
        <v>14</v>
      </c>
      <c r="AR11" t="e">
        <f t="shared" si="9"/>
        <v>#N/A</v>
      </c>
    </row>
    <row r="12" spans="1:44" x14ac:dyDescent="0.3">
      <c r="A12">
        <v>96</v>
      </c>
      <c r="B12">
        <v>8</v>
      </c>
      <c r="C12" s="24">
        <v>26186</v>
      </c>
      <c r="D12" s="2" t="e">
        <f>SUBSTITUTE(VLOOKUP(C12,'PLANO CONTAS'!$A$2:$C$3583,3,0),".","")</f>
        <v>#N/A</v>
      </c>
      <c r="F12" s="1">
        <v>44197</v>
      </c>
      <c r="G12" s="1">
        <v>44227</v>
      </c>
      <c r="H12">
        <v>400106</v>
      </c>
      <c r="I12" s="25">
        <v>373.52000000000004</v>
      </c>
      <c r="K12" t="s">
        <v>65</v>
      </c>
      <c r="L12" t="s">
        <v>13</v>
      </c>
      <c r="M12" s="4"/>
      <c r="N12" s="4"/>
      <c r="Q12" t="str">
        <f t="shared" si="2"/>
        <v>00000000096</v>
      </c>
      <c r="R12" t="s">
        <v>14</v>
      </c>
      <c r="S12" t="str">
        <f t="shared" si="3"/>
        <v>00000000008</v>
      </c>
      <c r="T12" t="s">
        <v>14</v>
      </c>
      <c r="U12" t="e">
        <f t="shared" si="0"/>
        <v>#N/A</v>
      </c>
      <c r="V12" t="s">
        <v>14</v>
      </c>
      <c r="X12" t="s">
        <v>14</v>
      </c>
      <c r="Y12" t="str">
        <f t="shared" si="4"/>
        <v>000001</v>
      </c>
      <c r="Z12" t="s">
        <v>14</v>
      </c>
      <c r="AA12" t="str">
        <f t="shared" si="5"/>
        <v>000031</v>
      </c>
      <c r="AB12" t="s">
        <v>14</v>
      </c>
      <c r="AC12" t="str">
        <f t="shared" si="6"/>
        <v>00000400106</v>
      </c>
      <c r="AD12" t="s">
        <v>14</v>
      </c>
      <c r="AE12" t="str">
        <f t="shared" si="7"/>
        <v>00000000000000037352</v>
      </c>
      <c r="AF12" t="s">
        <v>14</v>
      </c>
      <c r="AH12" t="s">
        <v>14</v>
      </c>
      <c r="AI12" t="str">
        <f t="shared" si="8"/>
        <v>VR ISS 01/2021 - FATURADO</v>
      </c>
      <c r="AJ12" t="s">
        <v>14</v>
      </c>
      <c r="AK12" t="str">
        <f t="shared" si="1"/>
        <v>D</v>
      </c>
      <c r="AL12" t="s">
        <v>14</v>
      </c>
      <c r="AM12" s="1"/>
      <c r="AN12" t="s">
        <v>14</v>
      </c>
      <c r="AR12" t="e">
        <f t="shared" si="9"/>
        <v>#N/A</v>
      </c>
    </row>
    <row r="13" spans="1:44" x14ac:dyDescent="0.3">
      <c r="A13">
        <v>96</v>
      </c>
      <c r="B13">
        <v>9</v>
      </c>
      <c r="C13" s="24">
        <v>26187</v>
      </c>
      <c r="D13" s="2" t="e">
        <f>SUBSTITUTE(VLOOKUP(C13,'PLANO CONTAS'!$A$2:$C$3583,3,0),".","")</f>
        <v>#N/A</v>
      </c>
      <c r="F13" s="1">
        <v>44197</v>
      </c>
      <c r="G13" s="1">
        <v>44227</v>
      </c>
      <c r="H13">
        <v>400106</v>
      </c>
      <c r="I13" s="25">
        <v>648.8000000000003</v>
      </c>
      <c r="K13" t="s">
        <v>65</v>
      </c>
      <c r="L13" t="s">
        <v>13</v>
      </c>
      <c r="M13" s="4"/>
      <c r="N13" s="4"/>
      <c r="Q13" t="str">
        <f t="shared" si="2"/>
        <v>00000000096</v>
      </c>
      <c r="R13" t="s">
        <v>14</v>
      </c>
      <c r="S13" t="str">
        <f t="shared" si="3"/>
        <v>00000000009</v>
      </c>
      <c r="T13" t="s">
        <v>14</v>
      </c>
      <c r="U13" t="e">
        <f t="shared" si="0"/>
        <v>#N/A</v>
      </c>
      <c r="V13" t="s">
        <v>14</v>
      </c>
      <c r="X13" t="s">
        <v>14</v>
      </c>
      <c r="Y13" t="str">
        <f t="shared" si="4"/>
        <v>000001</v>
      </c>
      <c r="Z13" t="s">
        <v>14</v>
      </c>
      <c r="AA13" t="str">
        <f t="shared" si="5"/>
        <v>000031</v>
      </c>
      <c r="AB13" t="s">
        <v>14</v>
      </c>
      <c r="AC13" t="str">
        <f t="shared" si="6"/>
        <v>00000400106</v>
      </c>
      <c r="AD13" t="s">
        <v>14</v>
      </c>
      <c r="AE13" t="str">
        <f t="shared" si="7"/>
        <v>00000000000000064880</v>
      </c>
      <c r="AF13" t="s">
        <v>14</v>
      </c>
      <c r="AH13" t="s">
        <v>14</v>
      </c>
      <c r="AI13" t="str">
        <f t="shared" si="8"/>
        <v>VR ISS 01/2021 - FATURADO</v>
      </c>
      <c r="AJ13" t="s">
        <v>14</v>
      </c>
      <c r="AK13" t="str">
        <f t="shared" si="1"/>
        <v>D</v>
      </c>
      <c r="AL13" t="s">
        <v>14</v>
      </c>
      <c r="AM13" s="1"/>
      <c r="AN13" t="s">
        <v>14</v>
      </c>
      <c r="AR13" t="e">
        <f t="shared" si="9"/>
        <v>#N/A</v>
      </c>
    </row>
    <row r="14" spans="1:44" x14ac:dyDescent="0.3">
      <c r="A14">
        <v>96</v>
      </c>
      <c r="B14">
        <v>10</v>
      </c>
      <c r="C14" s="24">
        <v>26199</v>
      </c>
      <c r="D14" s="2" t="e">
        <f>SUBSTITUTE(VLOOKUP(C14,'PLANO CONTAS'!$A$2:$C$3583,3,0),".","")</f>
        <v>#N/A</v>
      </c>
      <c r="F14" s="1">
        <v>44197</v>
      </c>
      <c r="G14" s="1">
        <v>44227</v>
      </c>
      <c r="H14">
        <v>400106</v>
      </c>
      <c r="I14" s="25">
        <v>1789.2</v>
      </c>
      <c r="K14" t="s">
        <v>65</v>
      </c>
      <c r="L14" t="s">
        <v>13</v>
      </c>
      <c r="M14" s="4"/>
      <c r="N14" s="4"/>
      <c r="Q14" t="str">
        <f t="shared" si="2"/>
        <v>00000000096</v>
      </c>
      <c r="R14" t="s">
        <v>14</v>
      </c>
      <c r="S14" t="str">
        <f t="shared" si="3"/>
        <v>00000000010</v>
      </c>
      <c r="T14" t="s">
        <v>14</v>
      </c>
      <c r="U14" t="e">
        <f t="shared" si="0"/>
        <v>#N/A</v>
      </c>
      <c r="V14" t="s">
        <v>14</v>
      </c>
      <c r="X14" t="s">
        <v>14</v>
      </c>
      <c r="Y14" t="str">
        <f t="shared" si="4"/>
        <v>000001</v>
      </c>
      <c r="Z14" t="s">
        <v>14</v>
      </c>
      <c r="AA14" t="str">
        <f t="shared" si="5"/>
        <v>000031</v>
      </c>
      <c r="AB14" t="s">
        <v>14</v>
      </c>
      <c r="AC14" t="str">
        <f t="shared" si="6"/>
        <v>00000400106</v>
      </c>
      <c r="AD14" t="s">
        <v>14</v>
      </c>
      <c r="AE14" t="str">
        <f t="shared" si="7"/>
        <v>00000000000000178920</v>
      </c>
      <c r="AF14" t="s">
        <v>14</v>
      </c>
      <c r="AH14" t="s">
        <v>14</v>
      </c>
      <c r="AI14" t="str">
        <f t="shared" si="8"/>
        <v>VR ISS 01/2021 - FATURADO</v>
      </c>
      <c r="AJ14" t="s">
        <v>14</v>
      </c>
      <c r="AK14" t="str">
        <f t="shared" si="1"/>
        <v>D</v>
      </c>
      <c r="AL14" t="s">
        <v>14</v>
      </c>
      <c r="AM14" s="1"/>
      <c r="AN14" t="s">
        <v>14</v>
      </c>
      <c r="AR14" t="e">
        <f t="shared" si="9"/>
        <v>#N/A</v>
      </c>
    </row>
    <row r="15" spans="1:44" x14ac:dyDescent="0.3">
      <c r="A15">
        <v>96</v>
      </c>
      <c r="B15">
        <v>11</v>
      </c>
      <c r="C15" s="26">
        <v>26203</v>
      </c>
      <c r="D15" s="2" t="e">
        <f>SUBSTITUTE(VLOOKUP(C15,'PLANO CONTAS'!$A$2:$C$3583,3,0),".","")</f>
        <v>#N/A</v>
      </c>
      <c r="F15" s="1">
        <v>44197</v>
      </c>
      <c r="G15" s="1">
        <v>44227</v>
      </c>
      <c r="H15">
        <v>400106</v>
      </c>
      <c r="I15" s="25">
        <v>17.369999999999997</v>
      </c>
      <c r="K15" t="s">
        <v>65</v>
      </c>
      <c r="L15" t="s">
        <v>13</v>
      </c>
      <c r="M15" s="4"/>
      <c r="N15" s="4"/>
      <c r="Q15" t="str">
        <f t="shared" si="2"/>
        <v>00000000096</v>
      </c>
      <c r="R15" t="s">
        <v>14</v>
      </c>
      <c r="S15" t="str">
        <f t="shared" si="3"/>
        <v>00000000011</v>
      </c>
      <c r="T15" t="s">
        <v>14</v>
      </c>
      <c r="U15" t="e">
        <f t="shared" si="0"/>
        <v>#N/A</v>
      </c>
      <c r="V15" t="s">
        <v>14</v>
      </c>
      <c r="X15" t="s">
        <v>14</v>
      </c>
      <c r="Y15" t="str">
        <f t="shared" si="4"/>
        <v>000001</v>
      </c>
      <c r="Z15" t="s">
        <v>14</v>
      </c>
      <c r="AA15" t="str">
        <f t="shared" si="5"/>
        <v>000031</v>
      </c>
      <c r="AB15" t="s">
        <v>14</v>
      </c>
      <c r="AC15" t="str">
        <f t="shared" si="6"/>
        <v>00000400106</v>
      </c>
      <c r="AD15" t="s">
        <v>14</v>
      </c>
      <c r="AE15" t="str">
        <f t="shared" si="7"/>
        <v>00000000000000001737</v>
      </c>
      <c r="AF15" t="s">
        <v>14</v>
      </c>
      <c r="AH15" t="s">
        <v>14</v>
      </c>
      <c r="AI15" t="str">
        <f t="shared" si="8"/>
        <v>VR ISS 01/2021 - FATURADO</v>
      </c>
      <c r="AJ15" t="s">
        <v>14</v>
      </c>
      <c r="AK15" t="str">
        <f t="shared" si="1"/>
        <v>D</v>
      </c>
      <c r="AL15" t="s">
        <v>14</v>
      </c>
      <c r="AM15" s="1"/>
      <c r="AN15" t="s">
        <v>14</v>
      </c>
      <c r="AR15" t="e">
        <f t="shared" si="9"/>
        <v>#N/A</v>
      </c>
    </row>
    <row r="16" spans="1:44" x14ac:dyDescent="0.3">
      <c r="A16">
        <v>96</v>
      </c>
      <c r="B16">
        <v>12</v>
      </c>
      <c r="C16" s="26">
        <v>26204</v>
      </c>
      <c r="D16" s="2" t="e">
        <f>SUBSTITUTE(VLOOKUP(C16,'PLANO CONTAS'!$A$2:$C$3583,3,0),".","")</f>
        <v>#N/A</v>
      </c>
      <c r="F16" s="1">
        <v>44197</v>
      </c>
      <c r="G16" s="1">
        <v>44227</v>
      </c>
      <c r="H16">
        <v>400106</v>
      </c>
      <c r="I16" s="25">
        <v>34.589999999999982</v>
      </c>
      <c r="K16" t="s">
        <v>65</v>
      </c>
      <c r="L16" t="s">
        <v>13</v>
      </c>
      <c r="M16" s="4"/>
      <c r="N16" s="4"/>
      <c r="Q16" t="str">
        <f t="shared" si="2"/>
        <v>00000000096</v>
      </c>
      <c r="R16" t="s">
        <v>14</v>
      </c>
      <c r="S16" t="str">
        <f t="shared" si="3"/>
        <v>00000000012</v>
      </c>
      <c r="T16" t="s">
        <v>14</v>
      </c>
      <c r="U16" t="e">
        <f t="shared" si="0"/>
        <v>#N/A</v>
      </c>
      <c r="V16" t="s">
        <v>14</v>
      </c>
      <c r="X16" t="s">
        <v>14</v>
      </c>
      <c r="Y16" t="str">
        <f t="shared" si="4"/>
        <v>000001</v>
      </c>
      <c r="Z16" t="s">
        <v>14</v>
      </c>
      <c r="AA16" t="str">
        <f t="shared" si="5"/>
        <v>000031</v>
      </c>
      <c r="AB16" t="s">
        <v>14</v>
      </c>
      <c r="AC16" t="str">
        <f t="shared" si="6"/>
        <v>00000400106</v>
      </c>
      <c r="AD16" t="s">
        <v>14</v>
      </c>
      <c r="AE16" t="str">
        <f t="shared" si="7"/>
        <v>00000000000000003459</v>
      </c>
      <c r="AF16" t="s">
        <v>14</v>
      </c>
      <c r="AH16" t="s">
        <v>14</v>
      </c>
      <c r="AI16" t="str">
        <f t="shared" si="8"/>
        <v>VR ISS 01/2021 - FATURADO</v>
      </c>
      <c r="AJ16" t="s">
        <v>14</v>
      </c>
      <c r="AK16" t="str">
        <f t="shared" si="1"/>
        <v>D</v>
      </c>
      <c r="AL16" t="s">
        <v>14</v>
      </c>
      <c r="AM16" s="1"/>
      <c r="AN16" t="s">
        <v>14</v>
      </c>
      <c r="AR16" t="e">
        <f t="shared" si="9"/>
        <v>#N/A</v>
      </c>
    </row>
    <row r="17" spans="1:44" x14ac:dyDescent="0.3">
      <c r="A17">
        <v>96</v>
      </c>
      <c r="B17">
        <v>13</v>
      </c>
      <c r="C17" s="24">
        <v>26236</v>
      </c>
      <c r="D17" s="2" t="e">
        <f>SUBSTITUTE(VLOOKUP(C17,'PLANO CONTAS'!$A$2:$C$3583,3,0),".","")</f>
        <v>#N/A</v>
      </c>
      <c r="F17" s="1">
        <v>44197</v>
      </c>
      <c r="G17" s="1">
        <v>44227</v>
      </c>
      <c r="H17">
        <v>400106</v>
      </c>
      <c r="I17" s="25">
        <v>1200</v>
      </c>
      <c r="K17" t="s">
        <v>65</v>
      </c>
      <c r="L17" t="s">
        <v>13</v>
      </c>
      <c r="M17" s="4"/>
      <c r="N17" s="4"/>
      <c r="Q17" t="str">
        <f t="shared" si="2"/>
        <v>00000000096</v>
      </c>
      <c r="R17" t="s">
        <v>14</v>
      </c>
      <c r="S17" t="str">
        <f t="shared" si="3"/>
        <v>00000000013</v>
      </c>
      <c r="T17" t="s">
        <v>14</v>
      </c>
      <c r="U17" t="e">
        <f t="shared" si="0"/>
        <v>#N/A</v>
      </c>
      <c r="V17" t="s">
        <v>14</v>
      </c>
      <c r="X17" t="s">
        <v>14</v>
      </c>
      <c r="Y17" t="str">
        <f t="shared" si="4"/>
        <v>000001</v>
      </c>
      <c r="Z17" t="s">
        <v>14</v>
      </c>
      <c r="AA17" t="str">
        <f t="shared" si="5"/>
        <v>000031</v>
      </c>
      <c r="AB17" t="s">
        <v>14</v>
      </c>
      <c r="AC17" t="str">
        <f t="shared" si="6"/>
        <v>00000400106</v>
      </c>
      <c r="AD17" t="s">
        <v>14</v>
      </c>
      <c r="AE17" t="str">
        <f t="shared" si="7"/>
        <v>00000000000000120000</v>
      </c>
      <c r="AF17" t="s">
        <v>14</v>
      </c>
      <c r="AH17" t="s">
        <v>14</v>
      </c>
      <c r="AI17" t="str">
        <f t="shared" si="8"/>
        <v>VR ISS 01/2021 - FATURADO</v>
      </c>
      <c r="AJ17" t="s">
        <v>14</v>
      </c>
      <c r="AK17" t="str">
        <f t="shared" si="1"/>
        <v>D</v>
      </c>
      <c r="AL17" t="s">
        <v>14</v>
      </c>
      <c r="AM17" s="1"/>
      <c r="AN17" t="s">
        <v>14</v>
      </c>
      <c r="AR17" t="e">
        <f t="shared" si="9"/>
        <v>#N/A</v>
      </c>
    </row>
    <row r="18" spans="1:44" x14ac:dyDescent="0.3">
      <c r="A18">
        <v>96</v>
      </c>
      <c r="B18">
        <v>14</v>
      </c>
      <c r="C18" s="24">
        <v>26242</v>
      </c>
      <c r="D18" s="2" t="e">
        <f>SUBSTITUTE(VLOOKUP(C18,'PLANO CONTAS'!$A$2:$C$3583,3,0),".","")</f>
        <v>#N/A</v>
      </c>
      <c r="F18" s="1">
        <v>44197</v>
      </c>
      <c r="G18" s="1">
        <v>44227</v>
      </c>
      <c r="H18">
        <v>400106</v>
      </c>
      <c r="I18" s="25">
        <v>1.2400000000000007</v>
      </c>
      <c r="K18" t="s">
        <v>65</v>
      </c>
      <c r="L18" t="s">
        <v>13</v>
      </c>
      <c r="M18" s="4"/>
      <c r="N18" s="4"/>
      <c r="Q18" t="str">
        <f t="shared" si="2"/>
        <v>00000000096</v>
      </c>
      <c r="R18" t="s">
        <v>14</v>
      </c>
      <c r="S18" t="str">
        <f t="shared" si="3"/>
        <v>00000000014</v>
      </c>
      <c r="T18" t="s">
        <v>14</v>
      </c>
      <c r="U18" t="e">
        <f t="shared" si="0"/>
        <v>#N/A</v>
      </c>
      <c r="V18" t="s">
        <v>14</v>
      </c>
      <c r="X18" t="s">
        <v>14</v>
      </c>
      <c r="Y18" t="str">
        <f t="shared" si="4"/>
        <v>000001</v>
      </c>
      <c r="Z18" t="s">
        <v>14</v>
      </c>
      <c r="AA18" t="str">
        <f t="shared" si="5"/>
        <v>000031</v>
      </c>
      <c r="AB18" t="s">
        <v>14</v>
      </c>
      <c r="AC18" t="str">
        <f t="shared" si="6"/>
        <v>00000400106</v>
      </c>
      <c r="AD18" t="s">
        <v>14</v>
      </c>
      <c r="AE18" t="str">
        <f t="shared" si="7"/>
        <v>00000000000000000124</v>
      </c>
      <c r="AF18" t="s">
        <v>14</v>
      </c>
      <c r="AH18" t="s">
        <v>14</v>
      </c>
      <c r="AI18" t="str">
        <f t="shared" si="8"/>
        <v>VR ISS 01/2021 - FATURADO</v>
      </c>
      <c r="AJ18" t="s">
        <v>14</v>
      </c>
      <c r="AK18" t="str">
        <f t="shared" si="1"/>
        <v>D</v>
      </c>
      <c r="AL18" t="s">
        <v>14</v>
      </c>
      <c r="AM18" s="1"/>
      <c r="AN18" t="s">
        <v>14</v>
      </c>
      <c r="AR18" t="e">
        <f t="shared" si="9"/>
        <v>#N/A</v>
      </c>
    </row>
    <row r="19" spans="1:44" x14ac:dyDescent="0.3">
      <c r="A19">
        <v>96</v>
      </c>
      <c r="B19">
        <v>15</v>
      </c>
      <c r="C19" s="27">
        <v>26246</v>
      </c>
      <c r="D19" s="2" t="e">
        <f>SUBSTITUTE(VLOOKUP(C19,'PLANO CONTAS'!$A$2:$C$3583,3,0),".","")</f>
        <v>#N/A</v>
      </c>
      <c r="F19" s="1">
        <v>44197</v>
      </c>
      <c r="G19" s="1">
        <v>44227</v>
      </c>
      <c r="H19">
        <v>400106</v>
      </c>
      <c r="I19" s="25">
        <v>69.180000000000035</v>
      </c>
      <c r="K19" t="s">
        <v>65</v>
      </c>
      <c r="L19" t="s">
        <v>13</v>
      </c>
      <c r="M19" s="4"/>
      <c r="N19" s="4"/>
      <c r="Q19" t="str">
        <f t="shared" si="2"/>
        <v>00000000096</v>
      </c>
      <c r="R19" t="s">
        <v>14</v>
      </c>
      <c r="S19" t="str">
        <f t="shared" si="3"/>
        <v>00000000015</v>
      </c>
      <c r="T19" t="s">
        <v>14</v>
      </c>
      <c r="U19" t="e">
        <f t="shared" si="0"/>
        <v>#N/A</v>
      </c>
      <c r="V19" t="s">
        <v>14</v>
      </c>
      <c r="X19" t="s">
        <v>14</v>
      </c>
      <c r="Y19" t="str">
        <f t="shared" si="4"/>
        <v>000001</v>
      </c>
      <c r="Z19" t="s">
        <v>14</v>
      </c>
      <c r="AA19" t="str">
        <f t="shared" si="5"/>
        <v>000031</v>
      </c>
      <c r="AB19" t="s">
        <v>14</v>
      </c>
      <c r="AC19" t="str">
        <f t="shared" si="6"/>
        <v>00000400106</v>
      </c>
      <c r="AD19" t="s">
        <v>14</v>
      </c>
      <c r="AE19" t="str">
        <f t="shared" si="7"/>
        <v>00000000000000006918</v>
      </c>
      <c r="AF19" t="s">
        <v>14</v>
      </c>
      <c r="AH19" t="s">
        <v>14</v>
      </c>
      <c r="AI19" t="str">
        <f t="shared" si="8"/>
        <v>VR ISS 01/2021 - FATURADO</v>
      </c>
      <c r="AJ19" t="s">
        <v>14</v>
      </c>
      <c r="AK19" t="str">
        <f t="shared" si="1"/>
        <v>D</v>
      </c>
      <c r="AL19" t="s">
        <v>14</v>
      </c>
      <c r="AM19" s="1"/>
      <c r="AN19" t="s">
        <v>14</v>
      </c>
      <c r="AR19" t="e">
        <f t="shared" si="9"/>
        <v>#N/A</v>
      </c>
    </row>
    <row r="20" spans="1:44" x14ac:dyDescent="0.3">
      <c r="A20">
        <v>96</v>
      </c>
      <c r="B20">
        <v>16</v>
      </c>
      <c r="C20" s="24">
        <v>26284</v>
      </c>
      <c r="D20" s="2" t="e">
        <f>SUBSTITUTE(VLOOKUP(C20,'PLANO CONTAS'!$A$2:$C$3583,3,0),".","")</f>
        <v>#N/A</v>
      </c>
      <c r="F20" s="1">
        <v>44197</v>
      </c>
      <c r="G20" s="1">
        <v>44227</v>
      </c>
      <c r="H20">
        <v>400106</v>
      </c>
      <c r="I20" s="25">
        <v>22.71</v>
      </c>
      <c r="K20" t="s">
        <v>65</v>
      </c>
      <c r="L20" t="s">
        <v>13</v>
      </c>
      <c r="M20" s="4"/>
      <c r="N20" s="4"/>
      <c r="Q20" t="str">
        <f t="shared" si="2"/>
        <v>00000000096</v>
      </c>
      <c r="R20" t="s">
        <v>14</v>
      </c>
      <c r="S20" t="str">
        <f t="shared" si="3"/>
        <v>00000000016</v>
      </c>
      <c r="T20" t="s">
        <v>14</v>
      </c>
      <c r="U20" t="e">
        <f t="shared" si="0"/>
        <v>#N/A</v>
      </c>
      <c r="V20" t="s">
        <v>14</v>
      </c>
      <c r="X20" t="s">
        <v>14</v>
      </c>
      <c r="Y20" t="str">
        <f t="shared" si="4"/>
        <v>000001</v>
      </c>
      <c r="Z20" t="s">
        <v>14</v>
      </c>
      <c r="AA20" t="str">
        <f t="shared" si="5"/>
        <v>000031</v>
      </c>
      <c r="AB20" t="s">
        <v>14</v>
      </c>
      <c r="AC20" t="str">
        <f t="shared" si="6"/>
        <v>00000400106</v>
      </c>
      <c r="AD20" t="s">
        <v>14</v>
      </c>
      <c r="AE20" t="str">
        <f t="shared" si="7"/>
        <v>00000000000000002271</v>
      </c>
      <c r="AF20" t="s">
        <v>14</v>
      </c>
      <c r="AH20" t="s">
        <v>14</v>
      </c>
      <c r="AI20" t="str">
        <f t="shared" si="8"/>
        <v>VR ISS 01/2021 - FATURADO</v>
      </c>
      <c r="AJ20" t="s">
        <v>14</v>
      </c>
      <c r="AK20" t="str">
        <f t="shared" si="1"/>
        <v>D</v>
      </c>
      <c r="AL20" t="s">
        <v>14</v>
      </c>
      <c r="AM20" s="1"/>
      <c r="AN20" t="s">
        <v>14</v>
      </c>
      <c r="AR20" t="e">
        <f t="shared" si="9"/>
        <v>#N/A</v>
      </c>
    </row>
    <row r="21" spans="1:44" x14ac:dyDescent="0.3">
      <c r="A21">
        <v>96</v>
      </c>
      <c r="B21">
        <v>17</v>
      </c>
      <c r="C21" s="24">
        <v>26286</v>
      </c>
      <c r="D21" s="2" t="e">
        <f>SUBSTITUTE(VLOOKUP(C21,'PLANO CONTAS'!$A$2:$C$3583,3,0),".","")</f>
        <v>#N/A</v>
      </c>
      <c r="F21" s="1">
        <v>44197</v>
      </c>
      <c r="G21" s="1">
        <v>44227</v>
      </c>
      <c r="H21">
        <v>400106</v>
      </c>
      <c r="I21" s="25">
        <v>0.76</v>
      </c>
      <c r="K21" t="s">
        <v>65</v>
      </c>
      <c r="L21" t="s">
        <v>13</v>
      </c>
      <c r="M21" s="4"/>
      <c r="N21" s="4"/>
      <c r="Q21" t="str">
        <f t="shared" si="2"/>
        <v>00000000096</v>
      </c>
      <c r="R21" t="s">
        <v>14</v>
      </c>
      <c r="S21" t="str">
        <f t="shared" si="3"/>
        <v>00000000017</v>
      </c>
      <c r="T21" t="s">
        <v>14</v>
      </c>
      <c r="U21" t="e">
        <f t="shared" si="0"/>
        <v>#N/A</v>
      </c>
      <c r="V21" t="s">
        <v>14</v>
      </c>
      <c r="X21" t="s">
        <v>14</v>
      </c>
      <c r="Y21" t="str">
        <f t="shared" si="4"/>
        <v>000001</v>
      </c>
      <c r="Z21" t="s">
        <v>14</v>
      </c>
      <c r="AA21" t="str">
        <f t="shared" si="5"/>
        <v>000031</v>
      </c>
      <c r="AB21" t="s">
        <v>14</v>
      </c>
      <c r="AC21" t="str">
        <f t="shared" si="6"/>
        <v>00000400106</v>
      </c>
      <c r="AD21" t="s">
        <v>14</v>
      </c>
      <c r="AE21" t="str">
        <f t="shared" si="7"/>
        <v>00000000000000000076</v>
      </c>
      <c r="AF21" t="s">
        <v>14</v>
      </c>
      <c r="AH21" t="s">
        <v>14</v>
      </c>
      <c r="AI21" t="str">
        <f t="shared" si="8"/>
        <v>VR ISS 01/2021 - FATURADO</v>
      </c>
      <c r="AJ21" t="s">
        <v>14</v>
      </c>
      <c r="AK21" t="str">
        <f t="shared" si="1"/>
        <v>D</v>
      </c>
      <c r="AL21" t="s">
        <v>14</v>
      </c>
      <c r="AM21" s="1"/>
      <c r="AN21" t="s">
        <v>14</v>
      </c>
      <c r="AR21" t="e">
        <f t="shared" si="9"/>
        <v>#N/A</v>
      </c>
    </row>
    <row r="22" spans="1:44" x14ac:dyDescent="0.3">
      <c r="A22">
        <v>96</v>
      </c>
      <c r="B22">
        <v>18</v>
      </c>
      <c r="C22" s="27">
        <v>26289</v>
      </c>
      <c r="D22" s="2" t="e">
        <f>SUBSTITUTE(VLOOKUP(C22,'PLANO CONTAS'!$A$2:$C$3583,3,0),".","")</f>
        <v>#N/A</v>
      </c>
      <c r="F22" s="1">
        <v>44197</v>
      </c>
      <c r="G22" s="1">
        <v>44227</v>
      </c>
      <c r="H22">
        <v>400106</v>
      </c>
      <c r="I22" s="25">
        <v>1.5699999999999998</v>
      </c>
      <c r="K22" t="s">
        <v>65</v>
      </c>
      <c r="L22" t="s">
        <v>13</v>
      </c>
      <c r="M22" s="4"/>
      <c r="N22" s="4"/>
      <c r="Q22" t="str">
        <f t="shared" si="2"/>
        <v>00000000096</v>
      </c>
      <c r="R22" t="s">
        <v>14</v>
      </c>
      <c r="S22" t="str">
        <f t="shared" si="3"/>
        <v>00000000018</v>
      </c>
      <c r="T22" t="s">
        <v>14</v>
      </c>
      <c r="U22" t="e">
        <f t="shared" si="0"/>
        <v>#N/A</v>
      </c>
      <c r="V22" t="s">
        <v>14</v>
      </c>
      <c r="X22" t="s">
        <v>14</v>
      </c>
      <c r="Y22" t="str">
        <f t="shared" si="4"/>
        <v>000001</v>
      </c>
      <c r="Z22" t="s">
        <v>14</v>
      </c>
      <c r="AA22" t="str">
        <f t="shared" si="5"/>
        <v>000031</v>
      </c>
      <c r="AB22" t="s">
        <v>14</v>
      </c>
      <c r="AC22" t="str">
        <f t="shared" si="6"/>
        <v>00000400106</v>
      </c>
      <c r="AD22" t="s">
        <v>14</v>
      </c>
      <c r="AE22" t="str">
        <f t="shared" si="7"/>
        <v>00000000000000000157</v>
      </c>
      <c r="AF22" t="s">
        <v>14</v>
      </c>
      <c r="AH22" t="s">
        <v>14</v>
      </c>
      <c r="AI22" t="str">
        <f t="shared" si="8"/>
        <v>VR ISS 01/2021 - FATURADO</v>
      </c>
      <c r="AJ22" t="s">
        <v>14</v>
      </c>
      <c r="AK22" t="str">
        <f t="shared" si="1"/>
        <v>D</v>
      </c>
      <c r="AL22" t="s">
        <v>14</v>
      </c>
      <c r="AM22" s="1"/>
      <c r="AN22" t="s">
        <v>14</v>
      </c>
      <c r="AR22" t="e">
        <f t="shared" si="9"/>
        <v>#N/A</v>
      </c>
    </row>
    <row r="23" spans="1:44" x14ac:dyDescent="0.3">
      <c r="A23">
        <v>96</v>
      </c>
      <c r="B23">
        <v>19</v>
      </c>
      <c r="C23" s="26">
        <v>26290</v>
      </c>
      <c r="D23" s="2" t="e">
        <f>SUBSTITUTE(VLOOKUP(C23,'PLANO CONTAS'!$A$2:$C$3583,3,0),".","")</f>
        <v>#N/A</v>
      </c>
      <c r="F23" s="1">
        <v>44197</v>
      </c>
      <c r="G23" s="1">
        <v>44227</v>
      </c>
      <c r="H23">
        <v>400106</v>
      </c>
      <c r="I23" s="25">
        <v>5.7299999999999995</v>
      </c>
      <c r="K23" t="s">
        <v>65</v>
      </c>
      <c r="L23" t="s">
        <v>13</v>
      </c>
      <c r="M23" s="4"/>
      <c r="N23" s="4"/>
      <c r="Q23" t="str">
        <f t="shared" ref="Q23:Q53" si="10">TEXT(A23,"00000000000")</f>
        <v>00000000096</v>
      </c>
      <c r="R23" t="s">
        <v>14</v>
      </c>
      <c r="S23" t="str">
        <f t="shared" ref="S23:S53" si="11">TEXT(B23,"00000000000")</f>
        <v>00000000019</v>
      </c>
      <c r="T23" t="s">
        <v>14</v>
      </c>
      <c r="U23" t="e">
        <f t="shared" ref="U23:U53" si="12">D23</f>
        <v>#N/A</v>
      </c>
      <c r="V23" t="s">
        <v>14</v>
      </c>
      <c r="X23" t="s">
        <v>14</v>
      </c>
      <c r="Y23" t="str">
        <f t="shared" ref="Y23:Y53" si="13">TEXT(MONTH(F23),"000000")</f>
        <v>000001</v>
      </c>
      <c r="Z23" t="s">
        <v>14</v>
      </c>
      <c r="AA23" t="str">
        <f t="shared" ref="AA23:AA53" si="14">TEXT(DAY(G23),"000000")</f>
        <v>000031</v>
      </c>
      <c r="AB23" t="s">
        <v>14</v>
      </c>
      <c r="AC23" t="str">
        <f t="shared" ref="AC23:AC53" si="15">TEXT(H23,"00000000000")</f>
        <v>00000400106</v>
      </c>
      <c r="AD23" t="s">
        <v>14</v>
      </c>
      <c r="AE23" t="str">
        <f t="shared" ref="AE23:AE53" si="16">TEXT((I23*100),"00000000000000000000")</f>
        <v>00000000000000000573</v>
      </c>
      <c r="AF23" t="s">
        <v>14</v>
      </c>
      <c r="AH23" t="s">
        <v>14</v>
      </c>
      <c r="AI23" t="str">
        <f t="shared" ref="AI23:AI53" si="17">K23</f>
        <v>VR ISS 01/2021 - FATURADO</v>
      </c>
      <c r="AJ23" t="s">
        <v>14</v>
      </c>
      <c r="AK23" t="str">
        <f t="shared" ref="AK23:AK53" si="18">L23</f>
        <v>D</v>
      </c>
      <c r="AL23" t="s">
        <v>14</v>
      </c>
      <c r="AM23" s="1"/>
      <c r="AN23" t="s">
        <v>14</v>
      </c>
      <c r="AR23" t="e">
        <f t="shared" ref="AR23:AR59" si="19">CONCATENATE(Q23,R23,S23,T23,U23,V23,W23,X23,Y23,Z23,AA23,AB23,AC23,AD23,AE23,AF23,AG23,AH23,AI23,AJ23,AK23,AL23,AM23,AN23)</f>
        <v>#N/A</v>
      </c>
    </row>
    <row r="24" spans="1:44" x14ac:dyDescent="0.3">
      <c r="A24">
        <v>96</v>
      </c>
      <c r="B24">
        <v>20</v>
      </c>
      <c r="C24" s="24">
        <v>26293</v>
      </c>
      <c r="D24" s="2" t="e">
        <f>SUBSTITUTE(VLOOKUP(C24,'PLANO CONTAS'!$A$2:$C$3583,3,0),".","")</f>
        <v>#N/A</v>
      </c>
      <c r="F24" s="1">
        <v>44197</v>
      </c>
      <c r="G24" s="1">
        <v>44227</v>
      </c>
      <c r="H24">
        <v>400106</v>
      </c>
      <c r="I24" s="25">
        <v>0.76</v>
      </c>
      <c r="K24" t="s">
        <v>65</v>
      </c>
      <c r="L24" t="s">
        <v>13</v>
      </c>
      <c r="M24" s="4"/>
      <c r="N24" s="4"/>
      <c r="Q24" t="str">
        <f t="shared" si="10"/>
        <v>00000000096</v>
      </c>
      <c r="R24" t="s">
        <v>14</v>
      </c>
      <c r="S24" t="str">
        <f t="shared" si="11"/>
        <v>00000000020</v>
      </c>
      <c r="T24" t="s">
        <v>14</v>
      </c>
      <c r="U24" t="e">
        <f t="shared" si="12"/>
        <v>#N/A</v>
      </c>
      <c r="V24" t="s">
        <v>14</v>
      </c>
      <c r="X24" t="s">
        <v>14</v>
      </c>
      <c r="Y24" t="str">
        <f t="shared" si="13"/>
        <v>000001</v>
      </c>
      <c r="Z24" t="s">
        <v>14</v>
      </c>
      <c r="AA24" t="str">
        <f t="shared" si="14"/>
        <v>000031</v>
      </c>
      <c r="AB24" t="s">
        <v>14</v>
      </c>
      <c r="AC24" t="str">
        <f t="shared" si="15"/>
        <v>00000400106</v>
      </c>
      <c r="AD24" t="s">
        <v>14</v>
      </c>
      <c r="AE24" t="str">
        <f t="shared" si="16"/>
        <v>00000000000000000076</v>
      </c>
      <c r="AF24" t="s">
        <v>14</v>
      </c>
      <c r="AH24" t="s">
        <v>14</v>
      </c>
      <c r="AI24" t="str">
        <f t="shared" si="17"/>
        <v>VR ISS 01/2021 - FATURADO</v>
      </c>
      <c r="AJ24" t="s">
        <v>14</v>
      </c>
      <c r="AK24" t="str">
        <f t="shared" si="18"/>
        <v>D</v>
      </c>
      <c r="AL24" t="s">
        <v>14</v>
      </c>
      <c r="AM24" s="1"/>
      <c r="AN24" t="s">
        <v>14</v>
      </c>
      <c r="AR24" t="e">
        <f t="shared" si="19"/>
        <v>#N/A</v>
      </c>
    </row>
    <row r="25" spans="1:44" x14ac:dyDescent="0.3">
      <c r="A25">
        <v>96</v>
      </c>
      <c r="B25">
        <v>21</v>
      </c>
      <c r="C25" s="24">
        <v>26322</v>
      </c>
      <c r="D25" s="2" t="e">
        <f>SUBSTITUTE(VLOOKUP(C25,'PLANO CONTAS'!$A$2:$C$3583,3,0),".","")</f>
        <v>#N/A</v>
      </c>
      <c r="F25" s="1">
        <v>44197</v>
      </c>
      <c r="G25" s="1">
        <v>44227</v>
      </c>
      <c r="H25">
        <v>400106</v>
      </c>
      <c r="I25" s="25">
        <v>119.60000000000002</v>
      </c>
      <c r="K25" t="s">
        <v>65</v>
      </c>
      <c r="L25" t="s">
        <v>13</v>
      </c>
      <c r="M25" s="4"/>
      <c r="N25" s="4"/>
      <c r="Q25" t="str">
        <f t="shared" si="10"/>
        <v>00000000096</v>
      </c>
      <c r="R25" t="s">
        <v>14</v>
      </c>
      <c r="S25" t="str">
        <f t="shared" si="11"/>
        <v>00000000021</v>
      </c>
      <c r="T25" t="s">
        <v>14</v>
      </c>
      <c r="U25" t="e">
        <f t="shared" si="12"/>
        <v>#N/A</v>
      </c>
      <c r="V25" t="s">
        <v>14</v>
      </c>
      <c r="X25" t="s">
        <v>14</v>
      </c>
      <c r="Y25" t="str">
        <f t="shared" si="13"/>
        <v>000001</v>
      </c>
      <c r="Z25" t="s">
        <v>14</v>
      </c>
      <c r="AA25" t="str">
        <f t="shared" si="14"/>
        <v>000031</v>
      </c>
      <c r="AB25" t="s">
        <v>14</v>
      </c>
      <c r="AC25" t="str">
        <f t="shared" si="15"/>
        <v>00000400106</v>
      </c>
      <c r="AD25" t="s">
        <v>14</v>
      </c>
      <c r="AE25" t="str">
        <f t="shared" si="16"/>
        <v>00000000000000011960</v>
      </c>
      <c r="AF25" t="s">
        <v>14</v>
      </c>
      <c r="AH25" t="s">
        <v>14</v>
      </c>
      <c r="AI25" t="str">
        <f t="shared" si="17"/>
        <v>VR ISS 01/2021 - FATURADO</v>
      </c>
      <c r="AJ25" t="s">
        <v>14</v>
      </c>
      <c r="AK25" t="str">
        <f t="shared" si="18"/>
        <v>D</v>
      </c>
      <c r="AL25" t="s">
        <v>14</v>
      </c>
      <c r="AM25" s="1"/>
      <c r="AN25" t="s">
        <v>14</v>
      </c>
      <c r="AR25" t="e">
        <f t="shared" si="19"/>
        <v>#N/A</v>
      </c>
    </row>
    <row r="26" spans="1:44" x14ac:dyDescent="0.3">
      <c r="A26">
        <v>96</v>
      </c>
      <c r="B26">
        <v>22</v>
      </c>
      <c r="C26" s="24">
        <v>26324</v>
      </c>
      <c r="D26" s="2" t="e">
        <f>SUBSTITUTE(VLOOKUP(C26,'PLANO CONTAS'!$A$2:$C$3583,3,0),".","")</f>
        <v>#N/A</v>
      </c>
      <c r="F26" s="1">
        <v>44197</v>
      </c>
      <c r="G26" s="1">
        <v>44227</v>
      </c>
      <c r="H26">
        <v>400106</v>
      </c>
      <c r="I26" s="25">
        <v>5.8100000000000005</v>
      </c>
      <c r="K26" t="s">
        <v>65</v>
      </c>
      <c r="L26" t="s">
        <v>13</v>
      </c>
      <c r="M26" s="4"/>
      <c r="N26" s="4"/>
      <c r="Q26" t="str">
        <f t="shared" si="10"/>
        <v>00000000096</v>
      </c>
      <c r="R26" t="s">
        <v>14</v>
      </c>
      <c r="S26" t="str">
        <f t="shared" si="11"/>
        <v>00000000022</v>
      </c>
      <c r="T26" t="s">
        <v>14</v>
      </c>
      <c r="U26" t="e">
        <f t="shared" si="12"/>
        <v>#N/A</v>
      </c>
      <c r="V26" t="s">
        <v>14</v>
      </c>
      <c r="X26" t="s">
        <v>14</v>
      </c>
      <c r="Y26" t="str">
        <f t="shared" si="13"/>
        <v>000001</v>
      </c>
      <c r="Z26" t="s">
        <v>14</v>
      </c>
      <c r="AA26" t="str">
        <f t="shared" si="14"/>
        <v>000031</v>
      </c>
      <c r="AB26" t="s">
        <v>14</v>
      </c>
      <c r="AC26" t="str">
        <f t="shared" si="15"/>
        <v>00000400106</v>
      </c>
      <c r="AD26" t="s">
        <v>14</v>
      </c>
      <c r="AE26" t="str">
        <f t="shared" si="16"/>
        <v>00000000000000000581</v>
      </c>
      <c r="AF26" t="s">
        <v>14</v>
      </c>
      <c r="AH26" t="s">
        <v>14</v>
      </c>
      <c r="AI26" t="str">
        <f t="shared" si="17"/>
        <v>VR ISS 01/2021 - FATURADO</v>
      </c>
      <c r="AJ26" t="s">
        <v>14</v>
      </c>
      <c r="AK26" t="str">
        <f t="shared" si="18"/>
        <v>D</v>
      </c>
      <c r="AL26" t="s">
        <v>14</v>
      </c>
      <c r="AM26" s="1"/>
      <c r="AN26" t="s">
        <v>14</v>
      </c>
      <c r="AR26" t="e">
        <f t="shared" si="19"/>
        <v>#N/A</v>
      </c>
    </row>
    <row r="27" spans="1:44" x14ac:dyDescent="0.3">
      <c r="A27">
        <v>96</v>
      </c>
      <c r="B27">
        <v>23</v>
      </c>
      <c r="C27" s="24">
        <v>26332</v>
      </c>
      <c r="D27" s="2" t="e">
        <f>SUBSTITUTE(VLOOKUP(C27,'PLANO CONTAS'!$A$2:$C$3583,3,0),".","")</f>
        <v>#N/A</v>
      </c>
      <c r="F27" s="1">
        <v>44197</v>
      </c>
      <c r="G27" s="1">
        <v>44227</v>
      </c>
      <c r="H27">
        <v>400106</v>
      </c>
      <c r="I27" s="25">
        <v>3.8600000000000008</v>
      </c>
      <c r="K27" t="s">
        <v>65</v>
      </c>
      <c r="L27" t="s">
        <v>13</v>
      </c>
      <c r="M27" s="4"/>
      <c r="N27" s="4"/>
      <c r="Q27" t="str">
        <f t="shared" si="10"/>
        <v>00000000096</v>
      </c>
      <c r="R27" t="s">
        <v>14</v>
      </c>
      <c r="S27" t="str">
        <f t="shared" si="11"/>
        <v>00000000023</v>
      </c>
      <c r="T27" t="s">
        <v>14</v>
      </c>
      <c r="U27" t="e">
        <f t="shared" si="12"/>
        <v>#N/A</v>
      </c>
      <c r="V27" t="s">
        <v>14</v>
      </c>
      <c r="X27" t="s">
        <v>14</v>
      </c>
      <c r="Y27" t="str">
        <f t="shared" si="13"/>
        <v>000001</v>
      </c>
      <c r="Z27" t="s">
        <v>14</v>
      </c>
      <c r="AA27" t="str">
        <f t="shared" si="14"/>
        <v>000031</v>
      </c>
      <c r="AB27" t="s">
        <v>14</v>
      </c>
      <c r="AC27" t="str">
        <f t="shared" si="15"/>
        <v>00000400106</v>
      </c>
      <c r="AD27" t="s">
        <v>14</v>
      </c>
      <c r="AE27" t="str">
        <f t="shared" si="16"/>
        <v>00000000000000000386</v>
      </c>
      <c r="AF27" t="s">
        <v>14</v>
      </c>
      <c r="AH27" t="s">
        <v>14</v>
      </c>
      <c r="AI27" t="str">
        <f t="shared" si="17"/>
        <v>VR ISS 01/2021 - FATURADO</v>
      </c>
      <c r="AJ27" t="s">
        <v>14</v>
      </c>
      <c r="AK27" t="str">
        <f t="shared" si="18"/>
        <v>D</v>
      </c>
      <c r="AL27" t="s">
        <v>14</v>
      </c>
      <c r="AM27" s="1"/>
      <c r="AN27" t="s">
        <v>14</v>
      </c>
      <c r="AR27" t="e">
        <f t="shared" si="19"/>
        <v>#N/A</v>
      </c>
    </row>
    <row r="28" spans="1:44" x14ac:dyDescent="0.3">
      <c r="A28">
        <v>96</v>
      </c>
      <c r="B28">
        <v>24</v>
      </c>
      <c r="C28" s="24">
        <v>26334</v>
      </c>
      <c r="D28" s="2" t="e">
        <f>SUBSTITUTE(VLOOKUP(C28,'PLANO CONTAS'!$A$2:$C$3583,3,0),".","")</f>
        <v>#N/A</v>
      </c>
      <c r="F28" s="1">
        <v>44197</v>
      </c>
      <c r="G28" s="1">
        <v>44227</v>
      </c>
      <c r="H28">
        <v>400106</v>
      </c>
      <c r="I28" s="25">
        <v>0.92</v>
      </c>
      <c r="K28" t="s">
        <v>65</v>
      </c>
      <c r="L28" t="s">
        <v>13</v>
      </c>
      <c r="M28" s="4"/>
      <c r="N28" s="4"/>
      <c r="Q28" t="str">
        <f t="shared" si="10"/>
        <v>00000000096</v>
      </c>
      <c r="R28" t="s">
        <v>14</v>
      </c>
      <c r="S28" t="str">
        <f t="shared" si="11"/>
        <v>00000000024</v>
      </c>
      <c r="T28" t="s">
        <v>14</v>
      </c>
      <c r="U28" t="e">
        <f t="shared" si="12"/>
        <v>#N/A</v>
      </c>
      <c r="V28" t="s">
        <v>14</v>
      </c>
      <c r="X28" t="s">
        <v>14</v>
      </c>
      <c r="Y28" t="str">
        <f t="shared" si="13"/>
        <v>000001</v>
      </c>
      <c r="Z28" t="s">
        <v>14</v>
      </c>
      <c r="AA28" t="str">
        <f t="shared" si="14"/>
        <v>000031</v>
      </c>
      <c r="AB28" t="s">
        <v>14</v>
      </c>
      <c r="AC28" t="str">
        <f t="shared" si="15"/>
        <v>00000400106</v>
      </c>
      <c r="AD28" t="s">
        <v>14</v>
      </c>
      <c r="AE28" t="str">
        <f t="shared" si="16"/>
        <v>00000000000000000092</v>
      </c>
      <c r="AF28" t="s">
        <v>14</v>
      </c>
      <c r="AH28" t="s">
        <v>14</v>
      </c>
      <c r="AI28" t="str">
        <f t="shared" si="17"/>
        <v>VR ISS 01/2021 - FATURADO</v>
      </c>
      <c r="AJ28" t="s">
        <v>14</v>
      </c>
      <c r="AK28" t="str">
        <f t="shared" si="18"/>
        <v>D</v>
      </c>
      <c r="AL28" t="s">
        <v>14</v>
      </c>
      <c r="AM28" s="1"/>
      <c r="AN28" t="s">
        <v>14</v>
      </c>
      <c r="AR28" t="e">
        <f t="shared" si="19"/>
        <v>#N/A</v>
      </c>
    </row>
    <row r="29" spans="1:44" x14ac:dyDescent="0.3">
      <c r="A29">
        <v>96</v>
      </c>
      <c r="B29">
        <v>25</v>
      </c>
      <c r="C29" s="24">
        <v>26336</v>
      </c>
      <c r="D29" s="2" t="e">
        <f>SUBSTITUTE(VLOOKUP(C29,'PLANO CONTAS'!$A$2:$C$3583,3,0),".","")</f>
        <v>#N/A</v>
      </c>
      <c r="F29" s="1">
        <v>44197</v>
      </c>
      <c r="G29" s="1">
        <v>44227</v>
      </c>
      <c r="H29">
        <v>400106</v>
      </c>
      <c r="I29" s="25">
        <v>23.770000000000014</v>
      </c>
      <c r="K29" t="s">
        <v>65</v>
      </c>
      <c r="L29" t="s">
        <v>13</v>
      </c>
      <c r="M29" s="4"/>
      <c r="N29" s="4"/>
      <c r="Q29" t="str">
        <f t="shared" si="10"/>
        <v>00000000096</v>
      </c>
      <c r="R29" t="s">
        <v>14</v>
      </c>
      <c r="S29" t="str">
        <f t="shared" si="11"/>
        <v>00000000025</v>
      </c>
      <c r="T29" t="s">
        <v>14</v>
      </c>
      <c r="U29" t="e">
        <f t="shared" si="12"/>
        <v>#N/A</v>
      </c>
      <c r="V29" t="s">
        <v>14</v>
      </c>
      <c r="X29" t="s">
        <v>14</v>
      </c>
      <c r="Y29" t="str">
        <f t="shared" si="13"/>
        <v>000001</v>
      </c>
      <c r="Z29" t="s">
        <v>14</v>
      </c>
      <c r="AA29" t="str">
        <f t="shared" si="14"/>
        <v>000031</v>
      </c>
      <c r="AB29" t="s">
        <v>14</v>
      </c>
      <c r="AC29" t="str">
        <f t="shared" si="15"/>
        <v>00000400106</v>
      </c>
      <c r="AD29" t="s">
        <v>14</v>
      </c>
      <c r="AE29" t="str">
        <f t="shared" si="16"/>
        <v>00000000000000002377</v>
      </c>
      <c r="AF29" t="s">
        <v>14</v>
      </c>
      <c r="AH29" t="s">
        <v>14</v>
      </c>
      <c r="AI29" t="str">
        <f t="shared" si="17"/>
        <v>VR ISS 01/2021 - FATURADO</v>
      </c>
      <c r="AJ29" t="s">
        <v>14</v>
      </c>
      <c r="AK29" t="str">
        <f t="shared" si="18"/>
        <v>D</v>
      </c>
      <c r="AL29" t="s">
        <v>14</v>
      </c>
      <c r="AM29" s="1"/>
      <c r="AN29" t="s">
        <v>14</v>
      </c>
      <c r="AR29" t="e">
        <f t="shared" si="19"/>
        <v>#N/A</v>
      </c>
    </row>
    <row r="30" spans="1:44" x14ac:dyDescent="0.3">
      <c r="A30">
        <v>96</v>
      </c>
      <c r="B30">
        <v>26</v>
      </c>
      <c r="C30" s="24">
        <v>26344</v>
      </c>
      <c r="D30" s="2" t="e">
        <f>SUBSTITUTE(VLOOKUP(C30,'PLANO CONTAS'!$A$2:$C$3583,3,0),".","")</f>
        <v>#N/A</v>
      </c>
      <c r="F30" s="1">
        <v>44197</v>
      </c>
      <c r="G30" s="1">
        <v>44227</v>
      </c>
      <c r="H30">
        <v>400106</v>
      </c>
      <c r="I30" s="25">
        <v>55840.270000000004</v>
      </c>
      <c r="K30" t="s">
        <v>65</v>
      </c>
      <c r="L30" t="s">
        <v>13</v>
      </c>
      <c r="M30" s="4"/>
      <c r="N30" s="4"/>
      <c r="Q30" t="str">
        <f t="shared" si="10"/>
        <v>00000000096</v>
      </c>
      <c r="R30" t="s">
        <v>14</v>
      </c>
      <c r="S30" t="str">
        <f t="shared" si="11"/>
        <v>00000000026</v>
      </c>
      <c r="T30" t="s">
        <v>14</v>
      </c>
      <c r="U30" t="e">
        <f t="shared" si="12"/>
        <v>#N/A</v>
      </c>
      <c r="V30" t="s">
        <v>14</v>
      </c>
      <c r="X30" t="s">
        <v>14</v>
      </c>
      <c r="Y30" t="str">
        <f t="shared" si="13"/>
        <v>000001</v>
      </c>
      <c r="Z30" t="s">
        <v>14</v>
      </c>
      <c r="AA30" t="str">
        <f t="shared" si="14"/>
        <v>000031</v>
      </c>
      <c r="AB30" t="s">
        <v>14</v>
      </c>
      <c r="AC30" t="str">
        <f t="shared" si="15"/>
        <v>00000400106</v>
      </c>
      <c r="AD30" t="s">
        <v>14</v>
      </c>
      <c r="AE30" t="str">
        <f t="shared" si="16"/>
        <v>00000000000005584027</v>
      </c>
      <c r="AF30" t="s">
        <v>14</v>
      </c>
      <c r="AH30" t="s">
        <v>14</v>
      </c>
      <c r="AI30" t="str">
        <f t="shared" si="17"/>
        <v>VR ISS 01/2021 - FATURADO</v>
      </c>
      <c r="AJ30" t="s">
        <v>14</v>
      </c>
      <c r="AK30" t="str">
        <f t="shared" si="18"/>
        <v>D</v>
      </c>
      <c r="AL30" t="s">
        <v>14</v>
      </c>
      <c r="AM30" s="1"/>
      <c r="AN30" t="s">
        <v>14</v>
      </c>
      <c r="AR30" t="e">
        <f t="shared" si="19"/>
        <v>#N/A</v>
      </c>
    </row>
    <row r="31" spans="1:44" x14ac:dyDescent="0.3">
      <c r="A31">
        <v>96</v>
      </c>
      <c r="B31">
        <v>27</v>
      </c>
      <c r="C31" s="24">
        <v>26346</v>
      </c>
      <c r="D31" s="2" t="e">
        <f>SUBSTITUTE(VLOOKUP(C31,'PLANO CONTAS'!$A$2:$C$3583,3,0),".","")</f>
        <v>#N/A</v>
      </c>
      <c r="F31" s="1">
        <v>44197</v>
      </c>
      <c r="G31" s="1">
        <v>44227</v>
      </c>
      <c r="H31">
        <v>400106</v>
      </c>
      <c r="I31" s="25">
        <v>4538.01</v>
      </c>
      <c r="K31" t="s">
        <v>65</v>
      </c>
      <c r="L31" t="s">
        <v>13</v>
      </c>
      <c r="M31" s="4"/>
      <c r="N31" s="4"/>
      <c r="Q31" t="str">
        <f t="shared" si="10"/>
        <v>00000000096</v>
      </c>
      <c r="R31" t="s">
        <v>14</v>
      </c>
      <c r="S31" t="str">
        <f t="shared" si="11"/>
        <v>00000000027</v>
      </c>
      <c r="T31" t="s">
        <v>14</v>
      </c>
      <c r="U31" t="e">
        <f t="shared" si="12"/>
        <v>#N/A</v>
      </c>
      <c r="V31" t="s">
        <v>14</v>
      </c>
      <c r="X31" t="s">
        <v>14</v>
      </c>
      <c r="Y31" t="str">
        <f t="shared" si="13"/>
        <v>000001</v>
      </c>
      <c r="Z31" t="s">
        <v>14</v>
      </c>
      <c r="AA31" t="str">
        <f t="shared" si="14"/>
        <v>000031</v>
      </c>
      <c r="AB31" t="s">
        <v>14</v>
      </c>
      <c r="AC31" t="str">
        <f t="shared" si="15"/>
        <v>00000400106</v>
      </c>
      <c r="AD31" t="s">
        <v>14</v>
      </c>
      <c r="AE31" t="str">
        <f t="shared" si="16"/>
        <v>00000000000000453801</v>
      </c>
      <c r="AF31" t="s">
        <v>14</v>
      </c>
      <c r="AH31" t="s">
        <v>14</v>
      </c>
      <c r="AI31" t="str">
        <f t="shared" si="17"/>
        <v>VR ISS 01/2021 - FATURADO</v>
      </c>
      <c r="AJ31" t="s">
        <v>14</v>
      </c>
      <c r="AK31" t="str">
        <f t="shared" si="18"/>
        <v>D</v>
      </c>
      <c r="AL31" t="s">
        <v>14</v>
      </c>
      <c r="AM31" s="1"/>
      <c r="AN31" t="s">
        <v>14</v>
      </c>
      <c r="AR31" t="e">
        <f t="shared" si="19"/>
        <v>#N/A</v>
      </c>
    </row>
    <row r="32" spans="1:44" x14ac:dyDescent="0.3">
      <c r="A32">
        <v>96</v>
      </c>
      <c r="B32">
        <v>28</v>
      </c>
      <c r="C32" s="24">
        <v>26349</v>
      </c>
      <c r="D32" s="2" t="e">
        <f>SUBSTITUTE(VLOOKUP(C32,'PLANO CONTAS'!$A$2:$C$3583,3,0),".","")</f>
        <v>#N/A</v>
      </c>
      <c r="F32" s="1">
        <v>44197</v>
      </c>
      <c r="G32" s="1">
        <v>44227</v>
      </c>
      <c r="H32">
        <v>400106</v>
      </c>
      <c r="I32" s="25">
        <v>7853.7</v>
      </c>
      <c r="K32" t="s">
        <v>65</v>
      </c>
      <c r="L32" t="s">
        <v>13</v>
      </c>
      <c r="M32" s="4"/>
      <c r="N32" s="4"/>
      <c r="Q32" t="str">
        <f t="shared" si="10"/>
        <v>00000000096</v>
      </c>
      <c r="R32" t="s">
        <v>14</v>
      </c>
      <c r="S32" t="str">
        <f t="shared" si="11"/>
        <v>00000000028</v>
      </c>
      <c r="T32" t="s">
        <v>14</v>
      </c>
      <c r="U32" t="e">
        <f t="shared" si="12"/>
        <v>#N/A</v>
      </c>
      <c r="V32" t="s">
        <v>14</v>
      </c>
      <c r="X32" t="s">
        <v>14</v>
      </c>
      <c r="Y32" t="str">
        <f t="shared" si="13"/>
        <v>000001</v>
      </c>
      <c r="Z32" t="s">
        <v>14</v>
      </c>
      <c r="AA32" t="str">
        <f t="shared" si="14"/>
        <v>000031</v>
      </c>
      <c r="AB32" t="s">
        <v>14</v>
      </c>
      <c r="AC32" t="str">
        <f t="shared" si="15"/>
        <v>00000400106</v>
      </c>
      <c r="AD32" t="s">
        <v>14</v>
      </c>
      <c r="AE32" t="str">
        <f t="shared" si="16"/>
        <v>00000000000000785370</v>
      </c>
      <c r="AF32" t="s">
        <v>14</v>
      </c>
      <c r="AH32" t="s">
        <v>14</v>
      </c>
      <c r="AI32" t="str">
        <f t="shared" si="17"/>
        <v>VR ISS 01/2021 - FATURADO</v>
      </c>
      <c r="AJ32" t="s">
        <v>14</v>
      </c>
      <c r="AK32" t="str">
        <f t="shared" si="18"/>
        <v>D</v>
      </c>
      <c r="AL32" t="s">
        <v>14</v>
      </c>
      <c r="AM32" s="1"/>
      <c r="AN32" t="s">
        <v>14</v>
      </c>
      <c r="AR32" t="e">
        <f t="shared" si="19"/>
        <v>#N/A</v>
      </c>
    </row>
    <row r="33" spans="1:44" x14ac:dyDescent="0.3">
      <c r="A33">
        <v>96</v>
      </c>
      <c r="B33">
        <v>29</v>
      </c>
      <c r="C33" s="24">
        <v>26351</v>
      </c>
      <c r="D33" s="2" t="e">
        <f>SUBSTITUTE(VLOOKUP(C33,'PLANO CONTAS'!$A$2:$C$3583,3,0),".","")</f>
        <v>#N/A</v>
      </c>
      <c r="F33" s="1">
        <v>44197</v>
      </c>
      <c r="G33" s="1">
        <v>44227</v>
      </c>
      <c r="H33">
        <v>400106</v>
      </c>
      <c r="I33" s="25">
        <v>0.05</v>
      </c>
      <c r="K33" t="s">
        <v>65</v>
      </c>
      <c r="L33" t="s">
        <v>13</v>
      </c>
      <c r="M33" s="4"/>
      <c r="N33" s="4"/>
      <c r="Q33" t="str">
        <f t="shared" si="10"/>
        <v>00000000096</v>
      </c>
      <c r="R33" t="s">
        <v>14</v>
      </c>
      <c r="S33" t="str">
        <f t="shared" si="11"/>
        <v>00000000029</v>
      </c>
      <c r="T33" t="s">
        <v>14</v>
      </c>
      <c r="U33" t="e">
        <f t="shared" si="12"/>
        <v>#N/A</v>
      </c>
      <c r="V33" t="s">
        <v>14</v>
      </c>
      <c r="X33" t="s">
        <v>14</v>
      </c>
      <c r="Y33" t="str">
        <f t="shared" si="13"/>
        <v>000001</v>
      </c>
      <c r="Z33" t="s">
        <v>14</v>
      </c>
      <c r="AA33" t="str">
        <f t="shared" si="14"/>
        <v>000031</v>
      </c>
      <c r="AB33" t="s">
        <v>14</v>
      </c>
      <c r="AC33" t="str">
        <f t="shared" si="15"/>
        <v>00000400106</v>
      </c>
      <c r="AD33" t="s">
        <v>14</v>
      </c>
      <c r="AE33" t="str">
        <f t="shared" si="16"/>
        <v>00000000000000000005</v>
      </c>
      <c r="AF33" t="s">
        <v>14</v>
      </c>
      <c r="AH33" t="s">
        <v>14</v>
      </c>
      <c r="AI33" t="str">
        <f t="shared" si="17"/>
        <v>VR ISS 01/2021 - FATURADO</v>
      </c>
      <c r="AJ33" t="s">
        <v>14</v>
      </c>
      <c r="AK33" t="str">
        <f t="shared" si="18"/>
        <v>D</v>
      </c>
      <c r="AL33" t="s">
        <v>14</v>
      </c>
      <c r="AM33" s="1"/>
      <c r="AN33" t="s">
        <v>14</v>
      </c>
      <c r="AR33" t="e">
        <f t="shared" si="19"/>
        <v>#N/A</v>
      </c>
    </row>
    <row r="34" spans="1:44" x14ac:dyDescent="0.3">
      <c r="A34">
        <v>96</v>
      </c>
      <c r="B34">
        <v>30</v>
      </c>
      <c r="C34" s="24">
        <v>26354</v>
      </c>
      <c r="D34" s="2" t="e">
        <f>SUBSTITUTE(VLOOKUP(C34,'PLANO CONTAS'!$A$2:$C$3583,3,0),".","")</f>
        <v>#N/A</v>
      </c>
      <c r="F34" s="1">
        <v>44197</v>
      </c>
      <c r="G34" s="1">
        <v>44227</v>
      </c>
      <c r="H34">
        <v>400106</v>
      </c>
      <c r="I34" s="25">
        <v>536.82000000000005</v>
      </c>
      <c r="K34" t="s">
        <v>65</v>
      </c>
      <c r="L34" t="s">
        <v>13</v>
      </c>
      <c r="M34" s="4"/>
      <c r="N34" s="4"/>
      <c r="Q34" t="str">
        <f t="shared" si="10"/>
        <v>00000000096</v>
      </c>
      <c r="R34" t="s">
        <v>14</v>
      </c>
      <c r="S34" t="str">
        <f t="shared" si="11"/>
        <v>00000000030</v>
      </c>
      <c r="T34" t="s">
        <v>14</v>
      </c>
      <c r="U34" t="e">
        <f t="shared" si="12"/>
        <v>#N/A</v>
      </c>
      <c r="V34" t="s">
        <v>14</v>
      </c>
      <c r="X34" t="s">
        <v>14</v>
      </c>
      <c r="Y34" t="str">
        <f t="shared" si="13"/>
        <v>000001</v>
      </c>
      <c r="Z34" t="s">
        <v>14</v>
      </c>
      <c r="AA34" t="str">
        <f t="shared" si="14"/>
        <v>000031</v>
      </c>
      <c r="AB34" t="s">
        <v>14</v>
      </c>
      <c r="AC34" t="str">
        <f t="shared" si="15"/>
        <v>00000400106</v>
      </c>
      <c r="AD34" t="s">
        <v>14</v>
      </c>
      <c r="AE34" t="str">
        <f t="shared" si="16"/>
        <v>00000000000000053682</v>
      </c>
      <c r="AF34" t="s">
        <v>14</v>
      </c>
      <c r="AH34" t="s">
        <v>14</v>
      </c>
      <c r="AI34" t="str">
        <f t="shared" si="17"/>
        <v>VR ISS 01/2021 - FATURADO</v>
      </c>
      <c r="AJ34" t="s">
        <v>14</v>
      </c>
      <c r="AK34" t="str">
        <f t="shared" si="18"/>
        <v>D</v>
      </c>
      <c r="AL34" t="s">
        <v>14</v>
      </c>
      <c r="AM34" s="1"/>
      <c r="AN34" t="s">
        <v>14</v>
      </c>
      <c r="AR34" t="e">
        <f t="shared" si="19"/>
        <v>#N/A</v>
      </c>
    </row>
    <row r="35" spans="1:44" x14ac:dyDescent="0.3">
      <c r="A35">
        <v>96</v>
      </c>
      <c r="B35">
        <v>31</v>
      </c>
      <c r="C35" s="24">
        <v>26355</v>
      </c>
      <c r="D35" s="2" t="e">
        <f>SUBSTITUTE(VLOOKUP(C35,'PLANO CONTAS'!$A$2:$C$3583,3,0),".","")</f>
        <v>#N/A</v>
      </c>
      <c r="F35" s="1">
        <v>44197</v>
      </c>
      <c r="G35" s="1">
        <v>44227</v>
      </c>
      <c r="H35">
        <v>400106</v>
      </c>
      <c r="I35" s="25">
        <v>7.1</v>
      </c>
      <c r="K35" t="s">
        <v>65</v>
      </c>
      <c r="L35" t="s">
        <v>13</v>
      </c>
      <c r="M35" s="4"/>
      <c r="N35" s="4"/>
      <c r="Q35" t="str">
        <f t="shared" si="10"/>
        <v>00000000096</v>
      </c>
      <c r="R35" t="s">
        <v>14</v>
      </c>
      <c r="S35" t="str">
        <f t="shared" si="11"/>
        <v>00000000031</v>
      </c>
      <c r="T35" t="s">
        <v>14</v>
      </c>
      <c r="U35" t="e">
        <f t="shared" si="12"/>
        <v>#N/A</v>
      </c>
      <c r="V35" t="s">
        <v>14</v>
      </c>
      <c r="X35" t="s">
        <v>14</v>
      </c>
      <c r="Y35" t="str">
        <f t="shared" si="13"/>
        <v>000001</v>
      </c>
      <c r="Z35" t="s">
        <v>14</v>
      </c>
      <c r="AA35" t="str">
        <f t="shared" si="14"/>
        <v>000031</v>
      </c>
      <c r="AB35" t="s">
        <v>14</v>
      </c>
      <c r="AC35" t="str">
        <f t="shared" si="15"/>
        <v>00000400106</v>
      </c>
      <c r="AD35" t="s">
        <v>14</v>
      </c>
      <c r="AE35" t="str">
        <f t="shared" si="16"/>
        <v>00000000000000000710</v>
      </c>
      <c r="AF35" t="s">
        <v>14</v>
      </c>
      <c r="AH35" t="s">
        <v>14</v>
      </c>
      <c r="AI35" t="str">
        <f t="shared" si="17"/>
        <v>VR ISS 01/2021 - FATURADO</v>
      </c>
      <c r="AJ35" t="s">
        <v>14</v>
      </c>
      <c r="AK35" t="str">
        <f t="shared" si="18"/>
        <v>D</v>
      </c>
      <c r="AL35" t="s">
        <v>14</v>
      </c>
      <c r="AM35" s="1"/>
      <c r="AN35" t="s">
        <v>14</v>
      </c>
      <c r="AR35" t="e">
        <f t="shared" si="19"/>
        <v>#N/A</v>
      </c>
    </row>
    <row r="36" spans="1:44" x14ac:dyDescent="0.3">
      <c r="A36">
        <v>96</v>
      </c>
      <c r="B36">
        <v>32</v>
      </c>
      <c r="C36" s="24">
        <v>26356</v>
      </c>
      <c r="D36" s="2" t="e">
        <f>SUBSTITUTE(VLOOKUP(C36,'PLANO CONTAS'!$A$2:$C$3583,3,0),".","")</f>
        <v>#N/A</v>
      </c>
      <c r="F36" s="1">
        <v>44197</v>
      </c>
      <c r="G36" s="1">
        <v>44227</v>
      </c>
      <c r="H36">
        <v>400106</v>
      </c>
      <c r="I36" s="25">
        <v>11.71</v>
      </c>
      <c r="K36" t="s">
        <v>65</v>
      </c>
      <c r="L36" t="s">
        <v>13</v>
      </c>
      <c r="M36" s="4"/>
      <c r="N36" s="4"/>
      <c r="Q36" t="str">
        <f t="shared" si="10"/>
        <v>00000000096</v>
      </c>
      <c r="R36" t="s">
        <v>14</v>
      </c>
      <c r="S36" t="str">
        <f t="shared" si="11"/>
        <v>00000000032</v>
      </c>
      <c r="T36" t="s">
        <v>14</v>
      </c>
      <c r="U36" t="e">
        <f t="shared" si="12"/>
        <v>#N/A</v>
      </c>
      <c r="V36" t="s">
        <v>14</v>
      </c>
      <c r="X36" t="s">
        <v>14</v>
      </c>
      <c r="Y36" t="str">
        <f t="shared" si="13"/>
        <v>000001</v>
      </c>
      <c r="Z36" t="s">
        <v>14</v>
      </c>
      <c r="AA36" t="str">
        <f t="shared" si="14"/>
        <v>000031</v>
      </c>
      <c r="AB36" t="s">
        <v>14</v>
      </c>
      <c r="AC36" t="str">
        <f t="shared" si="15"/>
        <v>00000400106</v>
      </c>
      <c r="AD36" t="s">
        <v>14</v>
      </c>
      <c r="AE36" t="str">
        <f t="shared" si="16"/>
        <v>00000000000000001171</v>
      </c>
      <c r="AF36" t="s">
        <v>14</v>
      </c>
      <c r="AH36" t="s">
        <v>14</v>
      </c>
      <c r="AI36" t="str">
        <f t="shared" si="17"/>
        <v>VR ISS 01/2021 - FATURADO</v>
      </c>
      <c r="AJ36" t="s">
        <v>14</v>
      </c>
      <c r="AK36" t="str">
        <f t="shared" si="18"/>
        <v>D</v>
      </c>
      <c r="AL36" t="s">
        <v>14</v>
      </c>
      <c r="AM36" s="1"/>
      <c r="AN36" t="s">
        <v>14</v>
      </c>
      <c r="AR36" t="e">
        <f t="shared" si="19"/>
        <v>#N/A</v>
      </c>
    </row>
    <row r="37" spans="1:44" x14ac:dyDescent="0.3">
      <c r="A37">
        <v>96</v>
      </c>
      <c r="B37">
        <v>33</v>
      </c>
      <c r="C37" s="24">
        <v>26357</v>
      </c>
      <c r="D37" s="2" t="e">
        <f>SUBSTITUTE(VLOOKUP(C37,'PLANO CONTAS'!$A$2:$C$3583,3,0),".","")</f>
        <v>#N/A</v>
      </c>
      <c r="F37" s="1">
        <v>44197</v>
      </c>
      <c r="G37" s="1">
        <v>44227</v>
      </c>
      <c r="H37">
        <v>400106</v>
      </c>
      <c r="I37" s="25">
        <v>899.97</v>
      </c>
      <c r="K37" t="s">
        <v>65</v>
      </c>
      <c r="L37" t="s">
        <v>13</v>
      </c>
      <c r="M37" s="4"/>
      <c r="N37" s="4"/>
      <c r="Q37" t="str">
        <f t="shared" si="10"/>
        <v>00000000096</v>
      </c>
      <c r="R37" t="s">
        <v>14</v>
      </c>
      <c r="S37" t="str">
        <f t="shared" si="11"/>
        <v>00000000033</v>
      </c>
      <c r="T37" t="s">
        <v>14</v>
      </c>
      <c r="U37" t="e">
        <f t="shared" si="12"/>
        <v>#N/A</v>
      </c>
      <c r="V37" t="s">
        <v>14</v>
      </c>
      <c r="X37" t="s">
        <v>14</v>
      </c>
      <c r="Y37" t="str">
        <f t="shared" si="13"/>
        <v>000001</v>
      </c>
      <c r="Z37" t="s">
        <v>14</v>
      </c>
      <c r="AA37" t="str">
        <f t="shared" si="14"/>
        <v>000031</v>
      </c>
      <c r="AB37" t="s">
        <v>14</v>
      </c>
      <c r="AC37" t="str">
        <f t="shared" si="15"/>
        <v>00000400106</v>
      </c>
      <c r="AD37" t="s">
        <v>14</v>
      </c>
      <c r="AE37" t="str">
        <f t="shared" si="16"/>
        <v>00000000000000089997</v>
      </c>
      <c r="AF37" t="s">
        <v>14</v>
      </c>
      <c r="AH37" t="s">
        <v>14</v>
      </c>
      <c r="AI37" t="str">
        <f t="shared" si="17"/>
        <v>VR ISS 01/2021 - FATURADO</v>
      </c>
      <c r="AJ37" t="s">
        <v>14</v>
      </c>
      <c r="AK37" t="str">
        <f t="shared" si="18"/>
        <v>D</v>
      </c>
      <c r="AL37" t="s">
        <v>14</v>
      </c>
      <c r="AM37" s="1"/>
      <c r="AN37" t="s">
        <v>14</v>
      </c>
      <c r="AR37" t="e">
        <f t="shared" si="19"/>
        <v>#N/A</v>
      </c>
    </row>
    <row r="38" spans="1:44" x14ac:dyDescent="0.3">
      <c r="A38">
        <v>96</v>
      </c>
      <c r="B38">
        <v>34</v>
      </c>
      <c r="C38" s="24">
        <v>26358</v>
      </c>
      <c r="D38" s="2" t="e">
        <f>SUBSTITUTE(VLOOKUP(C38,'PLANO CONTAS'!$A$2:$C$3583,3,0),".","")</f>
        <v>#N/A</v>
      </c>
      <c r="F38" s="1">
        <v>44197</v>
      </c>
      <c r="G38" s="1">
        <v>44227</v>
      </c>
      <c r="H38">
        <v>400106</v>
      </c>
      <c r="I38" s="25">
        <v>950.46</v>
      </c>
      <c r="K38" t="s">
        <v>65</v>
      </c>
      <c r="L38" t="s">
        <v>13</v>
      </c>
      <c r="M38" s="4"/>
      <c r="N38" s="4"/>
      <c r="Q38" t="str">
        <f t="shared" si="10"/>
        <v>00000000096</v>
      </c>
      <c r="R38" t="s">
        <v>14</v>
      </c>
      <c r="S38" t="str">
        <f t="shared" si="11"/>
        <v>00000000034</v>
      </c>
      <c r="T38" t="s">
        <v>14</v>
      </c>
      <c r="U38" t="e">
        <f t="shared" si="12"/>
        <v>#N/A</v>
      </c>
      <c r="V38" t="s">
        <v>14</v>
      </c>
      <c r="X38" t="s">
        <v>14</v>
      </c>
      <c r="Y38" t="str">
        <f t="shared" si="13"/>
        <v>000001</v>
      </c>
      <c r="Z38" t="s">
        <v>14</v>
      </c>
      <c r="AA38" t="str">
        <f t="shared" si="14"/>
        <v>000031</v>
      </c>
      <c r="AB38" t="s">
        <v>14</v>
      </c>
      <c r="AC38" t="str">
        <f t="shared" si="15"/>
        <v>00000400106</v>
      </c>
      <c r="AD38" t="s">
        <v>14</v>
      </c>
      <c r="AE38" t="str">
        <f t="shared" si="16"/>
        <v>00000000000000095046</v>
      </c>
      <c r="AF38" t="s">
        <v>14</v>
      </c>
      <c r="AH38" t="s">
        <v>14</v>
      </c>
      <c r="AI38" t="str">
        <f t="shared" si="17"/>
        <v>VR ISS 01/2021 - FATURADO</v>
      </c>
      <c r="AJ38" t="s">
        <v>14</v>
      </c>
      <c r="AK38" t="str">
        <f t="shared" si="18"/>
        <v>D</v>
      </c>
      <c r="AL38" t="s">
        <v>14</v>
      </c>
      <c r="AM38" s="1"/>
      <c r="AN38" t="s">
        <v>14</v>
      </c>
      <c r="AR38" t="e">
        <f t="shared" si="19"/>
        <v>#N/A</v>
      </c>
    </row>
    <row r="39" spans="1:44" x14ac:dyDescent="0.3">
      <c r="A39">
        <v>96</v>
      </c>
      <c r="B39">
        <v>35</v>
      </c>
      <c r="C39" s="27">
        <v>26362</v>
      </c>
      <c r="D39" s="2" t="e">
        <f>SUBSTITUTE(VLOOKUP(C39,'PLANO CONTAS'!$A$2:$C$3583,3,0),".","")</f>
        <v>#N/A</v>
      </c>
      <c r="F39" s="1">
        <v>44197</v>
      </c>
      <c r="G39" s="1">
        <v>44227</v>
      </c>
      <c r="H39">
        <v>400106</v>
      </c>
      <c r="I39" s="25">
        <v>8717.9699999999993</v>
      </c>
      <c r="K39" t="s">
        <v>65</v>
      </c>
      <c r="L39" t="s">
        <v>13</v>
      </c>
      <c r="M39" s="4"/>
      <c r="N39" s="4"/>
      <c r="Q39" t="str">
        <f t="shared" si="10"/>
        <v>00000000096</v>
      </c>
      <c r="R39" t="s">
        <v>14</v>
      </c>
      <c r="S39" t="str">
        <f t="shared" si="11"/>
        <v>00000000035</v>
      </c>
      <c r="T39" t="s">
        <v>14</v>
      </c>
      <c r="U39" t="e">
        <f t="shared" si="12"/>
        <v>#N/A</v>
      </c>
      <c r="V39" t="s">
        <v>14</v>
      </c>
      <c r="X39" t="s">
        <v>14</v>
      </c>
      <c r="Y39" t="str">
        <f t="shared" si="13"/>
        <v>000001</v>
      </c>
      <c r="Z39" t="s">
        <v>14</v>
      </c>
      <c r="AA39" t="str">
        <f t="shared" si="14"/>
        <v>000031</v>
      </c>
      <c r="AB39" t="s">
        <v>14</v>
      </c>
      <c r="AC39" t="str">
        <f t="shared" si="15"/>
        <v>00000400106</v>
      </c>
      <c r="AD39" t="s">
        <v>14</v>
      </c>
      <c r="AE39" t="str">
        <f t="shared" si="16"/>
        <v>00000000000000871797</v>
      </c>
      <c r="AF39" t="s">
        <v>14</v>
      </c>
      <c r="AH39" t="s">
        <v>14</v>
      </c>
      <c r="AI39" t="str">
        <f t="shared" si="17"/>
        <v>VR ISS 01/2021 - FATURADO</v>
      </c>
      <c r="AJ39" t="s">
        <v>14</v>
      </c>
      <c r="AK39" t="str">
        <f t="shared" si="18"/>
        <v>D</v>
      </c>
      <c r="AL39" t="s">
        <v>14</v>
      </c>
      <c r="AM39" s="1"/>
      <c r="AN39" t="s">
        <v>14</v>
      </c>
      <c r="AR39" t="e">
        <f t="shared" si="19"/>
        <v>#N/A</v>
      </c>
    </row>
    <row r="40" spans="1:44" x14ac:dyDescent="0.3">
      <c r="A40">
        <v>96</v>
      </c>
      <c r="B40">
        <v>36</v>
      </c>
      <c r="C40" s="24">
        <v>26388</v>
      </c>
      <c r="D40" s="2" t="e">
        <f>SUBSTITUTE(VLOOKUP(C40,'PLANO CONTAS'!$A$2:$C$3583,3,0),".","")</f>
        <v>#N/A</v>
      </c>
      <c r="F40" s="1">
        <v>44197</v>
      </c>
      <c r="G40" s="1">
        <v>44227</v>
      </c>
      <c r="H40">
        <v>400106</v>
      </c>
      <c r="I40" s="25">
        <v>8180.72</v>
      </c>
      <c r="K40" t="s">
        <v>65</v>
      </c>
      <c r="L40" t="s">
        <v>13</v>
      </c>
      <c r="M40" s="4"/>
      <c r="N40" s="4"/>
      <c r="Q40" t="str">
        <f t="shared" si="10"/>
        <v>00000000096</v>
      </c>
      <c r="R40" t="s">
        <v>14</v>
      </c>
      <c r="S40" t="str">
        <f t="shared" si="11"/>
        <v>00000000036</v>
      </c>
      <c r="T40" t="s">
        <v>14</v>
      </c>
      <c r="U40" t="e">
        <f t="shared" si="12"/>
        <v>#N/A</v>
      </c>
      <c r="V40" t="s">
        <v>14</v>
      </c>
      <c r="X40" t="s">
        <v>14</v>
      </c>
      <c r="Y40" t="str">
        <f t="shared" si="13"/>
        <v>000001</v>
      </c>
      <c r="Z40" t="s">
        <v>14</v>
      </c>
      <c r="AA40" t="str">
        <f t="shared" si="14"/>
        <v>000031</v>
      </c>
      <c r="AB40" t="s">
        <v>14</v>
      </c>
      <c r="AC40" t="str">
        <f t="shared" si="15"/>
        <v>00000400106</v>
      </c>
      <c r="AD40" t="s">
        <v>14</v>
      </c>
      <c r="AE40" t="str">
        <f t="shared" si="16"/>
        <v>00000000000000818072</v>
      </c>
      <c r="AF40" t="s">
        <v>14</v>
      </c>
      <c r="AH40" t="s">
        <v>14</v>
      </c>
      <c r="AI40" t="str">
        <f t="shared" si="17"/>
        <v>VR ISS 01/2021 - FATURADO</v>
      </c>
      <c r="AJ40" t="s">
        <v>14</v>
      </c>
      <c r="AK40" t="str">
        <f t="shared" si="18"/>
        <v>D</v>
      </c>
      <c r="AL40" t="s">
        <v>14</v>
      </c>
      <c r="AM40" s="1"/>
      <c r="AN40" t="s">
        <v>14</v>
      </c>
      <c r="AR40" t="e">
        <f t="shared" si="19"/>
        <v>#N/A</v>
      </c>
    </row>
    <row r="41" spans="1:44" x14ac:dyDescent="0.3">
      <c r="A41">
        <v>96</v>
      </c>
      <c r="B41">
        <v>37</v>
      </c>
      <c r="C41" s="24">
        <v>26390</v>
      </c>
      <c r="D41" s="2" t="e">
        <f>SUBSTITUTE(VLOOKUP(C41,'PLANO CONTAS'!$A$2:$C$3583,3,0),".","")</f>
        <v>#N/A</v>
      </c>
      <c r="F41" s="1">
        <v>44197</v>
      </c>
      <c r="G41" s="1">
        <v>44227</v>
      </c>
      <c r="H41">
        <v>400106</v>
      </c>
      <c r="I41" s="25">
        <v>1652.07</v>
      </c>
      <c r="K41" t="s">
        <v>65</v>
      </c>
      <c r="L41" t="s">
        <v>13</v>
      </c>
      <c r="M41" s="4"/>
      <c r="N41" s="4"/>
      <c r="Q41" t="str">
        <f t="shared" si="10"/>
        <v>00000000096</v>
      </c>
      <c r="R41" t="s">
        <v>14</v>
      </c>
      <c r="S41" t="str">
        <f t="shared" si="11"/>
        <v>00000000037</v>
      </c>
      <c r="T41" t="s">
        <v>14</v>
      </c>
      <c r="U41" t="e">
        <f t="shared" si="12"/>
        <v>#N/A</v>
      </c>
      <c r="V41" t="s">
        <v>14</v>
      </c>
      <c r="X41" t="s">
        <v>14</v>
      </c>
      <c r="Y41" t="str">
        <f t="shared" si="13"/>
        <v>000001</v>
      </c>
      <c r="Z41" t="s">
        <v>14</v>
      </c>
      <c r="AA41" t="str">
        <f t="shared" si="14"/>
        <v>000031</v>
      </c>
      <c r="AB41" t="s">
        <v>14</v>
      </c>
      <c r="AC41" t="str">
        <f t="shared" si="15"/>
        <v>00000400106</v>
      </c>
      <c r="AD41" t="s">
        <v>14</v>
      </c>
      <c r="AE41" t="str">
        <f t="shared" si="16"/>
        <v>00000000000000165207</v>
      </c>
      <c r="AF41" t="s">
        <v>14</v>
      </c>
      <c r="AH41" t="s">
        <v>14</v>
      </c>
      <c r="AI41" t="str">
        <f t="shared" si="17"/>
        <v>VR ISS 01/2021 - FATURADO</v>
      </c>
      <c r="AJ41" t="s">
        <v>14</v>
      </c>
      <c r="AK41" t="str">
        <f t="shared" si="18"/>
        <v>D</v>
      </c>
      <c r="AL41" t="s">
        <v>14</v>
      </c>
      <c r="AM41" s="1"/>
      <c r="AN41" t="s">
        <v>14</v>
      </c>
      <c r="AR41" t="e">
        <f t="shared" si="19"/>
        <v>#N/A</v>
      </c>
    </row>
    <row r="42" spans="1:44" x14ac:dyDescent="0.3">
      <c r="A42">
        <v>96</v>
      </c>
      <c r="B42">
        <v>38</v>
      </c>
      <c r="C42" s="24">
        <v>26393</v>
      </c>
      <c r="D42" s="2" t="e">
        <f>SUBSTITUTE(VLOOKUP(C42,'PLANO CONTAS'!$A$2:$C$3583,3,0),".","")</f>
        <v>#N/A</v>
      </c>
      <c r="F42" s="1">
        <v>44197</v>
      </c>
      <c r="G42" s="1">
        <v>44227</v>
      </c>
      <c r="H42">
        <v>400106</v>
      </c>
      <c r="I42" s="25">
        <v>1773.68</v>
      </c>
      <c r="K42" t="s">
        <v>65</v>
      </c>
      <c r="L42" t="s">
        <v>13</v>
      </c>
      <c r="M42" s="4"/>
      <c r="N42" s="4"/>
      <c r="Q42" t="str">
        <f t="shared" si="10"/>
        <v>00000000096</v>
      </c>
      <c r="R42" t="s">
        <v>14</v>
      </c>
      <c r="S42" t="str">
        <f t="shared" si="11"/>
        <v>00000000038</v>
      </c>
      <c r="T42" t="s">
        <v>14</v>
      </c>
      <c r="U42" t="e">
        <f t="shared" si="12"/>
        <v>#N/A</v>
      </c>
      <c r="V42" t="s">
        <v>14</v>
      </c>
      <c r="X42" t="s">
        <v>14</v>
      </c>
      <c r="Y42" t="str">
        <f t="shared" si="13"/>
        <v>000001</v>
      </c>
      <c r="Z42" t="s">
        <v>14</v>
      </c>
      <c r="AA42" t="str">
        <f t="shared" si="14"/>
        <v>000031</v>
      </c>
      <c r="AB42" t="s">
        <v>14</v>
      </c>
      <c r="AC42" t="str">
        <f t="shared" si="15"/>
        <v>00000400106</v>
      </c>
      <c r="AD42" t="s">
        <v>14</v>
      </c>
      <c r="AE42" t="str">
        <f t="shared" si="16"/>
        <v>00000000000000177368</v>
      </c>
      <c r="AF42" t="s">
        <v>14</v>
      </c>
      <c r="AH42" t="s">
        <v>14</v>
      </c>
      <c r="AI42" t="str">
        <f t="shared" si="17"/>
        <v>VR ISS 01/2021 - FATURADO</v>
      </c>
      <c r="AJ42" t="s">
        <v>14</v>
      </c>
      <c r="AK42" t="str">
        <f t="shared" si="18"/>
        <v>D</v>
      </c>
      <c r="AL42" t="s">
        <v>14</v>
      </c>
      <c r="AM42" s="1"/>
      <c r="AN42" t="s">
        <v>14</v>
      </c>
      <c r="AR42" t="e">
        <f t="shared" si="19"/>
        <v>#N/A</v>
      </c>
    </row>
    <row r="43" spans="1:44" x14ac:dyDescent="0.3">
      <c r="A43">
        <v>96</v>
      </c>
      <c r="B43">
        <v>39</v>
      </c>
      <c r="C43" s="24">
        <v>26398</v>
      </c>
      <c r="D43" s="2" t="e">
        <f>SUBSTITUTE(VLOOKUP(C43,'PLANO CONTAS'!$A$2:$C$3583,3,0),".","")</f>
        <v>#N/A</v>
      </c>
      <c r="F43" s="1">
        <v>44197</v>
      </c>
      <c r="G43" s="1">
        <v>44227</v>
      </c>
      <c r="H43">
        <v>400106</v>
      </c>
      <c r="I43" s="25">
        <v>277.57</v>
      </c>
      <c r="K43" t="s">
        <v>65</v>
      </c>
      <c r="L43" t="s">
        <v>13</v>
      </c>
      <c r="M43" s="4"/>
      <c r="N43" s="4"/>
      <c r="Q43" t="str">
        <f t="shared" si="10"/>
        <v>00000000096</v>
      </c>
      <c r="R43" t="s">
        <v>14</v>
      </c>
      <c r="S43" t="str">
        <f t="shared" si="11"/>
        <v>00000000039</v>
      </c>
      <c r="T43" t="s">
        <v>14</v>
      </c>
      <c r="U43" t="e">
        <f t="shared" si="12"/>
        <v>#N/A</v>
      </c>
      <c r="V43" t="s">
        <v>14</v>
      </c>
      <c r="X43" t="s">
        <v>14</v>
      </c>
      <c r="Y43" t="str">
        <f t="shared" si="13"/>
        <v>000001</v>
      </c>
      <c r="Z43" t="s">
        <v>14</v>
      </c>
      <c r="AA43" t="str">
        <f t="shared" si="14"/>
        <v>000031</v>
      </c>
      <c r="AB43" t="s">
        <v>14</v>
      </c>
      <c r="AC43" t="str">
        <f t="shared" si="15"/>
        <v>00000400106</v>
      </c>
      <c r="AD43" t="s">
        <v>14</v>
      </c>
      <c r="AE43" t="str">
        <f t="shared" si="16"/>
        <v>00000000000000027757</v>
      </c>
      <c r="AF43" t="s">
        <v>14</v>
      </c>
      <c r="AH43" t="s">
        <v>14</v>
      </c>
      <c r="AI43" t="str">
        <f t="shared" si="17"/>
        <v>VR ISS 01/2021 - FATURADO</v>
      </c>
      <c r="AJ43" t="s">
        <v>14</v>
      </c>
      <c r="AK43" t="str">
        <f t="shared" si="18"/>
        <v>D</v>
      </c>
      <c r="AL43" t="s">
        <v>14</v>
      </c>
      <c r="AM43" s="1"/>
      <c r="AN43" t="s">
        <v>14</v>
      </c>
      <c r="AR43" t="e">
        <f t="shared" si="19"/>
        <v>#N/A</v>
      </c>
    </row>
    <row r="44" spans="1:44" x14ac:dyDescent="0.3">
      <c r="A44">
        <v>96</v>
      </c>
      <c r="B44">
        <v>40</v>
      </c>
      <c r="C44" s="27">
        <v>26400</v>
      </c>
      <c r="D44" s="2" t="e">
        <f>SUBSTITUTE(VLOOKUP(C44,'PLANO CONTAS'!$A$2:$C$3583,3,0),".","")</f>
        <v>#N/A</v>
      </c>
      <c r="F44" s="1">
        <v>44197</v>
      </c>
      <c r="G44" s="1">
        <v>44227</v>
      </c>
      <c r="H44">
        <v>400106</v>
      </c>
      <c r="I44" s="25">
        <v>3.3</v>
      </c>
      <c r="K44" t="s">
        <v>65</v>
      </c>
      <c r="L44" t="s">
        <v>13</v>
      </c>
      <c r="M44" s="4"/>
      <c r="N44" s="4"/>
      <c r="Q44" t="str">
        <f t="shared" si="10"/>
        <v>00000000096</v>
      </c>
      <c r="R44" t="s">
        <v>14</v>
      </c>
      <c r="S44" t="str">
        <f t="shared" si="11"/>
        <v>00000000040</v>
      </c>
      <c r="T44" t="s">
        <v>14</v>
      </c>
      <c r="U44" t="e">
        <f t="shared" si="12"/>
        <v>#N/A</v>
      </c>
      <c r="V44" t="s">
        <v>14</v>
      </c>
      <c r="X44" t="s">
        <v>14</v>
      </c>
      <c r="Y44" t="str">
        <f t="shared" si="13"/>
        <v>000001</v>
      </c>
      <c r="Z44" t="s">
        <v>14</v>
      </c>
      <c r="AA44" t="str">
        <f t="shared" si="14"/>
        <v>000031</v>
      </c>
      <c r="AB44" t="s">
        <v>14</v>
      </c>
      <c r="AC44" t="str">
        <f t="shared" si="15"/>
        <v>00000400106</v>
      </c>
      <c r="AD44" t="s">
        <v>14</v>
      </c>
      <c r="AE44" t="str">
        <f t="shared" si="16"/>
        <v>00000000000000000330</v>
      </c>
      <c r="AF44" t="s">
        <v>14</v>
      </c>
      <c r="AH44" t="s">
        <v>14</v>
      </c>
      <c r="AI44" t="str">
        <f t="shared" si="17"/>
        <v>VR ISS 01/2021 - FATURADO</v>
      </c>
      <c r="AJ44" t="s">
        <v>14</v>
      </c>
      <c r="AK44" t="str">
        <f t="shared" si="18"/>
        <v>D</v>
      </c>
      <c r="AL44" t="s">
        <v>14</v>
      </c>
      <c r="AM44" s="1"/>
      <c r="AN44" t="s">
        <v>14</v>
      </c>
      <c r="AR44" t="e">
        <f t="shared" si="19"/>
        <v>#N/A</v>
      </c>
    </row>
    <row r="45" spans="1:44" x14ac:dyDescent="0.3">
      <c r="A45">
        <v>96</v>
      </c>
      <c r="B45">
        <v>41</v>
      </c>
      <c r="C45" s="24">
        <v>26401</v>
      </c>
      <c r="D45" s="2" t="e">
        <f>SUBSTITUTE(VLOOKUP(C45,'PLANO CONTAS'!$A$2:$C$3583,3,0),".","")</f>
        <v>#N/A</v>
      </c>
      <c r="F45" s="1">
        <v>44197</v>
      </c>
      <c r="G45" s="1">
        <v>44227</v>
      </c>
      <c r="H45">
        <v>400106</v>
      </c>
      <c r="I45" s="25">
        <v>54.56</v>
      </c>
      <c r="K45" t="s">
        <v>65</v>
      </c>
      <c r="L45" t="s">
        <v>13</v>
      </c>
      <c r="M45" s="4"/>
      <c r="N45" s="4"/>
      <c r="Q45" t="str">
        <f t="shared" si="10"/>
        <v>00000000096</v>
      </c>
      <c r="R45" t="s">
        <v>14</v>
      </c>
      <c r="S45" t="str">
        <f t="shared" si="11"/>
        <v>00000000041</v>
      </c>
      <c r="T45" t="s">
        <v>14</v>
      </c>
      <c r="U45" t="e">
        <f t="shared" si="12"/>
        <v>#N/A</v>
      </c>
      <c r="V45" t="s">
        <v>14</v>
      </c>
      <c r="X45" t="s">
        <v>14</v>
      </c>
      <c r="Y45" t="str">
        <f t="shared" si="13"/>
        <v>000001</v>
      </c>
      <c r="Z45" t="s">
        <v>14</v>
      </c>
      <c r="AA45" t="str">
        <f t="shared" si="14"/>
        <v>000031</v>
      </c>
      <c r="AB45" t="s">
        <v>14</v>
      </c>
      <c r="AC45" t="str">
        <f t="shared" si="15"/>
        <v>00000400106</v>
      </c>
      <c r="AD45" t="s">
        <v>14</v>
      </c>
      <c r="AE45" t="str">
        <f t="shared" si="16"/>
        <v>00000000000000005456</v>
      </c>
      <c r="AF45" t="s">
        <v>14</v>
      </c>
      <c r="AH45" t="s">
        <v>14</v>
      </c>
      <c r="AI45" t="str">
        <f t="shared" si="17"/>
        <v>VR ISS 01/2021 - FATURADO</v>
      </c>
      <c r="AJ45" t="s">
        <v>14</v>
      </c>
      <c r="AK45" t="str">
        <f t="shared" si="18"/>
        <v>D</v>
      </c>
      <c r="AL45" t="s">
        <v>14</v>
      </c>
      <c r="AM45" s="1"/>
      <c r="AN45" t="s">
        <v>14</v>
      </c>
      <c r="AR45" t="e">
        <f t="shared" si="19"/>
        <v>#N/A</v>
      </c>
    </row>
    <row r="46" spans="1:44" x14ac:dyDescent="0.3">
      <c r="A46">
        <v>96</v>
      </c>
      <c r="B46">
        <v>42</v>
      </c>
      <c r="C46" s="24">
        <v>26402</v>
      </c>
      <c r="D46" s="2" t="e">
        <f>SUBSTITUTE(VLOOKUP(C46,'PLANO CONTAS'!$A$2:$C$3583,3,0),".","")</f>
        <v>#N/A</v>
      </c>
      <c r="F46" s="1">
        <v>44197</v>
      </c>
      <c r="G46" s="1">
        <v>44227</v>
      </c>
      <c r="H46">
        <v>400106</v>
      </c>
      <c r="I46" s="25">
        <v>147.21</v>
      </c>
      <c r="K46" t="s">
        <v>65</v>
      </c>
      <c r="L46" t="s">
        <v>13</v>
      </c>
      <c r="M46" s="4"/>
      <c r="N46" s="4"/>
      <c r="Q46" t="str">
        <f t="shared" si="10"/>
        <v>00000000096</v>
      </c>
      <c r="R46" t="s">
        <v>14</v>
      </c>
      <c r="S46" t="str">
        <f t="shared" si="11"/>
        <v>00000000042</v>
      </c>
      <c r="T46" t="s">
        <v>14</v>
      </c>
      <c r="U46" t="e">
        <f t="shared" si="12"/>
        <v>#N/A</v>
      </c>
      <c r="V46" t="s">
        <v>14</v>
      </c>
      <c r="X46" t="s">
        <v>14</v>
      </c>
      <c r="Y46" t="str">
        <f t="shared" si="13"/>
        <v>000001</v>
      </c>
      <c r="Z46" t="s">
        <v>14</v>
      </c>
      <c r="AA46" t="str">
        <f t="shared" si="14"/>
        <v>000031</v>
      </c>
      <c r="AB46" t="s">
        <v>14</v>
      </c>
      <c r="AC46" t="str">
        <f t="shared" si="15"/>
        <v>00000400106</v>
      </c>
      <c r="AD46" t="s">
        <v>14</v>
      </c>
      <c r="AE46" t="str">
        <f t="shared" si="16"/>
        <v>00000000000000014721</v>
      </c>
      <c r="AF46" t="s">
        <v>14</v>
      </c>
      <c r="AH46" t="s">
        <v>14</v>
      </c>
      <c r="AI46" t="str">
        <f t="shared" si="17"/>
        <v>VR ISS 01/2021 - FATURADO</v>
      </c>
      <c r="AJ46" t="s">
        <v>14</v>
      </c>
      <c r="AK46" t="str">
        <f t="shared" si="18"/>
        <v>D</v>
      </c>
      <c r="AL46" t="s">
        <v>14</v>
      </c>
      <c r="AM46" s="1"/>
      <c r="AN46" t="s">
        <v>14</v>
      </c>
      <c r="AR46" t="e">
        <f t="shared" si="19"/>
        <v>#N/A</v>
      </c>
    </row>
    <row r="47" spans="1:44" x14ac:dyDescent="0.3">
      <c r="A47">
        <v>96</v>
      </c>
      <c r="B47">
        <v>43</v>
      </c>
      <c r="C47" s="24">
        <v>26409</v>
      </c>
      <c r="D47" s="2" t="e">
        <f>SUBSTITUTE(VLOOKUP(C47,'PLANO CONTAS'!$A$2:$C$3583,3,0),".","")</f>
        <v>#N/A</v>
      </c>
      <c r="F47" s="1">
        <v>44197</v>
      </c>
      <c r="G47" s="1">
        <v>44227</v>
      </c>
      <c r="H47">
        <v>400106</v>
      </c>
      <c r="I47" s="25">
        <v>2650</v>
      </c>
      <c r="K47" t="s">
        <v>65</v>
      </c>
      <c r="L47" t="s">
        <v>13</v>
      </c>
      <c r="M47" s="4"/>
      <c r="N47" s="4"/>
      <c r="Q47" t="str">
        <f t="shared" si="10"/>
        <v>00000000096</v>
      </c>
      <c r="R47" t="s">
        <v>14</v>
      </c>
      <c r="S47" t="str">
        <f t="shared" si="11"/>
        <v>00000000043</v>
      </c>
      <c r="T47" t="s">
        <v>14</v>
      </c>
      <c r="U47" t="e">
        <f t="shared" si="12"/>
        <v>#N/A</v>
      </c>
      <c r="V47" t="s">
        <v>14</v>
      </c>
      <c r="X47" t="s">
        <v>14</v>
      </c>
      <c r="Y47" t="str">
        <f t="shared" si="13"/>
        <v>000001</v>
      </c>
      <c r="Z47" t="s">
        <v>14</v>
      </c>
      <c r="AA47" t="str">
        <f t="shared" si="14"/>
        <v>000031</v>
      </c>
      <c r="AB47" t="s">
        <v>14</v>
      </c>
      <c r="AC47" t="str">
        <f t="shared" si="15"/>
        <v>00000400106</v>
      </c>
      <c r="AD47" t="s">
        <v>14</v>
      </c>
      <c r="AE47" t="str">
        <f t="shared" si="16"/>
        <v>00000000000000265000</v>
      </c>
      <c r="AF47" t="s">
        <v>14</v>
      </c>
      <c r="AH47" t="s">
        <v>14</v>
      </c>
      <c r="AI47" t="str">
        <f t="shared" si="17"/>
        <v>VR ISS 01/2021 - FATURADO</v>
      </c>
      <c r="AJ47" t="s">
        <v>14</v>
      </c>
      <c r="AK47" t="str">
        <f t="shared" si="18"/>
        <v>D</v>
      </c>
      <c r="AL47" t="s">
        <v>14</v>
      </c>
      <c r="AM47" s="1"/>
      <c r="AN47" t="s">
        <v>14</v>
      </c>
      <c r="AR47" t="e">
        <f t="shared" si="19"/>
        <v>#N/A</v>
      </c>
    </row>
    <row r="48" spans="1:44" x14ac:dyDescent="0.3">
      <c r="A48">
        <v>96</v>
      </c>
      <c r="B48">
        <v>44</v>
      </c>
      <c r="C48" s="24">
        <v>26410</v>
      </c>
      <c r="D48" s="2" t="e">
        <f>SUBSTITUTE(VLOOKUP(C48,'PLANO CONTAS'!$A$2:$C$3583,3,0),".","")</f>
        <v>#N/A</v>
      </c>
      <c r="F48" s="1">
        <v>44197</v>
      </c>
      <c r="G48" s="1">
        <v>44227</v>
      </c>
      <c r="H48">
        <v>400106</v>
      </c>
      <c r="I48" s="25">
        <v>22102.82</v>
      </c>
      <c r="K48" t="s">
        <v>65</v>
      </c>
      <c r="L48" t="s">
        <v>13</v>
      </c>
      <c r="M48" s="4"/>
      <c r="N48" s="4"/>
      <c r="Q48" t="str">
        <f t="shared" si="10"/>
        <v>00000000096</v>
      </c>
      <c r="R48" t="s">
        <v>14</v>
      </c>
      <c r="S48" t="str">
        <f t="shared" si="11"/>
        <v>00000000044</v>
      </c>
      <c r="T48" t="s">
        <v>14</v>
      </c>
      <c r="U48" t="e">
        <f t="shared" si="12"/>
        <v>#N/A</v>
      </c>
      <c r="V48" t="s">
        <v>14</v>
      </c>
      <c r="X48" t="s">
        <v>14</v>
      </c>
      <c r="Y48" t="str">
        <f t="shared" si="13"/>
        <v>000001</v>
      </c>
      <c r="Z48" t="s">
        <v>14</v>
      </c>
      <c r="AA48" t="str">
        <f t="shared" si="14"/>
        <v>000031</v>
      </c>
      <c r="AB48" t="s">
        <v>14</v>
      </c>
      <c r="AC48" t="str">
        <f t="shared" si="15"/>
        <v>00000400106</v>
      </c>
      <c r="AD48" t="s">
        <v>14</v>
      </c>
      <c r="AE48" t="str">
        <f t="shared" si="16"/>
        <v>00000000000002210282</v>
      </c>
      <c r="AF48" t="s">
        <v>14</v>
      </c>
      <c r="AH48" t="s">
        <v>14</v>
      </c>
      <c r="AI48" t="str">
        <f t="shared" si="17"/>
        <v>VR ISS 01/2021 - FATURADO</v>
      </c>
      <c r="AJ48" t="s">
        <v>14</v>
      </c>
      <c r="AK48" t="str">
        <f t="shared" si="18"/>
        <v>D</v>
      </c>
      <c r="AL48" t="s">
        <v>14</v>
      </c>
      <c r="AM48" s="1"/>
      <c r="AN48" t="s">
        <v>14</v>
      </c>
      <c r="AR48" t="e">
        <f t="shared" si="19"/>
        <v>#N/A</v>
      </c>
    </row>
    <row r="49" spans="1:44" x14ac:dyDescent="0.3">
      <c r="A49">
        <v>96</v>
      </c>
      <c r="B49">
        <v>45</v>
      </c>
      <c r="C49" s="29">
        <v>26411</v>
      </c>
      <c r="D49" s="2" t="e">
        <f>SUBSTITUTE(VLOOKUP(C49,'PLANO CONTAS'!$A$2:$C$3583,3,0),".","")</f>
        <v>#N/A</v>
      </c>
      <c r="F49" s="1">
        <v>44197</v>
      </c>
      <c r="G49" s="1">
        <v>44227</v>
      </c>
      <c r="H49">
        <v>400106</v>
      </c>
      <c r="I49" s="25">
        <v>2963</v>
      </c>
      <c r="K49" t="s">
        <v>65</v>
      </c>
      <c r="L49" t="s">
        <v>13</v>
      </c>
      <c r="M49" s="4"/>
      <c r="N49" s="4"/>
      <c r="Q49" t="str">
        <f t="shared" si="10"/>
        <v>00000000096</v>
      </c>
      <c r="R49" t="s">
        <v>14</v>
      </c>
      <c r="S49" t="str">
        <f t="shared" si="11"/>
        <v>00000000045</v>
      </c>
      <c r="T49" t="s">
        <v>14</v>
      </c>
      <c r="U49" t="e">
        <f t="shared" si="12"/>
        <v>#N/A</v>
      </c>
      <c r="V49" t="s">
        <v>14</v>
      </c>
      <c r="X49" t="s">
        <v>14</v>
      </c>
      <c r="Y49" t="str">
        <f t="shared" si="13"/>
        <v>000001</v>
      </c>
      <c r="Z49" t="s">
        <v>14</v>
      </c>
      <c r="AA49" t="str">
        <f t="shared" si="14"/>
        <v>000031</v>
      </c>
      <c r="AB49" t="s">
        <v>14</v>
      </c>
      <c r="AC49" t="str">
        <f t="shared" si="15"/>
        <v>00000400106</v>
      </c>
      <c r="AD49" t="s">
        <v>14</v>
      </c>
      <c r="AE49" t="str">
        <f t="shared" si="16"/>
        <v>00000000000000296300</v>
      </c>
      <c r="AF49" t="s">
        <v>14</v>
      </c>
      <c r="AH49" t="s">
        <v>14</v>
      </c>
      <c r="AI49" t="str">
        <f t="shared" si="17"/>
        <v>VR ISS 01/2021 - FATURADO</v>
      </c>
      <c r="AJ49" t="s">
        <v>14</v>
      </c>
      <c r="AK49" t="str">
        <f t="shared" si="18"/>
        <v>D</v>
      </c>
      <c r="AL49" t="s">
        <v>14</v>
      </c>
      <c r="AM49" s="1"/>
      <c r="AN49" t="s">
        <v>14</v>
      </c>
      <c r="AR49" t="e">
        <f t="shared" si="19"/>
        <v>#N/A</v>
      </c>
    </row>
    <row r="50" spans="1:44" x14ac:dyDescent="0.3">
      <c r="A50">
        <v>96</v>
      </c>
      <c r="B50">
        <v>46</v>
      </c>
      <c r="C50" s="27">
        <v>26412</v>
      </c>
      <c r="D50" s="2" t="e">
        <f>SUBSTITUTE(VLOOKUP(C50,'PLANO CONTAS'!$A$2:$C$3583,3,0),".","")</f>
        <v>#N/A</v>
      </c>
      <c r="F50" s="1">
        <v>44197</v>
      </c>
      <c r="G50" s="1">
        <v>44227</v>
      </c>
      <c r="H50">
        <v>400106</v>
      </c>
      <c r="I50" s="25">
        <v>276.25</v>
      </c>
      <c r="K50" t="s">
        <v>65</v>
      </c>
      <c r="L50" t="s">
        <v>13</v>
      </c>
      <c r="M50" s="4"/>
      <c r="N50" s="4"/>
      <c r="Q50" t="str">
        <f t="shared" si="10"/>
        <v>00000000096</v>
      </c>
      <c r="R50" t="s">
        <v>14</v>
      </c>
      <c r="S50" t="str">
        <f t="shared" si="11"/>
        <v>00000000046</v>
      </c>
      <c r="T50" t="s">
        <v>14</v>
      </c>
      <c r="U50" t="e">
        <f t="shared" si="12"/>
        <v>#N/A</v>
      </c>
      <c r="V50" t="s">
        <v>14</v>
      </c>
      <c r="X50" t="s">
        <v>14</v>
      </c>
      <c r="Y50" t="str">
        <f t="shared" si="13"/>
        <v>000001</v>
      </c>
      <c r="Z50" t="s">
        <v>14</v>
      </c>
      <c r="AA50" t="str">
        <f t="shared" si="14"/>
        <v>000031</v>
      </c>
      <c r="AB50" t="s">
        <v>14</v>
      </c>
      <c r="AC50" t="str">
        <f t="shared" si="15"/>
        <v>00000400106</v>
      </c>
      <c r="AD50" t="s">
        <v>14</v>
      </c>
      <c r="AE50" t="str">
        <f t="shared" si="16"/>
        <v>00000000000000027625</v>
      </c>
      <c r="AF50" t="s">
        <v>14</v>
      </c>
      <c r="AH50" t="s">
        <v>14</v>
      </c>
      <c r="AI50" t="str">
        <f t="shared" si="17"/>
        <v>VR ISS 01/2021 - FATURADO</v>
      </c>
      <c r="AJ50" t="s">
        <v>14</v>
      </c>
      <c r="AK50" t="str">
        <f t="shared" si="18"/>
        <v>D</v>
      </c>
      <c r="AL50" t="s">
        <v>14</v>
      </c>
      <c r="AM50" s="1"/>
      <c r="AN50" t="s">
        <v>14</v>
      </c>
      <c r="AR50" t="e">
        <f t="shared" si="19"/>
        <v>#N/A</v>
      </c>
    </row>
    <row r="51" spans="1:44" x14ac:dyDescent="0.3">
      <c r="A51">
        <v>96</v>
      </c>
      <c r="B51">
        <v>47</v>
      </c>
      <c r="C51" s="24">
        <v>26414</v>
      </c>
      <c r="D51" s="2" t="e">
        <f>SUBSTITUTE(VLOOKUP(C51,'PLANO CONTAS'!$A$2:$C$3583,3,0),".","")</f>
        <v>#N/A</v>
      </c>
      <c r="F51" s="1">
        <v>44197</v>
      </c>
      <c r="G51" s="1">
        <v>44227</v>
      </c>
      <c r="H51">
        <v>400106</v>
      </c>
      <c r="I51" s="25">
        <v>3.05</v>
      </c>
      <c r="K51" t="s">
        <v>65</v>
      </c>
      <c r="L51" t="s">
        <v>13</v>
      </c>
      <c r="M51" s="4"/>
      <c r="N51" s="4"/>
      <c r="Q51" t="str">
        <f t="shared" si="10"/>
        <v>00000000096</v>
      </c>
      <c r="R51" t="s">
        <v>14</v>
      </c>
      <c r="S51" t="str">
        <f t="shared" si="11"/>
        <v>00000000047</v>
      </c>
      <c r="T51" t="s">
        <v>14</v>
      </c>
      <c r="U51" t="e">
        <f t="shared" si="12"/>
        <v>#N/A</v>
      </c>
      <c r="V51" t="s">
        <v>14</v>
      </c>
      <c r="X51" t="s">
        <v>14</v>
      </c>
      <c r="Y51" t="str">
        <f t="shared" si="13"/>
        <v>000001</v>
      </c>
      <c r="Z51" t="s">
        <v>14</v>
      </c>
      <c r="AA51" t="str">
        <f t="shared" si="14"/>
        <v>000031</v>
      </c>
      <c r="AB51" t="s">
        <v>14</v>
      </c>
      <c r="AC51" t="str">
        <f t="shared" si="15"/>
        <v>00000400106</v>
      </c>
      <c r="AD51" t="s">
        <v>14</v>
      </c>
      <c r="AE51" t="str">
        <f t="shared" si="16"/>
        <v>00000000000000000305</v>
      </c>
      <c r="AF51" t="s">
        <v>14</v>
      </c>
      <c r="AH51" t="s">
        <v>14</v>
      </c>
      <c r="AI51" t="str">
        <f t="shared" si="17"/>
        <v>VR ISS 01/2021 - FATURADO</v>
      </c>
      <c r="AJ51" t="s">
        <v>14</v>
      </c>
      <c r="AK51" t="str">
        <f t="shared" si="18"/>
        <v>D</v>
      </c>
      <c r="AL51" t="s">
        <v>14</v>
      </c>
      <c r="AM51" s="1"/>
      <c r="AN51" t="s">
        <v>14</v>
      </c>
      <c r="AR51" t="e">
        <f t="shared" si="19"/>
        <v>#N/A</v>
      </c>
    </row>
    <row r="52" spans="1:44" x14ac:dyDescent="0.3">
      <c r="A52">
        <v>96</v>
      </c>
      <c r="B52">
        <v>48</v>
      </c>
      <c r="C52" s="24">
        <v>26415</v>
      </c>
      <c r="D52" s="2" t="e">
        <f>SUBSTITUTE(VLOOKUP(C52,'PLANO CONTAS'!$A$2:$C$3583,3,0),".","")</f>
        <v>#N/A</v>
      </c>
      <c r="F52" s="1">
        <v>44197</v>
      </c>
      <c r="G52" s="1">
        <v>44227</v>
      </c>
      <c r="H52">
        <v>400106</v>
      </c>
      <c r="I52" s="25">
        <v>2836.69</v>
      </c>
      <c r="K52" t="s">
        <v>65</v>
      </c>
      <c r="L52" t="s">
        <v>13</v>
      </c>
      <c r="M52" s="4"/>
      <c r="N52" s="4"/>
      <c r="Q52" t="str">
        <f t="shared" si="10"/>
        <v>00000000096</v>
      </c>
      <c r="R52" t="s">
        <v>14</v>
      </c>
      <c r="S52" t="str">
        <f t="shared" si="11"/>
        <v>00000000048</v>
      </c>
      <c r="T52" t="s">
        <v>14</v>
      </c>
      <c r="U52" t="e">
        <f t="shared" si="12"/>
        <v>#N/A</v>
      </c>
      <c r="V52" t="s">
        <v>14</v>
      </c>
      <c r="X52" t="s">
        <v>14</v>
      </c>
      <c r="Y52" t="str">
        <f t="shared" si="13"/>
        <v>000001</v>
      </c>
      <c r="Z52" t="s">
        <v>14</v>
      </c>
      <c r="AA52" t="str">
        <f t="shared" si="14"/>
        <v>000031</v>
      </c>
      <c r="AB52" t="s">
        <v>14</v>
      </c>
      <c r="AC52" t="str">
        <f t="shared" si="15"/>
        <v>00000400106</v>
      </c>
      <c r="AD52" t="s">
        <v>14</v>
      </c>
      <c r="AE52" t="str">
        <f t="shared" si="16"/>
        <v>00000000000000283669</v>
      </c>
      <c r="AF52" t="s">
        <v>14</v>
      </c>
      <c r="AH52" t="s">
        <v>14</v>
      </c>
      <c r="AI52" t="str">
        <f t="shared" si="17"/>
        <v>VR ISS 01/2021 - FATURADO</v>
      </c>
      <c r="AJ52" t="s">
        <v>14</v>
      </c>
      <c r="AK52" t="str">
        <f t="shared" si="18"/>
        <v>D</v>
      </c>
      <c r="AL52" t="s">
        <v>14</v>
      </c>
      <c r="AM52" s="1"/>
      <c r="AN52" t="s">
        <v>14</v>
      </c>
      <c r="AR52" t="e">
        <f t="shared" si="19"/>
        <v>#N/A</v>
      </c>
    </row>
    <row r="53" spans="1:44" x14ac:dyDescent="0.3">
      <c r="A53">
        <v>96</v>
      </c>
      <c r="B53">
        <v>49</v>
      </c>
      <c r="C53" s="24">
        <v>26416</v>
      </c>
      <c r="D53" s="2" t="e">
        <f>SUBSTITUTE(VLOOKUP(C53,'PLANO CONTAS'!$A$2:$C$3583,3,0),".","")</f>
        <v>#N/A</v>
      </c>
      <c r="F53" s="1">
        <v>44197</v>
      </c>
      <c r="G53" s="1">
        <v>44227</v>
      </c>
      <c r="H53">
        <v>400106</v>
      </c>
      <c r="I53" s="25">
        <v>19021.419999999998</v>
      </c>
      <c r="K53" t="s">
        <v>65</v>
      </c>
      <c r="L53" t="s">
        <v>13</v>
      </c>
      <c r="M53" s="4"/>
      <c r="N53" s="4"/>
      <c r="Q53" t="str">
        <f t="shared" si="10"/>
        <v>00000000096</v>
      </c>
      <c r="R53" t="s">
        <v>14</v>
      </c>
      <c r="S53" t="str">
        <f t="shared" si="11"/>
        <v>00000000049</v>
      </c>
      <c r="T53" t="s">
        <v>14</v>
      </c>
      <c r="U53" t="e">
        <f t="shared" si="12"/>
        <v>#N/A</v>
      </c>
      <c r="V53" t="s">
        <v>14</v>
      </c>
      <c r="X53" t="s">
        <v>14</v>
      </c>
      <c r="Y53" t="str">
        <f t="shared" si="13"/>
        <v>000001</v>
      </c>
      <c r="Z53" t="s">
        <v>14</v>
      </c>
      <c r="AA53" t="str">
        <f t="shared" si="14"/>
        <v>000031</v>
      </c>
      <c r="AB53" t="s">
        <v>14</v>
      </c>
      <c r="AC53" t="str">
        <f t="shared" si="15"/>
        <v>00000400106</v>
      </c>
      <c r="AD53" t="s">
        <v>14</v>
      </c>
      <c r="AE53" t="str">
        <f t="shared" si="16"/>
        <v>00000000000001902142</v>
      </c>
      <c r="AF53" t="s">
        <v>14</v>
      </c>
      <c r="AH53" t="s">
        <v>14</v>
      </c>
      <c r="AI53" t="str">
        <f t="shared" si="17"/>
        <v>VR ISS 01/2021 - FATURADO</v>
      </c>
      <c r="AJ53" t="s">
        <v>14</v>
      </c>
      <c r="AK53" t="str">
        <f t="shared" si="18"/>
        <v>D</v>
      </c>
      <c r="AL53" t="s">
        <v>14</v>
      </c>
      <c r="AM53" s="1"/>
      <c r="AN53" t="s">
        <v>14</v>
      </c>
      <c r="AR53" t="e">
        <f t="shared" si="19"/>
        <v>#N/A</v>
      </c>
    </row>
    <row r="54" spans="1:44" x14ac:dyDescent="0.3">
      <c r="A54">
        <v>96</v>
      </c>
      <c r="B54">
        <v>50</v>
      </c>
      <c r="C54" s="24">
        <v>26418</v>
      </c>
      <c r="D54" s="2" t="e">
        <f>SUBSTITUTE(VLOOKUP(C54,'PLANO CONTAS'!$A$2:$C$3583,3,0),".","")</f>
        <v>#N/A</v>
      </c>
      <c r="F54" s="1">
        <v>44197</v>
      </c>
      <c r="G54" s="1">
        <v>44227</v>
      </c>
      <c r="H54">
        <v>400106</v>
      </c>
      <c r="I54" s="25">
        <v>1969.26</v>
      </c>
      <c r="K54" t="s">
        <v>65</v>
      </c>
      <c r="L54" t="s">
        <v>13</v>
      </c>
      <c r="M54" s="4"/>
      <c r="N54" s="4"/>
      <c r="Q54" t="str">
        <f t="shared" ref="Q54:Q59" si="20">TEXT(A54,"00000000000")</f>
        <v>00000000096</v>
      </c>
      <c r="R54" t="s">
        <v>14</v>
      </c>
      <c r="S54" t="str">
        <f t="shared" ref="S54:S59" si="21">TEXT(B54,"00000000000")</f>
        <v>00000000050</v>
      </c>
      <c r="T54" t="s">
        <v>14</v>
      </c>
      <c r="U54" t="e">
        <f t="shared" ref="U54:U59" si="22">D54</f>
        <v>#N/A</v>
      </c>
      <c r="V54" t="s">
        <v>14</v>
      </c>
      <c r="X54" t="s">
        <v>14</v>
      </c>
      <c r="Y54" t="str">
        <f t="shared" ref="Y54:Y59" si="23">TEXT(MONTH(F54),"000000")</f>
        <v>000001</v>
      </c>
      <c r="Z54" t="s">
        <v>14</v>
      </c>
      <c r="AA54" t="str">
        <f t="shared" ref="AA54:AA59" si="24">TEXT(DAY(G54),"000000")</f>
        <v>000031</v>
      </c>
      <c r="AB54" t="s">
        <v>14</v>
      </c>
      <c r="AC54" t="str">
        <f t="shared" ref="AC54:AC59" si="25">TEXT(H54,"00000000000")</f>
        <v>00000400106</v>
      </c>
      <c r="AD54" t="s">
        <v>14</v>
      </c>
      <c r="AE54" t="str">
        <f t="shared" ref="AE54:AE59" si="26">TEXT((I54*100),"00000000000000000000")</f>
        <v>00000000000000196926</v>
      </c>
      <c r="AF54" t="s">
        <v>14</v>
      </c>
      <c r="AH54" t="s">
        <v>14</v>
      </c>
      <c r="AI54" t="str">
        <f t="shared" ref="AI54:AI59" si="27">K54</f>
        <v>VR ISS 01/2021 - FATURADO</v>
      </c>
      <c r="AJ54" t="s">
        <v>14</v>
      </c>
      <c r="AK54" t="str">
        <f t="shared" ref="AK54:AK59" si="28">L54</f>
        <v>D</v>
      </c>
      <c r="AL54" t="s">
        <v>14</v>
      </c>
      <c r="AM54" s="1"/>
      <c r="AN54" t="s">
        <v>14</v>
      </c>
      <c r="AR54" t="e">
        <f t="shared" si="19"/>
        <v>#N/A</v>
      </c>
    </row>
    <row r="55" spans="1:44" x14ac:dyDescent="0.3">
      <c r="A55">
        <v>96</v>
      </c>
      <c r="B55">
        <v>51</v>
      </c>
      <c r="C55" s="24">
        <v>26419</v>
      </c>
      <c r="D55" s="2" t="e">
        <f>SUBSTITUTE(VLOOKUP(C55,'PLANO CONTAS'!$A$2:$C$3583,3,0),".","")</f>
        <v>#N/A</v>
      </c>
      <c r="F55" s="1">
        <v>44197</v>
      </c>
      <c r="G55" s="1">
        <v>44227</v>
      </c>
      <c r="H55">
        <v>400106</v>
      </c>
      <c r="I55" s="25">
        <v>16558.46</v>
      </c>
      <c r="K55" t="s">
        <v>65</v>
      </c>
      <c r="L55" t="s">
        <v>13</v>
      </c>
      <c r="M55" s="4"/>
      <c r="N55" s="4"/>
      <c r="Q55" t="str">
        <f t="shared" si="20"/>
        <v>00000000096</v>
      </c>
      <c r="R55" t="s">
        <v>14</v>
      </c>
      <c r="S55" t="str">
        <f t="shared" si="21"/>
        <v>00000000051</v>
      </c>
      <c r="T55" t="s">
        <v>14</v>
      </c>
      <c r="U55" t="e">
        <f t="shared" si="22"/>
        <v>#N/A</v>
      </c>
      <c r="V55" t="s">
        <v>14</v>
      </c>
      <c r="X55" t="s">
        <v>14</v>
      </c>
      <c r="Y55" t="str">
        <f t="shared" si="23"/>
        <v>000001</v>
      </c>
      <c r="Z55" t="s">
        <v>14</v>
      </c>
      <c r="AA55" t="str">
        <f t="shared" si="24"/>
        <v>000031</v>
      </c>
      <c r="AB55" t="s">
        <v>14</v>
      </c>
      <c r="AC55" t="str">
        <f t="shared" si="25"/>
        <v>00000400106</v>
      </c>
      <c r="AD55" t="s">
        <v>14</v>
      </c>
      <c r="AE55" t="str">
        <f t="shared" si="26"/>
        <v>00000000000001655846</v>
      </c>
      <c r="AF55" t="s">
        <v>14</v>
      </c>
      <c r="AH55" t="s">
        <v>14</v>
      </c>
      <c r="AI55" t="str">
        <f t="shared" si="27"/>
        <v>VR ISS 01/2021 - FATURADO</v>
      </c>
      <c r="AJ55" t="s">
        <v>14</v>
      </c>
      <c r="AK55" t="str">
        <f t="shared" si="28"/>
        <v>D</v>
      </c>
      <c r="AL55" t="s">
        <v>14</v>
      </c>
      <c r="AM55" s="1"/>
      <c r="AN55" t="s">
        <v>14</v>
      </c>
      <c r="AR55" t="e">
        <f t="shared" si="19"/>
        <v>#N/A</v>
      </c>
    </row>
    <row r="56" spans="1:44" x14ac:dyDescent="0.3">
      <c r="A56">
        <v>96</v>
      </c>
      <c r="B56">
        <v>52</v>
      </c>
      <c r="C56" s="24">
        <v>26420</v>
      </c>
      <c r="D56" s="2" t="e">
        <f>SUBSTITUTE(VLOOKUP(C56,'PLANO CONTAS'!$A$2:$C$3583,3,0),".","")</f>
        <v>#N/A</v>
      </c>
      <c r="F56" s="1">
        <v>44197</v>
      </c>
      <c r="G56" s="1">
        <v>44227</v>
      </c>
      <c r="H56">
        <v>400106</v>
      </c>
      <c r="I56" s="25">
        <v>954.62</v>
      </c>
      <c r="K56" t="s">
        <v>65</v>
      </c>
      <c r="L56" t="s">
        <v>13</v>
      </c>
      <c r="M56" s="4"/>
      <c r="N56" s="4"/>
      <c r="Q56" t="str">
        <f t="shared" si="20"/>
        <v>00000000096</v>
      </c>
      <c r="R56" t="s">
        <v>14</v>
      </c>
      <c r="S56" t="str">
        <f t="shared" si="21"/>
        <v>00000000052</v>
      </c>
      <c r="T56" t="s">
        <v>14</v>
      </c>
      <c r="U56" t="e">
        <f t="shared" si="22"/>
        <v>#N/A</v>
      </c>
      <c r="V56" t="s">
        <v>14</v>
      </c>
      <c r="X56" t="s">
        <v>14</v>
      </c>
      <c r="Y56" t="str">
        <f t="shared" si="23"/>
        <v>000001</v>
      </c>
      <c r="Z56" t="s">
        <v>14</v>
      </c>
      <c r="AA56" t="str">
        <f t="shared" si="24"/>
        <v>000031</v>
      </c>
      <c r="AB56" t="s">
        <v>14</v>
      </c>
      <c r="AC56" t="str">
        <f t="shared" si="25"/>
        <v>00000400106</v>
      </c>
      <c r="AD56" t="s">
        <v>14</v>
      </c>
      <c r="AE56" t="str">
        <f t="shared" si="26"/>
        <v>00000000000000095462</v>
      </c>
      <c r="AF56" t="s">
        <v>14</v>
      </c>
      <c r="AH56" t="s">
        <v>14</v>
      </c>
      <c r="AI56" t="str">
        <f t="shared" si="27"/>
        <v>VR ISS 01/2021 - FATURADO</v>
      </c>
      <c r="AJ56" t="s">
        <v>14</v>
      </c>
      <c r="AK56" t="str">
        <f t="shared" si="28"/>
        <v>D</v>
      </c>
      <c r="AL56" t="s">
        <v>14</v>
      </c>
      <c r="AM56" s="1"/>
      <c r="AN56" t="s">
        <v>14</v>
      </c>
      <c r="AR56" t="e">
        <f t="shared" si="19"/>
        <v>#N/A</v>
      </c>
    </row>
    <row r="57" spans="1:44" x14ac:dyDescent="0.3">
      <c r="A57">
        <v>96</v>
      </c>
      <c r="B57">
        <v>53</v>
      </c>
      <c r="C57" s="24">
        <v>26449</v>
      </c>
      <c r="D57" s="2" t="e">
        <f>SUBSTITUTE(VLOOKUP(C57,'PLANO CONTAS'!$A$2:$C$3583,3,0),".","")</f>
        <v>#N/A</v>
      </c>
      <c r="F57" s="1">
        <v>44197</v>
      </c>
      <c r="G57" s="1">
        <v>44227</v>
      </c>
      <c r="H57">
        <v>400106</v>
      </c>
      <c r="I57" s="25">
        <v>4363.01</v>
      </c>
      <c r="K57" t="s">
        <v>65</v>
      </c>
      <c r="L57" t="s">
        <v>13</v>
      </c>
      <c r="M57" s="4"/>
      <c r="N57" s="4"/>
      <c r="Q57" t="str">
        <f t="shared" si="20"/>
        <v>00000000096</v>
      </c>
      <c r="R57" t="s">
        <v>14</v>
      </c>
      <c r="S57" t="str">
        <f t="shared" si="21"/>
        <v>00000000053</v>
      </c>
      <c r="T57" t="s">
        <v>14</v>
      </c>
      <c r="U57" t="e">
        <f t="shared" si="22"/>
        <v>#N/A</v>
      </c>
      <c r="V57" t="s">
        <v>14</v>
      </c>
      <c r="X57" t="s">
        <v>14</v>
      </c>
      <c r="Y57" t="str">
        <f t="shared" si="23"/>
        <v>000001</v>
      </c>
      <c r="Z57" t="s">
        <v>14</v>
      </c>
      <c r="AA57" t="str">
        <f t="shared" si="24"/>
        <v>000031</v>
      </c>
      <c r="AB57" t="s">
        <v>14</v>
      </c>
      <c r="AC57" t="str">
        <f t="shared" si="25"/>
        <v>00000400106</v>
      </c>
      <c r="AD57" t="s">
        <v>14</v>
      </c>
      <c r="AE57" t="str">
        <f t="shared" si="26"/>
        <v>00000000000000436301</v>
      </c>
      <c r="AF57" t="s">
        <v>14</v>
      </c>
      <c r="AH57" t="s">
        <v>14</v>
      </c>
      <c r="AI57" t="str">
        <f t="shared" si="27"/>
        <v>VR ISS 01/2021 - FATURADO</v>
      </c>
      <c r="AJ57" t="s">
        <v>14</v>
      </c>
      <c r="AK57" t="str">
        <f t="shared" si="28"/>
        <v>D</v>
      </c>
      <c r="AL57" t="s">
        <v>14</v>
      </c>
      <c r="AM57" s="1"/>
      <c r="AN57" t="s">
        <v>14</v>
      </c>
      <c r="AR57" t="e">
        <f t="shared" si="19"/>
        <v>#N/A</v>
      </c>
    </row>
    <row r="58" spans="1:44" x14ac:dyDescent="0.3">
      <c r="A58">
        <v>96</v>
      </c>
      <c r="B58">
        <v>54</v>
      </c>
      <c r="C58" s="24">
        <v>26591</v>
      </c>
      <c r="D58" s="2" t="e">
        <f>SUBSTITUTE(VLOOKUP(C58,'PLANO CONTAS'!$A$2:$C$3583,3,0),".","")</f>
        <v>#N/A</v>
      </c>
      <c r="F58" s="1">
        <v>44197</v>
      </c>
      <c r="G58" s="1">
        <v>44227</v>
      </c>
      <c r="H58">
        <v>400106</v>
      </c>
      <c r="I58" s="25">
        <v>417.90999999999065</v>
      </c>
      <c r="K58" t="s">
        <v>65</v>
      </c>
      <c r="L58" t="s">
        <v>13</v>
      </c>
      <c r="M58" s="4"/>
      <c r="N58" s="4"/>
      <c r="Q58" t="str">
        <f t="shared" si="20"/>
        <v>00000000096</v>
      </c>
      <c r="R58" t="s">
        <v>14</v>
      </c>
      <c r="S58" t="str">
        <f t="shared" si="21"/>
        <v>00000000054</v>
      </c>
      <c r="T58" t="s">
        <v>14</v>
      </c>
      <c r="U58" t="e">
        <f t="shared" si="22"/>
        <v>#N/A</v>
      </c>
      <c r="V58" t="s">
        <v>14</v>
      </c>
      <c r="X58" t="s">
        <v>14</v>
      </c>
      <c r="Y58" t="str">
        <f t="shared" si="23"/>
        <v>000001</v>
      </c>
      <c r="Z58" t="s">
        <v>14</v>
      </c>
      <c r="AA58" t="str">
        <f t="shared" si="24"/>
        <v>000031</v>
      </c>
      <c r="AB58" t="s">
        <v>14</v>
      </c>
      <c r="AC58" t="str">
        <f t="shared" si="25"/>
        <v>00000400106</v>
      </c>
      <c r="AD58" t="s">
        <v>14</v>
      </c>
      <c r="AE58" t="str">
        <f t="shared" si="26"/>
        <v>00000000000000041791</v>
      </c>
      <c r="AF58" t="s">
        <v>14</v>
      </c>
      <c r="AH58" t="s">
        <v>14</v>
      </c>
      <c r="AI58" t="str">
        <f t="shared" si="27"/>
        <v>VR ISS 01/2021 - FATURADO</v>
      </c>
      <c r="AJ58" t="s">
        <v>14</v>
      </c>
      <c r="AK58" t="str">
        <f t="shared" si="28"/>
        <v>D</v>
      </c>
      <c r="AL58" t="s">
        <v>14</v>
      </c>
      <c r="AM58" s="1"/>
      <c r="AN58" t="s">
        <v>14</v>
      </c>
      <c r="AR58" t="e">
        <f t="shared" si="19"/>
        <v>#N/A</v>
      </c>
    </row>
    <row r="59" spans="1:44" x14ac:dyDescent="0.3">
      <c r="A59">
        <v>96</v>
      </c>
      <c r="B59">
        <v>55</v>
      </c>
      <c r="C59" s="24">
        <v>26173</v>
      </c>
      <c r="D59" s="2" t="e">
        <f>SUBSTITUTE(VLOOKUP(C59,'PLANO CONTAS'!$A$2:$C$3583,3,0),".","")</f>
        <v>#N/A</v>
      </c>
      <c r="F59" s="1">
        <v>44197</v>
      </c>
      <c r="G59" s="1">
        <v>44227</v>
      </c>
      <c r="H59">
        <v>400106</v>
      </c>
      <c r="I59" s="28">
        <v>172596.53</v>
      </c>
      <c r="K59" t="s">
        <v>65</v>
      </c>
      <c r="L59" t="s">
        <v>63</v>
      </c>
      <c r="M59" s="4"/>
      <c r="N59" s="4"/>
      <c r="Q59" t="str">
        <f t="shared" si="20"/>
        <v>00000000096</v>
      </c>
      <c r="R59" t="s">
        <v>14</v>
      </c>
      <c r="S59" t="str">
        <f t="shared" si="21"/>
        <v>00000000055</v>
      </c>
      <c r="T59" t="s">
        <v>14</v>
      </c>
      <c r="U59" t="e">
        <f t="shared" si="22"/>
        <v>#N/A</v>
      </c>
      <c r="V59" t="s">
        <v>14</v>
      </c>
      <c r="X59" t="s">
        <v>14</v>
      </c>
      <c r="Y59" t="str">
        <f t="shared" si="23"/>
        <v>000001</v>
      </c>
      <c r="Z59" t="s">
        <v>14</v>
      </c>
      <c r="AA59" t="str">
        <f t="shared" si="24"/>
        <v>000031</v>
      </c>
      <c r="AB59" t="s">
        <v>14</v>
      </c>
      <c r="AC59" t="str">
        <f t="shared" si="25"/>
        <v>00000400106</v>
      </c>
      <c r="AD59" t="s">
        <v>14</v>
      </c>
      <c r="AE59" t="str">
        <f t="shared" si="26"/>
        <v>00000000000017259653</v>
      </c>
      <c r="AF59" t="s">
        <v>14</v>
      </c>
      <c r="AH59" t="s">
        <v>14</v>
      </c>
      <c r="AI59" t="str">
        <f t="shared" si="27"/>
        <v>VR ISS 01/2021 - FATURADO</v>
      </c>
      <c r="AJ59" t="s">
        <v>14</v>
      </c>
      <c r="AK59" t="str">
        <f t="shared" si="28"/>
        <v>C</v>
      </c>
      <c r="AL59" t="s">
        <v>14</v>
      </c>
      <c r="AM59" s="1"/>
      <c r="AN59" t="s">
        <v>14</v>
      </c>
      <c r="AR59" t="e">
        <f t="shared" si="19"/>
        <v>#N/A</v>
      </c>
    </row>
    <row r="60" spans="1:44" x14ac:dyDescent="0.3">
      <c r="M60" s="4"/>
      <c r="N60" s="4"/>
    </row>
    <row r="61" spans="1:44" x14ac:dyDescent="0.3">
      <c r="M61" s="4"/>
      <c r="N61" s="4"/>
    </row>
    <row r="62" spans="1:44" x14ac:dyDescent="0.3">
      <c r="M62" s="4"/>
      <c r="N62" s="4"/>
    </row>
    <row r="63" spans="1:44" x14ac:dyDescent="0.3">
      <c r="M63" s="4"/>
      <c r="N63" s="4"/>
    </row>
    <row r="64" spans="1:44" x14ac:dyDescent="0.3">
      <c r="M64" s="4"/>
      <c r="N64" s="4"/>
    </row>
    <row r="65" spans="13:14" x14ac:dyDescent="0.3">
      <c r="M65" s="4"/>
      <c r="N65" s="4"/>
    </row>
    <row r="66" spans="13:14" x14ac:dyDescent="0.3">
      <c r="M66" s="4"/>
      <c r="N66" s="4"/>
    </row>
    <row r="67" spans="13:14" x14ac:dyDescent="0.3">
      <c r="M67" s="4"/>
      <c r="N67" s="4"/>
    </row>
    <row r="68" spans="13:14" x14ac:dyDescent="0.3">
      <c r="M68" s="4"/>
      <c r="N68" s="4"/>
    </row>
    <row r="69" spans="13:14" x14ac:dyDescent="0.3">
      <c r="M69" s="4"/>
      <c r="N69" s="4"/>
    </row>
    <row r="70" spans="13:14" x14ac:dyDescent="0.3">
      <c r="M70" s="4"/>
      <c r="N70" s="4"/>
    </row>
    <row r="71" spans="13:14" x14ac:dyDescent="0.3">
      <c r="M71" s="4"/>
      <c r="N71" s="4"/>
    </row>
    <row r="72" spans="13:14" x14ac:dyDescent="0.3">
      <c r="M72" s="4"/>
      <c r="N72" s="4"/>
    </row>
    <row r="73" spans="13:14" x14ac:dyDescent="0.3">
      <c r="M73" s="4"/>
      <c r="N73" s="4"/>
    </row>
    <row r="74" spans="13:14" x14ac:dyDescent="0.3">
      <c r="M74" s="4"/>
      <c r="N74" s="4"/>
    </row>
    <row r="75" spans="13:14" x14ac:dyDescent="0.3">
      <c r="M75" s="4"/>
      <c r="N75" s="4"/>
    </row>
    <row r="76" spans="13:14" x14ac:dyDescent="0.3">
      <c r="M76" s="4"/>
      <c r="N76" s="4"/>
    </row>
    <row r="77" spans="13:14" x14ac:dyDescent="0.3">
      <c r="M77" s="4"/>
      <c r="N77" s="4"/>
    </row>
    <row r="78" spans="13:14" x14ac:dyDescent="0.3">
      <c r="M78" s="4"/>
      <c r="N78" s="4"/>
    </row>
    <row r="79" spans="13:14" x14ac:dyDescent="0.3">
      <c r="M79" s="4"/>
      <c r="N79" s="4"/>
    </row>
    <row r="80" spans="13:14" x14ac:dyDescent="0.3">
      <c r="M80" s="4"/>
      <c r="N80" s="4"/>
    </row>
    <row r="81" spans="13:14" x14ac:dyDescent="0.3">
      <c r="M81" s="4"/>
      <c r="N81" s="4"/>
    </row>
    <row r="82" spans="13:14" x14ac:dyDescent="0.3">
      <c r="M82" s="4"/>
      <c r="N82" s="4"/>
    </row>
    <row r="83" spans="13:14" x14ac:dyDescent="0.3">
      <c r="M83" s="4"/>
      <c r="N83" s="4"/>
    </row>
    <row r="84" spans="13:14" x14ac:dyDescent="0.3">
      <c r="M84" s="4"/>
      <c r="N84" s="4"/>
    </row>
    <row r="85" spans="13:14" x14ac:dyDescent="0.3">
      <c r="M85" s="4"/>
      <c r="N85" s="4"/>
    </row>
    <row r="86" spans="13:14" x14ac:dyDescent="0.3">
      <c r="M86" s="4"/>
      <c r="N86" s="4"/>
    </row>
    <row r="87" spans="13:14" x14ac:dyDescent="0.3">
      <c r="M87" s="4"/>
      <c r="N87" s="4"/>
    </row>
    <row r="88" spans="13:14" x14ac:dyDescent="0.3">
      <c r="M88" s="4"/>
      <c r="N88" s="4"/>
    </row>
    <row r="89" spans="13:14" x14ac:dyDescent="0.3">
      <c r="M89" s="4"/>
      <c r="N89" s="4"/>
    </row>
    <row r="90" spans="13:14" x14ac:dyDescent="0.3">
      <c r="M90" s="4"/>
      <c r="N90" s="4"/>
    </row>
    <row r="91" spans="13:14" x14ac:dyDescent="0.3">
      <c r="M91" s="4"/>
      <c r="N91" s="4"/>
    </row>
    <row r="92" spans="13:14" x14ac:dyDescent="0.3">
      <c r="M92" s="4"/>
      <c r="N92" s="4"/>
    </row>
    <row r="93" spans="13:14" x14ac:dyDescent="0.3">
      <c r="M93" s="4"/>
      <c r="N93" s="4"/>
    </row>
    <row r="94" spans="13:14" x14ac:dyDescent="0.3">
      <c r="M94" s="4"/>
      <c r="N94" s="4"/>
    </row>
    <row r="95" spans="13:14" x14ac:dyDescent="0.3">
      <c r="M95" s="4"/>
      <c r="N95" s="4"/>
    </row>
    <row r="96" spans="13:14" x14ac:dyDescent="0.3">
      <c r="M96" s="4"/>
      <c r="N96" s="4"/>
    </row>
    <row r="97" spans="13:14" x14ac:dyDescent="0.3">
      <c r="M97" s="4"/>
      <c r="N97" s="4"/>
    </row>
    <row r="98" spans="13:14" x14ac:dyDescent="0.3">
      <c r="M98" s="4"/>
      <c r="N98" s="4"/>
    </row>
    <row r="99" spans="13:14" x14ac:dyDescent="0.3">
      <c r="M99" s="4"/>
      <c r="N99" s="4"/>
    </row>
    <row r="100" spans="13:14" x14ac:dyDescent="0.3">
      <c r="M100" s="4"/>
      <c r="N100" s="4"/>
    </row>
    <row r="101" spans="13:14" x14ac:dyDescent="0.3">
      <c r="M101" s="4"/>
      <c r="N101" s="4"/>
    </row>
    <row r="102" spans="13:14" x14ac:dyDescent="0.3">
      <c r="M102" s="4"/>
      <c r="N102" s="4"/>
    </row>
    <row r="103" spans="13:14" x14ac:dyDescent="0.3">
      <c r="M103" s="4"/>
      <c r="N103" s="4"/>
    </row>
    <row r="104" spans="13:14" x14ac:dyDescent="0.3">
      <c r="M104" s="4"/>
      <c r="N104" s="4"/>
    </row>
    <row r="105" spans="13:14" x14ac:dyDescent="0.3">
      <c r="M105" s="4"/>
      <c r="N105" s="4"/>
    </row>
    <row r="106" spans="13:14" x14ac:dyDescent="0.3">
      <c r="M106" s="4"/>
      <c r="N106" s="4"/>
    </row>
    <row r="107" spans="13:14" x14ac:dyDescent="0.3">
      <c r="M107" s="4"/>
      <c r="N107" s="4"/>
    </row>
    <row r="108" spans="13:14" x14ac:dyDescent="0.3">
      <c r="M108" s="4"/>
      <c r="N108" s="4"/>
    </row>
    <row r="109" spans="13:14" x14ac:dyDescent="0.3">
      <c r="M109" s="4"/>
      <c r="N109" s="4"/>
    </row>
    <row r="110" spans="13:14" x14ac:dyDescent="0.3">
      <c r="M110" s="4"/>
      <c r="N110" s="4"/>
    </row>
    <row r="111" spans="13:14" x14ac:dyDescent="0.3">
      <c r="M111" s="4"/>
      <c r="N111" s="4"/>
    </row>
    <row r="112" spans="13:14" x14ac:dyDescent="0.3">
      <c r="M112" s="4"/>
      <c r="N112" s="4"/>
    </row>
    <row r="113" spans="13:14" x14ac:dyDescent="0.3">
      <c r="M113" s="4"/>
      <c r="N113" s="4"/>
    </row>
    <row r="114" spans="13:14" x14ac:dyDescent="0.3">
      <c r="M114" s="4"/>
      <c r="N114" s="4"/>
    </row>
    <row r="115" spans="13:14" x14ac:dyDescent="0.3">
      <c r="M115" s="4"/>
      <c r="N115" s="4"/>
    </row>
    <row r="116" spans="13:14" x14ac:dyDescent="0.3">
      <c r="M116" s="4"/>
      <c r="N116" s="4"/>
    </row>
    <row r="117" spans="13:14" x14ac:dyDescent="0.3">
      <c r="M117" s="4"/>
      <c r="N117" s="4"/>
    </row>
    <row r="118" spans="13:14" x14ac:dyDescent="0.3">
      <c r="M118" s="4"/>
      <c r="N118" s="4"/>
    </row>
    <row r="119" spans="13:14" x14ac:dyDescent="0.3">
      <c r="M119" s="4"/>
      <c r="N119" s="4"/>
    </row>
    <row r="120" spans="13:14" x14ac:dyDescent="0.3">
      <c r="M120" s="4"/>
      <c r="N120" s="4"/>
    </row>
    <row r="121" spans="13:14" x14ac:dyDescent="0.3">
      <c r="M121" s="4"/>
      <c r="N121" s="4"/>
    </row>
    <row r="122" spans="13:14" x14ac:dyDescent="0.3">
      <c r="M122" s="4"/>
      <c r="N122" s="4"/>
    </row>
    <row r="123" spans="13:14" x14ac:dyDescent="0.3">
      <c r="M123" s="4"/>
      <c r="N123" s="4"/>
    </row>
    <row r="124" spans="13:14" x14ac:dyDescent="0.3">
      <c r="M124" s="4"/>
      <c r="N124" s="4"/>
    </row>
    <row r="125" spans="13:14" x14ac:dyDescent="0.3">
      <c r="M125" s="4"/>
      <c r="N125" s="4"/>
    </row>
    <row r="126" spans="13:14" x14ac:dyDescent="0.3">
      <c r="M126" s="4"/>
      <c r="N126" s="4"/>
    </row>
    <row r="127" spans="13:14" x14ac:dyDescent="0.3">
      <c r="M127" s="4"/>
      <c r="N127" s="4"/>
    </row>
    <row r="128" spans="13:14" x14ac:dyDescent="0.3">
      <c r="M128" s="4"/>
      <c r="N128" s="4"/>
    </row>
    <row r="129" spans="13:14" x14ac:dyDescent="0.3">
      <c r="M129" s="4"/>
      <c r="N129" s="4"/>
    </row>
    <row r="130" spans="13:14" x14ac:dyDescent="0.3">
      <c r="M130" s="4"/>
      <c r="N130" s="4"/>
    </row>
    <row r="131" spans="13:14" x14ac:dyDescent="0.3">
      <c r="M131" s="4"/>
      <c r="N131" s="4"/>
    </row>
    <row r="132" spans="13:14" x14ac:dyDescent="0.3">
      <c r="M132" s="4"/>
      <c r="N132" s="4"/>
    </row>
    <row r="133" spans="13:14" x14ac:dyDescent="0.3">
      <c r="M133" s="4"/>
      <c r="N133" s="4"/>
    </row>
    <row r="134" spans="13:14" x14ac:dyDescent="0.3">
      <c r="M134" s="4"/>
      <c r="N134" s="4"/>
    </row>
    <row r="135" spans="13:14" x14ac:dyDescent="0.3">
      <c r="M135" s="4"/>
      <c r="N135" s="4"/>
    </row>
    <row r="136" spans="13:14" x14ac:dyDescent="0.3">
      <c r="M136" s="4"/>
      <c r="N136" s="4"/>
    </row>
    <row r="137" spans="13:14" x14ac:dyDescent="0.3">
      <c r="M137" s="4"/>
      <c r="N137" s="4"/>
    </row>
    <row r="138" spans="13:14" x14ac:dyDescent="0.3">
      <c r="M138" s="4"/>
      <c r="N138" s="4"/>
    </row>
    <row r="139" spans="13:14" x14ac:dyDescent="0.3">
      <c r="M139" s="4"/>
      <c r="N139" s="4"/>
    </row>
    <row r="140" spans="13:14" x14ac:dyDescent="0.3">
      <c r="M140" s="4"/>
      <c r="N140" s="4"/>
    </row>
    <row r="141" spans="13:14" x14ac:dyDescent="0.3">
      <c r="M141" s="4"/>
      <c r="N141" s="4"/>
    </row>
    <row r="142" spans="13:14" x14ac:dyDescent="0.3">
      <c r="M142" s="4"/>
      <c r="N142" s="4"/>
    </row>
    <row r="143" spans="13:14" x14ac:dyDescent="0.3">
      <c r="M143" s="4"/>
      <c r="N143" s="4"/>
    </row>
    <row r="144" spans="13:14" x14ac:dyDescent="0.3">
      <c r="M144" s="4"/>
      <c r="N144" s="4"/>
    </row>
    <row r="145" spans="13:14" x14ac:dyDescent="0.3">
      <c r="M145" s="4"/>
      <c r="N145" s="4"/>
    </row>
    <row r="146" spans="13:14" x14ac:dyDescent="0.3">
      <c r="M146" s="4"/>
      <c r="N146" s="4"/>
    </row>
    <row r="147" spans="13:14" x14ac:dyDescent="0.3">
      <c r="M147" s="4"/>
      <c r="N147" s="4"/>
    </row>
    <row r="148" spans="13:14" x14ac:dyDescent="0.3">
      <c r="M148" s="4"/>
      <c r="N148" s="4"/>
    </row>
    <row r="149" spans="13:14" x14ac:dyDescent="0.3">
      <c r="M149" s="4"/>
      <c r="N149" s="4"/>
    </row>
    <row r="150" spans="13:14" x14ac:dyDescent="0.3">
      <c r="M150" s="4"/>
      <c r="N150" s="4"/>
    </row>
    <row r="151" spans="13:14" x14ac:dyDescent="0.3">
      <c r="M151" s="4"/>
      <c r="N151" s="4"/>
    </row>
    <row r="152" spans="13:14" x14ac:dyDescent="0.3">
      <c r="M152" s="4"/>
      <c r="N152" s="4"/>
    </row>
    <row r="153" spans="13:14" x14ac:dyDescent="0.3">
      <c r="M153" s="4"/>
      <c r="N153" s="4"/>
    </row>
    <row r="154" spans="13:14" x14ac:dyDescent="0.3">
      <c r="M154" s="4"/>
      <c r="N154" s="4"/>
    </row>
    <row r="155" spans="13:14" x14ac:dyDescent="0.3">
      <c r="M155" s="4"/>
      <c r="N155" s="4"/>
    </row>
    <row r="156" spans="13:14" x14ac:dyDescent="0.3">
      <c r="M156" s="4"/>
      <c r="N156" s="4"/>
    </row>
    <row r="157" spans="13:14" x14ac:dyDescent="0.3">
      <c r="M157" s="4"/>
      <c r="N157" s="4"/>
    </row>
    <row r="158" spans="13:14" x14ac:dyDescent="0.3">
      <c r="M158" s="4"/>
      <c r="N158" s="4"/>
    </row>
    <row r="159" spans="13:14" x14ac:dyDescent="0.3">
      <c r="M159" s="4"/>
      <c r="N159" s="4"/>
    </row>
    <row r="160" spans="13:14" x14ac:dyDescent="0.3">
      <c r="M160" s="4"/>
      <c r="N160" s="4"/>
    </row>
    <row r="161" spans="13:14" x14ac:dyDescent="0.3">
      <c r="M161" s="4"/>
      <c r="N161" s="4"/>
    </row>
    <row r="162" spans="13:14" x14ac:dyDescent="0.3">
      <c r="M162" s="4"/>
      <c r="N162" s="4"/>
    </row>
    <row r="163" spans="13:14" x14ac:dyDescent="0.3">
      <c r="M163" s="4"/>
      <c r="N163" s="4"/>
    </row>
    <row r="164" spans="13:14" x14ac:dyDescent="0.3">
      <c r="M164" s="4"/>
      <c r="N164" s="4"/>
    </row>
    <row r="165" spans="13:14" x14ac:dyDescent="0.3">
      <c r="M165" s="4"/>
      <c r="N165" s="4"/>
    </row>
    <row r="166" spans="13:14" x14ac:dyDescent="0.3">
      <c r="M166" s="4"/>
      <c r="N166" s="4"/>
    </row>
    <row r="167" spans="13:14" x14ac:dyDescent="0.3">
      <c r="M167" s="4"/>
      <c r="N167" s="4"/>
    </row>
    <row r="168" spans="13:14" x14ac:dyDescent="0.3">
      <c r="M168" s="4"/>
      <c r="N168" s="4"/>
    </row>
    <row r="169" spans="13:14" x14ac:dyDescent="0.3">
      <c r="M169" s="4"/>
      <c r="N169" s="4"/>
    </row>
    <row r="170" spans="13:14" x14ac:dyDescent="0.3">
      <c r="M170" s="4"/>
      <c r="N170" s="4"/>
    </row>
    <row r="171" spans="13:14" x14ac:dyDescent="0.3">
      <c r="M171" s="4"/>
      <c r="N171" s="4"/>
    </row>
    <row r="172" spans="13:14" x14ac:dyDescent="0.3">
      <c r="M172" s="4"/>
      <c r="N172" s="4"/>
    </row>
    <row r="173" spans="13:14" x14ac:dyDescent="0.3">
      <c r="M173" s="4"/>
      <c r="N173" s="4"/>
    </row>
    <row r="174" spans="13:14" x14ac:dyDescent="0.3">
      <c r="M174" s="4"/>
      <c r="N174" s="4"/>
    </row>
    <row r="175" spans="13:14" x14ac:dyDescent="0.3">
      <c r="M175" s="4"/>
      <c r="N175" s="4"/>
    </row>
    <row r="176" spans="13:14" x14ac:dyDescent="0.3">
      <c r="M176" s="4"/>
      <c r="N176" s="4"/>
    </row>
    <row r="177" spans="13:14" x14ac:dyDescent="0.3">
      <c r="M177" s="4"/>
      <c r="N177" s="4"/>
    </row>
    <row r="178" spans="13:14" x14ac:dyDescent="0.3">
      <c r="M178" s="4"/>
      <c r="N178" s="4"/>
    </row>
    <row r="179" spans="13:14" x14ac:dyDescent="0.3">
      <c r="M179" s="4"/>
      <c r="N179" s="4"/>
    </row>
    <row r="180" spans="13:14" x14ac:dyDescent="0.3">
      <c r="M180" s="4"/>
      <c r="N180" s="4"/>
    </row>
    <row r="181" spans="13:14" x14ac:dyDescent="0.3">
      <c r="M181" s="4"/>
      <c r="N181" s="4"/>
    </row>
    <row r="182" spans="13:14" x14ac:dyDescent="0.3">
      <c r="M182" s="4"/>
      <c r="N182" s="4"/>
    </row>
    <row r="183" spans="13:14" x14ac:dyDescent="0.3">
      <c r="M183" s="4"/>
      <c r="N183" s="4"/>
    </row>
    <row r="184" spans="13:14" x14ac:dyDescent="0.3">
      <c r="M184" s="4"/>
      <c r="N184" s="4"/>
    </row>
    <row r="185" spans="13:14" x14ac:dyDescent="0.3">
      <c r="M185" s="4"/>
      <c r="N185" s="4"/>
    </row>
    <row r="186" spans="13:14" x14ac:dyDescent="0.3">
      <c r="M186" s="4"/>
      <c r="N186" s="4"/>
    </row>
    <row r="187" spans="13:14" x14ac:dyDescent="0.3">
      <c r="M187" s="4"/>
      <c r="N187" s="4"/>
    </row>
    <row r="188" spans="13:14" x14ac:dyDescent="0.3">
      <c r="M188" s="4"/>
      <c r="N188" s="4"/>
    </row>
    <row r="189" spans="13:14" x14ac:dyDescent="0.3">
      <c r="M189" s="4"/>
      <c r="N189" s="4"/>
    </row>
    <row r="190" spans="13:14" x14ac:dyDescent="0.3">
      <c r="M190" s="4"/>
      <c r="N190" s="4"/>
    </row>
    <row r="191" spans="13:14" x14ac:dyDescent="0.3">
      <c r="M191" s="4"/>
      <c r="N191" s="4"/>
    </row>
    <row r="192" spans="13:14" x14ac:dyDescent="0.3">
      <c r="M192" s="4"/>
      <c r="N192" s="4"/>
    </row>
    <row r="193" spans="13:14" x14ac:dyDescent="0.3">
      <c r="M193" s="4"/>
      <c r="N193" s="4"/>
    </row>
    <row r="194" spans="13:14" x14ac:dyDescent="0.3">
      <c r="M194" s="4"/>
      <c r="N194" s="4"/>
    </row>
    <row r="195" spans="13:14" x14ac:dyDescent="0.3">
      <c r="M195" s="4"/>
      <c r="N195" s="4"/>
    </row>
    <row r="196" spans="13:14" x14ac:dyDescent="0.3">
      <c r="M196" s="4"/>
      <c r="N196" s="4"/>
    </row>
    <row r="197" spans="13:14" x14ac:dyDescent="0.3">
      <c r="M197" s="4"/>
      <c r="N197" s="4"/>
    </row>
    <row r="198" spans="13:14" x14ac:dyDescent="0.3">
      <c r="M198" s="4"/>
      <c r="N198" s="4"/>
    </row>
    <row r="199" spans="13:14" x14ac:dyDescent="0.3">
      <c r="M199" s="4"/>
      <c r="N199" s="4"/>
    </row>
    <row r="200" spans="13:14" x14ac:dyDescent="0.3">
      <c r="M200" s="4"/>
      <c r="N200" s="4"/>
    </row>
    <row r="201" spans="13:14" x14ac:dyDescent="0.3">
      <c r="M201" s="4"/>
      <c r="N201" s="4"/>
    </row>
    <row r="202" spans="13:14" x14ac:dyDescent="0.3">
      <c r="M202" s="4"/>
      <c r="N202" s="4"/>
    </row>
    <row r="203" spans="13:14" x14ac:dyDescent="0.3">
      <c r="M203" s="4"/>
      <c r="N203" s="4"/>
    </row>
    <row r="204" spans="13:14" x14ac:dyDescent="0.3">
      <c r="M204" s="4"/>
      <c r="N204" s="4"/>
    </row>
    <row r="205" spans="13:14" x14ac:dyDescent="0.3">
      <c r="M205" s="4"/>
      <c r="N205" s="4"/>
    </row>
    <row r="206" spans="13:14" x14ac:dyDescent="0.3">
      <c r="M206" s="4"/>
      <c r="N206" s="4"/>
    </row>
    <row r="207" spans="13:14" x14ac:dyDescent="0.3">
      <c r="M207" s="4"/>
      <c r="N207" s="4"/>
    </row>
    <row r="208" spans="13:14" x14ac:dyDescent="0.3">
      <c r="M208" s="4"/>
      <c r="N208" s="4"/>
    </row>
    <row r="209" spans="13:14" x14ac:dyDescent="0.3">
      <c r="M209" s="4"/>
      <c r="N209" s="4"/>
    </row>
    <row r="210" spans="13:14" x14ac:dyDescent="0.3">
      <c r="M210" s="4"/>
      <c r="N210" s="4"/>
    </row>
    <row r="211" spans="13:14" x14ac:dyDescent="0.3">
      <c r="M211" s="4"/>
      <c r="N211" s="4"/>
    </row>
    <row r="212" spans="13:14" x14ac:dyDescent="0.3">
      <c r="M212" s="4"/>
      <c r="N212" s="4"/>
    </row>
    <row r="213" spans="13:14" x14ac:dyDescent="0.3">
      <c r="M213" s="4"/>
      <c r="N213" s="4"/>
    </row>
    <row r="214" spans="13:14" x14ac:dyDescent="0.3">
      <c r="M214" s="4"/>
      <c r="N214" s="4"/>
    </row>
    <row r="215" spans="13:14" x14ac:dyDescent="0.3">
      <c r="M215" s="4"/>
      <c r="N215" s="4"/>
    </row>
    <row r="216" spans="13:14" x14ac:dyDescent="0.3">
      <c r="M216" s="4"/>
      <c r="N216" s="4"/>
    </row>
    <row r="217" spans="13:14" x14ac:dyDescent="0.3">
      <c r="M217" s="4"/>
      <c r="N217" s="4"/>
    </row>
    <row r="218" spans="13:14" x14ac:dyDescent="0.3">
      <c r="M218" s="4"/>
      <c r="N218" s="4"/>
    </row>
    <row r="219" spans="13:14" x14ac:dyDescent="0.3">
      <c r="M219" s="4"/>
      <c r="N219" s="4"/>
    </row>
    <row r="220" spans="13:14" x14ac:dyDescent="0.3">
      <c r="M220" s="4"/>
      <c r="N220" s="4"/>
    </row>
    <row r="221" spans="13:14" x14ac:dyDescent="0.3">
      <c r="M221" s="4"/>
      <c r="N221" s="4"/>
    </row>
    <row r="222" spans="13:14" x14ac:dyDescent="0.3">
      <c r="M222" s="4"/>
      <c r="N222" s="4"/>
    </row>
    <row r="223" spans="13:14" x14ac:dyDescent="0.3">
      <c r="M223" s="4"/>
      <c r="N223" s="4"/>
    </row>
    <row r="224" spans="13:14" x14ac:dyDescent="0.3">
      <c r="M224" s="4"/>
      <c r="N224" s="4"/>
    </row>
    <row r="225" spans="13:14" x14ac:dyDescent="0.3">
      <c r="M225" s="4"/>
      <c r="N225" s="4"/>
    </row>
    <row r="226" spans="13:14" x14ac:dyDescent="0.3">
      <c r="M226" s="4"/>
      <c r="N226" s="4"/>
    </row>
    <row r="227" spans="13:14" x14ac:dyDescent="0.3">
      <c r="M227" s="4"/>
      <c r="N227" s="4"/>
    </row>
    <row r="228" spans="13:14" x14ac:dyDescent="0.3">
      <c r="M228" s="4"/>
      <c r="N228" s="4"/>
    </row>
    <row r="229" spans="13:14" x14ac:dyDescent="0.3">
      <c r="M229" s="4"/>
      <c r="N229" s="4"/>
    </row>
    <row r="230" spans="13:14" x14ac:dyDescent="0.3">
      <c r="M230" s="4"/>
      <c r="N230" s="4"/>
    </row>
    <row r="231" spans="13:14" x14ac:dyDescent="0.3">
      <c r="M231" s="4"/>
      <c r="N231" s="4"/>
    </row>
    <row r="232" spans="13:14" x14ac:dyDescent="0.3">
      <c r="M232" s="4"/>
      <c r="N232" s="4"/>
    </row>
    <row r="233" spans="13:14" x14ac:dyDescent="0.3">
      <c r="M233" s="4"/>
      <c r="N233" s="4"/>
    </row>
    <row r="234" spans="13:14" x14ac:dyDescent="0.3">
      <c r="M234" s="4"/>
      <c r="N234" s="4"/>
    </row>
    <row r="235" spans="13:14" x14ac:dyDescent="0.3">
      <c r="M235" s="4"/>
      <c r="N235" s="4"/>
    </row>
    <row r="236" spans="13:14" x14ac:dyDescent="0.3">
      <c r="M236" s="4"/>
      <c r="N236" s="4"/>
    </row>
    <row r="237" spans="13:14" x14ac:dyDescent="0.3">
      <c r="M237" s="4"/>
      <c r="N237" s="4"/>
    </row>
    <row r="238" spans="13:14" x14ac:dyDescent="0.3">
      <c r="M238" s="4"/>
      <c r="N238" s="4"/>
    </row>
    <row r="239" spans="13:14" x14ac:dyDescent="0.3">
      <c r="M239" s="4"/>
      <c r="N239" s="4"/>
    </row>
    <row r="240" spans="13:14" x14ac:dyDescent="0.3">
      <c r="M240" s="4"/>
      <c r="N240" s="4"/>
    </row>
    <row r="241" spans="13:14" x14ac:dyDescent="0.3">
      <c r="M241" s="4"/>
      <c r="N241" s="4"/>
    </row>
    <row r="242" spans="13:14" x14ac:dyDescent="0.3">
      <c r="M242" s="4"/>
      <c r="N242" s="4"/>
    </row>
    <row r="243" spans="13:14" x14ac:dyDescent="0.3">
      <c r="M243" s="4"/>
      <c r="N243" s="4"/>
    </row>
    <row r="244" spans="13:14" x14ac:dyDescent="0.3">
      <c r="M244" s="4"/>
      <c r="N244" s="4"/>
    </row>
    <row r="245" spans="13:14" x14ac:dyDescent="0.3">
      <c r="M245" s="4"/>
      <c r="N245" s="4"/>
    </row>
    <row r="246" spans="13:14" x14ac:dyDescent="0.3">
      <c r="M246" s="4"/>
      <c r="N246" s="4"/>
    </row>
    <row r="247" spans="13:14" x14ac:dyDescent="0.3">
      <c r="M247" s="4"/>
      <c r="N247" s="4"/>
    </row>
    <row r="248" spans="13:14" x14ac:dyDescent="0.3">
      <c r="M248" s="4"/>
      <c r="N248" s="4"/>
    </row>
    <row r="249" spans="13:14" x14ac:dyDescent="0.3">
      <c r="M249" s="4"/>
      <c r="N249" s="4"/>
    </row>
    <row r="250" spans="13:14" x14ac:dyDescent="0.3">
      <c r="M250" s="4"/>
      <c r="N250" s="4"/>
    </row>
    <row r="251" spans="13:14" x14ac:dyDescent="0.3">
      <c r="M251" s="4"/>
      <c r="N251" s="4"/>
    </row>
    <row r="252" spans="13:14" x14ac:dyDescent="0.3">
      <c r="M252" s="4"/>
      <c r="N252" s="4"/>
    </row>
    <row r="253" spans="13:14" x14ac:dyDescent="0.3">
      <c r="M253" s="4"/>
      <c r="N253" s="4"/>
    </row>
    <row r="254" spans="13:14" x14ac:dyDescent="0.3">
      <c r="M254" s="4"/>
      <c r="N254" s="4"/>
    </row>
    <row r="255" spans="13:14" x14ac:dyDescent="0.3">
      <c r="M255" s="4"/>
      <c r="N255" s="4"/>
    </row>
    <row r="256" spans="13:14" x14ac:dyDescent="0.3">
      <c r="M256" s="4"/>
      <c r="N256" s="4"/>
    </row>
    <row r="257" spans="13:14" x14ac:dyDescent="0.3">
      <c r="M257" s="4"/>
      <c r="N257" s="4"/>
    </row>
    <row r="258" spans="13:14" x14ac:dyDescent="0.3">
      <c r="M258" s="4"/>
      <c r="N258" s="4"/>
    </row>
    <row r="259" spans="13:14" x14ac:dyDescent="0.3">
      <c r="M259" s="4"/>
      <c r="N259" s="4"/>
    </row>
    <row r="260" spans="13:14" x14ac:dyDescent="0.3">
      <c r="M260" s="4"/>
      <c r="N260" s="4"/>
    </row>
    <row r="261" spans="13:14" x14ac:dyDescent="0.3">
      <c r="M261" s="4"/>
      <c r="N261" s="4"/>
    </row>
    <row r="262" spans="13:14" x14ac:dyDescent="0.3">
      <c r="M262" s="4"/>
      <c r="N262" s="4"/>
    </row>
    <row r="263" spans="13:14" x14ac:dyDescent="0.3">
      <c r="M263" s="4"/>
      <c r="N263" s="4"/>
    </row>
    <row r="264" spans="13:14" x14ac:dyDescent="0.3">
      <c r="M264" s="4"/>
      <c r="N264" s="4"/>
    </row>
    <row r="265" spans="13:14" x14ac:dyDescent="0.3">
      <c r="M265" s="4"/>
      <c r="N265" s="4"/>
    </row>
    <row r="266" spans="13:14" x14ac:dyDescent="0.3">
      <c r="M266" s="4"/>
      <c r="N266" s="4"/>
    </row>
    <row r="267" spans="13:14" x14ac:dyDescent="0.3">
      <c r="M267" s="4"/>
      <c r="N267" s="4"/>
    </row>
    <row r="268" spans="13:14" x14ac:dyDescent="0.3">
      <c r="M268" s="4"/>
      <c r="N268" s="4"/>
    </row>
    <row r="269" spans="13:14" x14ac:dyDescent="0.3">
      <c r="M269" s="4"/>
      <c r="N269" s="4"/>
    </row>
    <row r="270" spans="13:14" x14ac:dyDescent="0.3">
      <c r="M270" s="4"/>
      <c r="N270" s="4"/>
    </row>
    <row r="271" spans="13:14" x14ac:dyDescent="0.3">
      <c r="M271" s="4"/>
      <c r="N271" s="4"/>
    </row>
    <row r="272" spans="13:14" x14ac:dyDescent="0.3">
      <c r="M272" s="4"/>
      <c r="N272" s="4"/>
    </row>
    <row r="273" spans="13:14" x14ac:dyDescent="0.3">
      <c r="M273" s="4"/>
      <c r="N273" s="4"/>
    </row>
    <row r="274" spans="13:14" x14ac:dyDescent="0.3">
      <c r="M274" s="4"/>
      <c r="N274" s="4"/>
    </row>
    <row r="275" spans="13:14" x14ac:dyDescent="0.3">
      <c r="M275" s="4"/>
      <c r="N275" s="4"/>
    </row>
    <row r="276" spans="13:14" x14ac:dyDescent="0.3">
      <c r="M276" s="4"/>
      <c r="N276" s="4"/>
    </row>
    <row r="277" spans="13:14" x14ac:dyDescent="0.3">
      <c r="M277" s="4"/>
      <c r="N277" s="4"/>
    </row>
    <row r="278" spans="13:14" x14ac:dyDescent="0.3">
      <c r="M278" s="4"/>
      <c r="N278" s="4"/>
    </row>
    <row r="279" spans="13:14" x14ac:dyDescent="0.3">
      <c r="M279" s="4"/>
      <c r="N279" s="4"/>
    </row>
    <row r="280" spans="13:14" x14ac:dyDescent="0.3">
      <c r="M280" s="4"/>
      <c r="N280" s="4"/>
    </row>
    <row r="281" spans="13:14" x14ac:dyDescent="0.3">
      <c r="M281" s="4"/>
      <c r="N281" s="4"/>
    </row>
    <row r="282" spans="13:14" x14ac:dyDescent="0.3">
      <c r="M282" s="4"/>
      <c r="N282" s="4"/>
    </row>
    <row r="283" spans="13:14" x14ac:dyDescent="0.3">
      <c r="M283" s="4"/>
      <c r="N283" s="4"/>
    </row>
    <row r="284" spans="13:14" x14ac:dyDescent="0.3">
      <c r="M284" s="4"/>
      <c r="N284" s="4"/>
    </row>
    <row r="285" spans="13:14" x14ac:dyDescent="0.3">
      <c r="M285" s="4"/>
      <c r="N285" s="4"/>
    </row>
    <row r="286" spans="13:14" x14ac:dyDescent="0.3">
      <c r="M286" s="4"/>
      <c r="N286" s="4"/>
    </row>
    <row r="287" spans="13:14" x14ac:dyDescent="0.3">
      <c r="M287" s="4"/>
      <c r="N287" s="4"/>
    </row>
    <row r="288" spans="13:14" x14ac:dyDescent="0.3">
      <c r="M288" s="4"/>
      <c r="N288" s="4"/>
    </row>
    <row r="289" spans="13:14" x14ac:dyDescent="0.3">
      <c r="M289" s="4"/>
      <c r="N289" s="4"/>
    </row>
    <row r="290" spans="13:14" x14ac:dyDescent="0.3">
      <c r="M290" s="4"/>
      <c r="N290" s="4"/>
    </row>
    <row r="291" spans="13:14" x14ac:dyDescent="0.3">
      <c r="M291" s="4"/>
      <c r="N291" s="4"/>
    </row>
    <row r="292" spans="13:14" x14ac:dyDescent="0.3">
      <c r="M292" s="4"/>
      <c r="N292" s="4"/>
    </row>
    <row r="293" spans="13:14" x14ac:dyDescent="0.3">
      <c r="M293" s="4"/>
      <c r="N293" s="4"/>
    </row>
    <row r="294" spans="13:14" x14ac:dyDescent="0.3">
      <c r="M294" s="4"/>
      <c r="N294" s="4"/>
    </row>
    <row r="295" spans="13:14" x14ac:dyDescent="0.3">
      <c r="M295" s="4"/>
      <c r="N295" s="4"/>
    </row>
    <row r="296" spans="13:14" x14ac:dyDescent="0.3">
      <c r="M296" s="4"/>
      <c r="N296" s="4"/>
    </row>
    <row r="297" spans="13:14" x14ac:dyDescent="0.3">
      <c r="M297" s="4"/>
      <c r="N297" s="4"/>
    </row>
    <row r="298" spans="13:14" x14ac:dyDescent="0.3">
      <c r="M298" s="4"/>
      <c r="N298" s="4"/>
    </row>
    <row r="299" spans="13:14" x14ac:dyDescent="0.3">
      <c r="M299" s="4"/>
      <c r="N299" s="4"/>
    </row>
    <row r="300" spans="13:14" x14ac:dyDescent="0.3">
      <c r="M300" s="4"/>
      <c r="N300" s="4"/>
    </row>
    <row r="301" spans="13:14" x14ac:dyDescent="0.3">
      <c r="M301" s="4"/>
      <c r="N301" s="4"/>
    </row>
    <row r="302" spans="13:14" x14ac:dyDescent="0.3">
      <c r="M302" s="4"/>
      <c r="N302" s="4"/>
    </row>
    <row r="303" spans="13:14" x14ac:dyDescent="0.3">
      <c r="M303" s="4"/>
      <c r="N303" s="4"/>
    </row>
    <row r="304" spans="13:14" x14ac:dyDescent="0.3">
      <c r="M304" s="4"/>
      <c r="N304" s="4"/>
    </row>
    <row r="305" spans="13:14" x14ac:dyDescent="0.3">
      <c r="M305" s="4"/>
      <c r="N305" s="4"/>
    </row>
    <row r="306" spans="13:14" x14ac:dyDescent="0.3">
      <c r="M306" s="4"/>
      <c r="N306" s="4"/>
    </row>
    <row r="307" spans="13:14" x14ac:dyDescent="0.3">
      <c r="M307" s="4"/>
      <c r="N307" s="4"/>
    </row>
    <row r="308" spans="13:14" x14ac:dyDescent="0.3">
      <c r="M308" s="4"/>
      <c r="N308" s="4"/>
    </row>
    <row r="309" spans="13:14" x14ac:dyDescent="0.3">
      <c r="M309" s="4"/>
      <c r="N309" s="4"/>
    </row>
    <row r="310" spans="13:14" x14ac:dyDescent="0.3">
      <c r="M310" s="4"/>
      <c r="N310" s="4"/>
    </row>
    <row r="311" spans="13:14" x14ac:dyDescent="0.3">
      <c r="M311" s="4"/>
      <c r="N311" s="4"/>
    </row>
    <row r="312" spans="13:14" x14ac:dyDescent="0.3">
      <c r="M312" s="4"/>
      <c r="N312" s="4"/>
    </row>
    <row r="313" spans="13:14" x14ac:dyDescent="0.3">
      <c r="M313" s="4"/>
      <c r="N313" s="4"/>
    </row>
    <row r="314" spans="13:14" x14ac:dyDescent="0.3">
      <c r="M314" s="4"/>
      <c r="N314" s="4"/>
    </row>
    <row r="315" spans="13:14" x14ac:dyDescent="0.3">
      <c r="M315" s="4"/>
      <c r="N315" s="4"/>
    </row>
    <row r="316" spans="13:14" x14ac:dyDescent="0.3">
      <c r="M316" s="4"/>
      <c r="N316" s="4"/>
    </row>
    <row r="317" spans="13:14" x14ac:dyDescent="0.3">
      <c r="M317" s="4"/>
      <c r="N317" s="4"/>
    </row>
    <row r="318" spans="13:14" x14ac:dyDescent="0.3">
      <c r="M318" s="4"/>
      <c r="N318" s="4"/>
    </row>
    <row r="319" spans="13:14" x14ac:dyDescent="0.3">
      <c r="M319" s="4"/>
      <c r="N319" s="4"/>
    </row>
    <row r="320" spans="13:14" x14ac:dyDescent="0.3">
      <c r="M320" s="4"/>
      <c r="N320" s="4"/>
    </row>
    <row r="321" spans="13:14" x14ac:dyDescent="0.3">
      <c r="M321" s="4"/>
      <c r="N321" s="4"/>
    </row>
    <row r="322" spans="13:14" x14ac:dyDescent="0.3">
      <c r="M322" s="4"/>
      <c r="N322" s="4"/>
    </row>
    <row r="323" spans="13:14" x14ac:dyDescent="0.3">
      <c r="M323" s="4"/>
      <c r="N323" s="4"/>
    </row>
    <row r="324" spans="13:14" x14ac:dyDescent="0.3">
      <c r="M324" s="4"/>
      <c r="N324" s="4"/>
    </row>
    <row r="325" spans="13:14" x14ac:dyDescent="0.3">
      <c r="M325" s="4"/>
      <c r="N325" s="4"/>
    </row>
    <row r="326" spans="13:14" x14ac:dyDescent="0.3">
      <c r="M326" s="4"/>
      <c r="N326" s="4"/>
    </row>
    <row r="327" spans="13:14" x14ac:dyDescent="0.3">
      <c r="M327" s="4"/>
      <c r="N327" s="4"/>
    </row>
    <row r="328" spans="13:14" x14ac:dyDescent="0.3">
      <c r="M328" s="4"/>
      <c r="N328" s="4"/>
    </row>
    <row r="329" spans="13:14" x14ac:dyDescent="0.3">
      <c r="M329" s="4"/>
      <c r="N329" s="4"/>
    </row>
    <row r="330" spans="13:14" x14ac:dyDescent="0.3">
      <c r="M330" s="4"/>
      <c r="N330" s="4"/>
    </row>
    <row r="331" spans="13:14" x14ac:dyDescent="0.3">
      <c r="M331" s="4"/>
      <c r="N331" s="4"/>
    </row>
    <row r="332" spans="13:14" x14ac:dyDescent="0.3">
      <c r="M332" s="4"/>
      <c r="N332" s="4"/>
    </row>
    <row r="333" spans="13:14" x14ac:dyDescent="0.3">
      <c r="M333" s="4"/>
      <c r="N333" s="4"/>
    </row>
    <row r="334" spans="13:14" x14ac:dyDescent="0.3">
      <c r="M334" s="4"/>
      <c r="N334" s="4"/>
    </row>
    <row r="335" spans="13:14" x14ac:dyDescent="0.3">
      <c r="M335" s="4"/>
      <c r="N335" s="4"/>
    </row>
    <row r="336" spans="13:14" x14ac:dyDescent="0.3">
      <c r="M336" s="4"/>
      <c r="N336" s="4"/>
    </row>
    <row r="337" spans="13:14" x14ac:dyDescent="0.3">
      <c r="M337" s="4"/>
      <c r="N337" s="4"/>
    </row>
    <row r="338" spans="13:14" x14ac:dyDescent="0.3">
      <c r="M338" s="4"/>
      <c r="N338" s="4"/>
    </row>
    <row r="339" spans="13:14" x14ac:dyDescent="0.3">
      <c r="M339" s="4"/>
      <c r="N339" s="4"/>
    </row>
    <row r="340" spans="13:14" x14ac:dyDescent="0.3">
      <c r="M340" s="4"/>
      <c r="N340" s="4"/>
    </row>
    <row r="341" spans="13:14" x14ac:dyDescent="0.3">
      <c r="M341" s="4"/>
      <c r="N341" s="4"/>
    </row>
    <row r="342" spans="13:14" x14ac:dyDescent="0.3">
      <c r="M342" s="4"/>
      <c r="N342" s="4"/>
    </row>
    <row r="343" spans="13:14" x14ac:dyDescent="0.3">
      <c r="M343" s="4"/>
      <c r="N343" s="4"/>
    </row>
    <row r="344" spans="13:14" x14ac:dyDescent="0.3">
      <c r="M344" s="4"/>
      <c r="N344" s="4"/>
    </row>
    <row r="345" spans="13:14" x14ac:dyDescent="0.3">
      <c r="M345" s="4"/>
      <c r="N345" s="4"/>
    </row>
    <row r="346" spans="13:14" x14ac:dyDescent="0.3">
      <c r="M346" s="4"/>
      <c r="N346" s="4"/>
    </row>
    <row r="347" spans="13:14" x14ac:dyDescent="0.3">
      <c r="M347" s="4"/>
      <c r="N347" s="4"/>
    </row>
    <row r="348" spans="13:14" x14ac:dyDescent="0.3">
      <c r="M348" s="4"/>
      <c r="N348" s="4"/>
    </row>
    <row r="349" spans="13:14" x14ac:dyDescent="0.3">
      <c r="M349" s="4"/>
      <c r="N349" s="4"/>
    </row>
    <row r="350" spans="13:14" x14ac:dyDescent="0.3">
      <c r="M350" s="4"/>
      <c r="N350" s="4"/>
    </row>
    <row r="351" spans="13:14" x14ac:dyDescent="0.3">
      <c r="M351" s="4"/>
      <c r="N351" s="4"/>
    </row>
    <row r="352" spans="13:14" x14ac:dyDescent="0.3">
      <c r="M352" s="4"/>
      <c r="N352" s="4"/>
    </row>
    <row r="353" spans="13:14" x14ac:dyDescent="0.3">
      <c r="M353" s="4"/>
      <c r="N353" s="4"/>
    </row>
    <row r="354" spans="13:14" x14ac:dyDescent="0.3">
      <c r="M354" s="4"/>
      <c r="N354" s="4"/>
    </row>
    <row r="355" spans="13:14" x14ac:dyDescent="0.3">
      <c r="M355" s="4"/>
      <c r="N355" s="4"/>
    </row>
    <row r="356" spans="13:14" x14ac:dyDescent="0.3">
      <c r="M356" s="4"/>
      <c r="N356" s="4"/>
    </row>
    <row r="357" spans="13:14" x14ac:dyDescent="0.3">
      <c r="M357" s="4"/>
      <c r="N357" s="4"/>
    </row>
    <row r="358" spans="13:14" x14ac:dyDescent="0.3">
      <c r="M358" s="4"/>
      <c r="N358" s="4"/>
    </row>
    <row r="359" spans="13:14" x14ac:dyDescent="0.3">
      <c r="M359" s="4"/>
      <c r="N359" s="4"/>
    </row>
    <row r="360" spans="13:14" x14ac:dyDescent="0.3">
      <c r="M360" s="4"/>
      <c r="N360" s="4"/>
    </row>
    <row r="361" spans="13:14" x14ac:dyDescent="0.3">
      <c r="M361" s="4"/>
      <c r="N361" s="4"/>
    </row>
    <row r="362" spans="13:14" x14ac:dyDescent="0.3">
      <c r="M362" s="4"/>
      <c r="N362" s="4"/>
    </row>
    <row r="363" spans="13:14" x14ac:dyDescent="0.3">
      <c r="M363" s="4"/>
      <c r="N363" s="4"/>
    </row>
    <row r="364" spans="13:14" x14ac:dyDescent="0.3">
      <c r="M364" s="4"/>
      <c r="N364" s="4"/>
    </row>
    <row r="365" spans="13:14" x14ac:dyDescent="0.3">
      <c r="M365" s="4"/>
      <c r="N365" s="4"/>
    </row>
    <row r="366" spans="13:14" x14ac:dyDescent="0.3">
      <c r="M366" s="4"/>
      <c r="N366" s="4"/>
    </row>
    <row r="367" spans="13:14" x14ac:dyDescent="0.3">
      <c r="M367" s="4"/>
      <c r="N367" s="4"/>
    </row>
    <row r="368" spans="13:14" x14ac:dyDescent="0.3">
      <c r="M368" s="4"/>
      <c r="N368" s="4"/>
    </row>
    <row r="369" spans="13:14" x14ac:dyDescent="0.3">
      <c r="M369" s="4"/>
      <c r="N369" s="4"/>
    </row>
    <row r="370" spans="13:14" x14ac:dyDescent="0.3">
      <c r="M370" s="4"/>
      <c r="N370" s="4"/>
    </row>
    <row r="371" spans="13:14" x14ac:dyDescent="0.3">
      <c r="M371" s="4"/>
      <c r="N371" s="4"/>
    </row>
    <row r="372" spans="13:14" x14ac:dyDescent="0.3">
      <c r="M372" s="4"/>
      <c r="N372" s="4"/>
    </row>
    <row r="373" spans="13:14" x14ac:dyDescent="0.3">
      <c r="M373" s="4"/>
      <c r="N373" s="4"/>
    </row>
    <row r="374" spans="13:14" x14ac:dyDescent="0.3">
      <c r="M374" s="4"/>
      <c r="N374" s="4"/>
    </row>
    <row r="375" spans="13:14" x14ac:dyDescent="0.3">
      <c r="M375" s="4"/>
      <c r="N375" s="4"/>
    </row>
    <row r="376" spans="13:14" x14ac:dyDescent="0.3">
      <c r="M376" s="4"/>
      <c r="N376" s="4"/>
    </row>
    <row r="377" spans="13:14" x14ac:dyDescent="0.3">
      <c r="M377" s="4"/>
      <c r="N377" s="4"/>
    </row>
    <row r="378" spans="13:14" x14ac:dyDescent="0.3">
      <c r="M378" s="4"/>
      <c r="N378" s="4"/>
    </row>
    <row r="379" spans="13:14" x14ac:dyDescent="0.3">
      <c r="M379" s="4"/>
      <c r="N379" s="4"/>
    </row>
    <row r="380" spans="13:14" x14ac:dyDescent="0.3">
      <c r="M380" s="4"/>
      <c r="N380" s="4"/>
    </row>
    <row r="381" spans="13:14" x14ac:dyDescent="0.3">
      <c r="M381" s="4"/>
      <c r="N381" s="4"/>
    </row>
    <row r="382" spans="13:14" x14ac:dyDescent="0.3">
      <c r="M382" s="4"/>
      <c r="N382" s="4"/>
    </row>
    <row r="383" spans="13:14" x14ac:dyDescent="0.3">
      <c r="M383" s="4"/>
      <c r="N383" s="4"/>
    </row>
    <row r="384" spans="13:14" x14ac:dyDescent="0.3">
      <c r="M384" s="4"/>
      <c r="N384" s="4"/>
    </row>
    <row r="385" spans="13:14" x14ac:dyDescent="0.3">
      <c r="M385" s="4"/>
      <c r="N385" s="4"/>
    </row>
    <row r="386" spans="13:14" x14ac:dyDescent="0.3">
      <c r="M386" s="4"/>
      <c r="N386" s="4"/>
    </row>
    <row r="387" spans="13:14" x14ac:dyDescent="0.3">
      <c r="M387" s="4"/>
      <c r="N387" s="4"/>
    </row>
    <row r="388" spans="13:14" x14ac:dyDescent="0.3">
      <c r="M388" s="4"/>
      <c r="N388" s="4"/>
    </row>
    <row r="389" spans="13:14" x14ac:dyDescent="0.3">
      <c r="M389" s="4"/>
      <c r="N389" s="4"/>
    </row>
    <row r="390" spans="13:14" x14ac:dyDescent="0.3">
      <c r="M390" s="4"/>
      <c r="N390" s="4"/>
    </row>
    <row r="391" spans="13:14" x14ac:dyDescent="0.3">
      <c r="M391" s="4"/>
      <c r="N391" s="4"/>
    </row>
    <row r="392" spans="13:14" x14ac:dyDescent="0.3">
      <c r="M392" s="4"/>
      <c r="N392" s="4"/>
    </row>
    <row r="393" spans="13:14" x14ac:dyDescent="0.3">
      <c r="M393" s="4"/>
      <c r="N393" s="4"/>
    </row>
    <row r="394" spans="13:14" x14ac:dyDescent="0.3">
      <c r="M394" s="4"/>
      <c r="N394" s="4"/>
    </row>
    <row r="395" spans="13:14" x14ac:dyDescent="0.3">
      <c r="M395" s="4"/>
      <c r="N395" s="4"/>
    </row>
    <row r="396" spans="13:14" x14ac:dyDescent="0.3">
      <c r="M396" s="4"/>
      <c r="N396" s="4"/>
    </row>
    <row r="397" spans="13:14" x14ac:dyDescent="0.3">
      <c r="M397" s="4"/>
      <c r="N397" s="4"/>
    </row>
    <row r="398" spans="13:14" x14ac:dyDescent="0.3">
      <c r="M398" s="4"/>
      <c r="N398" s="4"/>
    </row>
    <row r="399" spans="13:14" x14ac:dyDescent="0.3">
      <c r="M399" s="4"/>
      <c r="N399" s="4"/>
    </row>
    <row r="400" spans="13:14" x14ac:dyDescent="0.3">
      <c r="M400" s="4"/>
      <c r="N400" s="4"/>
    </row>
    <row r="401" spans="13:14" x14ac:dyDescent="0.3">
      <c r="M401" s="4"/>
      <c r="N401" s="4"/>
    </row>
    <row r="402" spans="13:14" x14ac:dyDescent="0.3">
      <c r="M402" s="4"/>
      <c r="N402" s="4"/>
    </row>
    <row r="403" spans="13:14" x14ac:dyDescent="0.3">
      <c r="M403" s="4"/>
      <c r="N403" s="4"/>
    </row>
    <row r="404" spans="13:14" x14ac:dyDescent="0.3">
      <c r="M404" s="4"/>
      <c r="N404" s="4"/>
    </row>
    <row r="405" spans="13:14" x14ac:dyDescent="0.3">
      <c r="M405" s="4"/>
      <c r="N405" s="4"/>
    </row>
    <row r="406" spans="13:14" x14ac:dyDescent="0.3">
      <c r="M406" s="4"/>
      <c r="N406" s="4"/>
    </row>
    <row r="407" spans="13:14" x14ac:dyDescent="0.3">
      <c r="M407" s="4"/>
      <c r="N407" s="4"/>
    </row>
    <row r="408" spans="13:14" x14ac:dyDescent="0.3">
      <c r="M408" s="4"/>
      <c r="N408" s="4"/>
    </row>
    <row r="409" spans="13:14" x14ac:dyDescent="0.3">
      <c r="M409" s="4"/>
      <c r="N409" s="4"/>
    </row>
    <row r="410" spans="13:14" x14ac:dyDescent="0.3">
      <c r="M410" s="4"/>
      <c r="N410" s="4"/>
    </row>
    <row r="411" spans="13:14" x14ac:dyDescent="0.3">
      <c r="M411" s="4"/>
      <c r="N411" s="4"/>
    </row>
    <row r="412" spans="13:14" x14ac:dyDescent="0.3">
      <c r="M412" s="4"/>
      <c r="N412" s="4"/>
    </row>
    <row r="413" spans="13:14" x14ac:dyDescent="0.3">
      <c r="M413" s="4"/>
      <c r="N413" s="4"/>
    </row>
    <row r="414" spans="13:14" x14ac:dyDescent="0.3">
      <c r="M414" s="4"/>
      <c r="N414" s="4"/>
    </row>
    <row r="415" spans="13:14" x14ac:dyDescent="0.3">
      <c r="M415" s="4"/>
      <c r="N415" s="4"/>
    </row>
    <row r="416" spans="13:14" x14ac:dyDescent="0.3">
      <c r="M416" s="4"/>
      <c r="N416" s="4"/>
    </row>
    <row r="417" spans="13:14" x14ac:dyDescent="0.3">
      <c r="M417" s="4"/>
      <c r="N417" s="4"/>
    </row>
    <row r="418" spans="13:14" x14ac:dyDescent="0.3">
      <c r="M418" s="4"/>
      <c r="N418" s="4"/>
    </row>
    <row r="419" spans="13:14" x14ac:dyDescent="0.3">
      <c r="M419" s="4"/>
      <c r="N419" s="4"/>
    </row>
    <row r="420" spans="13:14" x14ac:dyDescent="0.3">
      <c r="M420" s="4"/>
      <c r="N420" s="4"/>
    </row>
    <row r="421" spans="13:14" x14ac:dyDescent="0.3">
      <c r="M421" s="4"/>
      <c r="N421" s="4"/>
    </row>
    <row r="422" spans="13:14" x14ac:dyDescent="0.3">
      <c r="M422" s="4"/>
      <c r="N422" s="4"/>
    </row>
    <row r="423" spans="13:14" x14ac:dyDescent="0.3">
      <c r="M423" s="4"/>
      <c r="N423" s="4"/>
    </row>
    <row r="424" spans="13:14" x14ac:dyDescent="0.3">
      <c r="M424" s="4"/>
      <c r="N424" s="4"/>
    </row>
    <row r="425" spans="13:14" x14ac:dyDescent="0.3">
      <c r="M425" s="4"/>
      <c r="N425" s="4"/>
    </row>
    <row r="426" spans="13:14" x14ac:dyDescent="0.3">
      <c r="M426" s="4"/>
      <c r="N426" s="4"/>
    </row>
    <row r="427" spans="13:14" x14ac:dyDescent="0.3">
      <c r="M427" s="4"/>
      <c r="N427" s="4"/>
    </row>
    <row r="428" spans="13:14" x14ac:dyDescent="0.3">
      <c r="M428" s="4"/>
      <c r="N428" s="4"/>
    </row>
    <row r="429" spans="13:14" x14ac:dyDescent="0.3">
      <c r="M429" s="4"/>
      <c r="N429" s="4"/>
    </row>
    <row r="430" spans="13:14" x14ac:dyDescent="0.3">
      <c r="M430" s="4"/>
      <c r="N430" s="4"/>
    </row>
    <row r="431" spans="13:14" x14ac:dyDescent="0.3">
      <c r="M431" s="4"/>
      <c r="N431" s="4"/>
    </row>
    <row r="432" spans="13:14" x14ac:dyDescent="0.3">
      <c r="M432" s="4"/>
      <c r="N432" s="4"/>
    </row>
    <row r="433" spans="13:14" x14ac:dyDescent="0.3">
      <c r="M433" s="4"/>
      <c r="N433" s="4"/>
    </row>
    <row r="434" spans="13:14" x14ac:dyDescent="0.3">
      <c r="M434" s="4"/>
      <c r="N434" s="4"/>
    </row>
    <row r="435" spans="13:14" x14ac:dyDescent="0.3">
      <c r="M435" s="4"/>
      <c r="N435" s="4"/>
    </row>
    <row r="436" spans="13:14" x14ac:dyDescent="0.3">
      <c r="M436" s="4"/>
      <c r="N436" s="4"/>
    </row>
    <row r="437" spans="13:14" x14ac:dyDescent="0.3">
      <c r="M437" s="4"/>
      <c r="N437" s="4"/>
    </row>
    <row r="438" spans="13:14" x14ac:dyDescent="0.3">
      <c r="M438" s="4"/>
      <c r="N438" s="4"/>
    </row>
    <row r="439" spans="13:14" x14ac:dyDescent="0.3">
      <c r="M439" s="4"/>
      <c r="N439" s="4"/>
    </row>
    <row r="440" spans="13:14" x14ac:dyDescent="0.3">
      <c r="M440" s="4"/>
      <c r="N440" s="4"/>
    </row>
    <row r="441" spans="13:14" x14ac:dyDescent="0.3">
      <c r="M441" s="4"/>
      <c r="N441" s="4"/>
    </row>
    <row r="442" spans="13:14" x14ac:dyDescent="0.3">
      <c r="M442" s="4"/>
      <c r="N442" s="4"/>
    </row>
    <row r="443" spans="13:14" x14ac:dyDescent="0.3">
      <c r="M443" s="4"/>
      <c r="N443" s="4"/>
    </row>
    <row r="444" spans="13:14" x14ac:dyDescent="0.3">
      <c r="M444" s="4"/>
      <c r="N444" s="4"/>
    </row>
    <row r="445" spans="13:14" x14ac:dyDescent="0.3">
      <c r="M445" s="4"/>
      <c r="N445" s="4"/>
    </row>
    <row r="446" spans="13:14" x14ac:dyDescent="0.3">
      <c r="M446" s="4"/>
      <c r="N446" s="4"/>
    </row>
    <row r="447" spans="13:14" x14ac:dyDescent="0.3">
      <c r="M447" s="4"/>
      <c r="N447" s="4"/>
    </row>
    <row r="448" spans="13:14" x14ac:dyDescent="0.3">
      <c r="M448" s="4"/>
      <c r="N448" s="4"/>
    </row>
    <row r="449" spans="13:14" x14ac:dyDescent="0.3">
      <c r="M449" s="4"/>
      <c r="N449" s="4"/>
    </row>
    <row r="450" spans="13:14" x14ac:dyDescent="0.3">
      <c r="M450" s="4"/>
      <c r="N450" s="4"/>
    </row>
    <row r="451" spans="13:14" x14ac:dyDescent="0.3">
      <c r="M451" s="4"/>
      <c r="N451" s="4"/>
    </row>
    <row r="452" spans="13:14" x14ac:dyDescent="0.3">
      <c r="M452" s="4"/>
      <c r="N452" s="4"/>
    </row>
    <row r="453" spans="13:14" x14ac:dyDescent="0.3">
      <c r="M453" s="4"/>
      <c r="N453" s="4"/>
    </row>
    <row r="454" spans="13:14" x14ac:dyDescent="0.3">
      <c r="M454" s="4"/>
      <c r="N454" s="4"/>
    </row>
    <row r="455" spans="13:14" x14ac:dyDescent="0.3">
      <c r="M455" s="4"/>
      <c r="N455" s="4"/>
    </row>
    <row r="456" spans="13:14" x14ac:dyDescent="0.3">
      <c r="M456" s="4"/>
      <c r="N456" s="4"/>
    </row>
    <row r="457" spans="13:14" x14ac:dyDescent="0.3">
      <c r="M457" s="4"/>
      <c r="N457" s="4"/>
    </row>
    <row r="458" spans="13:14" x14ac:dyDescent="0.3">
      <c r="M458" s="4"/>
      <c r="N458" s="4"/>
    </row>
    <row r="459" spans="13:14" x14ac:dyDescent="0.3">
      <c r="M459" s="4"/>
      <c r="N459" s="4"/>
    </row>
    <row r="460" spans="13:14" x14ac:dyDescent="0.3">
      <c r="M460" s="4"/>
      <c r="N460" s="4"/>
    </row>
    <row r="461" spans="13:14" x14ac:dyDescent="0.3">
      <c r="M461" s="4"/>
      <c r="N461" s="4"/>
    </row>
    <row r="462" spans="13:14" x14ac:dyDescent="0.3">
      <c r="M462" s="4"/>
      <c r="N462" s="4"/>
    </row>
    <row r="463" spans="13:14" x14ac:dyDescent="0.3">
      <c r="M463" s="4"/>
      <c r="N463" s="4"/>
    </row>
    <row r="464" spans="13:14" x14ac:dyDescent="0.3">
      <c r="M464" s="4"/>
      <c r="N464" s="4"/>
    </row>
    <row r="465" spans="13:14" x14ac:dyDescent="0.3">
      <c r="M465" s="4"/>
      <c r="N465" s="4"/>
    </row>
    <row r="466" spans="13:14" x14ac:dyDescent="0.3">
      <c r="M466" s="4"/>
      <c r="N466" s="4"/>
    </row>
    <row r="467" spans="13:14" x14ac:dyDescent="0.3">
      <c r="M467" s="4"/>
      <c r="N467" s="4"/>
    </row>
    <row r="468" spans="13:14" x14ac:dyDescent="0.3">
      <c r="M468" s="4"/>
      <c r="N468" s="4"/>
    </row>
    <row r="469" spans="13:14" x14ac:dyDescent="0.3">
      <c r="M469" s="4"/>
      <c r="N469" s="4"/>
    </row>
    <row r="470" spans="13:14" x14ac:dyDescent="0.3">
      <c r="M470" s="4"/>
      <c r="N470" s="4"/>
    </row>
    <row r="471" spans="13:14" x14ac:dyDescent="0.3">
      <c r="M471" s="4"/>
      <c r="N471" s="4"/>
    </row>
    <row r="472" spans="13:14" x14ac:dyDescent="0.3">
      <c r="M472" s="4"/>
      <c r="N472" s="4"/>
    </row>
    <row r="473" spans="13:14" x14ac:dyDescent="0.3">
      <c r="M473" s="4"/>
      <c r="N473" s="4"/>
    </row>
    <row r="474" spans="13:14" x14ac:dyDescent="0.3">
      <c r="M474" s="4"/>
      <c r="N474" s="4"/>
    </row>
    <row r="475" spans="13:14" x14ac:dyDescent="0.3">
      <c r="M475" s="4"/>
      <c r="N475" s="4"/>
    </row>
    <row r="476" spans="13:14" x14ac:dyDescent="0.3">
      <c r="M476" s="4"/>
      <c r="N476" s="4"/>
    </row>
    <row r="477" spans="13:14" x14ac:dyDescent="0.3">
      <c r="M477" s="4"/>
      <c r="N477" s="4"/>
    </row>
    <row r="478" spans="13:14" x14ac:dyDescent="0.3">
      <c r="M478" s="4"/>
      <c r="N478" s="4"/>
    </row>
    <row r="479" spans="13:14" x14ac:dyDescent="0.3">
      <c r="M479" s="4"/>
      <c r="N479" s="4"/>
    </row>
    <row r="480" spans="13:14" x14ac:dyDescent="0.3">
      <c r="M480" s="4"/>
      <c r="N480" s="4"/>
    </row>
    <row r="481" spans="13:14" x14ac:dyDescent="0.3">
      <c r="M481" s="4"/>
      <c r="N481" s="4"/>
    </row>
    <row r="482" spans="13:14" x14ac:dyDescent="0.3">
      <c r="M482" s="4"/>
      <c r="N482" s="4"/>
    </row>
    <row r="483" spans="13:14" x14ac:dyDescent="0.3">
      <c r="M483" s="4"/>
      <c r="N483" s="4"/>
    </row>
    <row r="484" spans="13:14" x14ac:dyDescent="0.3">
      <c r="M484" s="4"/>
      <c r="N484" s="4"/>
    </row>
    <row r="485" spans="13:14" x14ac:dyDescent="0.3">
      <c r="M485" s="4"/>
      <c r="N485" s="4"/>
    </row>
    <row r="486" spans="13:14" x14ac:dyDescent="0.3">
      <c r="M486" s="4"/>
      <c r="N486" s="4"/>
    </row>
    <row r="487" spans="13:14" x14ac:dyDescent="0.3">
      <c r="M487" s="4"/>
      <c r="N487" s="4"/>
    </row>
    <row r="488" spans="13:14" x14ac:dyDescent="0.3">
      <c r="M488" s="4"/>
      <c r="N488" s="4"/>
    </row>
    <row r="489" spans="13:14" x14ac:dyDescent="0.3">
      <c r="M489" s="4"/>
      <c r="N489" s="4"/>
    </row>
    <row r="490" spans="13:14" x14ac:dyDescent="0.3">
      <c r="M490" s="4"/>
      <c r="N490" s="4"/>
    </row>
    <row r="491" spans="13:14" x14ac:dyDescent="0.3">
      <c r="M491" s="4"/>
      <c r="N491" s="4"/>
    </row>
    <row r="492" spans="13:14" x14ac:dyDescent="0.3">
      <c r="M492" s="4"/>
      <c r="N492" s="4"/>
    </row>
    <row r="493" spans="13:14" x14ac:dyDescent="0.3">
      <c r="M493" s="4"/>
      <c r="N493" s="4"/>
    </row>
    <row r="494" spans="13:14" x14ac:dyDescent="0.3">
      <c r="M494" s="4"/>
      <c r="N494" s="4"/>
    </row>
    <row r="495" spans="13:14" x14ac:dyDescent="0.3">
      <c r="M495" s="4"/>
      <c r="N495" s="4"/>
    </row>
    <row r="496" spans="13:14" x14ac:dyDescent="0.3">
      <c r="M496" s="4"/>
      <c r="N496" s="4"/>
    </row>
    <row r="497" spans="13:14" x14ac:dyDescent="0.3">
      <c r="M497" s="4"/>
      <c r="N497" s="4"/>
    </row>
    <row r="498" spans="13:14" x14ac:dyDescent="0.3">
      <c r="M498" s="4"/>
      <c r="N498" s="4"/>
    </row>
    <row r="499" spans="13:14" x14ac:dyDescent="0.3">
      <c r="M499" s="4"/>
      <c r="N499" s="4"/>
    </row>
    <row r="500" spans="13:14" x14ac:dyDescent="0.3">
      <c r="M500" s="4"/>
      <c r="N500" s="4"/>
    </row>
    <row r="501" spans="13:14" x14ac:dyDescent="0.3">
      <c r="M501" s="4"/>
      <c r="N501" s="4"/>
    </row>
    <row r="502" spans="13:14" x14ac:dyDescent="0.3">
      <c r="M502" s="4"/>
      <c r="N502" s="4"/>
    </row>
    <row r="503" spans="13:14" x14ac:dyDescent="0.3">
      <c r="M503" s="4"/>
      <c r="N503" s="4"/>
    </row>
    <row r="504" spans="13:14" x14ac:dyDescent="0.3">
      <c r="M504" s="4"/>
      <c r="N504" s="4"/>
    </row>
    <row r="505" spans="13:14" x14ac:dyDescent="0.3">
      <c r="M505" s="4"/>
      <c r="N505" s="4"/>
    </row>
    <row r="506" spans="13:14" x14ac:dyDescent="0.3">
      <c r="M506" s="4"/>
      <c r="N506" s="4"/>
    </row>
    <row r="507" spans="13:14" x14ac:dyDescent="0.3">
      <c r="M507" s="4"/>
      <c r="N507" s="4"/>
    </row>
    <row r="508" spans="13:14" x14ac:dyDescent="0.3">
      <c r="M508" s="4"/>
      <c r="N508" s="4"/>
    </row>
    <row r="509" spans="13:14" x14ac:dyDescent="0.3">
      <c r="M509" s="4"/>
      <c r="N509" s="4"/>
    </row>
    <row r="510" spans="13:14" x14ac:dyDescent="0.3">
      <c r="M510" s="4"/>
      <c r="N510" s="4"/>
    </row>
    <row r="511" spans="13:14" x14ac:dyDescent="0.3">
      <c r="M511" s="4"/>
      <c r="N511" s="4"/>
    </row>
    <row r="512" spans="13:14" x14ac:dyDescent="0.3">
      <c r="M512" s="4"/>
      <c r="N512" s="4"/>
    </row>
    <row r="513" spans="13:14" x14ac:dyDescent="0.3">
      <c r="M513" s="4"/>
      <c r="N513" s="4"/>
    </row>
    <row r="514" spans="13:14" x14ac:dyDescent="0.3">
      <c r="M514" s="4"/>
      <c r="N514" s="4"/>
    </row>
    <row r="515" spans="13:14" x14ac:dyDescent="0.3">
      <c r="M515" s="4"/>
      <c r="N515" s="4"/>
    </row>
    <row r="516" spans="13:14" x14ac:dyDescent="0.3">
      <c r="M516" s="4"/>
      <c r="N516" s="4"/>
    </row>
    <row r="517" spans="13:14" x14ac:dyDescent="0.3">
      <c r="M517" s="4"/>
      <c r="N517" s="4"/>
    </row>
    <row r="518" spans="13:14" x14ac:dyDescent="0.3">
      <c r="M518" s="4"/>
      <c r="N518" s="4"/>
    </row>
    <row r="519" spans="13:14" x14ac:dyDescent="0.3">
      <c r="M519" s="4"/>
      <c r="N519" s="4"/>
    </row>
    <row r="520" spans="13:14" x14ac:dyDescent="0.3">
      <c r="M520" s="4"/>
      <c r="N520" s="4"/>
    </row>
    <row r="521" spans="13:14" x14ac:dyDescent="0.3">
      <c r="M521" s="4"/>
      <c r="N521" s="4"/>
    </row>
    <row r="522" spans="13:14" x14ac:dyDescent="0.3">
      <c r="M522" s="4"/>
      <c r="N522" s="4"/>
    </row>
    <row r="523" spans="13:14" x14ac:dyDescent="0.3">
      <c r="M523" s="4"/>
      <c r="N523" s="4"/>
    </row>
    <row r="524" spans="13:14" x14ac:dyDescent="0.3">
      <c r="M524" s="4"/>
      <c r="N524" s="4"/>
    </row>
    <row r="525" spans="13:14" x14ac:dyDescent="0.3">
      <c r="M525" s="4"/>
      <c r="N525" s="4"/>
    </row>
    <row r="526" spans="13:14" x14ac:dyDescent="0.3">
      <c r="M526" s="4"/>
      <c r="N526" s="4"/>
    </row>
    <row r="527" spans="13:14" x14ac:dyDescent="0.3">
      <c r="M527" s="4"/>
      <c r="N527" s="4"/>
    </row>
    <row r="528" spans="13:14" x14ac:dyDescent="0.3">
      <c r="M528" s="4"/>
      <c r="N528" s="4"/>
    </row>
    <row r="529" spans="13:14" x14ac:dyDescent="0.3">
      <c r="M529" s="4"/>
      <c r="N529" s="4"/>
    </row>
    <row r="530" spans="13:14" x14ac:dyDescent="0.3">
      <c r="M530" s="4"/>
      <c r="N530" s="4"/>
    </row>
    <row r="531" spans="13:14" x14ac:dyDescent="0.3">
      <c r="M531" s="4"/>
      <c r="N531" s="4"/>
    </row>
    <row r="532" spans="13:14" x14ac:dyDescent="0.3">
      <c r="M532" s="4"/>
      <c r="N532" s="4"/>
    </row>
    <row r="533" spans="13:14" x14ac:dyDescent="0.3">
      <c r="M533" s="4"/>
      <c r="N533" s="4"/>
    </row>
    <row r="534" spans="13:14" x14ac:dyDescent="0.3">
      <c r="M534" s="4"/>
      <c r="N534" s="4"/>
    </row>
    <row r="535" spans="13:14" x14ac:dyDescent="0.3">
      <c r="M535" s="4"/>
      <c r="N535" s="4"/>
    </row>
    <row r="536" spans="13:14" x14ac:dyDescent="0.3">
      <c r="M536" s="4"/>
      <c r="N536" s="4"/>
    </row>
    <row r="537" spans="13:14" x14ac:dyDescent="0.3">
      <c r="M537" s="4"/>
      <c r="N537" s="4"/>
    </row>
    <row r="538" spans="13:14" x14ac:dyDescent="0.3">
      <c r="M538" s="4"/>
      <c r="N538" s="4"/>
    </row>
    <row r="539" spans="13:14" x14ac:dyDescent="0.3">
      <c r="M539" s="4"/>
      <c r="N539" s="4"/>
    </row>
    <row r="540" spans="13:14" x14ac:dyDescent="0.3">
      <c r="M540" s="4"/>
      <c r="N540" s="4"/>
    </row>
    <row r="541" spans="13:14" x14ac:dyDescent="0.3">
      <c r="M541" s="4"/>
      <c r="N541" s="4"/>
    </row>
    <row r="542" spans="13:14" x14ac:dyDescent="0.3">
      <c r="M542" s="4"/>
      <c r="N542" s="4"/>
    </row>
    <row r="543" spans="13:14" x14ac:dyDescent="0.3">
      <c r="M543" s="4"/>
      <c r="N543" s="4"/>
    </row>
    <row r="544" spans="13:14" x14ac:dyDescent="0.3">
      <c r="M544" s="4"/>
      <c r="N544" s="4"/>
    </row>
    <row r="545" spans="13:14" x14ac:dyDescent="0.3">
      <c r="M545" s="4"/>
      <c r="N545" s="4"/>
    </row>
    <row r="546" spans="13:14" x14ac:dyDescent="0.3">
      <c r="M546" s="4"/>
      <c r="N546" s="4"/>
    </row>
    <row r="547" spans="13:14" x14ac:dyDescent="0.3">
      <c r="M547" s="4"/>
      <c r="N547" s="4"/>
    </row>
    <row r="548" spans="13:14" x14ac:dyDescent="0.3">
      <c r="M548" s="4"/>
      <c r="N548" s="4"/>
    </row>
    <row r="549" spans="13:14" x14ac:dyDescent="0.3">
      <c r="M549" s="4"/>
      <c r="N549" s="4"/>
    </row>
    <row r="550" spans="13:14" x14ac:dyDescent="0.3">
      <c r="M550" s="4"/>
      <c r="N550" s="4"/>
    </row>
    <row r="551" spans="13:14" x14ac:dyDescent="0.3">
      <c r="M551" s="4"/>
      <c r="N551" s="4"/>
    </row>
    <row r="552" spans="13:14" x14ac:dyDescent="0.3">
      <c r="M552" s="4"/>
      <c r="N552" s="4"/>
    </row>
    <row r="553" spans="13:14" x14ac:dyDescent="0.3">
      <c r="M553" s="4"/>
      <c r="N553" s="4"/>
    </row>
    <row r="554" spans="13:14" x14ac:dyDescent="0.3">
      <c r="M554" s="4"/>
      <c r="N554" s="4"/>
    </row>
    <row r="555" spans="13:14" x14ac:dyDescent="0.3">
      <c r="M555" s="4"/>
      <c r="N555" s="4"/>
    </row>
    <row r="556" spans="13:14" x14ac:dyDescent="0.3">
      <c r="M556" s="4"/>
      <c r="N556" s="4"/>
    </row>
    <row r="557" spans="13:14" x14ac:dyDescent="0.3">
      <c r="M557" s="4"/>
      <c r="N557" s="4"/>
    </row>
    <row r="558" spans="13:14" x14ac:dyDescent="0.3">
      <c r="M558" s="4"/>
      <c r="N558" s="4"/>
    </row>
    <row r="559" spans="13:14" x14ac:dyDescent="0.3">
      <c r="M559" s="4"/>
      <c r="N559" s="4"/>
    </row>
    <row r="560" spans="13:14" x14ac:dyDescent="0.3">
      <c r="M560" s="4"/>
      <c r="N560" s="4"/>
    </row>
    <row r="561" spans="13:14" x14ac:dyDescent="0.3">
      <c r="M561" s="4"/>
      <c r="N561" s="4"/>
    </row>
    <row r="562" spans="13:14" x14ac:dyDescent="0.3">
      <c r="M562" s="4"/>
      <c r="N562" s="4"/>
    </row>
    <row r="563" spans="13:14" x14ac:dyDescent="0.3">
      <c r="M563" s="4"/>
      <c r="N563" s="4"/>
    </row>
    <row r="564" spans="13:14" x14ac:dyDescent="0.3">
      <c r="M564" s="4"/>
      <c r="N564" s="4"/>
    </row>
    <row r="565" spans="13:14" x14ac:dyDescent="0.3">
      <c r="M565" s="4"/>
      <c r="N565" s="4"/>
    </row>
    <row r="566" spans="13:14" x14ac:dyDescent="0.3">
      <c r="M566" s="4"/>
      <c r="N566" s="4"/>
    </row>
    <row r="567" spans="13:14" x14ac:dyDescent="0.3">
      <c r="M567" s="4"/>
      <c r="N567" s="4"/>
    </row>
    <row r="568" spans="13:14" x14ac:dyDescent="0.3">
      <c r="M568" s="4"/>
      <c r="N568" s="4"/>
    </row>
    <row r="569" spans="13:14" x14ac:dyDescent="0.3">
      <c r="M569" s="4"/>
      <c r="N569" s="4"/>
    </row>
    <row r="570" spans="13:14" x14ac:dyDescent="0.3">
      <c r="M570" s="4"/>
      <c r="N570" s="4"/>
    </row>
    <row r="571" spans="13:14" x14ac:dyDescent="0.3">
      <c r="M571" s="4"/>
      <c r="N571" s="4"/>
    </row>
    <row r="572" spans="13:14" x14ac:dyDescent="0.3">
      <c r="M572" s="4"/>
      <c r="N572" s="4"/>
    </row>
    <row r="573" spans="13:14" x14ac:dyDescent="0.3">
      <c r="M573" s="4"/>
      <c r="N573" s="4"/>
    </row>
    <row r="574" spans="13:14" x14ac:dyDescent="0.3">
      <c r="M574" s="4"/>
      <c r="N574" s="4"/>
    </row>
    <row r="575" spans="13:14" x14ac:dyDescent="0.3">
      <c r="M575" s="4"/>
      <c r="N575" s="4"/>
    </row>
    <row r="576" spans="13:14" x14ac:dyDescent="0.3">
      <c r="M576" s="4"/>
      <c r="N576" s="4"/>
    </row>
    <row r="577" spans="13:14" x14ac:dyDescent="0.3">
      <c r="M577" s="4"/>
      <c r="N577" s="4"/>
    </row>
    <row r="578" spans="13:14" x14ac:dyDescent="0.3">
      <c r="M578" s="4"/>
      <c r="N578" s="4"/>
    </row>
    <row r="579" spans="13:14" x14ac:dyDescent="0.3">
      <c r="M579" s="4"/>
      <c r="N579" s="4"/>
    </row>
    <row r="580" spans="13:14" x14ac:dyDescent="0.3">
      <c r="M580" s="4"/>
      <c r="N580" s="4"/>
    </row>
    <row r="581" spans="13:14" x14ac:dyDescent="0.3">
      <c r="M581" s="4"/>
      <c r="N581" s="4"/>
    </row>
    <row r="582" spans="13:14" x14ac:dyDescent="0.3">
      <c r="M582" s="4"/>
      <c r="N582" s="4"/>
    </row>
    <row r="583" spans="13:14" x14ac:dyDescent="0.3">
      <c r="M583" s="4"/>
      <c r="N583" s="4"/>
    </row>
    <row r="584" spans="13:14" x14ac:dyDescent="0.3">
      <c r="M584" s="4"/>
      <c r="N584" s="4"/>
    </row>
    <row r="585" spans="13:14" x14ac:dyDescent="0.3">
      <c r="M585" s="4"/>
      <c r="N585" s="4"/>
    </row>
    <row r="586" spans="13:14" x14ac:dyDescent="0.3">
      <c r="M586" s="4"/>
      <c r="N586" s="4"/>
    </row>
    <row r="587" spans="13:14" x14ac:dyDescent="0.3">
      <c r="M587" s="4"/>
      <c r="N587" s="4"/>
    </row>
    <row r="588" spans="13:14" x14ac:dyDescent="0.3">
      <c r="M588" s="4"/>
      <c r="N588" s="4"/>
    </row>
    <row r="589" spans="13:14" x14ac:dyDescent="0.3">
      <c r="M589" s="4"/>
      <c r="N589" s="4"/>
    </row>
    <row r="590" spans="13:14" x14ac:dyDescent="0.3">
      <c r="M590" s="4"/>
      <c r="N590" s="4"/>
    </row>
    <row r="591" spans="13:14" x14ac:dyDescent="0.3">
      <c r="M591" s="4"/>
      <c r="N591" s="4"/>
    </row>
    <row r="592" spans="13:14" x14ac:dyDescent="0.3">
      <c r="M592" s="4"/>
      <c r="N592" s="4"/>
    </row>
    <row r="593" spans="13:14" x14ac:dyDescent="0.3">
      <c r="M593" s="4"/>
      <c r="N593" s="4"/>
    </row>
    <row r="594" spans="13:14" x14ac:dyDescent="0.3">
      <c r="M594" s="4"/>
      <c r="N594" s="4"/>
    </row>
    <row r="595" spans="13:14" x14ac:dyDescent="0.3">
      <c r="M595" s="4"/>
      <c r="N595" s="4"/>
    </row>
    <row r="596" spans="13:14" x14ac:dyDescent="0.3">
      <c r="M596" s="4"/>
      <c r="N596" s="4"/>
    </row>
    <row r="597" spans="13:14" x14ac:dyDescent="0.3">
      <c r="M597" s="4"/>
      <c r="N597" s="4"/>
    </row>
    <row r="598" spans="13:14" x14ac:dyDescent="0.3">
      <c r="M598" s="4"/>
      <c r="N598" s="4"/>
    </row>
    <row r="599" spans="13:14" x14ac:dyDescent="0.3">
      <c r="M599" s="4"/>
      <c r="N599" s="4"/>
    </row>
    <row r="600" spans="13:14" x14ac:dyDescent="0.3">
      <c r="M600" s="4"/>
      <c r="N600" s="4"/>
    </row>
    <row r="601" spans="13:14" x14ac:dyDescent="0.3">
      <c r="M601" s="4"/>
      <c r="N601" s="4"/>
    </row>
    <row r="602" spans="13:14" x14ac:dyDescent="0.3">
      <c r="M602" s="4"/>
      <c r="N602" s="4"/>
    </row>
    <row r="603" spans="13:14" x14ac:dyDescent="0.3">
      <c r="M603" s="4"/>
      <c r="N603" s="4"/>
    </row>
    <row r="604" spans="13:14" x14ac:dyDescent="0.3">
      <c r="M604" s="4"/>
      <c r="N604" s="4"/>
    </row>
    <row r="605" spans="13:14" x14ac:dyDescent="0.3">
      <c r="M605" s="4"/>
      <c r="N605" s="4"/>
    </row>
    <row r="606" spans="13:14" x14ac:dyDescent="0.3">
      <c r="M606" s="4"/>
      <c r="N606" s="4"/>
    </row>
    <row r="607" spans="13:14" x14ac:dyDescent="0.3">
      <c r="M607" s="4"/>
      <c r="N607" s="4"/>
    </row>
    <row r="608" spans="13:14" x14ac:dyDescent="0.3">
      <c r="M608" s="4"/>
      <c r="N608" s="4"/>
    </row>
    <row r="609" spans="13:14" x14ac:dyDescent="0.3">
      <c r="M609" s="4"/>
      <c r="N609" s="4"/>
    </row>
    <row r="610" spans="13:14" x14ac:dyDescent="0.3">
      <c r="M610" s="4"/>
      <c r="N610" s="4"/>
    </row>
    <row r="611" spans="13:14" x14ac:dyDescent="0.3">
      <c r="M611" s="4"/>
      <c r="N611" s="4"/>
    </row>
    <row r="612" spans="13:14" x14ac:dyDescent="0.3">
      <c r="M612" s="4"/>
      <c r="N612" s="4"/>
    </row>
    <row r="613" spans="13:14" x14ac:dyDescent="0.3">
      <c r="M613" s="4"/>
      <c r="N613" s="4"/>
    </row>
    <row r="614" spans="13:14" x14ac:dyDescent="0.3">
      <c r="M614" s="4"/>
      <c r="N614" s="4"/>
    </row>
    <row r="615" spans="13:14" x14ac:dyDescent="0.3">
      <c r="M615" s="4"/>
      <c r="N615" s="4"/>
    </row>
    <row r="616" spans="13:14" x14ac:dyDescent="0.3">
      <c r="M616" s="4"/>
      <c r="N616" s="4"/>
    </row>
    <row r="617" spans="13:14" x14ac:dyDescent="0.3">
      <c r="M617" s="4"/>
      <c r="N617" s="4"/>
    </row>
    <row r="618" spans="13:14" x14ac:dyDescent="0.3">
      <c r="M618" s="4"/>
      <c r="N618" s="4"/>
    </row>
    <row r="619" spans="13:14" x14ac:dyDescent="0.3">
      <c r="M619" s="4"/>
      <c r="N619" s="4"/>
    </row>
    <row r="620" spans="13:14" x14ac:dyDescent="0.3">
      <c r="M620" s="4"/>
      <c r="N620" s="4"/>
    </row>
    <row r="621" spans="13:14" x14ac:dyDescent="0.3">
      <c r="M621" s="4"/>
      <c r="N621" s="4"/>
    </row>
    <row r="622" spans="13:14" x14ac:dyDescent="0.3">
      <c r="M622" s="4"/>
      <c r="N622" s="4"/>
    </row>
    <row r="623" spans="13:14" x14ac:dyDescent="0.3">
      <c r="M623" s="4"/>
      <c r="N623" s="4"/>
    </row>
    <row r="624" spans="13:14" x14ac:dyDescent="0.3">
      <c r="M624" s="4"/>
      <c r="N624" s="4"/>
    </row>
    <row r="625" spans="13:14" x14ac:dyDescent="0.3">
      <c r="M625" s="4"/>
      <c r="N625" s="4"/>
    </row>
    <row r="626" spans="13:14" x14ac:dyDescent="0.3">
      <c r="M626" s="4"/>
      <c r="N626" s="4"/>
    </row>
    <row r="627" spans="13:14" x14ac:dyDescent="0.3">
      <c r="M627" s="4"/>
      <c r="N627" s="4"/>
    </row>
    <row r="628" spans="13:14" x14ac:dyDescent="0.3">
      <c r="M628" s="4"/>
      <c r="N628" s="4"/>
    </row>
    <row r="629" spans="13:14" x14ac:dyDescent="0.3">
      <c r="M629" s="4"/>
      <c r="N629" s="4"/>
    </row>
    <row r="630" spans="13:14" x14ac:dyDescent="0.3">
      <c r="M630" s="4"/>
      <c r="N630" s="4"/>
    </row>
    <row r="631" spans="13:14" x14ac:dyDescent="0.3">
      <c r="M631" s="4"/>
      <c r="N631" s="4"/>
    </row>
    <row r="632" spans="13:14" x14ac:dyDescent="0.3">
      <c r="M632" s="4"/>
      <c r="N632" s="4"/>
    </row>
    <row r="633" spans="13:14" x14ac:dyDescent="0.3">
      <c r="M633" s="4"/>
      <c r="N633" s="4"/>
    </row>
    <row r="634" spans="13:14" x14ac:dyDescent="0.3">
      <c r="M634" s="4"/>
      <c r="N634" s="4"/>
    </row>
    <row r="635" spans="13:14" x14ac:dyDescent="0.3">
      <c r="M635" s="4"/>
      <c r="N635" s="4"/>
    </row>
    <row r="636" spans="13:14" x14ac:dyDescent="0.3">
      <c r="M636" s="4"/>
      <c r="N636" s="4"/>
    </row>
    <row r="637" spans="13:14" x14ac:dyDescent="0.3">
      <c r="M637" s="4"/>
      <c r="N637" s="4"/>
    </row>
    <row r="638" spans="13:14" x14ac:dyDescent="0.3">
      <c r="M638" s="4"/>
      <c r="N638" s="4"/>
    </row>
    <row r="639" spans="13:14" x14ac:dyDescent="0.3">
      <c r="M639" s="4"/>
      <c r="N639" s="4"/>
    </row>
    <row r="640" spans="13:14" x14ac:dyDescent="0.3">
      <c r="M640" s="4"/>
      <c r="N640" s="4"/>
    </row>
    <row r="641" spans="13:14" x14ac:dyDescent="0.3">
      <c r="M641" s="4"/>
      <c r="N641" s="4"/>
    </row>
    <row r="642" spans="13:14" x14ac:dyDescent="0.3">
      <c r="M642" s="4"/>
      <c r="N642" s="4"/>
    </row>
    <row r="643" spans="13:14" x14ac:dyDescent="0.3">
      <c r="M643" s="4"/>
      <c r="N643" s="4"/>
    </row>
    <row r="644" spans="13:14" x14ac:dyDescent="0.3">
      <c r="M644" s="4"/>
      <c r="N644" s="4"/>
    </row>
    <row r="645" spans="13:14" x14ac:dyDescent="0.3">
      <c r="M645" s="4"/>
      <c r="N645" s="4"/>
    </row>
    <row r="646" spans="13:14" x14ac:dyDescent="0.3">
      <c r="M646" s="4"/>
      <c r="N646" s="4"/>
    </row>
    <row r="647" spans="13:14" x14ac:dyDescent="0.3">
      <c r="M647" s="4"/>
      <c r="N647" s="4"/>
    </row>
    <row r="648" spans="13:14" x14ac:dyDescent="0.3">
      <c r="M648" s="4"/>
      <c r="N648" s="4"/>
    </row>
    <row r="649" spans="13:14" x14ac:dyDescent="0.3">
      <c r="M649" s="4"/>
      <c r="N649" s="4"/>
    </row>
    <row r="650" spans="13:14" x14ac:dyDescent="0.3">
      <c r="M650" s="4"/>
      <c r="N650" s="4"/>
    </row>
    <row r="651" spans="13:14" x14ac:dyDescent="0.3">
      <c r="M651" s="4"/>
      <c r="N651" s="4"/>
    </row>
    <row r="652" spans="13:14" x14ac:dyDescent="0.3">
      <c r="M652" s="4"/>
      <c r="N652" s="4"/>
    </row>
    <row r="653" spans="13:14" x14ac:dyDescent="0.3">
      <c r="M653" s="4"/>
      <c r="N653" s="4"/>
    </row>
    <row r="654" spans="13:14" x14ac:dyDescent="0.3">
      <c r="M654" s="4"/>
      <c r="N654" s="4"/>
    </row>
    <row r="655" spans="13:14" x14ac:dyDescent="0.3">
      <c r="M655" s="4"/>
      <c r="N655" s="4"/>
    </row>
    <row r="656" spans="13:14" x14ac:dyDescent="0.3">
      <c r="M656" s="4"/>
      <c r="N656" s="4"/>
    </row>
    <row r="657" spans="13:14" x14ac:dyDescent="0.3">
      <c r="M657" s="4"/>
      <c r="N657" s="4"/>
    </row>
    <row r="658" spans="13:14" x14ac:dyDescent="0.3">
      <c r="M658" s="4"/>
      <c r="N658" s="4"/>
    </row>
    <row r="659" spans="13:14" x14ac:dyDescent="0.3">
      <c r="M659" s="4"/>
      <c r="N659" s="4"/>
    </row>
    <row r="660" spans="13:14" x14ac:dyDescent="0.3">
      <c r="M660" s="4"/>
      <c r="N660" s="4"/>
    </row>
    <row r="661" spans="13:14" x14ac:dyDescent="0.3">
      <c r="M661" s="4"/>
      <c r="N661" s="4"/>
    </row>
    <row r="662" spans="13:14" x14ac:dyDescent="0.3">
      <c r="M662" s="4"/>
      <c r="N662" s="4"/>
    </row>
    <row r="663" spans="13:14" x14ac:dyDescent="0.3">
      <c r="M663" s="4"/>
      <c r="N663" s="4"/>
    </row>
    <row r="664" spans="13:14" x14ac:dyDescent="0.3">
      <c r="M664" s="4"/>
      <c r="N664" s="4"/>
    </row>
    <row r="665" spans="13:14" x14ac:dyDescent="0.3">
      <c r="M665" s="4"/>
      <c r="N665" s="4"/>
    </row>
    <row r="666" spans="13:14" x14ac:dyDescent="0.3">
      <c r="M666" s="4"/>
      <c r="N666" s="4"/>
    </row>
    <row r="667" spans="13:14" x14ac:dyDescent="0.3">
      <c r="M667" s="4"/>
      <c r="N667" s="4"/>
    </row>
    <row r="668" spans="13:14" x14ac:dyDescent="0.3">
      <c r="M668" s="4"/>
      <c r="N668" s="4"/>
    </row>
    <row r="669" spans="13:14" x14ac:dyDescent="0.3">
      <c r="M669" s="4"/>
      <c r="N669" s="4"/>
    </row>
    <row r="670" spans="13:14" x14ac:dyDescent="0.3">
      <c r="M670" s="4"/>
      <c r="N670" s="4"/>
    </row>
    <row r="671" spans="13:14" x14ac:dyDescent="0.3">
      <c r="M671" s="4"/>
      <c r="N671" s="4"/>
    </row>
    <row r="672" spans="13:14" x14ac:dyDescent="0.3">
      <c r="M672" s="4"/>
      <c r="N672" s="4"/>
    </row>
    <row r="673" spans="13:14" x14ac:dyDescent="0.3">
      <c r="M673" s="4"/>
      <c r="N673" s="4"/>
    </row>
    <row r="674" spans="13:14" x14ac:dyDescent="0.3">
      <c r="M674" s="4"/>
      <c r="N674" s="4"/>
    </row>
    <row r="675" spans="13:14" x14ac:dyDescent="0.3">
      <c r="M675" s="4"/>
      <c r="N675" s="4"/>
    </row>
    <row r="676" spans="13:14" x14ac:dyDescent="0.3">
      <c r="M676" s="4"/>
      <c r="N676" s="4"/>
    </row>
    <row r="677" spans="13:14" x14ac:dyDescent="0.3">
      <c r="M677" s="4"/>
      <c r="N677" s="4"/>
    </row>
    <row r="678" spans="13:14" x14ac:dyDescent="0.3">
      <c r="M678" s="4"/>
      <c r="N678" s="4"/>
    </row>
    <row r="679" spans="13:14" x14ac:dyDescent="0.3">
      <c r="M679" s="4"/>
      <c r="N679" s="4"/>
    </row>
  </sheetData>
  <conditionalFormatting sqref="I59">
    <cfRule type="cellIs" dxfId="3" priority="19" operator="lessThan">
      <formula>0</formula>
    </cfRule>
  </conditionalFormatting>
  <conditionalFormatting sqref="I5:I58">
    <cfRule type="cellIs" dxfId="2" priority="1" operator="lessThan">
      <formula>0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629"/>
  <sheetViews>
    <sheetView showGridLines="0" zoomScale="107" zoomScaleNormal="107" workbookViewId="0">
      <pane ySplit="4" topLeftCell="A577" activePane="bottomLeft" state="frozen"/>
      <selection activeCell="G1" sqref="G1"/>
      <selection pane="bottomLeft" activeCell="A601" sqref="A601:XFD601"/>
    </sheetView>
  </sheetViews>
  <sheetFormatPr defaultRowHeight="14.4" x14ac:dyDescent="0.3"/>
  <cols>
    <col min="1" max="1" width="12.5546875" customWidth="1"/>
    <col min="2" max="2" width="18.44140625" bestFit="1" customWidth="1"/>
    <col min="3" max="3" width="16.88671875" bestFit="1" customWidth="1"/>
    <col min="4" max="4" width="13.88671875" customWidth="1"/>
    <col min="5" max="5" width="16.44140625" customWidth="1"/>
    <col min="6" max="6" width="12.88671875" bestFit="1" customWidth="1"/>
    <col min="7" max="7" width="15.6640625" bestFit="1" customWidth="1"/>
    <col min="8" max="8" width="19.33203125" bestFit="1" customWidth="1"/>
    <col min="9" max="9" width="10.6640625" customWidth="1"/>
    <col min="10" max="10" width="15" bestFit="1" customWidth="1"/>
    <col min="11" max="11" width="42.6640625" bestFit="1" customWidth="1"/>
    <col min="12" max="12" width="5.109375" bestFit="1" customWidth="1"/>
    <col min="13" max="13" width="16" bestFit="1" customWidth="1"/>
    <col min="14" max="14" width="2.109375" customWidth="1"/>
    <col min="15" max="15" width="4.6640625" style="3" customWidth="1"/>
    <col min="16" max="16" width="2.33203125" style="5" customWidth="1"/>
    <col min="17" max="17" width="12" bestFit="1" customWidth="1"/>
    <col min="18" max="18" width="2" bestFit="1" customWidth="1"/>
    <col min="19" max="19" width="12" bestFit="1" customWidth="1"/>
    <col min="20" max="20" width="2" bestFit="1" customWidth="1"/>
    <col min="21" max="21" width="10" bestFit="1" customWidth="1"/>
    <col min="22" max="22" width="2" bestFit="1" customWidth="1"/>
    <col min="23" max="23" width="8.5546875" bestFit="1" customWidth="1"/>
    <col min="24" max="24" width="2" bestFit="1" customWidth="1"/>
    <col min="25" max="25" width="9.44140625" bestFit="1" customWidth="1"/>
    <col min="26" max="26" width="2" bestFit="1" customWidth="1"/>
    <col min="27" max="27" width="8.6640625" bestFit="1" customWidth="1"/>
    <col min="28" max="28" width="2" bestFit="1" customWidth="1"/>
    <col min="29" max="29" width="12" bestFit="1" customWidth="1"/>
    <col min="30" max="30" width="2" bestFit="1" customWidth="1"/>
    <col min="31" max="31" width="21.44140625" bestFit="1" customWidth="1"/>
    <col min="32" max="32" width="2" bestFit="1" customWidth="1"/>
    <col min="33" max="33" width="8" bestFit="1" customWidth="1"/>
    <col min="34" max="34" width="2" bestFit="1" customWidth="1"/>
    <col min="35" max="35" width="8.33203125" bestFit="1" customWidth="1"/>
    <col min="36" max="36" width="2" bestFit="1" customWidth="1"/>
    <col min="37" max="37" width="7.33203125" bestFit="1" customWidth="1"/>
    <col min="38" max="38" width="2" bestFit="1" customWidth="1"/>
    <col min="39" max="39" width="10.6640625" bestFit="1" customWidth="1"/>
    <col min="40" max="40" width="2" bestFit="1" customWidth="1"/>
    <col min="41" max="41" width="3.44140625" customWidth="1"/>
    <col min="42" max="42" width="7.109375" style="6" customWidth="1"/>
    <col min="43" max="43" width="1.6640625" customWidth="1"/>
    <col min="44" max="44" width="132.6640625" customWidth="1"/>
  </cols>
  <sheetData>
    <row r="1" spans="1:44" ht="20.399999999999999" customHeight="1" thickBot="1" x14ac:dyDescent="0.35">
      <c r="A1" s="23">
        <v>44803</v>
      </c>
      <c r="C1" s="21" t="s">
        <v>61</v>
      </c>
      <c r="D1" s="22">
        <f>SUMIF(L:L,"D",I:I)</f>
        <v>245508.94999999998</v>
      </c>
      <c r="E1" s="21" t="s">
        <v>62</v>
      </c>
      <c r="F1" s="22">
        <f>SUMIF(L:L,"C",I:I)</f>
        <v>265900.81999999983</v>
      </c>
    </row>
    <row r="2" spans="1:44" ht="15" thickBot="1" x14ac:dyDescent="0.35">
      <c r="A2" s="13" t="s">
        <v>57</v>
      </c>
      <c r="B2" s="14"/>
      <c r="C2" s="14"/>
      <c r="D2" s="14"/>
      <c r="E2" s="14"/>
      <c r="F2" s="14"/>
      <c r="G2" s="14"/>
      <c r="H2" s="15"/>
      <c r="I2" s="19" t="s">
        <v>59</v>
      </c>
      <c r="J2" s="20">
        <f>SUM(I5:I1048576)-ROUND(SUM(I5:I1048576),2)</f>
        <v>4.6566128730773926E-10</v>
      </c>
    </row>
    <row r="3" spans="1:44" ht="15" thickBot="1" x14ac:dyDescent="0.35">
      <c r="A3" s="16" t="s">
        <v>58</v>
      </c>
      <c r="B3" s="17"/>
      <c r="C3" s="17"/>
      <c r="D3" s="17"/>
      <c r="E3" s="17"/>
      <c r="F3" s="17"/>
      <c r="G3" s="17"/>
      <c r="H3" s="18"/>
    </row>
    <row r="4" spans="1:44" s="7" customFormat="1" ht="22.5" customHeight="1" x14ac:dyDescent="0.3">
      <c r="A4" s="7" t="s">
        <v>17</v>
      </c>
      <c r="B4" s="7" t="s">
        <v>18</v>
      </c>
      <c r="C4" s="7" t="s">
        <v>19</v>
      </c>
      <c r="D4" s="7" t="s">
        <v>16</v>
      </c>
      <c r="E4" s="7" t="s">
        <v>50</v>
      </c>
      <c r="F4" s="7" t="s">
        <v>51</v>
      </c>
      <c r="G4" s="7" t="s">
        <v>52</v>
      </c>
      <c r="H4" s="7" t="s">
        <v>53</v>
      </c>
      <c r="I4" s="7" t="s">
        <v>54</v>
      </c>
      <c r="J4" s="7" t="s">
        <v>55</v>
      </c>
      <c r="K4" s="7" t="s">
        <v>56</v>
      </c>
      <c r="L4" s="7" t="s">
        <v>12</v>
      </c>
      <c r="M4" s="8" t="s">
        <v>60</v>
      </c>
      <c r="N4" s="8"/>
      <c r="O4" s="9"/>
      <c r="P4" s="10"/>
      <c r="Q4" s="7" t="s">
        <v>0</v>
      </c>
      <c r="R4" s="7" t="s">
        <v>14</v>
      </c>
      <c r="S4" s="7" t="s">
        <v>1</v>
      </c>
      <c r="T4" s="7" t="s">
        <v>14</v>
      </c>
      <c r="U4" s="7" t="s">
        <v>2</v>
      </c>
      <c r="V4" s="7" t="s">
        <v>14</v>
      </c>
      <c r="W4" s="7" t="s">
        <v>3</v>
      </c>
      <c r="X4" s="7" t="s">
        <v>14</v>
      </c>
      <c r="Y4" s="7" t="s">
        <v>4</v>
      </c>
      <c r="Z4" s="7" t="s">
        <v>14</v>
      </c>
      <c r="AA4" s="7" t="s">
        <v>5</v>
      </c>
      <c r="AB4" s="7" t="s">
        <v>14</v>
      </c>
      <c r="AC4" s="7" t="s">
        <v>6</v>
      </c>
      <c r="AD4" s="7" t="s">
        <v>14</v>
      </c>
      <c r="AE4" s="7" t="s">
        <v>7</v>
      </c>
      <c r="AF4" s="7" t="s">
        <v>14</v>
      </c>
      <c r="AG4" s="7" t="s">
        <v>8</v>
      </c>
      <c r="AH4" s="7" t="s">
        <v>14</v>
      </c>
      <c r="AI4" s="7" t="s">
        <v>9</v>
      </c>
      <c r="AJ4" s="7" t="s">
        <v>14</v>
      </c>
      <c r="AK4" s="7" t="s">
        <v>10</v>
      </c>
      <c r="AL4" s="7" t="s">
        <v>14</v>
      </c>
      <c r="AM4" s="7" t="s">
        <v>11</v>
      </c>
      <c r="AN4" s="7" t="s">
        <v>14</v>
      </c>
      <c r="AP4" s="11"/>
      <c r="AR4" s="12" t="s">
        <v>15</v>
      </c>
    </row>
    <row r="5" spans="1:44" x14ac:dyDescent="0.3">
      <c r="A5">
        <v>915</v>
      </c>
      <c r="B5">
        <v>1</v>
      </c>
      <c r="C5" s="24">
        <v>71</v>
      </c>
      <c r="D5" s="2" t="str">
        <f>SUBSTITUTE(VLOOKUP(C5,'PLANO CONTAS'!$A$2:$C$3583,3,0),".","")</f>
        <v>201050010001</v>
      </c>
      <c r="F5" s="1">
        <v>44774</v>
      </c>
      <c r="G5" s="1">
        <v>44804</v>
      </c>
      <c r="H5">
        <v>101000</v>
      </c>
      <c r="I5" s="25">
        <v>403.2</v>
      </c>
      <c r="J5">
        <v>0</v>
      </c>
      <c r="K5" t="s">
        <v>2112</v>
      </c>
      <c r="L5" t="s">
        <v>63</v>
      </c>
      <c r="M5" s="4"/>
      <c r="N5" s="4"/>
      <c r="Q5" t="str">
        <f>TEXT(A5,"00000000000")</f>
        <v>00000000915</v>
      </c>
      <c r="R5" t="s">
        <v>14</v>
      </c>
      <c r="S5" t="str">
        <f>TEXT(B5,"00000000000")</f>
        <v>00000000001</v>
      </c>
      <c r="T5" t="s">
        <v>14</v>
      </c>
      <c r="U5" t="str">
        <f>D5</f>
        <v>201050010001</v>
      </c>
      <c r="V5" t="s">
        <v>14</v>
      </c>
      <c r="X5" t="s">
        <v>14</v>
      </c>
      <c r="Y5" t="str">
        <f>TEXT(MONTH(F5),"000000")</f>
        <v>000008</v>
      </c>
      <c r="Z5" t="s">
        <v>14</v>
      </c>
      <c r="AA5" t="str">
        <f>TEXT(DAY(G5),"000000")</f>
        <v>000031</v>
      </c>
      <c r="AB5" t="s">
        <v>14</v>
      </c>
      <c r="AC5" t="str">
        <f>TEXT(H5,"00000000000")</f>
        <v>00000101000</v>
      </c>
      <c r="AD5" t="s">
        <v>14</v>
      </c>
      <c r="AE5" t="str">
        <f>TEXT((I5*100),"00000000000000000000")</f>
        <v>00000000000000040320</v>
      </c>
      <c r="AF5" t="s">
        <v>14</v>
      </c>
      <c r="AH5" t="s">
        <v>14</v>
      </c>
      <c r="AI5" t="str">
        <f>K5</f>
        <v>VR REF. IMPORTACAO FOLHA PGTO</v>
      </c>
      <c r="AJ5" t="s">
        <v>14</v>
      </c>
      <c r="AK5" t="str">
        <f>L5</f>
        <v>C</v>
      </c>
      <c r="AL5" t="s">
        <v>14</v>
      </c>
      <c r="AM5" s="1"/>
      <c r="AN5" t="s">
        <v>14</v>
      </c>
      <c r="AR5" t="str">
        <f>CONCATENATE(Q5,R5,S5,T5,U5,V5,W5,X5,Y5,Z5,AA5,AB5,AC5,AD5,AE5,AF5,AG5,AH5,AI5,AJ5,AK5,AL5,AM5,AN5)</f>
        <v>00000000915|00000000001|201050010001||000008|000031|00000101000|00000000000000040320||VR REF. IMPORTACAO FOLHA PGTO|C||</v>
      </c>
    </row>
    <row r="6" spans="1:44" x14ac:dyDescent="0.3">
      <c r="A6">
        <v>915</v>
      </c>
      <c r="B6">
        <v>2</v>
      </c>
      <c r="C6" s="24">
        <v>71</v>
      </c>
      <c r="D6" s="2" t="str">
        <f>SUBSTITUTE(VLOOKUP(C6,'PLANO CONTAS'!$A$2:$C$3583,3,0),".","")</f>
        <v>201050010001</v>
      </c>
      <c r="F6" s="1">
        <v>44774</v>
      </c>
      <c r="G6" s="1">
        <v>44804</v>
      </c>
      <c r="H6">
        <v>101000</v>
      </c>
      <c r="I6" s="25">
        <v>0.4</v>
      </c>
      <c r="J6">
        <v>0</v>
      </c>
      <c r="K6" t="s">
        <v>2112</v>
      </c>
      <c r="L6" t="s">
        <v>63</v>
      </c>
      <c r="M6" s="4"/>
      <c r="N6" s="4"/>
      <c r="Q6" t="str">
        <f t="shared" ref="Q6:Q69" si="0">TEXT(A6,"00000000000")</f>
        <v>00000000915</v>
      </c>
      <c r="R6" t="s">
        <v>14</v>
      </c>
      <c r="S6" t="str">
        <f t="shared" ref="S6:S69" si="1">TEXT(B6,"00000000000")</f>
        <v>00000000002</v>
      </c>
      <c r="T6" t="s">
        <v>14</v>
      </c>
      <c r="U6" t="str">
        <f t="shared" ref="U6:U69" si="2">D6</f>
        <v>201050010001</v>
      </c>
      <c r="V6" t="s">
        <v>14</v>
      </c>
      <c r="X6" t="s">
        <v>14</v>
      </c>
      <c r="Y6" t="str">
        <f t="shared" ref="Y6:Y69" si="3">TEXT(MONTH(F6),"000000")</f>
        <v>000008</v>
      </c>
      <c r="Z6" t="s">
        <v>14</v>
      </c>
      <c r="AA6" t="str">
        <f t="shared" ref="AA6:AA69" si="4">TEXT(DAY(G6),"000000")</f>
        <v>000031</v>
      </c>
      <c r="AB6" t="s">
        <v>14</v>
      </c>
      <c r="AC6" t="str">
        <f t="shared" ref="AC6:AC69" si="5">TEXT(H6,"00000000000")</f>
        <v>00000101000</v>
      </c>
      <c r="AD6" t="s">
        <v>14</v>
      </c>
      <c r="AE6" t="str">
        <f t="shared" ref="AE6:AE69" si="6">TEXT((I6*100),"00000000000000000000")</f>
        <v>00000000000000000040</v>
      </c>
      <c r="AF6" t="s">
        <v>14</v>
      </c>
      <c r="AH6" t="s">
        <v>14</v>
      </c>
      <c r="AI6" t="str">
        <f t="shared" ref="AI6:AI69" si="7">K6</f>
        <v>VR REF. IMPORTACAO FOLHA PGTO</v>
      </c>
      <c r="AJ6" t="s">
        <v>14</v>
      </c>
      <c r="AK6" t="str">
        <f t="shared" ref="AK6:AK69" si="8">L6</f>
        <v>C</v>
      </c>
      <c r="AL6" t="s">
        <v>14</v>
      </c>
      <c r="AM6" s="1"/>
      <c r="AN6" t="s">
        <v>14</v>
      </c>
      <c r="AR6" t="str">
        <f t="shared" ref="AR6:AR69" si="9">CONCATENATE(Q6,R6,S6,T6,U6,V6,W6,X6,Y6,Z6,AA6,AB6,AC6,AD6,AE6,AF6,AG6,AH6,AI6,AJ6,AK6,AL6,AM6,AN6)</f>
        <v>00000000915|00000000002|201050010001||000008|000031|00000101000|00000000000000000040||VR REF. IMPORTACAO FOLHA PGTO|C||</v>
      </c>
    </row>
    <row r="7" spans="1:44" x14ac:dyDescent="0.3">
      <c r="A7">
        <v>915</v>
      </c>
      <c r="B7">
        <v>3</v>
      </c>
      <c r="C7" s="24">
        <v>71</v>
      </c>
      <c r="D7" s="2" t="str">
        <f>SUBSTITUTE(VLOOKUP(C7,'PLANO CONTAS'!$A$2:$C$3583,3,0),".","")</f>
        <v>201050010001</v>
      </c>
      <c r="F7" s="1">
        <v>44774</v>
      </c>
      <c r="G7" s="1">
        <v>44804</v>
      </c>
      <c r="H7">
        <v>101000</v>
      </c>
      <c r="I7" s="25">
        <v>1500</v>
      </c>
      <c r="J7">
        <v>0</v>
      </c>
      <c r="K7" t="s">
        <v>2112</v>
      </c>
      <c r="L7" t="s">
        <v>63</v>
      </c>
      <c r="M7" s="4"/>
      <c r="N7" s="4"/>
      <c r="Q7" t="str">
        <f t="shared" si="0"/>
        <v>00000000915</v>
      </c>
      <c r="R7" t="s">
        <v>14</v>
      </c>
      <c r="S7" t="str">
        <f t="shared" si="1"/>
        <v>00000000003</v>
      </c>
      <c r="T7" t="s">
        <v>14</v>
      </c>
      <c r="U7" t="str">
        <f t="shared" si="2"/>
        <v>201050010001</v>
      </c>
      <c r="V7" t="s">
        <v>14</v>
      </c>
      <c r="X7" t="s">
        <v>14</v>
      </c>
      <c r="Y7" t="str">
        <f t="shared" si="3"/>
        <v>000008</v>
      </c>
      <c r="Z7" t="s">
        <v>14</v>
      </c>
      <c r="AA7" t="str">
        <f t="shared" si="4"/>
        <v>000031</v>
      </c>
      <c r="AB7" t="s">
        <v>14</v>
      </c>
      <c r="AC7" t="str">
        <f t="shared" si="5"/>
        <v>00000101000</v>
      </c>
      <c r="AD7" t="s">
        <v>14</v>
      </c>
      <c r="AE7" t="str">
        <f t="shared" si="6"/>
        <v>00000000000000150000</v>
      </c>
      <c r="AF7" t="s">
        <v>14</v>
      </c>
      <c r="AH7" t="s">
        <v>14</v>
      </c>
      <c r="AI7" t="str">
        <f t="shared" si="7"/>
        <v>VR REF. IMPORTACAO FOLHA PGTO</v>
      </c>
      <c r="AJ7" t="s">
        <v>14</v>
      </c>
      <c r="AK7" t="str">
        <f t="shared" si="8"/>
        <v>C</v>
      </c>
      <c r="AL7" t="s">
        <v>14</v>
      </c>
      <c r="AM7" s="1"/>
      <c r="AN7" t="s">
        <v>14</v>
      </c>
      <c r="AR7" t="str">
        <f t="shared" si="9"/>
        <v>00000000915|00000000003|201050010001||000008|000031|00000101000|00000000000000150000||VR REF. IMPORTACAO FOLHA PGTO|C||</v>
      </c>
    </row>
    <row r="8" spans="1:44" x14ac:dyDescent="0.3">
      <c r="A8">
        <v>915</v>
      </c>
      <c r="B8">
        <v>4</v>
      </c>
      <c r="C8" s="24">
        <v>71</v>
      </c>
      <c r="D8" s="2" t="str">
        <f>SUBSTITUTE(VLOOKUP(C8,'PLANO CONTAS'!$A$2:$C$3583,3,0),".","")</f>
        <v>201050010001</v>
      </c>
      <c r="F8" s="1">
        <v>44774</v>
      </c>
      <c r="G8" s="1">
        <v>44804</v>
      </c>
      <c r="H8">
        <v>701000</v>
      </c>
      <c r="I8" s="25">
        <v>0.73</v>
      </c>
      <c r="J8">
        <v>0</v>
      </c>
      <c r="K8" t="s">
        <v>2112</v>
      </c>
      <c r="L8" t="s">
        <v>63</v>
      </c>
      <c r="M8" s="4"/>
      <c r="N8" s="4"/>
      <c r="Q8" t="str">
        <f t="shared" si="0"/>
        <v>00000000915</v>
      </c>
      <c r="R8" t="s">
        <v>14</v>
      </c>
      <c r="S8" t="str">
        <f t="shared" si="1"/>
        <v>00000000004</v>
      </c>
      <c r="T8" t="s">
        <v>14</v>
      </c>
      <c r="U8" t="str">
        <f t="shared" si="2"/>
        <v>201050010001</v>
      </c>
      <c r="V8" t="s">
        <v>14</v>
      </c>
      <c r="X8" t="s">
        <v>14</v>
      </c>
      <c r="Y8" t="str">
        <f t="shared" si="3"/>
        <v>000008</v>
      </c>
      <c r="Z8" t="s">
        <v>14</v>
      </c>
      <c r="AA8" t="str">
        <f t="shared" si="4"/>
        <v>000031</v>
      </c>
      <c r="AB8" t="s">
        <v>14</v>
      </c>
      <c r="AC8" t="str">
        <f t="shared" si="5"/>
        <v>00000701000</v>
      </c>
      <c r="AD8" t="s">
        <v>14</v>
      </c>
      <c r="AE8" t="str">
        <f t="shared" si="6"/>
        <v>00000000000000000073</v>
      </c>
      <c r="AF8" t="s">
        <v>14</v>
      </c>
      <c r="AH8" t="s">
        <v>14</v>
      </c>
      <c r="AI8" t="str">
        <f t="shared" si="7"/>
        <v>VR REF. IMPORTACAO FOLHA PGTO</v>
      </c>
      <c r="AJ8" t="s">
        <v>14</v>
      </c>
      <c r="AK8" t="str">
        <f t="shared" si="8"/>
        <v>C</v>
      </c>
      <c r="AL8" t="s">
        <v>14</v>
      </c>
      <c r="AM8" s="1"/>
      <c r="AN8" t="s">
        <v>14</v>
      </c>
      <c r="AR8" t="str">
        <f t="shared" si="9"/>
        <v>00000000915|00000000004|201050010001||000008|000031|00000701000|00000000000000000073||VR REF. IMPORTACAO FOLHA PGTO|C||</v>
      </c>
    </row>
    <row r="9" spans="1:44" x14ac:dyDescent="0.3">
      <c r="A9">
        <v>915</v>
      </c>
      <c r="B9">
        <v>5</v>
      </c>
      <c r="C9" s="24">
        <v>71</v>
      </c>
      <c r="D9" s="2" t="str">
        <f>SUBSTITUTE(VLOOKUP(C9,'PLANO CONTAS'!$A$2:$C$3583,3,0),".","")</f>
        <v>201050010001</v>
      </c>
      <c r="F9" s="1">
        <v>44774</v>
      </c>
      <c r="G9" s="1">
        <v>44804</v>
      </c>
      <c r="H9">
        <v>701000</v>
      </c>
      <c r="I9" s="25">
        <v>3000</v>
      </c>
      <c r="J9">
        <v>0</v>
      </c>
      <c r="K9" t="s">
        <v>2112</v>
      </c>
      <c r="L9" t="s">
        <v>63</v>
      </c>
      <c r="M9" s="4"/>
      <c r="N9" s="4"/>
      <c r="Q9" t="str">
        <f t="shared" si="0"/>
        <v>00000000915</v>
      </c>
      <c r="R9" t="s">
        <v>14</v>
      </c>
      <c r="S9" t="str">
        <f t="shared" si="1"/>
        <v>00000000005</v>
      </c>
      <c r="T9" t="s">
        <v>14</v>
      </c>
      <c r="U9" t="str">
        <f t="shared" si="2"/>
        <v>201050010001</v>
      </c>
      <c r="V9" t="s">
        <v>14</v>
      </c>
      <c r="X9" t="s">
        <v>14</v>
      </c>
      <c r="Y9" t="str">
        <f t="shared" si="3"/>
        <v>000008</v>
      </c>
      <c r="Z9" t="s">
        <v>14</v>
      </c>
      <c r="AA9" t="str">
        <f t="shared" si="4"/>
        <v>000031</v>
      </c>
      <c r="AB9" t="s">
        <v>14</v>
      </c>
      <c r="AC9" t="str">
        <f t="shared" si="5"/>
        <v>00000701000</v>
      </c>
      <c r="AD9" t="s">
        <v>14</v>
      </c>
      <c r="AE9" t="str">
        <f t="shared" si="6"/>
        <v>00000000000000300000</v>
      </c>
      <c r="AF9" t="s">
        <v>14</v>
      </c>
      <c r="AH9" t="s">
        <v>14</v>
      </c>
      <c r="AI9" t="str">
        <f t="shared" si="7"/>
        <v>VR REF. IMPORTACAO FOLHA PGTO</v>
      </c>
      <c r="AJ9" t="s">
        <v>14</v>
      </c>
      <c r="AK9" t="str">
        <f t="shared" si="8"/>
        <v>C</v>
      </c>
      <c r="AL9" t="s">
        <v>14</v>
      </c>
      <c r="AM9" s="1"/>
      <c r="AN9" t="s">
        <v>14</v>
      </c>
      <c r="AR9" t="str">
        <f t="shared" si="9"/>
        <v>00000000915|00000000005|201050010001||000008|000031|00000701000|00000000000000300000||VR REF. IMPORTACAO FOLHA PGTO|C||</v>
      </c>
    </row>
    <row r="10" spans="1:44" x14ac:dyDescent="0.3">
      <c r="A10">
        <v>915</v>
      </c>
      <c r="B10">
        <v>6</v>
      </c>
      <c r="C10" s="24">
        <v>71</v>
      </c>
      <c r="D10" s="2" t="str">
        <f>SUBSTITUTE(VLOOKUP(C10,'PLANO CONTAS'!$A$2:$C$3583,3,0),".","")</f>
        <v>201050010001</v>
      </c>
      <c r="F10" s="1">
        <v>44774</v>
      </c>
      <c r="G10" s="1">
        <v>44804</v>
      </c>
      <c r="H10">
        <v>301000</v>
      </c>
      <c r="I10" s="25">
        <v>1.88</v>
      </c>
      <c r="J10">
        <v>0</v>
      </c>
      <c r="K10" t="s">
        <v>2112</v>
      </c>
      <c r="L10" t="s">
        <v>63</v>
      </c>
      <c r="M10" s="4"/>
      <c r="N10" s="4"/>
      <c r="Q10" t="str">
        <f t="shared" si="0"/>
        <v>00000000915</v>
      </c>
      <c r="R10" t="s">
        <v>14</v>
      </c>
      <c r="S10" t="str">
        <f t="shared" si="1"/>
        <v>00000000006</v>
      </c>
      <c r="T10" t="s">
        <v>14</v>
      </c>
      <c r="U10" t="str">
        <f t="shared" si="2"/>
        <v>201050010001</v>
      </c>
      <c r="V10" t="s">
        <v>14</v>
      </c>
      <c r="X10" t="s">
        <v>14</v>
      </c>
      <c r="Y10" t="str">
        <f t="shared" si="3"/>
        <v>000008</v>
      </c>
      <c r="Z10" t="s">
        <v>14</v>
      </c>
      <c r="AA10" t="str">
        <f t="shared" si="4"/>
        <v>000031</v>
      </c>
      <c r="AB10" t="s">
        <v>14</v>
      </c>
      <c r="AC10" t="str">
        <f t="shared" si="5"/>
        <v>00000301000</v>
      </c>
      <c r="AD10" t="s">
        <v>14</v>
      </c>
      <c r="AE10" t="str">
        <f t="shared" si="6"/>
        <v>00000000000000000188</v>
      </c>
      <c r="AF10" t="s">
        <v>14</v>
      </c>
      <c r="AH10" t="s">
        <v>14</v>
      </c>
      <c r="AI10" t="str">
        <f t="shared" si="7"/>
        <v>VR REF. IMPORTACAO FOLHA PGTO</v>
      </c>
      <c r="AJ10" t="s">
        <v>14</v>
      </c>
      <c r="AK10" t="str">
        <f t="shared" si="8"/>
        <v>C</v>
      </c>
      <c r="AL10" t="s">
        <v>14</v>
      </c>
      <c r="AM10" s="1"/>
      <c r="AN10" t="s">
        <v>14</v>
      </c>
      <c r="AR10" t="str">
        <f t="shared" si="9"/>
        <v>00000000915|00000000006|201050010001||000008|000031|00000301000|00000000000000000188||VR REF. IMPORTACAO FOLHA PGTO|C||</v>
      </c>
    </row>
    <row r="11" spans="1:44" x14ac:dyDescent="0.3">
      <c r="A11">
        <v>915</v>
      </c>
      <c r="B11">
        <v>7</v>
      </c>
      <c r="C11" s="24">
        <v>71</v>
      </c>
      <c r="D11" s="2" t="str">
        <f>SUBSTITUTE(VLOOKUP(C11,'PLANO CONTAS'!$A$2:$C$3583,3,0),".","")</f>
        <v>201050010001</v>
      </c>
      <c r="F11" s="1">
        <v>44774</v>
      </c>
      <c r="G11" s="1">
        <v>44804</v>
      </c>
      <c r="H11">
        <v>301000</v>
      </c>
      <c r="I11" s="25">
        <v>332.64</v>
      </c>
      <c r="J11">
        <v>0</v>
      </c>
      <c r="K11" t="s">
        <v>2112</v>
      </c>
      <c r="L11" t="s">
        <v>63</v>
      </c>
      <c r="M11" s="4"/>
      <c r="N11" s="4"/>
      <c r="Q11" t="str">
        <f t="shared" si="0"/>
        <v>00000000915</v>
      </c>
      <c r="R11" t="s">
        <v>14</v>
      </c>
      <c r="S11" t="str">
        <f t="shared" si="1"/>
        <v>00000000007</v>
      </c>
      <c r="T11" t="s">
        <v>14</v>
      </c>
      <c r="U11" t="str">
        <f t="shared" si="2"/>
        <v>201050010001</v>
      </c>
      <c r="V11" t="s">
        <v>14</v>
      </c>
      <c r="X11" t="s">
        <v>14</v>
      </c>
      <c r="Y11" t="str">
        <f t="shared" si="3"/>
        <v>000008</v>
      </c>
      <c r="Z11" t="s">
        <v>14</v>
      </c>
      <c r="AA11" t="str">
        <f t="shared" si="4"/>
        <v>000031</v>
      </c>
      <c r="AB11" t="s">
        <v>14</v>
      </c>
      <c r="AC11" t="str">
        <f t="shared" si="5"/>
        <v>00000301000</v>
      </c>
      <c r="AD11" t="s">
        <v>14</v>
      </c>
      <c r="AE11" t="str">
        <f t="shared" si="6"/>
        <v>00000000000000033264</v>
      </c>
      <c r="AF11" t="s">
        <v>14</v>
      </c>
      <c r="AH11" t="s">
        <v>14</v>
      </c>
      <c r="AI11" t="str">
        <f t="shared" si="7"/>
        <v>VR REF. IMPORTACAO FOLHA PGTO</v>
      </c>
      <c r="AJ11" t="s">
        <v>14</v>
      </c>
      <c r="AK11" t="str">
        <f t="shared" si="8"/>
        <v>C</v>
      </c>
      <c r="AL11" t="s">
        <v>14</v>
      </c>
      <c r="AM11" s="1"/>
      <c r="AN11" t="s">
        <v>14</v>
      </c>
      <c r="AR11" t="str">
        <f t="shared" si="9"/>
        <v>00000000915|00000000007|201050010001||000008|000031|00000301000|00000000000000033264||VR REF. IMPORTACAO FOLHA PGTO|C||</v>
      </c>
    </row>
    <row r="12" spans="1:44" x14ac:dyDescent="0.3">
      <c r="A12">
        <v>915</v>
      </c>
      <c r="B12">
        <v>8</v>
      </c>
      <c r="C12" s="24">
        <v>71</v>
      </c>
      <c r="D12" s="2" t="str">
        <f>SUBSTITUTE(VLOOKUP(C12,'PLANO CONTAS'!$A$2:$C$3583,3,0),".","")</f>
        <v>201050010001</v>
      </c>
      <c r="F12" s="1">
        <v>44774</v>
      </c>
      <c r="G12" s="1">
        <v>44804</v>
      </c>
      <c r="H12">
        <v>301000</v>
      </c>
      <c r="I12" s="25">
        <v>5633.5</v>
      </c>
      <c r="J12">
        <v>0</v>
      </c>
      <c r="K12" t="s">
        <v>2112</v>
      </c>
      <c r="L12" t="s">
        <v>63</v>
      </c>
      <c r="M12" s="4"/>
      <c r="N12" s="4"/>
      <c r="Q12" t="str">
        <f t="shared" si="0"/>
        <v>00000000915</v>
      </c>
      <c r="R12" t="s">
        <v>14</v>
      </c>
      <c r="S12" t="str">
        <f t="shared" si="1"/>
        <v>00000000008</v>
      </c>
      <c r="T12" t="s">
        <v>14</v>
      </c>
      <c r="U12" t="str">
        <f t="shared" si="2"/>
        <v>201050010001</v>
      </c>
      <c r="V12" t="s">
        <v>14</v>
      </c>
      <c r="X12" t="s">
        <v>14</v>
      </c>
      <c r="Y12" t="str">
        <f t="shared" si="3"/>
        <v>000008</v>
      </c>
      <c r="Z12" t="s">
        <v>14</v>
      </c>
      <c r="AA12" t="str">
        <f t="shared" si="4"/>
        <v>000031</v>
      </c>
      <c r="AB12" t="s">
        <v>14</v>
      </c>
      <c r="AC12" t="str">
        <f t="shared" si="5"/>
        <v>00000301000</v>
      </c>
      <c r="AD12" t="s">
        <v>14</v>
      </c>
      <c r="AE12" t="str">
        <f t="shared" si="6"/>
        <v>00000000000000563350</v>
      </c>
      <c r="AF12" t="s">
        <v>14</v>
      </c>
      <c r="AH12" t="s">
        <v>14</v>
      </c>
      <c r="AI12" t="str">
        <f t="shared" si="7"/>
        <v>VR REF. IMPORTACAO FOLHA PGTO</v>
      </c>
      <c r="AJ12" t="s">
        <v>14</v>
      </c>
      <c r="AK12" t="str">
        <f t="shared" si="8"/>
        <v>C</v>
      </c>
      <c r="AL12" t="s">
        <v>14</v>
      </c>
      <c r="AM12" s="1"/>
      <c r="AN12" t="s">
        <v>14</v>
      </c>
      <c r="AR12" t="str">
        <f t="shared" si="9"/>
        <v>00000000915|00000000008|201050010001||000008|000031|00000301000|00000000000000563350||VR REF. IMPORTACAO FOLHA PGTO|C||</v>
      </c>
    </row>
    <row r="13" spans="1:44" x14ac:dyDescent="0.3">
      <c r="A13">
        <v>915</v>
      </c>
      <c r="B13">
        <v>9</v>
      </c>
      <c r="C13" s="24">
        <v>71</v>
      </c>
      <c r="D13" s="2" t="str">
        <f>SUBSTITUTE(VLOOKUP(C13,'PLANO CONTAS'!$A$2:$C$3583,3,0),".","")</f>
        <v>201050010001</v>
      </c>
      <c r="F13" s="1">
        <v>44774</v>
      </c>
      <c r="G13" s="1">
        <v>44804</v>
      </c>
      <c r="H13">
        <v>801000</v>
      </c>
      <c r="I13" s="25">
        <v>1.88</v>
      </c>
      <c r="J13">
        <v>0</v>
      </c>
      <c r="K13" t="s">
        <v>2112</v>
      </c>
      <c r="L13" t="s">
        <v>63</v>
      </c>
      <c r="M13" s="4"/>
      <c r="N13" s="4"/>
      <c r="Q13" t="str">
        <f t="shared" si="0"/>
        <v>00000000915</v>
      </c>
      <c r="R13" t="s">
        <v>14</v>
      </c>
      <c r="S13" t="str">
        <f t="shared" si="1"/>
        <v>00000000009</v>
      </c>
      <c r="T13" t="s">
        <v>14</v>
      </c>
      <c r="U13" t="str">
        <f t="shared" si="2"/>
        <v>201050010001</v>
      </c>
      <c r="V13" t="s">
        <v>14</v>
      </c>
      <c r="X13" t="s">
        <v>14</v>
      </c>
      <c r="Y13" t="str">
        <f t="shared" si="3"/>
        <v>000008</v>
      </c>
      <c r="Z13" t="s">
        <v>14</v>
      </c>
      <c r="AA13" t="str">
        <f t="shared" si="4"/>
        <v>000031</v>
      </c>
      <c r="AB13" t="s">
        <v>14</v>
      </c>
      <c r="AC13" t="str">
        <f t="shared" si="5"/>
        <v>00000801000</v>
      </c>
      <c r="AD13" t="s">
        <v>14</v>
      </c>
      <c r="AE13" t="str">
        <f t="shared" si="6"/>
        <v>00000000000000000188</v>
      </c>
      <c r="AF13" t="s">
        <v>14</v>
      </c>
      <c r="AH13" t="s">
        <v>14</v>
      </c>
      <c r="AI13" t="str">
        <f t="shared" si="7"/>
        <v>VR REF. IMPORTACAO FOLHA PGTO</v>
      </c>
      <c r="AJ13" t="s">
        <v>14</v>
      </c>
      <c r="AK13" t="str">
        <f t="shared" si="8"/>
        <v>C</v>
      </c>
      <c r="AL13" t="s">
        <v>14</v>
      </c>
      <c r="AM13" s="1"/>
      <c r="AN13" t="s">
        <v>14</v>
      </c>
      <c r="AR13" t="str">
        <f t="shared" si="9"/>
        <v>00000000915|00000000009|201050010001||000008|000031|00000801000|00000000000000000188||VR REF. IMPORTACAO FOLHA PGTO|C||</v>
      </c>
    </row>
    <row r="14" spans="1:44" x14ac:dyDescent="0.3">
      <c r="A14">
        <v>915</v>
      </c>
      <c r="B14">
        <v>10</v>
      </c>
      <c r="C14" s="24">
        <v>71</v>
      </c>
      <c r="D14" s="2" t="str">
        <f>SUBSTITUTE(VLOOKUP(C14,'PLANO CONTAS'!$A$2:$C$3583,3,0),".","")</f>
        <v>201050010001</v>
      </c>
      <c r="F14" s="1">
        <v>44774</v>
      </c>
      <c r="G14" s="1">
        <v>44804</v>
      </c>
      <c r="H14">
        <v>801000</v>
      </c>
      <c r="I14" s="25">
        <v>9312</v>
      </c>
      <c r="J14">
        <v>0</v>
      </c>
      <c r="K14" t="s">
        <v>2112</v>
      </c>
      <c r="L14" t="s">
        <v>63</v>
      </c>
      <c r="M14" s="4"/>
      <c r="N14" s="4"/>
      <c r="Q14" t="str">
        <f t="shared" si="0"/>
        <v>00000000915</v>
      </c>
      <c r="R14" t="s">
        <v>14</v>
      </c>
      <c r="S14" t="str">
        <f t="shared" si="1"/>
        <v>00000000010</v>
      </c>
      <c r="T14" t="s">
        <v>14</v>
      </c>
      <c r="U14" t="str">
        <f t="shared" si="2"/>
        <v>201050010001</v>
      </c>
      <c r="V14" t="s">
        <v>14</v>
      </c>
      <c r="X14" t="s">
        <v>14</v>
      </c>
      <c r="Y14" t="str">
        <f t="shared" si="3"/>
        <v>000008</v>
      </c>
      <c r="Z14" t="s">
        <v>14</v>
      </c>
      <c r="AA14" t="str">
        <f t="shared" si="4"/>
        <v>000031</v>
      </c>
      <c r="AB14" t="s">
        <v>14</v>
      </c>
      <c r="AC14" t="str">
        <f t="shared" si="5"/>
        <v>00000801000</v>
      </c>
      <c r="AD14" t="s">
        <v>14</v>
      </c>
      <c r="AE14" t="str">
        <f t="shared" si="6"/>
        <v>00000000000000931200</v>
      </c>
      <c r="AF14" t="s">
        <v>14</v>
      </c>
      <c r="AH14" t="s">
        <v>14</v>
      </c>
      <c r="AI14" t="str">
        <f t="shared" si="7"/>
        <v>VR REF. IMPORTACAO FOLHA PGTO</v>
      </c>
      <c r="AJ14" t="s">
        <v>14</v>
      </c>
      <c r="AK14" t="str">
        <f t="shared" si="8"/>
        <v>C</v>
      </c>
      <c r="AL14" t="s">
        <v>14</v>
      </c>
      <c r="AM14" s="1"/>
      <c r="AN14" t="s">
        <v>14</v>
      </c>
      <c r="AR14" t="str">
        <f t="shared" si="9"/>
        <v>00000000915|00000000010|201050010001||000008|000031|00000801000|00000000000000931200||VR REF. IMPORTACAO FOLHA PGTO|C||</v>
      </c>
    </row>
    <row r="15" spans="1:44" x14ac:dyDescent="0.3">
      <c r="A15">
        <v>915</v>
      </c>
      <c r="B15">
        <v>11</v>
      </c>
      <c r="C15" s="24">
        <v>71</v>
      </c>
      <c r="D15" s="2" t="str">
        <f>SUBSTITUTE(VLOOKUP(C15,'PLANO CONTAS'!$A$2:$C$3583,3,0),".","")</f>
        <v>201050010001</v>
      </c>
      <c r="F15" s="1">
        <v>44774</v>
      </c>
      <c r="G15" s="1">
        <v>44804</v>
      </c>
      <c r="H15">
        <v>801000</v>
      </c>
      <c r="I15" s="25">
        <v>2000</v>
      </c>
      <c r="J15">
        <v>0</v>
      </c>
      <c r="K15" t="s">
        <v>2112</v>
      </c>
      <c r="L15" t="s">
        <v>63</v>
      </c>
      <c r="M15" s="4"/>
      <c r="N15" s="4"/>
      <c r="Q15" t="str">
        <f t="shared" si="0"/>
        <v>00000000915</v>
      </c>
      <c r="R15" t="s">
        <v>14</v>
      </c>
      <c r="S15" t="str">
        <f t="shared" si="1"/>
        <v>00000000011</v>
      </c>
      <c r="T15" t="s">
        <v>14</v>
      </c>
      <c r="U15" t="str">
        <f t="shared" si="2"/>
        <v>201050010001</v>
      </c>
      <c r="V15" t="s">
        <v>14</v>
      </c>
      <c r="X15" t="s">
        <v>14</v>
      </c>
      <c r="Y15" t="str">
        <f t="shared" si="3"/>
        <v>000008</v>
      </c>
      <c r="Z15" t="s">
        <v>14</v>
      </c>
      <c r="AA15" t="str">
        <f t="shared" si="4"/>
        <v>000031</v>
      </c>
      <c r="AB15" t="s">
        <v>14</v>
      </c>
      <c r="AC15" t="str">
        <f t="shared" si="5"/>
        <v>00000801000</v>
      </c>
      <c r="AD15" t="s">
        <v>14</v>
      </c>
      <c r="AE15" t="str">
        <f t="shared" si="6"/>
        <v>00000000000000200000</v>
      </c>
      <c r="AF15" t="s">
        <v>14</v>
      </c>
      <c r="AH15" t="s">
        <v>14</v>
      </c>
      <c r="AI15" t="str">
        <f t="shared" si="7"/>
        <v>VR REF. IMPORTACAO FOLHA PGTO</v>
      </c>
      <c r="AJ15" t="s">
        <v>14</v>
      </c>
      <c r="AK15" t="str">
        <f t="shared" si="8"/>
        <v>C</v>
      </c>
      <c r="AL15" t="s">
        <v>14</v>
      </c>
      <c r="AM15" s="1"/>
      <c r="AN15" t="s">
        <v>14</v>
      </c>
      <c r="AR15" t="str">
        <f t="shared" si="9"/>
        <v>00000000915|00000000011|201050010001||000008|000031|00000801000|00000000000000200000||VR REF. IMPORTACAO FOLHA PGTO|C||</v>
      </c>
    </row>
    <row r="16" spans="1:44" x14ac:dyDescent="0.3">
      <c r="A16">
        <v>915</v>
      </c>
      <c r="B16">
        <v>12</v>
      </c>
      <c r="C16" s="24">
        <v>71</v>
      </c>
      <c r="D16" s="2" t="str">
        <f>SUBSTITUTE(VLOOKUP(C16,'PLANO CONTAS'!$A$2:$C$3583,3,0),".","")</f>
        <v>201050010001</v>
      </c>
      <c r="F16" s="1">
        <v>44774</v>
      </c>
      <c r="G16" s="1">
        <v>44804</v>
      </c>
      <c r="H16">
        <v>801000</v>
      </c>
      <c r="I16" s="25">
        <v>1500</v>
      </c>
      <c r="J16">
        <v>0</v>
      </c>
      <c r="K16" t="s">
        <v>2112</v>
      </c>
      <c r="L16" t="s">
        <v>63</v>
      </c>
      <c r="M16" s="4"/>
      <c r="N16" s="4"/>
      <c r="Q16" t="str">
        <f t="shared" si="0"/>
        <v>00000000915</v>
      </c>
      <c r="R16" t="s">
        <v>14</v>
      </c>
      <c r="S16" t="str">
        <f t="shared" si="1"/>
        <v>00000000012</v>
      </c>
      <c r="T16" t="s">
        <v>14</v>
      </c>
      <c r="U16" t="str">
        <f t="shared" si="2"/>
        <v>201050010001</v>
      </c>
      <c r="V16" t="s">
        <v>14</v>
      </c>
      <c r="X16" t="s">
        <v>14</v>
      </c>
      <c r="Y16" t="str">
        <f t="shared" si="3"/>
        <v>000008</v>
      </c>
      <c r="Z16" t="s">
        <v>14</v>
      </c>
      <c r="AA16" t="str">
        <f t="shared" si="4"/>
        <v>000031</v>
      </c>
      <c r="AB16" t="s">
        <v>14</v>
      </c>
      <c r="AC16" t="str">
        <f t="shared" si="5"/>
        <v>00000801000</v>
      </c>
      <c r="AD16" t="s">
        <v>14</v>
      </c>
      <c r="AE16" t="str">
        <f t="shared" si="6"/>
        <v>00000000000000150000</v>
      </c>
      <c r="AF16" t="s">
        <v>14</v>
      </c>
      <c r="AH16" t="s">
        <v>14</v>
      </c>
      <c r="AI16" t="str">
        <f t="shared" si="7"/>
        <v>VR REF. IMPORTACAO FOLHA PGTO</v>
      </c>
      <c r="AJ16" t="s">
        <v>14</v>
      </c>
      <c r="AK16" t="str">
        <f t="shared" si="8"/>
        <v>C</v>
      </c>
      <c r="AL16" t="s">
        <v>14</v>
      </c>
      <c r="AM16" s="1"/>
      <c r="AN16" t="s">
        <v>14</v>
      </c>
      <c r="AR16" t="str">
        <f t="shared" si="9"/>
        <v>00000000915|00000000012|201050010001||000008|000031|00000801000|00000000000000150000||VR REF. IMPORTACAO FOLHA PGTO|C||</v>
      </c>
    </row>
    <row r="17" spans="1:44" x14ac:dyDescent="0.3">
      <c r="A17">
        <v>915</v>
      </c>
      <c r="B17">
        <v>13</v>
      </c>
      <c r="C17" s="24">
        <v>71</v>
      </c>
      <c r="D17" s="2" t="str">
        <f>SUBSTITUTE(VLOOKUP(C17,'PLANO CONTAS'!$A$2:$C$3583,3,0),".","")</f>
        <v>201050010001</v>
      </c>
      <c r="F17" s="1">
        <v>44774</v>
      </c>
      <c r="G17" s="1">
        <v>44804</v>
      </c>
      <c r="H17">
        <v>801000</v>
      </c>
      <c r="I17" s="25">
        <v>166.67</v>
      </c>
      <c r="J17">
        <v>0</v>
      </c>
      <c r="K17" t="s">
        <v>2112</v>
      </c>
      <c r="L17" t="s">
        <v>63</v>
      </c>
      <c r="M17" s="4"/>
      <c r="N17" s="4"/>
      <c r="Q17" t="str">
        <f t="shared" si="0"/>
        <v>00000000915</v>
      </c>
      <c r="R17" t="s">
        <v>14</v>
      </c>
      <c r="S17" t="str">
        <f t="shared" si="1"/>
        <v>00000000013</v>
      </c>
      <c r="T17" t="s">
        <v>14</v>
      </c>
      <c r="U17" t="str">
        <f t="shared" si="2"/>
        <v>201050010001</v>
      </c>
      <c r="V17" t="s">
        <v>14</v>
      </c>
      <c r="X17" t="s">
        <v>14</v>
      </c>
      <c r="Y17" t="str">
        <f t="shared" si="3"/>
        <v>000008</v>
      </c>
      <c r="Z17" t="s">
        <v>14</v>
      </c>
      <c r="AA17" t="str">
        <f t="shared" si="4"/>
        <v>000031</v>
      </c>
      <c r="AB17" t="s">
        <v>14</v>
      </c>
      <c r="AC17" t="str">
        <f t="shared" si="5"/>
        <v>00000801000</v>
      </c>
      <c r="AD17" t="s">
        <v>14</v>
      </c>
      <c r="AE17" t="str">
        <f t="shared" si="6"/>
        <v>00000000000000016667</v>
      </c>
      <c r="AF17" t="s">
        <v>14</v>
      </c>
      <c r="AH17" t="s">
        <v>14</v>
      </c>
      <c r="AI17" t="str">
        <f t="shared" si="7"/>
        <v>VR REF. IMPORTACAO FOLHA PGTO</v>
      </c>
      <c r="AJ17" t="s">
        <v>14</v>
      </c>
      <c r="AK17" t="str">
        <f t="shared" si="8"/>
        <v>C</v>
      </c>
      <c r="AL17" t="s">
        <v>14</v>
      </c>
      <c r="AM17" s="1"/>
      <c r="AN17" t="s">
        <v>14</v>
      </c>
      <c r="AR17" t="str">
        <f t="shared" si="9"/>
        <v>00000000915|00000000013|201050010001||000008|000031|00000801000|00000000000000016667||VR REF. IMPORTACAO FOLHA PGTO|C||</v>
      </c>
    </row>
    <row r="18" spans="1:44" x14ac:dyDescent="0.3">
      <c r="A18">
        <v>915</v>
      </c>
      <c r="B18">
        <v>14</v>
      </c>
      <c r="C18" s="24">
        <v>71</v>
      </c>
      <c r="D18" s="2" t="str">
        <f>SUBSTITUTE(VLOOKUP(C18,'PLANO CONTAS'!$A$2:$C$3583,3,0),".","")</f>
        <v>201050010001</v>
      </c>
      <c r="F18" s="1">
        <v>44774</v>
      </c>
      <c r="G18" s="1">
        <v>44804</v>
      </c>
      <c r="H18">
        <v>801000</v>
      </c>
      <c r="I18" s="25">
        <v>166.67</v>
      </c>
      <c r="J18">
        <v>0</v>
      </c>
      <c r="K18" t="s">
        <v>2112</v>
      </c>
      <c r="L18" t="s">
        <v>63</v>
      </c>
      <c r="M18" s="4"/>
      <c r="N18" s="4"/>
      <c r="Q18" t="str">
        <f t="shared" si="0"/>
        <v>00000000915</v>
      </c>
      <c r="R18" t="s">
        <v>14</v>
      </c>
      <c r="S18" t="str">
        <f t="shared" si="1"/>
        <v>00000000014</v>
      </c>
      <c r="T18" t="s">
        <v>14</v>
      </c>
      <c r="U18" t="str">
        <f t="shared" si="2"/>
        <v>201050010001</v>
      </c>
      <c r="V18" t="s">
        <v>14</v>
      </c>
      <c r="X18" t="s">
        <v>14</v>
      </c>
      <c r="Y18" t="str">
        <f t="shared" si="3"/>
        <v>000008</v>
      </c>
      <c r="Z18" t="s">
        <v>14</v>
      </c>
      <c r="AA18" t="str">
        <f t="shared" si="4"/>
        <v>000031</v>
      </c>
      <c r="AB18" t="s">
        <v>14</v>
      </c>
      <c r="AC18" t="str">
        <f t="shared" si="5"/>
        <v>00000801000</v>
      </c>
      <c r="AD18" t="s">
        <v>14</v>
      </c>
      <c r="AE18" t="str">
        <f t="shared" si="6"/>
        <v>00000000000000016667</v>
      </c>
      <c r="AF18" t="s">
        <v>14</v>
      </c>
      <c r="AH18" t="s">
        <v>14</v>
      </c>
      <c r="AI18" t="str">
        <f t="shared" si="7"/>
        <v>VR REF. IMPORTACAO FOLHA PGTO</v>
      </c>
      <c r="AJ18" t="s">
        <v>14</v>
      </c>
      <c r="AK18" t="str">
        <f t="shared" si="8"/>
        <v>C</v>
      </c>
      <c r="AL18" t="s">
        <v>14</v>
      </c>
      <c r="AM18" s="1"/>
      <c r="AN18" t="s">
        <v>14</v>
      </c>
      <c r="AR18" t="str">
        <f t="shared" si="9"/>
        <v>00000000915|00000000014|201050010001||000008|000031|00000801000|00000000000000016667||VR REF. IMPORTACAO FOLHA PGTO|C||</v>
      </c>
    </row>
    <row r="19" spans="1:44" x14ac:dyDescent="0.3">
      <c r="A19">
        <v>915</v>
      </c>
      <c r="B19">
        <v>15</v>
      </c>
      <c r="C19" s="24">
        <v>71</v>
      </c>
      <c r="D19" s="2" t="str">
        <f>SUBSTITUTE(VLOOKUP(C19,'PLANO CONTAS'!$A$2:$C$3583,3,0),".","")</f>
        <v>201050010001</v>
      </c>
      <c r="F19" s="1">
        <v>44774</v>
      </c>
      <c r="G19" s="1">
        <v>44804</v>
      </c>
      <c r="H19">
        <v>801000</v>
      </c>
      <c r="I19" s="25">
        <v>55.56</v>
      </c>
      <c r="J19">
        <v>0</v>
      </c>
      <c r="K19" t="s">
        <v>2112</v>
      </c>
      <c r="L19" t="s">
        <v>63</v>
      </c>
      <c r="M19" s="4"/>
      <c r="N19" s="4"/>
      <c r="Q19" t="str">
        <f t="shared" si="0"/>
        <v>00000000915</v>
      </c>
      <c r="R19" t="s">
        <v>14</v>
      </c>
      <c r="S19" t="str">
        <f t="shared" si="1"/>
        <v>00000000015</v>
      </c>
      <c r="T19" t="s">
        <v>14</v>
      </c>
      <c r="U19" t="str">
        <f t="shared" si="2"/>
        <v>201050010001</v>
      </c>
      <c r="V19" t="s">
        <v>14</v>
      </c>
      <c r="X19" t="s">
        <v>14</v>
      </c>
      <c r="Y19" t="str">
        <f t="shared" si="3"/>
        <v>000008</v>
      </c>
      <c r="Z19" t="s">
        <v>14</v>
      </c>
      <c r="AA19" t="str">
        <f t="shared" si="4"/>
        <v>000031</v>
      </c>
      <c r="AB19" t="s">
        <v>14</v>
      </c>
      <c r="AC19" t="str">
        <f t="shared" si="5"/>
        <v>00000801000</v>
      </c>
      <c r="AD19" t="s">
        <v>14</v>
      </c>
      <c r="AE19" t="str">
        <f t="shared" si="6"/>
        <v>00000000000000005556</v>
      </c>
      <c r="AF19" t="s">
        <v>14</v>
      </c>
      <c r="AH19" t="s">
        <v>14</v>
      </c>
      <c r="AI19" t="str">
        <f t="shared" si="7"/>
        <v>VR REF. IMPORTACAO FOLHA PGTO</v>
      </c>
      <c r="AJ19" t="s">
        <v>14</v>
      </c>
      <c r="AK19" t="str">
        <f t="shared" si="8"/>
        <v>C</v>
      </c>
      <c r="AL19" t="s">
        <v>14</v>
      </c>
      <c r="AM19" s="1"/>
      <c r="AN19" t="s">
        <v>14</v>
      </c>
      <c r="AR19" t="str">
        <f t="shared" si="9"/>
        <v>00000000915|00000000015|201050010001||000008|000031|00000801000|00000000000000005556||VR REF. IMPORTACAO FOLHA PGTO|C||</v>
      </c>
    </row>
    <row r="20" spans="1:44" x14ac:dyDescent="0.3">
      <c r="A20">
        <v>915</v>
      </c>
      <c r="B20">
        <v>16</v>
      </c>
      <c r="C20" s="24">
        <v>71</v>
      </c>
      <c r="D20" s="2" t="str">
        <f>SUBSTITUTE(VLOOKUP(C20,'PLANO CONTAS'!$A$2:$C$3583,3,0),".","")</f>
        <v>201050010001</v>
      </c>
      <c r="F20" s="1">
        <v>44774</v>
      </c>
      <c r="G20" s="1">
        <v>44804</v>
      </c>
      <c r="H20">
        <v>801000</v>
      </c>
      <c r="I20" s="25">
        <v>500</v>
      </c>
      <c r="J20">
        <v>0</v>
      </c>
      <c r="K20" t="s">
        <v>2112</v>
      </c>
      <c r="L20" t="s">
        <v>63</v>
      </c>
      <c r="M20" s="4"/>
      <c r="N20" s="4"/>
      <c r="Q20" t="str">
        <f t="shared" si="0"/>
        <v>00000000915</v>
      </c>
      <c r="R20" t="s">
        <v>14</v>
      </c>
      <c r="S20" t="str">
        <f t="shared" si="1"/>
        <v>00000000016</v>
      </c>
      <c r="T20" t="s">
        <v>14</v>
      </c>
      <c r="U20" t="str">
        <f t="shared" si="2"/>
        <v>201050010001</v>
      </c>
      <c r="V20" t="s">
        <v>14</v>
      </c>
      <c r="X20" t="s">
        <v>14</v>
      </c>
      <c r="Y20" t="str">
        <f t="shared" si="3"/>
        <v>000008</v>
      </c>
      <c r="Z20" t="s">
        <v>14</v>
      </c>
      <c r="AA20" t="str">
        <f t="shared" si="4"/>
        <v>000031</v>
      </c>
      <c r="AB20" t="s">
        <v>14</v>
      </c>
      <c r="AC20" t="str">
        <f t="shared" si="5"/>
        <v>00000801000</v>
      </c>
      <c r="AD20" t="s">
        <v>14</v>
      </c>
      <c r="AE20" t="str">
        <f t="shared" si="6"/>
        <v>00000000000000050000</v>
      </c>
      <c r="AF20" t="s">
        <v>14</v>
      </c>
      <c r="AH20" t="s">
        <v>14</v>
      </c>
      <c r="AI20" t="str">
        <f t="shared" si="7"/>
        <v>VR REF. IMPORTACAO FOLHA PGTO</v>
      </c>
      <c r="AJ20" t="s">
        <v>14</v>
      </c>
      <c r="AK20" t="str">
        <f t="shared" si="8"/>
        <v>C</v>
      </c>
      <c r="AL20" t="s">
        <v>14</v>
      </c>
      <c r="AM20" s="1"/>
      <c r="AN20" t="s">
        <v>14</v>
      </c>
      <c r="AR20" t="str">
        <f t="shared" si="9"/>
        <v>00000000915|00000000016|201050010001||000008|000031|00000801000|00000000000000050000||VR REF. IMPORTACAO FOLHA PGTO|C||</v>
      </c>
    </row>
    <row r="21" spans="1:44" x14ac:dyDescent="0.3">
      <c r="A21">
        <v>915</v>
      </c>
      <c r="B21">
        <v>17</v>
      </c>
      <c r="C21" s="24">
        <v>71</v>
      </c>
      <c r="D21" s="2" t="str">
        <f>SUBSTITUTE(VLOOKUP(C21,'PLANO CONTAS'!$A$2:$C$3583,3,0),".","")</f>
        <v>201050010001</v>
      </c>
      <c r="F21" s="1">
        <v>44774</v>
      </c>
      <c r="G21" s="1">
        <v>44804</v>
      </c>
      <c r="H21">
        <v>801000</v>
      </c>
      <c r="I21" s="25">
        <v>1166.67</v>
      </c>
      <c r="J21">
        <v>0</v>
      </c>
      <c r="K21" t="s">
        <v>2112</v>
      </c>
      <c r="L21" t="s">
        <v>63</v>
      </c>
      <c r="M21" s="4"/>
      <c r="N21" s="4"/>
      <c r="Q21" t="str">
        <f t="shared" si="0"/>
        <v>00000000915</v>
      </c>
      <c r="R21" t="s">
        <v>14</v>
      </c>
      <c r="S21" t="str">
        <f t="shared" si="1"/>
        <v>00000000017</v>
      </c>
      <c r="T21" t="s">
        <v>14</v>
      </c>
      <c r="U21" t="str">
        <f t="shared" si="2"/>
        <v>201050010001</v>
      </c>
      <c r="V21" t="s">
        <v>14</v>
      </c>
      <c r="X21" t="s">
        <v>14</v>
      </c>
      <c r="Y21" t="str">
        <f t="shared" si="3"/>
        <v>000008</v>
      </c>
      <c r="Z21" t="s">
        <v>14</v>
      </c>
      <c r="AA21" t="str">
        <f t="shared" si="4"/>
        <v>000031</v>
      </c>
      <c r="AB21" t="s">
        <v>14</v>
      </c>
      <c r="AC21" t="str">
        <f t="shared" si="5"/>
        <v>00000801000</v>
      </c>
      <c r="AD21" t="s">
        <v>14</v>
      </c>
      <c r="AE21" t="str">
        <f t="shared" si="6"/>
        <v>00000000000000116667</v>
      </c>
      <c r="AF21" t="s">
        <v>14</v>
      </c>
      <c r="AH21" t="s">
        <v>14</v>
      </c>
      <c r="AI21" t="str">
        <f t="shared" si="7"/>
        <v>VR REF. IMPORTACAO FOLHA PGTO</v>
      </c>
      <c r="AJ21" t="s">
        <v>14</v>
      </c>
      <c r="AK21" t="str">
        <f t="shared" si="8"/>
        <v>C</v>
      </c>
      <c r="AL21" t="s">
        <v>14</v>
      </c>
      <c r="AM21" s="1"/>
      <c r="AN21" t="s">
        <v>14</v>
      </c>
      <c r="AR21" t="str">
        <f t="shared" si="9"/>
        <v>00000000915|00000000017|201050010001||000008|000031|00000801000|00000000000000116667||VR REF. IMPORTACAO FOLHA PGTO|C||</v>
      </c>
    </row>
    <row r="22" spans="1:44" x14ac:dyDescent="0.3">
      <c r="A22">
        <v>915</v>
      </c>
      <c r="B22">
        <v>18</v>
      </c>
      <c r="C22" s="24">
        <v>71</v>
      </c>
      <c r="D22" s="2" t="str">
        <f>SUBSTITUTE(VLOOKUP(C22,'PLANO CONTAS'!$A$2:$C$3583,3,0),".","")</f>
        <v>201050010001</v>
      </c>
      <c r="F22" s="1">
        <v>44774</v>
      </c>
      <c r="G22" s="1">
        <v>44804</v>
      </c>
      <c r="H22">
        <v>801000</v>
      </c>
      <c r="I22" s="25">
        <v>733.33</v>
      </c>
      <c r="J22">
        <v>0</v>
      </c>
      <c r="K22" t="s">
        <v>2112</v>
      </c>
      <c r="L22" t="s">
        <v>63</v>
      </c>
      <c r="M22" s="4"/>
      <c r="N22" s="4"/>
      <c r="Q22" t="str">
        <f t="shared" si="0"/>
        <v>00000000915</v>
      </c>
      <c r="R22" t="s">
        <v>14</v>
      </c>
      <c r="S22" t="str">
        <f t="shared" si="1"/>
        <v>00000000018</v>
      </c>
      <c r="T22" t="s">
        <v>14</v>
      </c>
      <c r="U22" t="str">
        <f t="shared" si="2"/>
        <v>201050010001</v>
      </c>
      <c r="V22" t="s">
        <v>14</v>
      </c>
      <c r="X22" t="s">
        <v>14</v>
      </c>
      <c r="Y22" t="str">
        <f t="shared" si="3"/>
        <v>000008</v>
      </c>
      <c r="Z22" t="s">
        <v>14</v>
      </c>
      <c r="AA22" t="str">
        <f t="shared" si="4"/>
        <v>000031</v>
      </c>
      <c r="AB22" t="s">
        <v>14</v>
      </c>
      <c r="AC22" t="str">
        <f t="shared" si="5"/>
        <v>00000801000</v>
      </c>
      <c r="AD22" t="s">
        <v>14</v>
      </c>
      <c r="AE22" t="str">
        <f t="shared" si="6"/>
        <v>00000000000000073333</v>
      </c>
      <c r="AF22" t="s">
        <v>14</v>
      </c>
      <c r="AH22" t="s">
        <v>14</v>
      </c>
      <c r="AI22" t="str">
        <f t="shared" si="7"/>
        <v>VR REF. IMPORTACAO FOLHA PGTO</v>
      </c>
      <c r="AJ22" t="s">
        <v>14</v>
      </c>
      <c r="AK22" t="str">
        <f t="shared" si="8"/>
        <v>C</v>
      </c>
      <c r="AL22" t="s">
        <v>14</v>
      </c>
      <c r="AM22" s="1"/>
      <c r="AN22" t="s">
        <v>14</v>
      </c>
      <c r="AR22" t="str">
        <f t="shared" si="9"/>
        <v>00000000915|00000000018|201050010001||000008|000031|00000801000|00000000000000073333||VR REF. IMPORTACAO FOLHA PGTO|C||</v>
      </c>
    </row>
    <row r="23" spans="1:44" x14ac:dyDescent="0.3">
      <c r="A23">
        <v>915</v>
      </c>
      <c r="B23">
        <v>19</v>
      </c>
      <c r="C23" s="24">
        <v>71</v>
      </c>
      <c r="D23" s="2" t="str">
        <f>SUBSTITUTE(VLOOKUP(C23,'PLANO CONTAS'!$A$2:$C$3583,3,0),".","")</f>
        <v>201050010001</v>
      </c>
      <c r="F23" s="1">
        <v>44774</v>
      </c>
      <c r="G23" s="1">
        <v>44804</v>
      </c>
      <c r="H23">
        <v>1001000</v>
      </c>
      <c r="I23" s="25">
        <v>583.33000000000004</v>
      </c>
      <c r="J23">
        <v>0</v>
      </c>
      <c r="K23" t="s">
        <v>2112</v>
      </c>
      <c r="L23" t="s">
        <v>63</v>
      </c>
      <c r="M23" s="4"/>
      <c r="N23" s="4"/>
      <c r="Q23" t="str">
        <f t="shared" si="0"/>
        <v>00000000915</v>
      </c>
      <c r="R23" t="s">
        <v>14</v>
      </c>
      <c r="S23" t="str">
        <f t="shared" si="1"/>
        <v>00000000019</v>
      </c>
      <c r="T23" t="s">
        <v>14</v>
      </c>
      <c r="U23" t="str">
        <f t="shared" si="2"/>
        <v>201050010001</v>
      </c>
      <c r="V23" t="s">
        <v>14</v>
      </c>
      <c r="X23" t="s">
        <v>14</v>
      </c>
      <c r="Y23" t="str">
        <f t="shared" si="3"/>
        <v>000008</v>
      </c>
      <c r="Z23" t="s">
        <v>14</v>
      </c>
      <c r="AA23" t="str">
        <f t="shared" si="4"/>
        <v>000031</v>
      </c>
      <c r="AB23" t="s">
        <v>14</v>
      </c>
      <c r="AC23" t="str">
        <f t="shared" si="5"/>
        <v>00001001000</v>
      </c>
      <c r="AD23" t="s">
        <v>14</v>
      </c>
      <c r="AE23" t="str">
        <f t="shared" si="6"/>
        <v>00000000000000058333</v>
      </c>
      <c r="AF23" t="s">
        <v>14</v>
      </c>
      <c r="AH23" t="s">
        <v>14</v>
      </c>
      <c r="AI23" t="str">
        <f t="shared" si="7"/>
        <v>VR REF. IMPORTACAO FOLHA PGTO</v>
      </c>
      <c r="AJ23" t="s">
        <v>14</v>
      </c>
      <c r="AK23" t="str">
        <f t="shared" si="8"/>
        <v>C</v>
      </c>
      <c r="AL23" t="s">
        <v>14</v>
      </c>
      <c r="AM23" s="1"/>
      <c r="AN23" t="s">
        <v>14</v>
      </c>
      <c r="AR23" t="str">
        <f t="shared" si="9"/>
        <v>00000000915|00000000019|201050010001||000008|000031|00001001000|00000000000000058333||VR REF. IMPORTACAO FOLHA PGTO|C||</v>
      </c>
    </row>
    <row r="24" spans="1:44" x14ac:dyDescent="0.3">
      <c r="A24">
        <v>915</v>
      </c>
      <c r="B24">
        <v>20</v>
      </c>
      <c r="C24" s="24">
        <v>71</v>
      </c>
      <c r="D24" s="2" t="str">
        <f>SUBSTITUTE(VLOOKUP(C24,'PLANO CONTAS'!$A$2:$C$3583,3,0),".","")</f>
        <v>201050010001</v>
      </c>
      <c r="F24" s="1">
        <v>44774</v>
      </c>
      <c r="G24" s="1">
        <v>44804</v>
      </c>
      <c r="H24">
        <v>1001000</v>
      </c>
      <c r="I24" s="25">
        <v>90.33</v>
      </c>
      <c r="J24">
        <v>0</v>
      </c>
      <c r="K24" t="s">
        <v>2112</v>
      </c>
      <c r="L24" t="s">
        <v>63</v>
      </c>
      <c r="M24" s="4"/>
      <c r="N24" s="4"/>
      <c r="Q24" t="str">
        <f t="shared" si="0"/>
        <v>00000000915</v>
      </c>
      <c r="R24" t="s">
        <v>14</v>
      </c>
      <c r="S24" t="str">
        <f t="shared" si="1"/>
        <v>00000000020</v>
      </c>
      <c r="T24" t="s">
        <v>14</v>
      </c>
      <c r="U24" t="str">
        <f t="shared" si="2"/>
        <v>201050010001</v>
      </c>
      <c r="V24" t="s">
        <v>14</v>
      </c>
      <c r="X24" t="s">
        <v>14</v>
      </c>
      <c r="Y24" t="str">
        <f t="shared" si="3"/>
        <v>000008</v>
      </c>
      <c r="Z24" t="s">
        <v>14</v>
      </c>
      <c r="AA24" t="str">
        <f t="shared" si="4"/>
        <v>000031</v>
      </c>
      <c r="AB24" t="s">
        <v>14</v>
      </c>
      <c r="AC24" t="str">
        <f t="shared" si="5"/>
        <v>00001001000</v>
      </c>
      <c r="AD24" t="s">
        <v>14</v>
      </c>
      <c r="AE24" t="str">
        <f t="shared" si="6"/>
        <v>00000000000000009033</v>
      </c>
      <c r="AF24" t="s">
        <v>14</v>
      </c>
      <c r="AH24" t="s">
        <v>14</v>
      </c>
      <c r="AI24" t="str">
        <f t="shared" si="7"/>
        <v>VR REF. IMPORTACAO FOLHA PGTO</v>
      </c>
      <c r="AJ24" t="s">
        <v>14</v>
      </c>
      <c r="AK24" t="str">
        <f t="shared" si="8"/>
        <v>C</v>
      </c>
      <c r="AL24" t="s">
        <v>14</v>
      </c>
      <c r="AM24" s="1"/>
      <c r="AN24" t="s">
        <v>14</v>
      </c>
      <c r="AR24" t="str">
        <f t="shared" si="9"/>
        <v>00000000915|00000000020|201050010001||000008|000031|00001001000|00000000000000009033||VR REF. IMPORTACAO FOLHA PGTO|C||</v>
      </c>
    </row>
    <row r="25" spans="1:44" x14ac:dyDescent="0.3">
      <c r="A25">
        <v>915</v>
      </c>
      <c r="B25">
        <v>21</v>
      </c>
      <c r="C25" s="24">
        <v>71</v>
      </c>
      <c r="D25" s="2" t="str">
        <f>SUBSTITUTE(VLOOKUP(C25,'PLANO CONTAS'!$A$2:$C$3583,3,0),".","")</f>
        <v>201050010001</v>
      </c>
      <c r="F25" s="1">
        <v>44774</v>
      </c>
      <c r="G25" s="1">
        <v>44804</v>
      </c>
      <c r="H25">
        <v>1001000</v>
      </c>
      <c r="I25" s="25">
        <v>194.44</v>
      </c>
      <c r="J25">
        <v>0</v>
      </c>
      <c r="K25" t="s">
        <v>2112</v>
      </c>
      <c r="L25" t="s">
        <v>63</v>
      </c>
      <c r="M25" s="4"/>
      <c r="N25" s="4"/>
      <c r="Q25" t="str">
        <f t="shared" si="0"/>
        <v>00000000915</v>
      </c>
      <c r="R25" t="s">
        <v>14</v>
      </c>
      <c r="S25" t="str">
        <f t="shared" si="1"/>
        <v>00000000021</v>
      </c>
      <c r="T25" t="s">
        <v>14</v>
      </c>
      <c r="U25" t="str">
        <f t="shared" si="2"/>
        <v>201050010001</v>
      </c>
      <c r="V25" t="s">
        <v>14</v>
      </c>
      <c r="X25" t="s">
        <v>14</v>
      </c>
      <c r="Y25" t="str">
        <f t="shared" si="3"/>
        <v>000008</v>
      </c>
      <c r="Z25" t="s">
        <v>14</v>
      </c>
      <c r="AA25" t="str">
        <f t="shared" si="4"/>
        <v>000031</v>
      </c>
      <c r="AB25" t="s">
        <v>14</v>
      </c>
      <c r="AC25" t="str">
        <f t="shared" si="5"/>
        <v>00001001000</v>
      </c>
      <c r="AD25" t="s">
        <v>14</v>
      </c>
      <c r="AE25" t="str">
        <f t="shared" si="6"/>
        <v>00000000000000019444</v>
      </c>
      <c r="AF25" t="s">
        <v>14</v>
      </c>
      <c r="AH25" t="s">
        <v>14</v>
      </c>
      <c r="AI25" t="str">
        <f t="shared" si="7"/>
        <v>VR REF. IMPORTACAO FOLHA PGTO</v>
      </c>
      <c r="AJ25" t="s">
        <v>14</v>
      </c>
      <c r="AK25" t="str">
        <f t="shared" si="8"/>
        <v>C</v>
      </c>
      <c r="AL25" t="s">
        <v>14</v>
      </c>
      <c r="AM25" s="1"/>
      <c r="AN25" t="s">
        <v>14</v>
      </c>
      <c r="AR25" t="str">
        <f t="shared" si="9"/>
        <v>00000000915|00000000021|201050010001||000008|000031|00001001000|00000000000000019444||VR REF. IMPORTACAO FOLHA PGTO|C||</v>
      </c>
    </row>
    <row r="26" spans="1:44" x14ac:dyDescent="0.3">
      <c r="A26">
        <v>915</v>
      </c>
      <c r="B26">
        <v>22</v>
      </c>
      <c r="C26" s="24">
        <v>71</v>
      </c>
      <c r="D26" s="2" t="str">
        <f>SUBSTITUTE(VLOOKUP(C26,'PLANO CONTAS'!$A$2:$C$3583,3,0),".","")</f>
        <v>201050010001</v>
      </c>
      <c r="F26" s="1">
        <v>44774</v>
      </c>
      <c r="G26" s="1">
        <v>44804</v>
      </c>
      <c r="H26">
        <v>1001000</v>
      </c>
      <c r="I26" s="25">
        <v>583.33000000000004</v>
      </c>
      <c r="J26">
        <v>0</v>
      </c>
      <c r="K26" t="s">
        <v>2112</v>
      </c>
      <c r="L26" t="s">
        <v>63</v>
      </c>
      <c r="M26" s="4"/>
      <c r="N26" s="4"/>
      <c r="Q26" t="str">
        <f t="shared" si="0"/>
        <v>00000000915</v>
      </c>
      <c r="R26" t="s">
        <v>14</v>
      </c>
      <c r="S26" t="str">
        <f t="shared" si="1"/>
        <v>00000000022</v>
      </c>
      <c r="T26" t="s">
        <v>14</v>
      </c>
      <c r="U26" t="str">
        <f t="shared" si="2"/>
        <v>201050010001</v>
      </c>
      <c r="V26" t="s">
        <v>14</v>
      </c>
      <c r="X26" t="s">
        <v>14</v>
      </c>
      <c r="Y26" t="str">
        <f t="shared" si="3"/>
        <v>000008</v>
      </c>
      <c r="Z26" t="s">
        <v>14</v>
      </c>
      <c r="AA26" t="str">
        <f t="shared" si="4"/>
        <v>000031</v>
      </c>
      <c r="AB26" t="s">
        <v>14</v>
      </c>
      <c r="AC26" t="str">
        <f t="shared" si="5"/>
        <v>00001001000</v>
      </c>
      <c r="AD26" t="s">
        <v>14</v>
      </c>
      <c r="AE26" t="str">
        <f t="shared" si="6"/>
        <v>00000000000000058333</v>
      </c>
      <c r="AF26" t="s">
        <v>14</v>
      </c>
      <c r="AH26" t="s">
        <v>14</v>
      </c>
      <c r="AI26" t="str">
        <f t="shared" si="7"/>
        <v>VR REF. IMPORTACAO FOLHA PGTO</v>
      </c>
      <c r="AJ26" t="s">
        <v>14</v>
      </c>
      <c r="AK26" t="str">
        <f t="shared" si="8"/>
        <v>C</v>
      </c>
      <c r="AL26" t="s">
        <v>14</v>
      </c>
      <c r="AM26" s="1"/>
      <c r="AN26" t="s">
        <v>14</v>
      </c>
      <c r="AR26" t="str">
        <f t="shared" si="9"/>
        <v>00000000915|00000000022|201050010001||000008|000031|00001001000|00000000000000058333||VR REF. IMPORTACAO FOLHA PGTO|C||</v>
      </c>
    </row>
    <row r="27" spans="1:44" x14ac:dyDescent="0.3">
      <c r="A27">
        <v>915</v>
      </c>
      <c r="B27">
        <v>23</v>
      </c>
      <c r="C27" s="24">
        <v>71</v>
      </c>
      <c r="D27" s="2" t="str">
        <f>SUBSTITUTE(VLOOKUP(C27,'PLANO CONTAS'!$A$2:$C$3583,3,0),".","")</f>
        <v>201050010001</v>
      </c>
      <c r="F27" s="1">
        <v>44774</v>
      </c>
      <c r="G27" s="1">
        <v>44804</v>
      </c>
      <c r="H27">
        <v>1001000</v>
      </c>
      <c r="I27" s="25">
        <v>2216.67</v>
      </c>
      <c r="J27">
        <v>0</v>
      </c>
      <c r="K27" t="s">
        <v>2112</v>
      </c>
      <c r="L27" t="s">
        <v>63</v>
      </c>
      <c r="M27" s="4"/>
      <c r="N27" s="4"/>
      <c r="Q27" t="str">
        <f t="shared" si="0"/>
        <v>00000000915</v>
      </c>
      <c r="R27" t="s">
        <v>14</v>
      </c>
      <c r="S27" t="str">
        <f t="shared" si="1"/>
        <v>00000000023</v>
      </c>
      <c r="T27" t="s">
        <v>14</v>
      </c>
      <c r="U27" t="str">
        <f t="shared" si="2"/>
        <v>201050010001</v>
      </c>
      <c r="V27" t="s">
        <v>14</v>
      </c>
      <c r="X27" t="s">
        <v>14</v>
      </c>
      <c r="Y27" t="str">
        <f t="shared" si="3"/>
        <v>000008</v>
      </c>
      <c r="Z27" t="s">
        <v>14</v>
      </c>
      <c r="AA27" t="str">
        <f t="shared" si="4"/>
        <v>000031</v>
      </c>
      <c r="AB27" t="s">
        <v>14</v>
      </c>
      <c r="AC27" t="str">
        <f t="shared" si="5"/>
        <v>00001001000</v>
      </c>
      <c r="AD27" t="s">
        <v>14</v>
      </c>
      <c r="AE27" t="str">
        <f t="shared" si="6"/>
        <v>00000000000000221667</v>
      </c>
      <c r="AF27" t="s">
        <v>14</v>
      </c>
      <c r="AH27" t="s">
        <v>14</v>
      </c>
      <c r="AI27" t="str">
        <f t="shared" si="7"/>
        <v>VR REF. IMPORTACAO FOLHA PGTO</v>
      </c>
      <c r="AJ27" t="s">
        <v>14</v>
      </c>
      <c r="AK27" t="str">
        <f t="shared" si="8"/>
        <v>C</v>
      </c>
      <c r="AL27" t="s">
        <v>14</v>
      </c>
      <c r="AM27" s="1"/>
      <c r="AN27" t="s">
        <v>14</v>
      </c>
      <c r="AR27" t="str">
        <f t="shared" si="9"/>
        <v>00000000915|00000000023|201050010001||000008|000031|00001001000|00000000000000221667||VR REF. IMPORTACAO FOLHA PGTO|C||</v>
      </c>
    </row>
    <row r="28" spans="1:44" x14ac:dyDescent="0.3">
      <c r="A28">
        <v>915</v>
      </c>
      <c r="B28">
        <v>24</v>
      </c>
      <c r="C28" s="24">
        <v>71</v>
      </c>
      <c r="D28" s="2" t="str">
        <f>SUBSTITUTE(VLOOKUP(C28,'PLANO CONTAS'!$A$2:$C$3583,3,0),".","")</f>
        <v>201050010001</v>
      </c>
      <c r="F28" s="1">
        <v>44774</v>
      </c>
      <c r="G28" s="1">
        <v>44804</v>
      </c>
      <c r="H28">
        <v>401000</v>
      </c>
      <c r="I28" s="25">
        <v>40.15</v>
      </c>
      <c r="J28">
        <v>0</v>
      </c>
      <c r="K28" t="s">
        <v>2112</v>
      </c>
      <c r="L28" t="s">
        <v>63</v>
      </c>
      <c r="M28" s="4"/>
      <c r="N28" s="4"/>
      <c r="Q28" t="str">
        <f t="shared" si="0"/>
        <v>00000000915</v>
      </c>
      <c r="R28" t="s">
        <v>14</v>
      </c>
      <c r="S28" t="str">
        <f t="shared" si="1"/>
        <v>00000000024</v>
      </c>
      <c r="T28" t="s">
        <v>14</v>
      </c>
      <c r="U28" t="str">
        <f t="shared" si="2"/>
        <v>201050010001</v>
      </c>
      <c r="V28" t="s">
        <v>14</v>
      </c>
      <c r="X28" t="s">
        <v>14</v>
      </c>
      <c r="Y28" t="str">
        <f t="shared" si="3"/>
        <v>000008</v>
      </c>
      <c r="Z28" t="s">
        <v>14</v>
      </c>
      <c r="AA28" t="str">
        <f t="shared" si="4"/>
        <v>000031</v>
      </c>
      <c r="AB28" t="s">
        <v>14</v>
      </c>
      <c r="AC28" t="str">
        <f t="shared" si="5"/>
        <v>00000401000</v>
      </c>
      <c r="AD28" t="s">
        <v>14</v>
      </c>
      <c r="AE28" t="str">
        <f t="shared" si="6"/>
        <v>00000000000000004015</v>
      </c>
      <c r="AF28" t="s">
        <v>14</v>
      </c>
      <c r="AH28" t="s">
        <v>14</v>
      </c>
      <c r="AI28" t="str">
        <f t="shared" si="7"/>
        <v>VR REF. IMPORTACAO FOLHA PGTO</v>
      </c>
      <c r="AJ28" t="s">
        <v>14</v>
      </c>
      <c r="AK28" t="str">
        <f t="shared" si="8"/>
        <v>C</v>
      </c>
      <c r="AL28" t="s">
        <v>14</v>
      </c>
      <c r="AM28" s="1"/>
      <c r="AN28" t="s">
        <v>14</v>
      </c>
      <c r="AR28" t="str">
        <f t="shared" si="9"/>
        <v>00000000915|00000000024|201050010001||000008|000031|00000401000|00000000000000004015||VR REF. IMPORTACAO FOLHA PGTO|C||</v>
      </c>
    </row>
    <row r="29" spans="1:44" x14ac:dyDescent="0.3">
      <c r="A29">
        <v>915</v>
      </c>
      <c r="B29">
        <v>25</v>
      </c>
      <c r="C29" s="24">
        <v>71</v>
      </c>
      <c r="D29" s="2" t="str">
        <f>SUBSTITUTE(VLOOKUP(C29,'PLANO CONTAS'!$A$2:$C$3583,3,0),".","")</f>
        <v>201050010001</v>
      </c>
      <c r="F29" s="1">
        <v>44774</v>
      </c>
      <c r="G29" s="1">
        <v>44804</v>
      </c>
      <c r="H29">
        <v>401000</v>
      </c>
      <c r="I29" s="25">
        <v>5.95</v>
      </c>
      <c r="J29">
        <v>0</v>
      </c>
      <c r="K29" t="s">
        <v>2112</v>
      </c>
      <c r="L29" t="s">
        <v>63</v>
      </c>
      <c r="M29" s="4"/>
      <c r="N29" s="4"/>
      <c r="Q29" t="str">
        <f t="shared" si="0"/>
        <v>00000000915</v>
      </c>
      <c r="R29" t="s">
        <v>14</v>
      </c>
      <c r="S29" t="str">
        <f t="shared" si="1"/>
        <v>00000000025</v>
      </c>
      <c r="T29" t="s">
        <v>14</v>
      </c>
      <c r="U29" t="str">
        <f t="shared" si="2"/>
        <v>201050010001</v>
      </c>
      <c r="V29" t="s">
        <v>14</v>
      </c>
      <c r="X29" t="s">
        <v>14</v>
      </c>
      <c r="Y29" t="str">
        <f t="shared" si="3"/>
        <v>000008</v>
      </c>
      <c r="Z29" t="s">
        <v>14</v>
      </c>
      <c r="AA29" t="str">
        <f t="shared" si="4"/>
        <v>000031</v>
      </c>
      <c r="AB29" t="s">
        <v>14</v>
      </c>
      <c r="AC29" t="str">
        <f t="shared" si="5"/>
        <v>00000401000</v>
      </c>
      <c r="AD29" t="s">
        <v>14</v>
      </c>
      <c r="AE29" t="str">
        <f t="shared" si="6"/>
        <v>00000000000000000595</v>
      </c>
      <c r="AF29" t="s">
        <v>14</v>
      </c>
      <c r="AH29" t="s">
        <v>14</v>
      </c>
      <c r="AI29" t="str">
        <f t="shared" si="7"/>
        <v>VR REF. IMPORTACAO FOLHA PGTO</v>
      </c>
      <c r="AJ29" t="s">
        <v>14</v>
      </c>
      <c r="AK29" t="str">
        <f t="shared" si="8"/>
        <v>C</v>
      </c>
      <c r="AL29" t="s">
        <v>14</v>
      </c>
      <c r="AM29" s="1"/>
      <c r="AN29" t="s">
        <v>14</v>
      </c>
      <c r="AR29" t="str">
        <f t="shared" si="9"/>
        <v>00000000915|00000000025|201050010001||000008|000031|00000401000|00000000000000000595||VR REF. IMPORTACAO FOLHA PGTO|C||</v>
      </c>
    </row>
    <row r="30" spans="1:44" x14ac:dyDescent="0.3">
      <c r="A30">
        <v>915</v>
      </c>
      <c r="B30">
        <v>26</v>
      </c>
      <c r="C30" s="24">
        <v>71</v>
      </c>
      <c r="D30" s="2" t="str">
        <f>SUBSTITUTE(VLOOKUP(C30,'PLANO CONTAS'!$A$2:$C$3583,3,0),".","")</f>
        <v>201050010001</v>
      </c>
      <c r="F30" s="1">
        <v>44774</v>
      </c>
      <c r="G30" s="1">
        <v>44804</v>
      </c>
      <c r="H30">
        <v>401000</v>
      </c>
      <c r="I30" s="25">
        <v>1.1299999999999999</v>
      </c>
      <c r="J30">
        <v>0</v>
      </c>
      <c r="K30" t="s">
        <v>2112</v>
      </c>
      <c r="L30" t="s">
        <v>63</v>
      </c>
      <c r="M30" s="4"/>
      <c r="N30" s="4"/>
      <c r="Q30" t="str">
        <f t="shared" si="0"/>
        <v>00000000915</v>
      </c>
      <c r="R30" t="s">
        <v>14</v>
      </c>
      <c r="S30" t="str">
        <f t="shared" si="1"/>
        <v>00000000026</v>
      </c>
      <c r="T30" t="s">
        <v>14</v>
      </c>
      <c r="U30" t="str">
        <f t="shared" si="2"/>
        <v>201050010001</v>
      </c>
      <c r="V30" t="s">
        <v>14</v>
      </c>
      <c r="X30" t="s">
        <v>14</v>
      </c>
      <c r="Y30" t="str">
        <f t="shared" si="3"/>
        <v>000008</v>
      </c>
      <c r="Z30" t="s">
        <v>14</v>
      </c>
      <c r="AA30" t="str">
        <f t="shared" si="4"/>
        <v>000031</v>
      </c>
      <c r="AB30" t="s">
        <v>14</v>
      </c>
      <c r="AC30" t="str">
        <f t="shared" si="5"/>
        <v>00000401000</v>
      </c>
      <c r="AD30" t="s">
        <v>14</v>
      </c>
      <c r="AE30" t="str">
        <f t="shared" si="6"/>
        <v>00000000000000000113</v>
      </c>
      <c r="AF30" t="s">
        <v>14</v>
      </c>
      <c r="AH30" t="s">
        <v>14</v>
      </c>
      <c r="AI30" t="str">
        <f t="shared" si="7"/>
        <v>VR REF. IMPORTACAO FOLHA PGTO</v>
      </c>
      <c r="AJ30" t="s">
        <v>14</v>
      </c>
      <c r="AK30" t="str">
        <f t="shared" si="8"/>
        <v>C</v>
      </c>
      <c r="AL30" t="s">
        <v>14</v>
      </c>
      <c r="AM30" s="1"/>
      <c r="AN30" t="s">
        <v>14</v>
      </c>
      <c r="AR30" t="str">
        <f t="shared" si="9"/>
        <v>00000000915|00000000026|201050010001||000008|000031|00000401000|00000000000000000113||VR REF. IMPORTACAO FOLHA PGTO|C||</v>
      </c>
    </row>
    <row r="31" spans="1:44" x14ac:dyDescent="0.3">
      <c r="A31">
        <v>915</v>
      </c>
      <c r="B31">
        <v>27</v>
      </c>
      <c r="C31" s="24">
        <v>71</v>
      </c>
      <c r="D31" s="2" t="str">
        <f>SUBSTITUTE(VLOOKUP(C31,'PLANO CONTAS'!$A$2:$C$3583,3,0),".","")</f>
        <v>201050010001</v>
      </c>
      <c r="F31" s="1">
        <v>44774</v>
      </c>
      <c r="G31" s="1">
        <v>44804</v>
      </c>
      <c r="H31">
        <v>401000</v>
      </c>
      <c r="I31" s="25">
        <v>11471</v>
      </c>
      <c r="J31">
        <v>0</v>
      </c>
      <c r="K31" t="s">
        <v>2112</v>
      </c>
      <c r="L31" t="s">
        <v>63</v>
      </c>
      <c r="M31" s="4"/>
      <c r="N31" s="4"/>
      <c r="Q31" t="str">
        <f t="shared" si="0"/>
        <v>00000000915</v>
      </c>
      <c r="R31" t="s">
        <v>14</v>
      </c>
      <c r="S31" t="str">
        <f t="shared" si="1"/>
        <v>00000000027</v>
      </c>
      <c r="T31" t="s">
        <v>14</v>
      </c>
      <c r="U31" t="str">
        <f t="shared" si="2"/>
        <v>201050010001</v>
      </c>
      <c r="V31" t="s">
        <v>14</v>
      </c>
      <c r="X31" t="s">
        <v>14</v>
      </c>
      <c r="Y31" t="str">
        <f t="shared" si="3"/>
        <v>000008</v>
      </c>
      <c r="Z31" t="s">
        <v>14</v>
      </c>
      <c r="AA31" t="str">
        <f t="shared" si="4"/>
        <v>000031</v>
      </c>
      <c r="AB31" t="s">
        <v>14</v>
      </c>
      <c r="AC31" t="str">
        <f t="shared" si="5"/>
        <v>00000401000</v>
      </c>
      <c r="AD31" t="s">
        <v>14</v>
      </c>
      <c r="AE31" t="str">
        <f t="shared" si="6"/>
        <v>00000000000001147100</v>
      </c>
      <c r="AF31" t="s">
        <v>14</v>
      </c>
      <c r="AH31" t="s">
        <v>14</v>
      </c>
      <c r="AI31" t="str">
        <f t="shared" si="7"/>
        <v>VR REF. IMPORTACAO FOLHA PGTO</v>
      </c>
      <c r="AJ31" t="s">
        <v>14</v>
      </c>
      <c r="AK31" t="str">
        <f t="shared" si="8"/>
        <v>C</v>
      </c>
      <c r="AL31" t="s">
        <v>14</v>
      </c>
      <c r="AM31" s="1"/>
      <c r="AN31" t="s">
        <v>14</v>
      </c>
      <c r="AR31" t="str">
        <f t="shared" si="9"/>
        <v>00000000915|00000000027|201050010001||000008|000031|00000401000|00000000000001147100||VR REF. IMPORTACAO FOLHA PGTO|C||</v>
      </c>
    </row>
    <row r="32" spans="1:44" x14ac:dyDescent="0.3">
      <c r="A32">
        <v>915</v>
      </c>
      <c r="B32">
        <v>28</v>
      </c>
      <c r="C32" s="24">
        <v>71</v>
      </c>
      <c r="D32" s="2" t="str">
        <f>SUBSTITUTE(VLOOKUP(C32,'PLANO CONTAS'!$A$2:$C$3583,3,0),".","")</f>
        <v>201050010001</v>
      </c>
      <c r="F32" s="1">
        <v>44774</v>
      </c>
      <c r="G32" s="1">
        <v>44804</v>
      </c>
      <c r="H32">
        <v>1201000</v>
      </c>
      <c r="I32" s="25">
        <v>810</v>
      </c>
      <c r="J32">
        <v>0</v>
      </c>
      <c r="K32" t="s">
        <v>2112</v>
      </c>
      <c r="L32" t="s">
        <v>63</v>
      </c>
      <c r="M32" s="4"/>
      <c r="N32" s="4"/>
      <c r="Q32" t="str">
        <f t="shared" si="0"/>
        <v>00000000915</v>
      </c>
      <c r="R32" t="s">
        <v>14</v>
      </c>
      <c r="S32" t="str">
        <f t="shared" si="1"/>
        <v>00000000028</v>
      </c>
      <c r="T32" t="s">
        <v>14</v>
      </c>
      <c r="U32" t="str">
        <f t="shared" si="2"/>
        <v>201050010001</v>
      </c>
      <c r="V32" t="s">
        <v>14</v>
      </c>
      <c r="X32" t="s">
        <v>14</v>
      </c>
      <c r="Y32" t="str">
        <f t="shared" si="3"/>
        <v>000008</v>
      </c>
      <c r="Z32" t="s">
        <v>14</v>
      </c>
      <c r="AA32" t="str">
        <f t="shared" si="4"/>
        <v>000031</v>
      </c>
      <c r="AB32" t="s">
        <v>14</v>
      </c>
      <c r="AC32" t="str">
        <f t="shared" si="5"/>
        <v>00001201000</v>
      </c>
      <c r="AD32" t="s">
        <v>14</v>
      </c>
      <c r="AE32" t="str">
        <f t="shared" si="6"/>
        <v>00000000000000081000</v>
      </c>
      <c r="AF32" t="s">
        <v>14</v>
      </c>
      <c r="AH32" t="s">
        <v>14</v>
      </c>
      <c r="AI32" t="str">
        <f t="shared" si="7"/>
        <v>VR REF. IMPORTACAO FOLHA PGTO</v>
      </c>
      <c r="AJ32" t="s">
        <v>14</v>
      </c>
      <c r="AK32" t="str">
        <f t="shared" si="8"/>
        <v>C</v>
      </c>
      <c r="AL32" t="s">
        <v>14</v>
      </c>
      <c r="AM32" s="1"/>
      <c r="AN32" t="s">
        <v>14</v>
      </c>
      <c r="AR32" t="str">
        <f t="shared" si="9"/>
        <v>00000000915|00000000028|201050010001||000008|000031|00001201000|00000000000000081000||VR REF. IMPORTACAO FOLHA PGTO|C||</v>
      </c>
    </row>
    <row r="33" spans="1:44" x14ac:dyDescent="0.3">
      <c r="A33">
        <v>915</v>
      </c>
      <c r="B33">
        <v>29</v>
      </c>
      <c r="C33" s="24">
        <v>71</v>
      </c>
      <c r="D33" s="2" t="str">
        <f>SUBSTITUTE(VLOOKUP(C33,'PLANO CONTAS'!$A$2:$C$3583,3,0),".","")</f>
        <v>201050010001</v>
      </c>
      <c r="F33" s="1">
        <v>44774</v>
      </c>
      <c r="G33" s="1">
        <v>44804</v>
      </c>
      <c r="H33">
        <v>1201000</v>
      </c>
      <c r="I33" s="25">
        <v>134.91</v>
      </c>
      <c r="J33">
        <v>0</v>
      </c>
      <c r="K33" t="s">
        <v>2112</v>
      </c>
      <c r="L33" t="s">
        <v>63</v>
      </c>
      <c r="M33" s="4"/>
      <c r="N33" s="4"/>
      <c r="Q33" t="str">
        <f t="shared" si="0"/>
        <v>00000000915</v>
      </c>
      <c r="R33" t="s">
        <v>14</v>
      </c>
      <c r="S33" t="str">
        <f t="shared" si="1"/>
        <v>00000000029</v>
      </c>
      <c r="T33" t="s">
        <v>14</v>
      </c>
      <c r="U33" t="str">
        <f t="shared" si="2"/>
        <v>201050010001</v>
      </c>
      <c r="V33" t="s">
        <v>14</v>
      </c>
      <c r="X33" t="s">
        <v>14</v>
      </c>
      <c r="Y33" t="str">
        <f t="shared" si="3"/>
        <v>000008</v>
      </c>
      <c r="Z33" t="s">
        <v>14</v>
      </c>
      <c r="AA33" t="str">
        <f t="shared" si="4"/>
        <v>000031</v>
      </c>
      <c r="AB33" t="s">
        <v>14</v>
      </c>
      <c r="AC33" t="str">
        <f t="shared" si="5"/>
        <v>00001201000</v>
      </c>
      <c r="AD33" t="s">
        <v>14</v>
      </c>
      <c r="AE33" t="str">
        <f t="shared" si="6"/>
        <v>00000000000000013491</v>
      </c>
      <c r="AF33" t="s">
        <v>14</v>
      </c>
      <c r="AH33" t="s">
        <v>14</v>
      </c>
      <c r="AI33" t="str">
        <f t="shared" si="7"/>
        <v>VR REF. IMPORTACAO FOLHA PGTO</v>
      </c>
      <c r="AJ33" t="s">
        <v>14</v>
      </c>
      <c r="AK33" t="str">
        <f t="shared" si="8"/>
        <v>C</v>
      </c>
      <c r="AL33" t="s">
        <v>14</v>
      </c>
      <c r="AM33" s="1"/>
      <c r="AN33" t="s">
        <v>14</v>
      </c>
      <c r="AR33" t="str">
        <f t="shared" si="9"/>
        <v>00000000915|00000000029|201050010001||000008|000031|00001201000|00000000000000013491||VR REF. IMPORTACAO FOLHA PGTO|C||</v>
      </c>
    </row>
    <row r="34" spans="1:44" x14ac:dyDescent="0.3">
      <c r="A34">
        <v>915</v>
      </c>
      <c r="B34">
        <v>30</v>
      </c>
      <c r="C34" s="24">
        <v>71</v>
      </c>
      <c r="D34" s="2" t="str">
        <f>SUBSTITUTE(VLOOKUP(C34,'PLANO CONTAS'!$A$2:$C$3583,3,0),".","")</f>
        <v>201050010001</v>
      </c>
      <c r="F34" s="1">
        <v>44774</v>
      </c>
      <c r="G34" s="1">
        <v>44804</v>
      </c>
      <c r="H34">
        <v>1201000</v>
      </c>
      <c r="I34" s="25">
        <v>19.989999999999998</v>
      </c>
      <c r="J34">
        <v>0</v>
      </c>
      <c r="K34" t="s">
        <v>2112</v>
      </c>
      <c r="L34" t="s">
        <v>63</v>
      </c>
      <c r="M34" s="4"/>
      <c r="N34" s="4"/>
      <c r="Q34" t="str">
        <f t="shared" si="0"/>
        <v>00000000915</v>
      </c>
      <c r="R34" t="s">
        <v>14</v>
      </c>
      <c r="S34" t="str">
        <f t="shared" si="1"/>
        <v>00000000030</v>
      </c>
      <c r="T34" t="s">
        <v>14</v>
      </c>
      <c r="U34" t="str">
        <f t="shared" si="2"/>
        <v>201050010001</v>
      </c>
      <c r="V34" t="s">
        <v>14</v>
      </c>
      <c r="X34" t="s">
        <v>14</v>
      </c>
      <c r="Y34" t="str">
        <f t="shared" si="3"/>
        <v>000008</v>
      </c>
      <c r="Z34" t="s">
        <v>14</v>
      </c>
      <c r="AA34" t="str">
        <f t="shared" si="4"/>
        <v>000031</v>
      </c>
      <c r="AB34" t="s">
        <v>14</v>
      </c>
      <c r="AC34" t="str">
        <f t="shared" si="5"/>
        <v>00001201000</v>
      </c>
      <c r="AD34" t="s">
        <v>14</v>
      </c>
      <c r="AE34" t="str">
        <f t="shared" si="6"/>
        <v>00000000000000001999</v>
      </c>
      <c r="AF34" t="s">
        <v>14</v>
      </c>
      <c r="AH34" t="s">
        <v>14</v>
      </c>
      <c r="AI34" t="str">
        <f t="shared" si="7"/>
        <v>VR REF. IMPORTACAO FOLHA PGTO</v>
      </c>
      <c r="AJ34" t="s">
        <v>14</v>
      </c>
      <c r="AK34" t="str">
        <f t="shared" si="8"/>
        <v>C</v>
      </c>
      <c r="AL34" t="s">
        <v>14</v>
      </c>
      <c r="AM34" s="1"/>
      <c r="AN34" t="s">
        <v>14</v>
      </c>
      <c r="AR34" t="str">
        <f t="shared" si="9"/>
        <v>00000000915|00000000030|201050010001||000008|000031|00001201000|00000000000000001999||VR REF. IMPORTACAO FOLHA PGTO|C||</v>
      </c>
    </row>
    <row r="35" spans="1:44" x14ac:dyDescent="0.3">
      <c r="A35">
        <v>915</v>
      </c>
      <c r="B35">
        <v>31</v>
      </c>
      <c r="C35" s="24">
        <v>71</v>
      </c>
      <c r="D35" s="2" t="str">
        <f>SUBSTITUTE(VLOOKUP(C35,'PLANO CONTAS'!$A$2:$C$3583,3,0),".","")</f>
        <v>201050010001</v>
      </c>
      <c r="F35" s="1">
        <v>44774</v>
      </c>
      <c r="G35" s="1">
        <v>44804</v>
      </c>
      <c r="H35">
        <v>1201000</v>
      </c>
      <c r="I35" s="25">
        <v>0.57999999999999996</v>
      </c>
      <c r="J35">
        <v>0</v>
      </c>
      <c r="K35" t="s">
        <v>2112</v>
      </c>
      <c r="L35" t="s">
        <v>63</v>
      </c>
      <c r="M35" s="4"/>
      <c r="N35" s="4"/>
      <c r="Q35" t="str">
        <f t="shared" si="0"/>
        <v>00000000915</v>
      </c>
      <c r="R35" t="s">
        <v>14</v>
      </c>
      <c r="S35" t="str">
        <f t="shared" si="1"/>
        <v>00000000031</v>
      </c>
      <c r="T35" t="s">
        <v>14</v>
      </c>
      <c r="U35" t="str">
        <f t="shared" si="2"/>
        <v>201050010001</v>
      </c>
      <c r="V35" t="s">
        <v>14</v>
      </c>
      <c r="X35" t="s">
        <v>14</v>
      </c>
      <c r="Y35" t="str">
        <f t="shared" si="3"/>
        <v>000008</v>
      </c>
      <c r="Z35" t="s">
        <v>14</v>
      </c>
      <c r="AA35" t="str">
        <f t="shared" si="4"/>
        <v>000031</v>
      </c>
      <c r="AB35" t="s">
        <v>14</v>
      </c>
      <c r="AC35" t="str">
        <f t="shared" si="5"/>
        <v>00001201000</v>
      </c>
      <c r="AD35" t="s">
        <v>14</v>
      </c>
      <c r="AE35" t="str">
        <f t="shared" si="6"/>
        <v>00000000000000000058</v>
      </c>
      <c r="AF35" t="s">
        <v>14</v>
      </c>
      <c r="AH35" t="s">
        <v>14</v>
      </c>
      <c r="AI35" t="str">
        <f t="shared" si="7"/>
        <v>VR REF. IMPORTACAO FOLHA PGTO</v>
      </c>
      <c r="AJ35" t="s">
        <v>14</v>
      </c>
      <c r="AK35" t="str">
        <f t="shared" si="8"/>
        <v>C</v>
      </c>
      <c r="AL35" t="s">
        <v>14</v>
      </c>
      <c r="AM35" s="1"/>
      <c r="AN35" t="s">
        <v>14</v>
      </c>
      <c r="AR35" t="str">
        <f t="shared" si="9"/>
        <v>00000000915|00000000031|201050010001||000008|000031|00001201000|00000000000000000058||VR REF. IMPORTACAO FOLHA PGTO|C||</v>
      </c>
    </row>
    <row r="36" spans="1:44" x14ac:dyDescent="0.3">
      <c r="A36">
        <v>915</v>
      </c>
      <c r="B36">
        <v>32</v>
      </c>
      <c r="C36" s="24">
        <v>71</v>
      </c>
      <c r="D36" s="2" t="str">
        <f>SUBSTITUTE(VLOOKUP(C36,'PLANO CONTAS'!$A$2:$C$3583,3,0),".","")</f>
        <v>201050010001</v>
      </c>
      <c r="F36" s="1">
        <v>44774</v>
      </c>
      <c r="G36" s="1">
        <v>44804</v>
      </c>
      <c r="H36">
        <v>1201000</v>
      </c>
      <c r="I36" s="25">
        <v>388.08</v>
      </c>
      <c r="J36">
        <v>0</v>
      </c>
      <c r="K36" t="s">
        <v>2112</v>
      </c>
      <c r="L36" t="s">
        <v>63</v>
      </c>
      <c r="M36" s="4"/>
      <c r="N36" s="4"/>
      <c r="Q36" t="str">
        <f t="shared" si="0"/>
        <v>00000000915</v>
      </c>
      <c r="R36" t="s">
        <v>14</v>
      </c>
      <c r="S36" t="str">
        <f t="shared" si="1"/>
        <v>00000000032</v>
      </c>
      <c r="T36" t="s">
        <v>14</v>
      </c>
      <c r="U36" t="str">
        <f t="shared" si="2"/>
        <v>201050010001</v>
      </c>
      <c r="V36" t="s">
        <v>14</v>
      </c>
      <c r="X36" t="s">
        <v>14</v>
      </c>
      <c r="Y36" t="str">
        <f t="shared" si="3"/>
        <v>000008</v>
      </c>
      <c r="Z36" t="s">
        <v>14</v>
      </c>
      <c r="AA36" t="str">
        <f t="shared" si="4"/>
        <v>000031</v>
      </c>
      <c r="AB36" t="s">
        <v>14</v>
      </c>
      <c r="AC36" t="str">
        <f t="shared" si="5"/>
        <v>00001201000</v>
      </c>
      <c r="AD36" t="s">
        <v>14</v>
      </c>
      <c r="AE36" t="str">
        <f t="shared" si="6"/>
        <v>00000000000000038808</v>
      </c>
      <c r="AF36" t="s">
        <v>14</v>
      </c>
      <c r="AH36" t="s">
        <v>14</v>
      </c>
      <c r="AI36" t="str">
        <f t="shared" si="7"/>
        <v>VR REF. IMPORTACAO FOLHA PGTO</v>
      </c>
      <c r="AJ36" t="s">
        <v>14</v>
      </c>
      <c r="AK36" t="str">
        <f t="shared" si="8"/>
        <v>C</v>
      </c>
      <c r="AL36" t="s">
        <v>14</v>
      </c>
      <c r="AM36" s="1"/>
      <c r="AN36" t="s">
        <v>14</v>
      </c>
      <c r="AR36" t="str">
        <f t="shared" si="9"/>
        <v>00000000915|00000000032|201050010001||000008|000031|00001201000|00000000000000038808||VR REF. IMPORTACAO FOLHA PGTO|C||</v>
      </c>
    </row>
    <row r="37" spans="1:44" x14ac:dyDescent="0.3">
      <c r="A37">
        <v>915</v>
      </c>
      <c r="B37">
        <v>33</v>
      </c>
      <c r="C37" s="24">
        <v>71</v>
      </c>
      <c r="D37" s="2" t="str">
        <f>SUBSTITUTE(VLOOKUP(C37,'PLANO CONTAS'!$A$2:$C$3583,3,0),".","")</f>
        <v>201050010001</v>
      </c>
      <c r="F37" s="1">
        <v>44774</v>
      </c>
      <c r="G37" s="1">
        <v>44804</v>
      </c>
      <c r="H37">
        <v>1201000</v>
      </c>
      <c r="I37" s="25">
        <v>0.92</v>
      </c>
      <c r="J37">
        <v>0</v>
      </c>
      <c r="K37" t="s">
        <v>2112</v>
      </c>
      <c r="L37" t="s">
        <v>63</v>
      </c>
      <c r="M37" s="4"/>
      <c r="N37" s="4"/>
      <c r="Q37" t="str">
        <f t="shared" si="0"/>
        <v>00000000915</v>
      </c>
      <c r="R37" t="s">
        <v>14</v>
      </c>
      <c r="S37" t="str">
        <f t="shared" si="1"/>
        <v>00000000033</v>
      </c>
      <c r="T37" t="s">
        <v>14</v>
      </c>
      <c r="U37" t="str">
        <f t="shared" si="2"/>
        <v>201050010001</v>
      </c>
      <c r="V37" t="s">
        <v>14</v>
      </c>
      <c r="X37" t="s">
        <v>14</v>
      </c>
      <c r="Y37" t="str">
        <f t="shared" si="3"/>
        <v>000008</v>
      </c>
      <c r="Z37" t="s">
        <v>14</v>
      </c>
      <c r="AA37" t="str">
        <f t="shared" si="4"/>
        <v>000031</v>
      </c>
      <c r="AB37" t="s">
        <v>14</v>
      </c>
      <c r="AC37" t="str">
        <f t="shared" si="5"/>
        <v>00001201000</v>
      </c>
      <c r="AD37" t="s">
        <v>14</v>
      </c>
      <c r="AE37" t="str">
        <f t="shared" si="6"/>
        <v>00000000000000000092</v>
      </c>
      <c r="AF37" t="s">
        <v>14</v>
      </c>
      <c r="AH37" t="s">
        <v>14</v>
      </c>
      <c r="AI37" t="str">
        <f t="shared" si="7"/>
        <v>VR REF. IMPORTACAO FOLHA PGTO</v>
      </c>
      <c r="AJ37" t="s">
        <v>14</v>
      </c>
      <c r="AK37" t="str">
        <f t="shared" si="8"/>
        <v>C</v>
      </c>
      <c r="AL37" t="s">
        <v>14</v>
      </c>
      <c r="AM37" s="1"/>
      <c r="AN37" t="s">
        <v>14</v>
      </c>
      <c r="AR37" t="str">
        <f t="shared" si="9"/>
        <v>00000000915|00000000033|201050010001||000008|000031|00001201000|00000000000000000092||VR REF. IMPORTACAO FOLHA PGTO|C||</v>
      </c>
    </row>
    <row r="38" spans="1:44" x14ac:dyDescent="0.3">
      <c r="A38">
        <v>915</v>
      </c>
      <c r="B38">
        <v>34</v>
      </c>
      <c r="C38" s="24">
        <v>71</v>
      </c>
      <c r="D38" s="2" t="str">
        <f>SUBSTITUTE(VLOOKUP(C38,'PLANO CONTAS'!$A$2:$C$3583,3,0),".","")</f>
        <v>201050010001</v>
      </c>
      <c r="F38" s="1">
        <v>44774</v>
      </c>
      <c r="G38" s="1">
        <v>44804</v>
      </c>
      <c r="H38">
        <v>1201000</v>
      </c>
      <c r="I38" s="25">
        <v>350</v>
      </c>
      <c r="J38">
        <v>0</v>
      </c>
      <c r="K38" t="s">
        <v>2112</v>
      </c>
      <c r="L38" t="s">
        <v>63</v>
      </c>
      <c r="M38" s="4"/>
      <c r="N38" s="4"/>
      <c r="Q38" t="str">
        <f t="shared" si="0"/>
        <v>00000000915</v>
      </c>
      <c r="R38" t="s">
        <v>14</v>
      </c>
      <c r="S38" t="str">
        <f t="shared" si="1"/>
        <v>00000000034</v>
      </c>
      <c r="T38" t="s">
        <v>14</v>
      </c>
      <c r="U38" t="str">
        <f t="shared" si="2"/>
        <v>201050010001</v>
      </c>
      <c r="V38" t="s">
        <v>14</v>
      </c>
      <c r="X38" t="s">
        <v>14</v>
      </c>
      <c r="Y38" t="str">
        <f t="shared" si="3"/>
        <v>000008</v>
      </c>
      <c r="Z38" t="s">
        <v>14</v>
      </c>
      <c r="AA38" t="str">
        <f t="shared" si="4"/>
        <v>000031</v>
      </c>
      <c r="AB38" t="s">
        <v>14</v>
      </c>
      <c r="AC38" t="str">
        <f t="shared" si="5"/>
        <v>00001201000</v>
      </c>
      <c r="AD38" t="s">
        <v>14</v>
      </c>
      <c r="AE38" t="str">
        <f t="shared" si="6"/>
        <v>00000000000000035000</v>
      </c>
      <c r="AF38" t="s">
        <v>14</v>
      </c>
      <c r="AH38" t="s">
        <v>14</v>
      </c>
      <c r="AI38" t="str">
        <f t="shared" si="7"/>
        <v>VR REF. IMPORTACAO FOLHA PGTO</v>
      </c>
      <c r="AJ38" t="s">
        <v>14</v>
      </c>
      <c r="AK38" t="str">
        <f t="shared" si="8"/>
        <v>C</v>
      </c>
      <c r="AL38" t="s">
        <v>14</v>
      </c>
      <c r="AM38" s="1"/>
      <c r="AN38" t="s">
        <v>14</v>
      </c>
      <c r="AR38" t="str">
        <f t="shared" si="9"/>
        <v>00000000915|00000000034|201050010001||000008|000031|00001201000|00000000000000035000||VR REF. IMPORTACAO FOLHA PGTO|C||</v>
      </c>
    </row>
    <row r="39" spans="1:44" x14ac:dyDescent="0.3">
      <c r="A39">
        <v>915</v>
      </c>
      <c r="B39">
        <v>35</v>
      </c>
      <c r="C39" s="24">
        <v>71</v>
      </c>
      <c r="D39" s="2" t="str">
        <f>SUBSTITUTE(VLOOKUP(C39,'PLANO CONTAS'!$A$2:$C$3583,3,0),".","")</f>
        <v>201050010001</v>
      </c>
      <c r="F39" s="1">
        <v>44774</v>
      </c>
      <c r="G39" s="1">
        <v>44804</v>
      </c>
      <c r="H39">
        <v>1201000</v>
      </c>
      <c r="I39" s="25">
        <v>5200</v>
      </c>
      <c r="J39">
        <v>0</v>
      </c>
      <c r="K39" t="s">
        <v>2112</v>
      </c>
      <c r="L39" t="s">
        <v>63</v>
      </c>
      <c r="M39" s="4"/>
      <c r="N39" s="4"/>
      <c r="Q39" t="str">
        <f t="shared" si="0"/>
        <v>00000000915</v>
      </c>
      <c r="R39" t="s">
        <v>14</v>
      </c>
      <c r="S39" t="str">
        <f t="shared" si="1"/>
        <v>00000000035</v>
      </c>
      <c r="T39" t="s">
        <v>14</v>
      </c>
      <c r="U39" t="str">
        <f t="shared" si="2"/>
        <v>201050010001</v>
      </c>
      <c r="V39" t="s">
        <v>14</v>
      </c>
      <c r="X39" t="s">
        <v>14</v>
      </c>
      <c r="Y39" t="str">
        <f t="shared" si="3"/>
        <v>000008</v>
      </c>
      <c r="Z39" t="s">
        <v>14</v>
      </c>
      <c r="AA39" t="str">
        <f t="shared" si="4"/>
        <v>000031</v>
      </c>
      <c r="AB39" t="s">
        <v>14</v>
      </c>
      <c r="AC39" t="str">
        <f t="shared" si="5"/>
        <v>00001201000</v>
      </c>
      <c r="AD39" t="s">
        <v>14</v>
      </c>
      <c r="AE39" t="str">
        <f t="shared" si="6"/>
        <v>00000000000000520000</v>
      </c>
      <c r="AF39" t="s">
        <v>14</v>
      </c>
      <c r="AH39" t="s">
        <v>14</v>
      </c>
      <c r="AI39" t="str">
        <f t="shared" si="7"/>
        <v>VR REF. IMPORTACAO FOLHA PGTO</v>
      </c>
      <c r="AJ39" t="s">
        <v>14</v>
      </c>
      <c r="AK39" t="str">
        <f t="shared" si="8"/>
        <v>C</v>
      </c>
      <c r="AL39" t="s">
        <v>14</v>
      </c>
      <c r="AM39" s="1"/>
      <c r="AN39" t="s">
        <v>14</v>
      </c>
      <c r="AR39" t="str">
        <f t="shared" si="9"/>
        <v>00000000915|00000000035|201050010001||000008|000031|00001201000|00000000000000520000||VR REF. IMPORTACAO FOLHA PGTO|C||</v>
      </c>
    </row>
    <row r="40" spans="1:44" x14ac:dyDescent="0.3">
      <c r="A40">
        <v>915</v>
      </c>
      <c r="B40">
        <v>36</v>
      </c>
      <c r="C40" s="24">
        <v>71</v>
      </c>
      <c r="D40" s="2" t="str">
        <f>SUBSTITUTE(VLOOKUP(C40,'PLANO CONTAS'!$A$2:$C$3583,3,0),".","")</f>
        <v>201050010001</v>
      </c>
      <c r="F40" s="1">
        <v>44774</v>
      </c>
      <c r="G40" s="1">
        <v>44804</v>
      </c>
      <c r="H40">
        <v>1201000</v>
      </c>
      <c r="I40" s="25">
        <v>1500</v>
      </c>
      <c r="J40">
        <v>0</v>
      </c>
      <c r="K40" t="s">
        <v>2112</v>
      </c>
      <c r="L40" t="s">
        <v>63</v>
      </c>
      <c r="M40" s="4"/>
      <c r="N40" s="4"/>
      <c r="Q40" t="str">
        <f t="shared" si="0"/>
        <v>00000000915</v>
      </c>
      <c r="R40" t="s">
        <v>14</v>
      </c>
      <c r="S40" t="str">
        <f t="shared" si="1"/>
        <v>00000000036</v>
      </c>
      <c r="T40" t="s">
        <v>14</v>
      </c>
      <c r="U40" t="str">
        <f t="shared" si="2"/>
        <v>201050010001</v>
      </c>
      <c r="V40" t="s">
        <v>14</v>
      </c>
      <c r="X40" t="s">
        <v>14</v>
      </c>
      <c r="Y40" t="str">
        <f t="shared" si="3"/>
        <v>000008</v>
      </c>
      <c r="Z40" t="s">
        <v>14</v>
      </c>
      <c r="AA40" t="str">
        <f t="shared" si="4"/>
        <v>000031</v>
      </c>
      <c r="AB40" t="s">
        <v>14</v>
      </c>
      <c r="AC40" t="str">
        <f t="shared" si="5"/>
        <v>00001201000</v>
      </c>
      <c r="AD40" t="s">
        <v>14</v>
      </c>
      <c r="AE40" t="str">
        <f t="shared" si="6"/>
        <v>00000000000000150000</v>
      </c>
      <c r="AF40" t="s">
        <v>14</v>
      </c>
      <c r="AH40" t="s">
        <v>14</v>
      </c>
      <c r="AI40" t="str">
        <f t="shared" si="7"/>
        <v>VR REF. IMPORTACAO FOLHA PGTO</v>
      </c>
      <c r="AJ40" t="s">
        <v>14</v>
      </c>
      <c r="AK40" t="str">
        <f t="shared" si="8"/>
        <v>C</v>
      </c>
      <c r="AL40" t="s">
        <v>14</v>
      </c>
      <c r="AM40" s="1"/>
      <c r="AN40" t="s">
        <v>14</v>
      </c>
      <c r="AR40" t="str">
        <f t="shared" si="9"/>
        <v>00000000915|00000000036|201050010001||000008|000031|00001201000|00000000000000150000||VR REF. IMPORTACAO FOLHA PGTO|C||</v>
      </c>
    </row>
    <row r="41" spans="1:44" x14ac:dyDescent="0.3">
      <c r="A41">
        <v>915</v>
      </c>
      <c r="B41">
        <v>37</v>
      </c>
      <c r="C41" s="24">
        <v>71</v>
      </c>
      <c r="D41" s="2" t="str">
        <f>SUBSTITUTE(VLOOKUP(C41,'PLANO CONTAS'!$A$2:$C$3583,3,0),".","")</f>
        <v>201050010001</v>
      </c>
      <c r="F41" s="1">
        <v>44774</v>
      </c>
      <c r="G41" s="1">
        <v>44804</v>
      </c>
      <c r="H41">
        <v>501000</v>
      </c>
      <c r="I41" s="25">
        <v>125</v>
      </c>
      <c r="J41">
        <v>0</v>
      </c>
      <c r="K41" t="s">
        <v>2112</v>
      </c>
      <c r="L41" t="s">
        <v>63</v>
      </c>
      <c r="M41" s="4"/>
      <c r="N41" s="4"/>
      <c r="Q41" t="str">
        <f t="shared" si="0"/>
        <v>00000000915</v>
      </c>
      <c r="R41" t="s">
        <v>14</v>
      </c>
      <c r="S41" t="str">
        <f t="shared" si="1"/>
        <v>00000000037</v>
      </c>
      <c r="T41" t="s">
        <v>14</v>
      </c>
      <c r="U41" t="str">
        <f t="shared" si="2"/>
        <v>201050010001</v>
      </c>
      <c r="V41" t="s">
        <v>14</v>
      </c>
      <c r="X41" t="s">
        <v>14</v>
      </c>
      <c r="Y41" t="str">
        <f t="shared" si="3"/>
        <v>000008</v>
      </c>
      <c r="Z41" t="s">
        <v>14</v>
      </c>
      <c r="AA41" t="str">
        <f t="shared" si="4"/>
        <v>000031</v>
      </c>
      <c r="AB41" t="s">
        <v>14</v>
      </c>
      <c r="AC41" t="str">
        <f t="shared" si="5"/>
        <v>00000501000</v>
      </c>
      <c r="AD41" t="s">
        <v>14</v>
      </c>
      <c r="AE41" t="str">
        <f t="shared" si="6"/>
        <v>00000000000000012500</v>
      </c>
      <c r="AF41" t="s">
        <v>14</v>
      </c>
      <c r="AH41" t="s">
        <v>14</v>
      </c>
      <c r="AI41" t="str">
        <f t="shared" si="7"/>
        <v>VR REF. IMPORTACAO FOLHA PGTO</v>
      </c>
      <c r="AJ41" t="s">
        <v>14</v>
      </c>
      <c r="AK41" t="str">
        <f t="shared" si="8"/>
        <v>C</v>
      </c>
      <c r="AL41" t="s">
        <v>14</v>
      </c>
      <c r="AM41" s="1"/>
      <c r="AN41" t="s">
        <v>14</v>
      </c>
      <c r="AR41" t="str">
        <f t="shared" si="9"/>
        <v>00000000915|00000000037|201050010001||000008|000031|00000501000|00000000000000012500||VR REF. IMPORTACAO FOLHA PGTO|C||</v>
      </c>
    </row>
    <row r="42" spans="1:44" x14ac:dyDescent="0.3">
      <c r="A42">
        <v>915</v>
      </c>
      <c r="B42">
        <v>38</v>
      </c>
      <c r="C42" s="24">
        <v>71</v>
      </c>
      <c r="D42" s="2" t="str">
        <f>SUBSTITUTE(VLOOKUP(C42,'PLANO CONTAS'!$A$2:$C$3583,3,0),".","")</f>
        <v>201050010001</v>
      </c>
      <c r="F42" s="1">
        <v>44774</v>
      </c>
      <c r="G42" s="1">
        <v>44804</v>
      </c>
      <c r="H42">
        <v>501000</v>
      </c>
      <c r="I42" s="25">
        <v>18.52</v>
      </c>
      <c r="J42">
        <v>0</v>
      </c>
      <c r="K42" t="s">
        <v>2112</v>
      </c>
      <c r="L42" t="s">
        <v>63</v>
      </c>
      <c r="M42" s="4"/>
      <c r="N42" s="4"/>
      <c r="Q42" t="str">
        <f t="shared" si="0"/>
        <v>00000000915</v>
      </c>
      <c r="R42" t="s">
        <v>14</v>
      </c>
      <c r="S42" t="str">
        <f t="shared" si="1"/>
        <v>00000000038</v>
      </c>
      <c r="T42" t="s">
        <v>14</v>
      </c>
      <c r="U42" t="str">
        <f t="shared" si="2"/>
        <v>201050010001</v>
      </c>
      <c r="V42" t="s">
        <v>14</v>
      </c>
      <c r="X42" t="s">
        <v>14</v>
      </c>
      <c r="Y42" t="str">
        <f t="shared" si="3"/>
        <v>000008</v>
      </c>
      <c r="Z42" t="s">
        <v>14</v>
      </c>
      <c r="AA42" t="str">
        <f t="shared" si="4"/>
        <v>000031</v>
      </c>
      <c r="AB42" t="s">
        <v>14</v>
      </c>
      <c r="AC42" t="str">
        <f t="shared" si="5"/>
        <v>00000501000</v>
      </c>
      <c r="AD42" t="s">
        <v>14</v>
      </c>
      <c r="AE42" t="str">
        <f t="shared" si="6"/>
        <v>00000000000000001852</v>
      </c>
      <c r="AF42" t="s">
        <v>14</v>
      </c>
      <c r="AH42" t="s">
        <v>14</v>
      </c>
      <c r="AI42" t="str">
        <f t="shared" si="7"/>
        <v>VR REF. IMPORTACAO FOLHA PGTO</v>
      </c>
      <c r="AJ42" t="s">
        <v>14</v>
      </c>
      <c r="AK42" t="str">
        <f t="shared" si="8"/>
        <v>C</v>
      </c>
      <c r="AL42" t="s">
        <v>14</v>
      </c>
      <c r="AM42" s="1"/>
      <c r="AN42" t="s">
        <v>14</v>
      </c>
      <c r="AR42" t="str">
        <f t="shared" si="9"/>
        <v>00000000915|00000000038|201050010001||000008|000031|00000501000|00000000000000001852||VR REF. IMPORTACAO FOLHA PGTO|C||</v>
      </c>
    </row>
    <row r="43" spans="1:44" x14ac:dyDescent="0.3">
      <c r="A43">
        <v>915</v>
      </c>
      <c r="B43">
        <v>39</v>
      </c>
      <c r="C43" s="24">
        <v>71</v>
      </c>
      <c r="D43" s="2" t="str">
        <f>SUBSTITUTE(VLOOKUP(C43,'PLANO CONTAS'!$A$2:$C$3583,3,0),".","")</f>
        <v>201050010001</v>
      </c>
      <c r="F43" s="1">
        <v>44774</v>
      </c>
      <c r="G43" s="1">
        <v>44804</v>
      </c>
      <c r="H43">
        <v>501000</v>
      </c>
      <c r="I43" s="25">
        <v>0.7</v>
      </c>
      <c r="J43">
        <v>0</v>
      </c>
      <c r="K43" t="s">
        <v>2112</v>
      </c>
      <c r="L43" t="s">
        <v>63</v>
      </c>
      <c r="M43" s="4"/>
      <c r="N43" s="4"/>
      <c r="Q43" t="str">
        <f t="shared" si="0"/>
        <v>00000000915</v>
      </c>
      <c r="R43" t="s">
        <v>14</v>
      </c>
      <c r="S43" t="str">
        <f t="shared" si="1"/>
        <v>00000000039</v>
      </c>
      <c r="T43" t="s">
        <v>14</v>
      </c>
      <c r="U43" t="str">
        <f t="shared" si="2"/>
        <v>201050010001</v>
      </c>
      <c r="V43" t="s">
        <v>14</v>
      </c>
      <c r="X43" t="s">
        <v>14</v>
      </c>
      <c r="Y43" t="str">
        <f t="shared" si="3"/>
        <v>000008</v>
      </c>
      <c r="Z43" t="s">
        <v>14</v>
      </c>
      <c r="AA43" t="str">
        <f t="shared" si="4"/>
        <v>000031</v>
      </c>
      <c r="AB43" t="s">
        <v>14</v>
      </c>
      <c r="AC43" t="str">
        <f t="shared" si="5"/>
        <v>00000501000</v>
      </c>
      <c r="AD43" t="s">
        <v>14</v>
      </c>
      <c r="AE43" t="str">
        <f t="shared" si="6"/>
        <v>00000000000000000070</v>
      </c>
      <c r="AF43" t="s">
        <v>14</v>
      </c>
      <c r="AH43" t="s">
        <v>14</v>
      </c>
      <c r="AI43" t="str">
        <f t="shared" si="7"/>
        <v>VR REF. IMPORTACAO FOLHA PGTO</v>
      </c>
      <c r="AJ43" t="s">
        <v>14</v>
      </c>
      <c r="AK43" t="str">
        <f t="shared" si="8"/>
        <v>C</v>
      </c>
      <c r="AL43" t="s">
        <v>14</v>
      </c>
      <c r="AM43" s="1"/>
      <c r="AN43" t="s">
        <v>14</v>
      </c>
      <c r="AR43" t="str">
        <f t="shared" si="9"/>
        <v>00000000915|00000000039|201050010001||000008|000031|00000501000|00000000000000000070||VR REF. IMPORTACAO FOLHA PGTO|C||</v>
      </c>
    </row>
    <row r="44" spans="1:44" x14ac:dyDescent="0.3">
      <c r="A44">
        <v>915</v>
      </c>
      <c r="B44">
        <v>40</v>
      </c>
      <c r="C44" s="24">
        <v>71</v>
      </c>
      <c r="D44" s="2" t="str">
        <f>SUBSTITUTE(VLOOKUP(C44,'PLANO CONTAS'!$A$2:$C$3583,3,0),".","")</f>
        <v>201050010001</v>
      </c>
      <c r="F44" s="1">
        <v>44774</v>
      </c>
      <c r="G44" s="1">
        <v>44804</v>
      </c>
      <c r="H44">
        <v>501000</v>
      </c>
      <c r="I44" s="25">
        <v>158.4</v>
      </c>
      <c r="J44">
        <v>0</v>
      </c>
      <c r="K44" t="s">
        <v>2112</v>
      </c>
      <c r="L44" t="s">
        <v>63</v>
      </c>
      <c r="M44" s="4"/>
      <c r="N44" s="4"/>
      <c r="Q44" t="str">
        <f t="shared" si="0"/>
        <v>00000000915</v>
      </c>
      <c r="R44" t="s">
        <v>14</v>
      </c>
      <c r="S44" t="str">
        <f t="shared" si="1"/>
        <v>00000000040</v>
      </c>
      <c r="T44" t="s">
        <v>14</v>
      </c>
      <c r="U44" t="str">
        <f t="shared" si="2"/>
        <v>201050010001</v>
      </c>
      <c r="V44" t="s">
        <v>14</v>
      </c>
      <c r="X44" t="s">
        <v>14</v>
      </c>
      <c r="Y44" t="str">
        <f t="shared" si="3"/>
        <v>000008</v>
      </c>
      <c r="Z44" t="s">
        <v>14</v>
      </c>
      <c r="AA44" t="str">
        <f t="shared" si="4"/>
        <v>000031</v>
      </c>
      <c r="AB44" t="s">
        <v>14</v>
      </c>
      <c r="AC44" t="str">
        <f t="shared" si="5"/>
        <v>00000501000</v>
      </c>
      <c r="AD44" t="s">
        <v>14</v>
      </c>
      <c r="AE44" t="str">
        <f t="shared" si="6"/>
        <v>00000000000000015840</v>
      </c>
      <c r="AF44" t="s">
        <v>14</v>
      </c>
      <c r="AH44" t="s">
        <v>14</v>
      </c>
      <c r="AI44" t="str">
        <f t="shared" si="7"/>
        <v>VR REF. IMPORTACAO FOLHA PGTO</v>
      </c>
      <c r="AJ44" t="s">
        <v>14</v>
      </c>
      <c r="AK44" t="str">
        <f t="shared" si="8"/>
        <v>C</v>
      </c>
      <c r="AL44" t="s">
        <v>14</v>
      </c>
      <c r="AM44" s="1"/>
      <c r="AN44" t="s">
        <v>14</v>
      </c>
      <c r="AR44" t="str">
        <f t="shared" si="9"/>
        <v>00000000915|00000000040|201050010001||000008|000031|00000501000|00000000000000015840||VR REF. IMPORTACAO FOLHA PGTO|C||</v>
      </c>
    </row>
    <row r="45" spans="1:44" x14ac:dyDescent="0.3">
      <c r="A45">
        <v>915</v>
      </c>
      <c r="B45">
        <v>41</v>
      </c>
      <c r="C45" s="24">
        <v>71</v>
      </c>
      <c r="D45" s="2" t="str">
        <f>SUBSTITUTE(VLOOKUP(C45,'PLANO CONTAS'!$A$2:$C$3583,3,0),".","")</f>
        <v>201050010001</v>
      </c>
      <c r="F45" s="1">
        <v>44774</v>
      </c>
      <c r="G45" s="1">
        <v>44804</v>
      </c>
      <c r="H45">
        <v>501000</v>
      </c>
      <c r="I45" s="25">
        <v>0.6</v>
      </c>
      <c r="J45">
        <v>0</v>
      </c>
      <c r="K45" t="s">
        <v>2112</v>
      </c>
      <c r="L45" t="s">
        <v>63</v>
      </c>
      <c r="M45" s="4"/>
      <c r="N45" s="4"/>
      <c r="Q45" t="str">
        <f t="shared" si="0"/>
        <v>00000000915</v>
      </c>
      <c r="R45" t="s">
        <v>14</v>
      </c>
      <c r="S45" t="str">
        <f t="shared" si="1"/>
        <v>00000000041</v>
      </c>
      <c r="T45" t="s">
        <v>14</v>
      </c>
      <c r="U45" t="str">
        <f t="shared" si="2"/>
        <v>201050010001</v>
      </c>
      <c r="V45" t="s">
        <v>14</v>
      </c>
      <c r="X45" t="s">
        <v>14</v>
      </c>
      <c r="Y45" t="str">
        <f t="shared" si="3"/>
        <v>000008</v>
      </c>
      <c r="Z45" t="s">
        <v>14</v>
      </c>
      <c r="AA45" t="str">
        <f t="shared" si="4"/>
        <v>000031</v>
      </c>
      <c r="AB45" t="s">
        <v>14</v>
      </c>
      <c r="AC45" t="str">
        <f t="shared" si="5"/>
        <v>00000501000</v>
      </c>
      <c r="AD45" t="s">
        <v>14</v>
      </c>
      <c r="AE45" t="str">
        <f t="shared" si="6"/>
        <v>00000000000000000060</v>
      </c>
      <c r="AF45" t="s">
        <v>14</v>
      </c>
      <c r="AH45" t="s">
        <v>14</v>
      </c>
      <c r="AI45" t="str">
        <f t="shared" si="7"/>
        <v>VR REF. IMPORTACAO FOLHA PGTO</v>
      </c>
      <c r="AJ45" t="s">
        <v>14</v>
      </c>
      <c r="AK45" t="str">
        <f t="shared" si="8"/>
        <v>C</v>
      </c>
      <c r="AL45" t="s">
        <v>14</v>
      </c>
      <c r="AM45" s="1"/>
      <c r="AN45" t="s">
        <v>14</v>
      </c>
      <c r="AR45" t="str">
        <f t="shared" si="9"/>
        <v>00000000915|00000000041|201050010001||000008|000031|00000501000|00000000000000000060||VR REF. IMPORTACAO FOLHA PGTO|C||</v>
      </c>
    </row>
    <row r="46" spans="1:44" x14ac:dyDescent="0.3">
      <c r="A46">
        <v>915</v>
      </c>
      <c r="B46">
        <v>42</v>
      </c>
      <c r="C46" s="24">
        <v>71</v>
      </c>
      <c r="D46" s="2" t="str">
        <f>SUBSTITUTE(VLOOKUP(C46,'PLANO CONTAS'!$A$2:$C$3583,3,0),".","")</f>
        <v>201050010001</v>
      </c>
      <c r="F46" s="1">
        <v>44774</v>
      </c>
      <c r="G46" s="1">
        <v>44804</v>
      </c>
      <c r="H46">
        <v>501000</v>
      </c>
      <c r="I46" s="25">
        <v>2750</v>
      </c>
      <c r="J46">
        <v>0</v>
      </c>
      <c r="K46" t="s">
        <v>2112</v>
      </c>
      <c r="L46" t="s">
        <v>63</v>
      </c>
      <c r="M46" s="4"/>
      <c r="N46" s="4"/>
      <c r="Q46" t="str">
        <f t="shared" si="0"/>
        <v>00000000915</v>
      </c>
      <c r="R46" t="s">
        <v>14</v>
      </c>
      <c r="S46" t="str">
        <f t="shared" si="1"/>
        <v>00000000042</v>
      </c>
      <c r="T46" t="s">
        <v>14</v>
      </c>
      <c r="U46" t="str">
        <f t="shared" si="2"/>
        <v>201050010001</v>
      </c>
      <c r="V46" t="s">
        <v>14</v>
      </c>
      <c r="X46" t="s">
        <v>14</v>
      </c>
      <c r="Y46" t="str">
        <f t="shared" si="3"/>
        <v>000008</v>
      </c>
      <c r="Z46" t="s">
        <v>14</v>
      </c>
      <c r="AA46" t="str">
        <f t="shared" si="4"/>
        <v>000031</v>
      </c>
      <c r="AB46" t="s">
        <v>14</v>
      </c>
      <c r="AC46" t="str">
        <f t="shared" si="5"/>
        <v>00000501000</v>
      </c>
      <c r="AD46" t="s">
        <v>14</v>
      </c>
      <c r="AE46" t="str">
        <f t="shared" si="6"/>
        <v>00000000000000275000</v>
      </c>
      <c r="AF46" t="s">
        <v>14</v>
      </c>
      <c r="AH46" t="s">
        <v>14</v>
      </c>
      <c r="AI46" t="str">
        <f t="shared" si="7"/>
        <v>VR REF. IMPORTACAO FOLHA PGTO</v>
      </c>
      <c r="AJ46" t="s">
        <v>14</v>
      </c>
      <c r="AK46" t="str">
        <f t="shared" si="8"/>
        <v>C</v>
      </c>
      <c r="AL46" t="s">
        <v>14</v>
      </c>
      <c r="AM46" s="1"/>
      <c r="AN46" t="s">
        <v>14</v>
      </c>
      <c r="AR46" t="str">
        <f t="shared" si="9"/>
        <v>00000000915|00000000042|201050010001||000008|000031|00000501000|00000000000000275000||VR REF. IMPORTACAO FOLHA PGTO|C||</v>
      </c>
    </row>
    <row r="47" spans="1:44" x14ac:dyDescent="0.3">
      <c r="A47">
        <v>915</v>
      </c>
      <c r="B47">
        <v>43</v>
      </c>
      <c r="C47" s="24">
        <v>71</v>
      </c>
      <c r="D47" s="2" t="str">
        <f>SUBSTITUTE(VLOOKUP(C47,'PLANO CONTAS'!$A$2:$C$3583,3,0),".","")</f>
        <v>201050010001</v>
      </c>
      <c r="F47" s="1">
        <v>44774</v>
      </c>
      <c r="G47" s="1">
        <v>44804</v>
      </c>
      <c r="H47">
        <v>501000</v>
      </c>
      <c r="I47" s="25">
        <v>1500</v>
      </c>
      <c r="J47">
        <v>0</v>
      </c>
      <c r="K47" t="s">
        <v>2112</v>
      </c>
      <c r="L47" t="s">
        <v>63</v>
      </c>
      <c r="M47" s="4"/>
      <c r="N47" s="4"/>
      <c r="Q47" t="str">
        <f t="shared" si="0"/>
        <v>00000000915</v>
      </c>
      <c r="R47" t="s">
        <v>14</v>
      </c>
      <c r="S47" t="str">
        <f t="shared" si="1"/>
        <v>00000000043</v>
      </c>
      <c r="T47" t="s">
        <v>14</v>
      </c>
      <c r="U47" t="str">
        <f t="shared" si="2"/>
        <v>201050010001</v>
      </c>
      <c r="V47" t="s">
        <v>14</v>
      </c>
      <c r="X47" t="s">
        <v>14</v>
      </c>
      <c r="Y47" t="str">
        <f t="shared" si="3"/>
        <v>000008</v>
      </c>
      <c r="Z47" t="s">
        <v>14</v>
      </c>
      <c r="AA47" t="str">
        <f t="shared" si="4"/>
        <v>000031</v>
      </c>
      <c r="AB47" t="s">
        <v>14</v>
      </c>
      <c r="AC47" t="str">
        <f t="shared" si="5"/>
        <v>00000501000</v>
      </c>
      <c r="AD47" t="s">
        <v>14</v>
      </c>
      <c r="AE47" t="str">
        <f t="shared" si="6"/>
        <v>00000000000000150000</v>
      </c>
      <c r="AF47" t="s">
        <v>14</v>
      </c>
      <c r="AH47" t="s">
        <v>14</v>
      </c>
      <c r="AI47" t="str">
        <f t="shared" si="7"/>
        <v>VR REF. IMPORTACAO FOLHA PGTO</v>
      </c>
      <c r="AJ47" t="s">
        <v>14</v>
      </c>
      <c r="AK47" t="str">
        <f t="shared" si="8"/>
        <v>C</v>
      </c>
      <c r="AL47" t="s">
        <v>14</v>
      </c>
      <c r="AM47" s="1"/>
      <c r="AN47" t="s">
        <v>14</v>
      </c>
      <c r="AR47" t="str">
        <f t="shared" si="9"/>
        <v>00000000915|00000000043|201050010001||000008|000031|00000501000|00000000000000150000||VR REF. IMPORTACAO FOLHA PGTO|C||</v>
      </c>
    </row>
    <row r="48" spans="1:44" x14ac:dyDescent="0.3">
      <c r="A48">
        <v>915</v>
      </c>
      <c r="B48">
        <v>44</v>
      </c>
      <c r="C48" s="24">
        <v>71</v>
      </c>
      <c r="D48" s="2" t="str">
        <f>SUBSTITUTE(VLOOKUP(C48,'PLANO CONTAS'!$A$2:$C$3583,3,0),".","")</f>
        <v>201050010001</v>
      </c>
      <c r="F48" s="1">
        <v>44774</v>
      </c>
      <c r="G48" s="1">
        <v>44804</v>
      </c>
      <c r="H48">
        <v>201000</v>
      </c>
      <c r="I48" s="25">
        <v>1.06</v>
      </c>
      <c r="J48">
        <v>0</v>
      </c>
      <c r="K48" t="s">
        <v>2112</v>
      </c>
      <c r="L48" t="s">
        <v>63</v>
      </c>
      <c r="M48" s="4"/>
      <c r="N48" s="4"/>
      <c r="Q48" t="str">
        <f t="shared" si="0"/>
        <v>00000000915</v>
      </c>
      <c r="R48" t="s">
        <v>14</v>
      </c>
      <c r="S48" t="str">
        <f t="shared" si="1"/>
        <v>00000000044</v>
      </c>
      <c r="T48" t="s">
        <v>14</v>
      </c>
      <c r="U48" t="str">
        <f t="shared" si="2"/>
        <v>201050010001</v>
      </c>
      <c r="V48" t="s">
        <v>14</v>
      </c>
      <c r="X48" t="s">
        <v>14</v>
      </c>
      <c r="Y48" t="str">
        <f t="shared" si="3"/>
        <v>000008</v>
      </c>
      <c r="Z48" t="s">
        <v>14</v>
      </c>
      <c r="AA48" t="str">
        <f t="shared" si="4"/>
        <v>000031</v>
      </c>
      <c r="AB48" t="s">
        <v>14</v>
      </c>
      <c r="AC48" t="str">
        <f t="shared" si="5"/>
        <v>00000201000</v>
      </c>
      <c r="AD48" t="s">
        <v>14</v>
      </c>
      <c r="AE48" t="str">
        <f t="shared" si="6"/>
        <v>00000000000000000106</v>
      </c>
      <c r="AF48" t="s">
        <v>14</v>
      </c>
      <c r="AH48" t="s">
        <v>14</v>
      </c>
      <c r="AI48" t="str">
        <f t="shared" si="7"/>
        <v>VR REF. IMPORTACAO FOLHA PGTO</v>
      </c>
      <c r="AJ48" t="s">
        <v>14</v>
      </c>
      <c r="AK48" t="str">
        <f t="shared" si="8"/>
        <v>C</v>
      </c>
      <c r="AL48" t="s">
        <v>14</v>
      </c>
      <c r="AM48" s="1"/>
      <c r="AN48" t="s">
        <v>14</v>
      </c>
      <c r="AR48" t="str">
        <f t="shared" si="9"/>
        <v>00000000915|00000000044|201050010001||000008|000031|00000201000|00000000000000000106||VR REF. IMPORTACAO FOLHA PGTO|C||</v>
      </c>
    </row>
    <row r="49" spans="1:44" x14ac:dyDescent="0.3">
      <c r="A49">
        <v>915</v>
      </c>
      <c r="B49">
        <v>45</v>
      </c>
      <c r="C49" s="24">
        <v>71</v>
      </c>
      <c r="D49" s="2" t="str">
        <f>SUBSTITUTE(VLOOKUP(C49,'PLANO CONTAS'!$A$2:$C$3583,3,0),".","")</f>
        <v>201050010001</v>
      </c>
      <c r="F49" s="1">
        <v>44774</v>
      </c>
      <c r="G49" s="1">
        <v>44804</v>
      </c>
      <c r="H49">
        <v>201000</v>
      </c>
      <c r="I49" s="25">
        <v>394.8</v>
      </c>
      <c r="J49">
        <v>0</v>
      </c>
      <c r="K49" t="s">
        <v>2112</v>
      </c>
      <c r="L49" t="s">
        <v>63</v>
      </c>
      <c r="M49" s="4"/>
      <c r="N49" s="4"/>
      <c r="Q49" t="str">
        <f t="shared" si="0"/>
        <v>00000000915</v>
      </c>
      <c r="R49" t="s">
        <v>14</v>
      </c>
      <c r="S49" t="str">
        <f t="shared" si="1"/>
        <v>00000000045</v>
      </c>
      <c r="T49" t="s">
        <v>14</v>
      </c>
      <c r="U49" t="str">
        <f t="shared" si="2"/>
        <v>201050010001</v>
      </c>
      <c r="V49" t="s">
        <v>14</v>
      </c>
      <c r="X49" t="s">
        <v>14</v>
      </c>
      <c r="Y49" t="str">
        <f t="shared" si="3"/>
        <v>000008</v>
      </c>
      <c r="Z49" t="s">
        <v>14</v>
      </c>
      <c r="AA49" t="str">
        <f t="shared" si="4"/>
        <v>000031</v>
      </c>
      <c r="AB49" t="s">
        <v>14</v>
      </c>
      <c r="AC49" t="str">
        <f t="shared" si="5"/>
        <v>00000201000</v>
      </c>
      <c r="AD49" t="s">
        <v>14</v>
      </c>
      <c r="AE49" t="str">
        <f t="shared" si="6"/>
        <v>00000000000000039480</v>
      </c>
      <c r="AF49" t="s">
        <v>14</v>
      </c>
      <c r="AH49" t="s">
        <v>14</v>
      </c>
      <c r="AI49" t="str">
        <f t="shared" si="7"/>
        <v>VR REF. IMPORTACAO FOLHA PGTO</v>
      </c>
      <c r="AJ49" t="s">
        <v>14</v>
      </c>
      <c r="AK49" t="str">
        <f t="shared" si="8"/>
        <v>C</v>
      </c>
      <c r="AL49" t="s">
        <v>14</v>
      </c>
      <c r="AM49" s="1"/>
      <c r="AN49" t="s">
        <v>14</v>
      </c>
      <c r="AR49" t="str">
        <f t="shared" si="9"/>
        <v>00000000915|00000000045|201050010001||000008|000031|00000201000|00000000000000039480||VR REF. IMPORTACAO FOLHA PGTO|C||</v>
      </c>
    </row>
    <row r="50" spans="1:44" x14ac:dyDescent="0.3">
      <c r="A50">
        <v>915</v>
      </c>
      <c r="B50">
        <v>46</v>
      </c>
      <c r="C50" s="24">
        <v>71</v>
      </c>
      <c r="D50" s="2" t="str">
        <f>SUBSTITUTE(VLOOKUP(C50,'PLANO CONTAS'!$A$2:$C$3583,3,0),".","")</f>
        <v>201050010001</v>
      </c>
      <c r="F50" s="1">
        <v>44774</v>
      </c>
      <c r="G50" s="1">
        <v>44804</v>
      </c>
      <c r="H50">
        <v>201000</v>
      </c>
      <c r="I50" s="25">
        <v>0.2</v>
      </c>
      <c r="J50">
        <v>0</v>
      </c>
      <c r="K50" t="s">
        <v>2112</v>
      </c>
      <c r="L50" t="s">
        <v>63</v>
      </c>
      <c r="M50" s="4"/>
      <c r="N50" s="4"/>
      <c r="Q50" t="str">
        <f t="shared" si="0"/>
        <v>00000000915</v>
      </c>
      <c r="R50" t="s">
        <v>14</v>
      </c>
      <c r="S50" t="str">
        <f t="shared" si="1"/>
        <v>00000000046</v>
      </c>
      <c r="T50" t="s">
        <v>14</v>
      </c>
      <c r="U50" t="str">
        <f t="shared" si="2"/>
        <v>201050010001</v>
      </c>
      <c r="V50" t="s">
        <v>14</v>
      </c>
      <c r="X50" t="s">
        <v>14</v>
      </c>
      <c r="Y50" t="str">
        <f t="shared" si="3"/>
        <v>000008</v>
      </c>
      <c r="Z50" t="s">
        <v>14</v>
      </c>
      <c r="AA50" t="str">
        <f t="shared" si="4"/>
        <v>000031</v>
      </c>
      <c r="AB50" t="s">
        <v>14</v>
      </c>
      <c r="AC50" t="str">
        <f t="shared" si="5"/>
        <v>00000201000</v>
      </c>
      <c r="AD50" t="s">
        <v>14</v>
      </c>
      <c r="AE50" t="str">
        <f t="shared" si="6"/>
        <v>00000000000000000020</v>
      </c>
      <c r="AF50" t="s">
        <v>14</v>
      </c>
      <c r="AH50" t="s">
        <v>14</v>
      </c>
      <c r="AI50" t="str">
        <f t="shared" si="7"/>
        <v>VR REF. IMPORTACAO FOLHA PGTO</v>
      </c>
      <c r="AJ50" t="s">
        <v>14</v>
      </c>
      <c r="AK50" t="str">
        <f t="shared" si="8"/>
        <v>C</v>
      </c>
      <c r="AL50" t="s">
        <v>14</v>
      </c>
      <c r="AM50" s="1"/>
      <c r="AN50" t="s">
        <v>14</v>
      </c>
      <c r="AR50" t="str">
        <f t="shared" si="9"/>
        <v>00000000915|00000000046|201050010001||000008|000031|00000201000|00000000000000000020||VR REF. IMPORTACAO FOLHA PGTO|C||</v>
      </c>
    </row>
    <row r="51" spans="1:44" x14ac:dyDescent="0.3">
      <c r="A51">
        <v>915</v>
      </c>
      <c r="B51">
        <v>47</v>
      </c>
      <c r="C51" s="24">
        <v>71</v>
      </c>
      <c r="D51" s="2" t="str">
        <f>SUBSTITUTE(VLOOKUP(C51,'PLANO CONTAS'!$A$2:$C$3583,3,0),".","")</f>
        <v>201050010001</v>
      </c>
      <c r="F51" s="1">
        <v>44774</v>
      </c>
      <c r="G51" s="1">
        <v>44804</v>
      </c>
      <c r="H51">
        <v>201000</v>
      </c>
      <c r="I51" s="25">
        <v>6362</v>
      </c>
      <c r="J51">
        <v>0</v>
      </c>
      <c r="K51" t="s">
        <v>2112</v>
      </c>
      <c r="L51" t="s">
        <v>63</v>
      </c>
      <c r="M51" s="4"/>
      <c r="N51" s="4"/>
      <c r="Q51" t="str">
        <f t="shared" si="0"/>
        <v>00000000915</v>
      </c>
      <c r="R51" t="s">
        <v>14</v>
      </c>
      <c r="S51" t="str">
        <f t="shared" si="1"/>
        <v>00000000047</v>
      </c>
      <c r="T51" t="s">
        <v>14</v>
      </c>
      <c r="U51" t="str">
        <f t="shared" si="2"/>
        <v>201050010001</v>
      </c>
      <c r="V51" t="s">
        <v>14</v>
      </c>
      <c r="X51" t="s">
        <v>14</v>
      </c>
      <c r="Y51" t="str">
        <f t="shared" si="3"/>
        <v>000008</v>
      </c>
      <c r="Z51" t="s">
        <v>14</v>
      </c>
      <c r="AA51" t="str">
        <f t="shared" si="4"/>
        <v>000031</v>
      </c>
      <c r="AB51" t="s">
        <v>14</v>
      </c>
      <c r="AC51" t="str">
        <f t="shared" si="5"/>
        <v>00000201000</v>
      </c>
      <c r="AD51" t="s">
        <v>14</v>
      </c>
      <c r="AE51" t="str">
        <f t="shared" si="6"/>
        <v>00000000000000636200</v>
      </c>
      <c r="AF51" t="s">
        <v>14</v>
      </c>
      <c r="AH51" t="s">
        <v>14</v>
      </c>
      <c r="AI51" t="str">
        <f t="shared" si="7"/>
        <v>VR REF. IMPORTACAO FOLHA PGTO</v>
      </c>
      <c r="AJ51" t="s">
        <v>14</v>
      </c>
      <c r="AK51" t="str">
        <f t="shared" si="8"/>
        <v>C</v>
      </c>
      <c r="AL51" t="s">
        <v>14</v>
      </c>
      <c r="AM51" s="1"/>
      <c r="AN51" t="s">
        <v>14</v>
      </c>
      <c r="AR51" t="str">
        <f t="shared" si="9"/>
        <v>00000000915|00000000047|201050010001||000008|000031|00000201000|00000000000000636200||VR REF. IMPORTACAO FOLHA PGTO|C||</v>
      </c>
    </row>
    <row r="52" spans="1:44" x14ac:dyDescent="0.3">
      <c r="A52">
        <v>915</v>
      </c>
      <c r="B52">
        <v>48</v>
      </c>
      <c r="C52" s="24">
        <v>71</v>
      </c>
      <c r="D52" s="2" t="str">
        <f>SUBSTITUTE(VLOOKUP(C52,'PLANO CONTAS'!$A$2:$C$3583,3,0),".","")</f>
        <v>201050010001</v>
      </c>
      <c r="F52" s="1">
        <v>44774</v>
      </c>
      <c r="G52" s="1">
        <v>44804</v>
      </c>
      <c r="H52">
        <v>201000</v>
      </c>
      <c r="I52" s="25">
        <v>450</v>
      </c>
      <c r="J52">
        <v>0</v>
      </c>
      <c r="K52" t="s">
        <v>2112</v>
      </c>
      <c r="L52" t="s">
        <v>63</v>
      </c>
      <c r="M52" s="4"/>
      <c r="N52" s="4"/>
      <c r="Q52" t="str">
        <f t="shared" si="0"/>
        <v>00000000915</v>
      </c>
      <c r="R52" t="s">
        <v>14</v>
      </c>
      <c r="S52" t="str">
        <f t="shared" si="1"/>
        <v>00000000048</v>
      </c>
      <c r="T52" t="s">
        <v>14</v>
      </c>
      <c r="U52" t="str">
        <f t="shared" si="2"/>
        <v>201050010001</v>
      </c>
      <c r="V52" t="s">
        <v>14</v>
      </c>
      <c r="X52" t="s">
        <v>14</v>
      </c>
      <c r="Y52" t="str">
        <f t="shared" si="3"/>
        <v>000008</v>
      </c>
      <c r="Z52" t="s">
        <v>14</v>
      </c>
      <c r="AA52" t="str">
        <f t="shared" si="4"/>
        <v>000031</v>
      </c>
      <c r="AB52" t="s">
        <v>14</v>
      </c>
      <c r="AC52" t="str">
        <f t="shared" si="5"/>
        <v>00000201000</v>
      </c>
      <c r="AD52" t="s">
        <v>14</v>
      </c>
      <c r="AE52" t="str">
        <f t="shared" si="6"/>
        <v>00000000000000045000</v>
      </c>
      <c r="AF52" t="s">
        <v>14</v>
      </c>
      <c r="AH52" t="s">
        <v>14</v>
      </c>
      <c r="AI52" t="str">
        <f t="shared" si="7"/>
        <v>VR REF. IMPORTACAO FOLHA PGTO</v>
      </c>
      <c r="AJ52" t="s">
        <v>14</v>
      </c>
      <c r="AK52" t="str">
        <f t="shared" si="8"/>
        <v>C</v>
      </c>
      <c r="AL52" t="s">
        <v>14</v>
      </c>
      <c r="AM52" s="1"/>
      <c r="AN52" t="s">
        <v>14</v>
      </c>
      <c r="AR52" t="str">
        <f t="shared" si="9"/>
        <v>00000000915|00000000048|201050010001||000008|000031|00000201000|00000000000000045000||VR REF. IMPORTACAO FOLHA PGTO|C||</v>
      </c>
    </row>
    <row r="53" spans="1:44" x14ac:dyDescent="0.3">
      <c r="A53">
        <v>915</v>
      </c>
      <c r="B53">
        <v>49</v>
      </c>
      <c r="C53" s="24">
        <v>71</v>
      </c>
      <c r="D53" s="2" t="str">
        <f>SUBSTITUTE(VLOOKUP(C53,'PLANO CONTAS'!$A$2:$C$3583,3,0),".","")</f>
        <v>201050010001</v>
      </c>
      <c r="F53" s="1">
        <v>44774</v>
      </c>
      <c r="G53" s="1">
        <v>44804</v>
      </c>
      <c r="H53">
        <v>501000</v>
      </c>
      <c r="I53" s="25">
        <v>20</v>
      </c>
      <c r="J53">
        <v>0</v>
      </c>
      <c r="K53" t="s">
        <v>2112</v>
      </c>
      <c r="L53" t="s">
        <v>63</v>
      </c>
      <c r="M53" s="4"/>
      <c r="N53" s="4"/>
      <c r="Q53" t="str">
        <f t="shared" si="0"/>
        <v>00000000915</v>
      </c>
      <c r="R53" t="s">
        <v>14</v>
      </c>
      <c r="S53" t="str">
        <f t="shared" si="1"/>
        <v>00000000049</v>
      </c>
      <c r="T53" t="s">
        <v>14</v>
      </c>
      <c r="U53" t="str">
        <f t="shared" si="2"/>
        <v>201050010001</v>
      </c>
      <c r="V53" t="s">
        <v>14</v>
      </c>
      <c r="X53" t="s">
        <v>14</v>
      </c>
      <c r="Y53" t="str">
        <f t="shared" si="3"/>
        <v>000008</v>
      </c>
      <c r="Z53" t="s">
        <v>14</v>
      </c>
      <c r="AA53" t="str">
        <f t="shared" si="4"/>
        <v>000031</v>
      </c>
      <c r="AB53" t="s">
        <v>14</v>
      </c>
      <c r="AC53" t="str">
        <f t="shared" si="5"/>
        <v>00000501000</v>
      </c>
      <c r="AD53" t="s">
        <v>14</v>
      </c>
      <c r="AE53" t="str">
        <f t="shared" si="6"/>
        <v>00000000000000002000</v>
      </c>
      <c r="AF53" t="s">
        <v>14</v>
      </c>
      <c r="AH53" t="s">
        <v>14</v>
      </c>
      <c r="AI53" t="str">
        <f t="shared" si="7"/>
        <v>VR REF. IMPORTACAO FOLHA PGTO</v>
      </c>
      <c r="AJ53" t="s">
        <v>14</v>
      </c>
      <c r="AK53" t="str">
        <f t="shared" si="8"/>
        <v>C</v>
      </c>
      <c r="AL53" t="s">
        <v>14</v>
      </c>
      <c r="AM53" s="1"/>
      <c r="AN53" t="s">
        <v>14</v>
      </c>
      <c r="AR53" t="str">
        <f t="shared" si="9"/>
        <v>00000000915|00000000049|201050010001||000008|000031|00000501000|00000000000000002000||VR REF. IMPORTACAO FOLHA PGTO|C||</v>
      </c>
    </row>
    <row r="54" spans="1:44" x14ac:dyDescent="0.3">
      <c r="A54">
        <v>915</v>
      </c>
      <c r="B54">
        <v>50</v>
      </c>
      <c r="C54" s="24">
        <v>71</v>
      </c>
      <c r="D54" s="2" t="str">
        <f>SUBSTITUTE(VLOOKUP(C54,'PLANO CONTAS'!$A$2:$C$3583,3,0),".","")</f>
        <v>201050010001</v>
      </c>
      <c r="F54" s="1">
        <v>44774</v>
      </c>
      <c r="G54" s="1">
        <v>44804</v>
      </c>
      <c r="H54">
        <v>501000</v>
      </c>
      <c r="I54" s="25">
        <v>2.96</v>
      </c>
      <c r="J54">
        <v>0</v>
      </c>
      <c r="K54" t="s">
        <v>2112</v>
      </c>
      <c r="L54" t="s">
        <v>63</v>
      </c>
      <c r="M54" s="4"/>
      <c r="N54" s="4"/>
      <c r="Q54" t="str">
        <f t="shared" si="0"/>
        <v>00000000915</v>
      </c>
      <c r="R54" t="s">
        <v>14</v>
      </c>
      <c r="S54" t="str">
        <f t="shared" si="1"/>
        <v>00000000050</v>
      </c>
      <c r="T54" t="s">
        <v>14</v>
      </c>
      <c r="U54" t="str">
        <f t="shared" si="2"/>
        <v>201050010001</v>
      </c>
      <c r="V54" t="s">
        <v>14</v>
      </c>
      <c r="X54" t="s">
        <v>14</v>
      </c>
      <c r="Y54" t="str">
        <f t="shared" si="3"/>
        <v>000008</v>
      </c>
      <c r="Z54" t="s">
        <v>14</v>
      </c>
      <c r="AA54" t="str">
        <f t="shared" si="4"/>
        <v>000031</v>
      </c>
      <c r="AB54" t="s">
        <v>14</v>
      </c>
      <c r="AC54" t="str">
        <f t="shared" si="5"/>
        <v>00000501000</v>
      </c>
      <c r="AD54" t="s">
        <v>14</v>
      </c>
      <c r="AE54" t="str">
        <f t="shared" si="6"/>
        <v>00000000000000000296</v>
      </c>
      <c r="AF54" t="s">
        <v>14</v>
      </c>
      <c r="AH54" t="s">
        <v>14</v>
      </c>
      <c r="AI54" t="str">
        <f t="shared" si="7"/>
        <v>VR REF. IMPORTACAO FOLHA PGTO</v>
      </c>
      <c r="AJ54" t="s">
        <v>14</v>
      </c>
      <c r="AK54" t="str">
        <f t="shared" si="8"/>
        <v>C</v>
      </c>
      <c r="AL54" t="s">
        <v>14</v>
      </c>
      <c r="AM54" s="1"/>
      <c r="AN54" t="s">
        <v>14</v>
      </c>
      <c r="AR54" t="str">
        <f t="shared" si="9"/>
        <v>00000000915|00000000050|201050010001||000008|000031|00000501000|00000000000000000296||VR REF. IMPORTACAO FOLHA PGTO|C||</v>
      </c>
    </row>
    <row r="55" spans="1:44" x14ac:dyDescent="0.3">
      <c r="A55">
        <v>915</v>
      </c>
      <c r="B55">
        <v>51</v>
      </c>
      <c r="C55" s="24">
        <v>71</v>
      </c>
      <c r="D55" s="2" t="str">
        <f>SUBSTITUTE(VLOOKUP(C55,'PLANO CONTAS'!$A$2:$C$3583,3,0),".","")</f>
        <v>201050010001</v>
      </c>
      <c r="F55" s="1">
        <v>44774</v>
      </c>
      <c r="G55" s="1">
        <v>44804</v>
      </c>
      <c r="H55">
        <v>501000</v>
      </c>
      <c r="I55" s="25">
        <v>4.95</v>
      </c>
      <c r="J55">
        <v>0</v>
      </c>
      <c r="K55" t="s">
        <v>2112</v>
      </c>
      <c r="L55" t="s">
        <v>63</v>
      </c>
      <c r="M55" s="4"/>
      <c r="N55" s="4"/>
      <c r="Q55" t="str">
        <f t="shared" si="0"/>
        <v>00000000915</v>
      </c>
      <c r="R55" t="s">
        <v>14</v>
      </c>
      <c r="S55" t="str">
        <f t="shared" si="1"/>
        <v>00000000051</v>
      </c>
      <c r="T55" t="s">
        <v>14</v>
      </c>
      <c r="U55" t="str">
        <f t="shared" si="2"/>
        <v>201050010001</v>
      </c>
      <c r="V55" t="s">
        <v>14</v>
      </c>
      <c r="X55" t="s">
        <v>14</v>
      </c>
      <c r="Y55" t="str">
        <f t="shared" si="3"/>
        <v>000008</v>
      </c>
      <c r="Z55" t="s">
        <v>14</v>
      </c>
      <c r="AA55" t="str">
        <f t="shared" si="4"/>
        <v>000031</v>
      </c>
      <c r="AB55" t="s">
        <v>14</v>
      </c>
      <c r="AC55" t="str">
        <f t="shared" si="5"/>
        <v>00000501000</v>
      </c>
      <c r="AD55" t="s">
        <v>14</v>
      </c>
      <c r="AE55" t="str">
        <f t="shared" si="6"/>
        <v>00000000000000000495</v>
      </c>
      <c r="AF55" t="s">
        <v>14</v>
      </c>
      <c r="AH55" t="s">
        <v>14</v>
      </c>
      <c r="AI55" t="str">
        <f t="shared" si="7"/>
        <v>VR REF. IMPORTACAO FOLHA PGTO</v>
      </c>
      <c r="AJ55" t="s">
        <v>14</v>
      </c>
      <c r="AK55" t="str">
        <f t="shared" si="8"/>
        <v>C</v>
      </c>
      <c r="AL55" t="s">
        <v>14</v>
      </c>
      <c r="AM55" s="1"/>
      <c r="AN55" t="s">
        <v>14</v>
      </c>
      <c r="AR55" t="str">
        <f t="shared" si="9"/>
        <v>00000000915|00000000051|201050010001||000008|000031|00000501000|00000000000000000495||VR REF. IMPORTACAO FOLHA PGTO|C||</v>
      </c>
    </row>
    <row r="56" spans="1:44" x14ac:dyDescent="0.3">
      <c r="A56">
        <v>915</v>
      </c>
      <c r="B56">
        <v>52</v>
      </c>
      <c r="C56" s="24">
        <v>71</v>
      </c>
      <c r="D56" s="2" t="str">
        <f>SUBSTITUTE(VLOOKUP(C56,'PLANO CONTAS'!$A$2:$C$3583,3,0),".","")</f>
        <v>201050010001</v>
      </c>
      <c r="F56" s="1">
        <v>44774</v>
      </c>
      <c r="G56" s="1">
        <v>44804</v>
      </c>
      <c r="H56">
        <v>501000</v>
      </c>
      <c r="I56" s="25">
        <v>635.16</v>
      </c>
      <c r="J56">
        <v>0</v>
      </c>
      <c r="K56" t="s">
        <v>2112</v>
      </c>
      <c r="L56" t="s">
        <v>63</v>
      </c>
      <c r="M56" s="4"/>
      <c r="N56" s="4"/>
      <c r="Q56" t="str">
        <f t="shared" si="0"/>
        <v>00000000915</v>
      </c>
      <c r="R56" t="s">
        <v>14</v>
      </c>
      <c r="S56" t="str">
        <f t="shared" si="1"/>
        <v>00000000052</v>
      </c>
      <c r="T56" t="s">
        <v>14</v>
      </c>
      <c r="U56" t="str">
        <f t="shared" si="2"/>
        <v>201050010001</v>
      </c>
      <c r="V56" t="s">
        <v>14</v>
      </c>
      <c r="X56" t="s">
        <v>14</v>
      </c>
      <c r="Y56" t="str">
        <f t="shared" si="3"/>
        <v>000008</v>
      </c>
      <c r="Z56" t="s">
        <v>14</v>
      </c>
      <c r="AA56" t="str">
        <f t="shared" si="4"/>
        <v>000031</v>
      </c>
      <c r="AB56" t="s">
        <v>14</v>
      </c>
      <c r="AC56" t="str">
        <f t="shared" si="5"/>
        <v>00000501000</v>
      </c>
      <c r="AD56" t="s">
        <v>14</v>
      </c>
      <c r="AE56" t="str">
        <f t="shared" si="6"/>
        <v>00000000000000063516</v>
      </c>
      <c r="AF56" t="s">
        <v>14</v>
      </c>
      <c r="AH56" t="s">
        <v>14</v>
      </c>
      <c r="AI56" t="str">
        <f t="shared" si="7"/>
        <v>VR REF. IMPORTACAO FOLHA PGTO</v>
      </c>
      <c r="AJ56" t="s">
        <v>14</v>
      </c>
      <c r="AK56" t="str">
        <f t="shared" si="8"/>
        <v>C</v>
      </c>
      <c r="AL56" t="s">
        <v>14</v>
      </c>
      <c r="AM56" s="1"/>
      <c r="AN56" t="s">
        <v>14</v>
      </c>
      <c r="AR56" t="str">
        <f t="shared" si="9"/>
        <v>00000000915|00000000052|201050010001||000008|000031|00000501000|00000000000000063516||VR REF. IMPORTACAO FOLHA PGTO|C||</v>
      </c>
    </row>
    <row r="57" spans="1:44" x14ac:dyDescent="0.3">
      <c r="A57">
        <v>915</v>
      </c>
      <c r="B57">
        <v>53</v>
      </c>
      <c r="C57" s="24">
        <v>71</v>
      </c>
      <c r="D57" s="2" t="str">
        <f>SUBSTITUTE(VLOOKUP(C57,'PLANO CONTAS'!$A$2:$C$3583,3,0),".","")</f>
        <v>201050010001</v>
      </c>
      <c r="F57" s="1">
        <v>44774</v>
      </c>
      <c r="G57" s="1">
        <v>44804</v>
      </c>
      <c r="H57">
        <v>501000</v>
      </c>
      <c r="I57" s="25">
        <v>1.84</v>
      </c>
      <c r="J57">
        <v>0</v>
      </c>
      <c r="K57" t="s">
        <v>2112</v>
      </c>
      <c r="L57" t="s">
        <v>63</v>
      </c>
      <c r="M57" s="4"/>
      <c r="N57" s="4"/>
      <c r="Q57" t="str">
        <f t="shared" si="0"/>
        <v>00000000915</v>
      </c>
      <c r="R57" t="s">
        <v>14</v>
      </c>
      <c r="S57" t="str">
        <f t="shared" si="1"/>
        <v>00000000053</v>
      </c>
      <c r="T57" t="s">
        <v>14</v>
      </c>
      <c r="U57" t="str">
        <f t="shared" si="2"/>
        <v>201050010001</v>
      </c>
      <c r="V57" t="s">
        <v>14</v>
      </c>
      <c r="X57" t="s">
        <v>14</v>
      </c>
      <c r="Y57" t="str">
        <f t="shared" si="3"/>
        <v>000008</v>
      </c>
      <c r="Z57" t="s">
        <v>14</v>
      </c>
      <c r="AA57" t="str">
        <f t="shared" si="4"/>
        <v>000031</v>
      </c>
      <c r="AB57" t="s">
        <v>14</v>
      </c>
      <c r="AC57" t="str">
        <f t="shared" si="5"/>
        <v>00000501000</v>
      </c>
      <c r="AD57" t="s">
        <v>14</v>
      </c>
      <c r="AE57" t="str">
        <f t="shared" si="6"/>
        <v>00000000000000000184</v>
      </c>
      <c r="AF57" t="s">
        <v>14</v>
      </c>
      <c r="AH57" t="s">
        <v>14</v>
      </c>
      <c r="AI57" t="str">
        <f t="shared" si="7"/>
        <v>VR REF. IMPORTACAO FOLHA PGTO</v>
      </c>
      <c r="AJ57" t="s">
        <v>14</v>
      </c>
      <c r="AK57" t="str">
        <f t="shared" si="8"/>
        <v>C</v>
      </c>
      <c r="AL57" t="s">
        <v>14</v>
      </c>
      <c r="AM57" s="1"/>
      <c r="AN57" t="s">
        <v>14</v>
      </c>
      <c r="AR57" t="str">
        <f t="shared" si="9"/>
        <v>00000000915|00000000053|201050010001||000008|000031|00000501000|00000000000000000184||VR REF. IMPORTACAO FOLHA PGTO|C||</v>
      </c>
    </row>
    <row r="58" spans="1:44" x14ac:dyDescent="0.3">
      <c r="A58">
        <v>915</v>
      </c>
      <c r="B58">
        <v>54</v>
      </c>
      <c r="C58" s="24">
        <v>71</v>
      </c>
      <c r="D58" s="2" t="str">
        <f>SUBSTITUTE(VLOOKUP(C58,'PLANO CONTAS'!$A$2:$C$3583,3,0),".","")</f>
        <v>201050010001</v>
      </c>
      <c r="F58" s="1">
        <v>44774</v>
      </c>
      <c r="G58" s="1">
        <v>44804</v>
      </c>
      <c r="H58">
        <v>501000</v>
      </c>
      <c r="I58" s="25">
        <v>19283.330000000002</v>
      </c>
      <c r="J58">
        <v>0</v>
      </c>
      <c r="K58" t="s">
        <v>2112</v>
      </c>
      <c r="L58" t="s">
        <v>63</v>
      </c>
      <c r="M58" s="4"/>
      <c r="N58" s="4"/>
      <c r="Q58" t="str">
        <f t="shared" si="0"/>
        <v>00000000915</v>
      </c>
      <c r="R58" t="s">
        <v>14</v>
      </c>
      <c r="S58" t="str">
        <f t="shared" si="1"/>
        <v>00000000054</v>
      </c>
      <c r="T58" t="s">
        <v>14</v>
      </c>
      <c r="U58" t="str">
        <f t="shared" si="2"/>
        <v>201050010001</v>
      </c>
      <c r="V58" t="s">
        <v>14</v>
      </c>
      <c r="X58" t="s">
        <v>14</v>
      </c>
      <c r="Y58" t="str">
        <f t="shared" si="3"/>
        <v>000008</v>
      </c>
      <c r="Z58" t="s">
        <v>14</v>
      </c>
      <c r="AA58" t="str">
        <f t="shared" si="4"/>
        <v>000031</v>
      </c>
      <c r="AB58" t="s">
        <v>14</v>
      </c>
      <c r="AC58" t="str">
        <f t="shared" si="5"/>
        <v>00000501000</v>
      </c>
      <c r="AD58" t="s">
        <v>14</v>
      </c>
      <c r="AE58" t="str">
        <f t="shared" si="6"/>
        <v>00000000000001928333</v>
      </c>
      <c r="AF58" t="s">
        <v>14</v>
      </c>
      <c r="AH58" t="s">
        <v>14</v>
      </c>
      <c r="AI58" t="str">
        <f t="shared" si="7"/>
        <v>VR REF. IMPORTACAO FOLHA PGTO</v>
      </c>
      <c r="AJ58" t="s">
        <v>14</v>
      </c>
      <c r="AK58" t="str">
        <f t="shared" si="8"/>
        <v>C</v>
      </c>
      <c r="AL58" t="s">
        <v>14</v>
      </c>
      <c r="AM58" s="1"/>
      <c r="AN58" t="s">
        <v>14</v>
      </c>
      <c r="AR58" t="str">
        <f t="shared" si="9"/>
        <v>00000000915|00000000054|201050010001||000008|000031|00000501000|00000000000001928333||VR REF. IMPORTACAO FOLHA PGTO|C||</v>
      </c>
    </row>
    <row r="59" spans="1:44" x14ac:dyDescent="0.3">
      <c r="A59">
        <v>915</v>
      </c>
      <c r="B59">
        <v>55</v>
      </c>
      <c r="C59" s="24">
        <v>71</v>
      </c>
      <c r="D59" s="2" t="str">
        <f>SUBSTITUTE(VLOOKUP(C59,'PLANO CONTAS'!$A$2:$C$3583,3,0),".","")</f>
        <v>201050010001</v>
      </c>
      <c r="F59" s="1">
        <v>44774</v>
      </c>
      <c r="G59" s="1">
        <v>44804</v>
      </c>
      <c r="H59">
        <v>501000</v>
      </c>
      <c r="I59" s="25">
        <v>7150</v>
      </c>
      <c r="J59">
        <v>0</v>
      </c>
      <c r="K59" t="s">
        <v>2112</v>
      </c>
      <c r="L59" t="s">
        <v>63</v>
      </c>
      <c r="M59" s="4"/>
      <c r="N59" s="4"/>
      <c r="Q59" t="str">
        <f t="shared" si="0"/>
        <v>00000000915</v>
      </c>
      <c r="R59" t="s">
        <v>14</v>
      </c>
      <c r="S59" t="str">
        <f t="shared" si="1"/>
        <v>00000000055</v>
      </c>
      <c r="T59" t="s">
        <v>14</v>
      </c>
      <c r="U59" t="str">
        <f t="shared" si="2"/>
        <v>201050010001</v>
      </c>
      <c r="V59" t="s">
        <v>14</v>
      </c>
      <c r="X59" t="s">
        <v>14</v>
      </c>
      <c r="Y59" t="str">
        <f t="shared" si="3"/>
        <v>000008</v>
      </c>
      <c r="Z59" t="s">
        <v>14</v>
      </c>
      <c r="AA59" t="str">
        <f t="shared" si="4"/>
        <v>000031</v>
      </c>
      <c r="AB59" t="s">
        <v>14</v>
      </c>
      <c r="AC59" t="str">
        <f t="shared" si="5"/>
        <v>00000501000</v>
      </c>
      <c r="AD59" t="s">
        <v>14</v>
      </c>
      <c r="AE59" t="str">
        <f t="shared" si="6"/>
        <v>00000000000000715000</v>
      </c>
      <c r="AF59" t="s">
        <v>14</v>
      </c>
      <c r="AH59" t="s">
        <v>14</v>
      </c>
      <c r="AI59" t="str">
        <f t="shared" si="7"/>
        <v>VR REF. IMPORTACAO FOLHA PGTO</v>
      </c>
      <c r="AJ59" t="s">
        <v>14</v>
      </c>
      <c r="AK59" t="str">
        <f t="shared" si="8"/>
        <v>C</v>
      </c>
      <c r="AL59" t="s">
        <v>14</v>
      </c>
      <c r="AM59" s="1"/>
      <c r="AN59" t="s">
        <v>14</v>
      </c>
      <c r="AR59" t="str">
        <f t="shared" si="9"/>
        <v>00000000915|00000000055|201050010001||000008|000031|00000501000|00000000000000715000||VR REF. IMPORTACAO FOLHA PGTO|C||</v>
      </c>
    </row>
    <row r="60" spans="1:44" x14ac:dyDescent="0.3">
      <c r="A60">
        <v>915</v>
      </c>
      <c r="B60">
        <v>56</v>
      </c>
      <c r="C60" s="24">
        <v>71</v>
      </c>
      <c r="D60" s="2" t="str">
        <f>SUBSTITUTE(VLOOKUP(C60,'PLANO CONTAS'!$A$2:$C$3583,3,0),".","")</f>
        <v>201050010001</v>
      </c>
      <c r="F60" s="1">
        <v>44774</v>
      </c>
      <c r="G60" s="1">
        <v>44804</v>
      </c>
      <c r="H60">
        <v>1101000</v>
      </c>
      <c r="I60" s="25">
        <v>222.37</v>
      </c>
      <c r="J60">
        <v>0</v>
      </c>
      <c r="K60" t="s">
        <v>2112</v>
      </c>
      <c r="L60" t="s">
        <v>63</v>
      </c>
      <c r="M60" s="4"/>
      <c r="N60" s="4"/>
      <c r="Q60" t="str">
        <f t="shared" si="0"/>
        <v>00000000915</v>
      </c>
      <c r="R60" t="s">
        <v>14</v>
      </c>
      <c r="S60" t="str">
        <f t="shared" si="1"/>
        <v>00000000056</v>
      </c>
      <c r="T60" t="s">
        <v>14</v>
      </c>
      <c r="U60" t="str">
        <f t="shared" si="2"/>
        <v>201050010001</v>
      </c>
      <c r="V60" t="s">
        <v>14</v>
      </c>
      <c r="X60" t="s">
        <v>14</v>
      </c>
      <c r="Y60" t="str">
        <f t="shared" si="3"/>
        <v>000008</v>
      </c>
      <c r="Z60" t="s">
        <v>14</v>
      </c>
      <c r="AA60" t="str">
        <f t="shared" si="4"/>
        <v>000031</v>
      </c>
      <c r="AB60" t="s">
        <v>14</v>
      </c>
      <c r="AC60" t="str">
        <f t="shared" si="5"/>
        <v>00001101000</v>
      </c>
      <c r="AD60" t="s">
        <v>14</v>
      </c>
      <c r="AE60" t="str">
        <f t="shared" si="6"/>
        <v>00000000000000022237</v>
      </c>
      <c r="AF60" t="s">
        <v>14</v>
      </c>
      <c r="AH60" t="s">
        <v>14</v>
      </c>
      <c r="AI60" t="str">
        <f t="shared" si="7"/>
        <v>VR REF. IMPORTACAO FOLHA PGTO</v>
      </c>
      <c r="AJ60" t="s">
        <v>14</v>
      </c>
      <c r="AK60" t="str">
        <f t="shared" si="8"/>
        <v>C</v>
      </c>
      <c r="AL60" t="s">
        <v>14</v>
      </c>
      <c r="AM60" s="1"/>
      <c r="AN60" t="s">
        <v>14</v>
      </c>
      <c r="AR60" t="str">
        <f t="shared" si="9"/>
        <v>00000000915|00000000056|201050010001||000008|000031|00001101000|00000000000000022237||VR REF. IMPORTACAO FOLHA PGTO|C||</v>
      </c>
    </row>
    <row r="61" spans="1:44" x14ac:dyDescent="0.3">
      <c r="A61">
        <v>915</v>
      </c>
      <c r="B61">
        <v>57</v>
      </c>
      <c r="C61" s="24">
        <v>71</v>
      </c>
      <c r="D61" s="2" t="str">
        <f>SUBSTITUTE(VLOOKUP(C61,'PLANO CONTAS'!$A$2:$C$3583,3,0),".","")</f>
        <v>201050010001</v>
      </c>
      <c r="F61" s="1">
        <v>44774</v>
      </c>
      <c r="G61" s="1">
        <v>44804</v>
      </c>
      <c r="H61">
        <v>1101000</v>
      </c>
      <c r="I61" s="25">
        <v>32.94</v>
      </c>
      <c r="J61">
        <v>0</v>
      </c>
      <c r="K61" t="s">
        <v>2112</v>
      </c>
      <c r="L61" t="s">
        <v>63</v>
      </c>
      <c r="M61" s="4"/>
      <c r="N61" s="4"/>
      <c r="Q61" t="str">
        <f t="shared" si="0"/>
        <v>00000000915</v>
      </c>
      <c r="R61" t="s">
        <v>14</v>
      </c>
      <c r="S61" t="str">
        <f t="shared" si="1"/>
        <v>00000000057</v>
      </c>
      <c r="T61" t="s">
        <v>14</v>
      </c>
      <c r="U61" t="str">
        <f t="shared" si="2"/>
        <v>201050010001</v>
      </c>
      <c r="V61" t="s">
        <v>14</v>
      </c>
      <c r="X61" t="s">
        <v>14</v>
      </c>
      <c r="Y61" t="str">
        <f t="shared" si="3"/>
        <v>000008</v>
      </c>
      <c r="Z61" t="s">
        <v>14</v>
      </c>
      <c r="AA61" t="str">
        <f t="shared" si="4"/>
        <v>000031</v>
      </c>
      <c r="AB61" t="s">
        <v>14</v>
      </c>
      <c r="AC61" t="str">
        <f t="shared" si="5"/>
        <v>00001101000</v>
      </c>
      <c r="AD61" t="s">
        <v>14</v>
      </c>
      <c r="AE61" t="str">
        <f t="shared" si="6"/>
        <v>00000000000000003294</v>
      </c>
      <c r="AF61" t="s">
        <v>14</v>
      </c>
      <c r="AH61" t="s">
        <v>14</v>
      </c>
      <c r="AI61" t="str">
        <f t="shared" si="7"/>
        <v>VR REF. IMPORTACAO FOLHA PGTO</v>
      </c>
      <c r="AJ61" t="s">
        <v>14</v>
      </c>
      <c r="AK61" t="str">
        <f t="shared" si="8"/>
        <v>C</v>
      </c>
      <c r="AL61" t="s">
        <v>14</v>
      </c>
      <c r="AM61" s="1"/>
      <c r="AN61" t="s">
        <v>14</v>
      </c>
      <c r="AR61" t="str">
        <f t="shared" si="9"/>
        <v>00000000915|00000000057|201050010001||000008|000031|00001101000|00000000000000003294||VR REF. IMPORTACAO FOLHA PGTO|C||</v>
      </c>
    </row>
    <row r="62" spans="1:44" x14ac:dyDescent="0.3">
      <c r="A62">
        <v>915</v>
      </c>
      <c r="B62">
        <v>58</v>
      </c>
      <c r="C62" s="24">
        <v>71</v>
      </c>
      <c r="D62" s="2" t="str">
        <f>SUBSTITUTE(VLOOKUP(C62,'PLANO CONTAS'!$A$2:$C$3583,3,0),".","")</f>
        <v>201050010001</v>
      </c>
      <c r="F62" s="1">
        <v>44774</v>
      </c>
      <c r="G62" s="1">
        <v>44804</v>
      </c>
      <c r="H62">
        <v>1101000</v>
      </c>
      <c r="I62" s="25">
        <v>1.28</v>
      </c>
      <c r="J62">
        <v>0</v>
      </c>
      <c r="K62" t="s">
        <v>2112</v>
      </c>
      <c r="L62" t="s">
        <v>63</v>
      </c>
      <c r="M62" s="4"/>
      <c r="N62" s="4"/>
      <c r="Q62" t="str">
        <f t="shared" si="0"/>
        <v>00000000915</v>
      </c>
      <c r="R62" t="s">
        <v>14</v>
      </c>
      <c r="S62" t="str">
        <f t="shared" si="1"/>
        <v>00000000058</v>
      </c>
      <c r="T62" t="s">
        <v>14</v>
      </c>
      <c r="U62" t="str">
        <f t="shared" si="2"/>
        <v>201050010001</v>
      </c>
      <c r="V62" t="s">
        <v>14</v>
      </c>
      <c r="X62" t="s">
        <v>14</v>
      </c>
      <c r="Y62" t="str">
        <f t="shared" si="3"/>
        <v>000008</v>
      </c>
      <c r="Z62" t="s">
        <v>14</v>
      </c>
      <c r="AA62" t="str">
        <f t="shared" si="4"/>
        <v>000031</v>
      </c>
      <c r="AB62" t="s">
        <v>14</v>
      </c>
      <c r="AC62" t="str">
        <f t="shared" si="5"/>
        <v>00001101000</v>
      </c>
      <c r="AD62" t="s">
        <v>14</v>
      </c>
      <c r="AE62" t="str">
        <f t="shared" si="6"/>
        <v>00000000000000000128</v>
      </c>
      <c r="AF62" t="s">
        <v>14</v>
      </c>
      <c r="AH62" t="s">
        <v>14</v>
      </c>
      <c r="AI62" t="str">
        <f t="shared" si="7"/>
        <v>VR REF. IMPORTACAO FOLHA PGTO</v>
      </c>
      <c r="AJ62" t="s">
        <v>14</v>
      </c>
      <c r="AK62" t="str">
        <f t="shared" si="8"/>
        <v>C</v>
      </c>
      <c r="AL62" t="s">
        <v>14</v>
      </c>
      <c r="AM62" s="1"/>
      <c r="AN62" t="s">
        <v>14</v>
      </c>
      <c r="AR62" t="str">
        <f t="shared" si="9"/>
        <v>00000000915|00000000058|201050010001||000008|000031|00001101000|00000000000000000128||VR REF. IMPORTACAO FOLHA PGTO|C||</v>
      </c>
    </row>
    <row r="63" spans="1:44" x14ac:dyDescent="0.3">
      <c r="A63">
        <v>915</v>
      </c>
      <c r="B63">
        <v>59</v>
      </c>
      <c r="C63" s="24">
        <v>71</v>
      </c>
      <c r="D63" s="2" t="str">
        <f>SUBSTITUTE(VLOOKUP(C63,'PLANO CONTAS'!$A$2:$C$3583,3,0),".","")</f>
        <v>201050010001</v>
      </c>
      <c r="F63" s="1">
        <v>44774</v>
      </c>
      <c r="G63" s="1">
        <v>44804</v>
      </c>
      <c r="H63">
        <v>1101000</v>
      </c>
      <c r="I63" s="25">
        <v>0.19</v>
      </c>
      <c r="J63">
        <v>0</v>
      </c>
      <c r="K63" t="s">
        <v>2112</v>
      </c>
      <c r="L63" t="s">
        <v>63</v>
      </c>
      <c r="M63" s="4"/>
      <c r="N63" s="4"/>
      <c r="Q63" t="str">
        <f t="shared" si="0"/>
        <v>00000000915</v>
      </c>
      <c r="R63" t="s">
        <v>14</v>
      </c>
      <c r="S63" t="str">
        <f t="shared" si="1"/>
        <v>00000000059</v>
      </c>
      <c r="T63" t="s">
        <v>14</v>
      </c>
      <c r="U63" t="str">
        <f t="shared" si="2"/>
        <v>201050010001</v>
      </c>
      <c r="V63" t="s">
        <v>14</v>
      </c>
      <c r="X63" t="s">
        <v>14</v>
      </c>
      <c r="Y63" t="str">
        <f t="shared" si="3"/>
        <v>000008</v>
      </c>
      <c r="Z63" t="s">
        <v>14</v>
      </c>
      <c r="AA63" t="str">
        <f t="shared" si="4"/>
        <v>000031</v>
      </c>
      <c r="AB63" t="s">
        <v>14</v>
      </c>
      <c r="AC63" t="str">
        <f t="shared" si="5"/>
        <v>00001101000</v>
      </c>
      <c r="AD63" t="s">
        <v>14</v>
      </c>
      <c r="AE63" t="str">
        <f t="shared" si="6"/>
        <v>00000000000000000019</v>
      </c>
      <c r="AF63" t="s">
        <v>14</v>
      </c>
      <c r="AH63" t="s">
        <v>14</v>
      </c>
      <c r="AI63" t="str">
        <f t="shared" si="7"/>
        <v>VR REF. IMPORTACAO FOLHA PGTO</v>
      </c>
      <c r="AJ63" t="s">
        <v>14</v>
      </c>
      <c r="AK63" t="str">
        <f t="shared" si="8"/>
        <v>C</v>
      </c>
      <c r="AL63" t="s">
        <v>14</v>
      </c>
      <c r="AM63" s="1"/>
      <c r="AN63" t="s">
        <v>14</v>
      </c>
      <c r="AR63" t="str">
        <f t="shared" si="9"/>
        <v>00000000915|00000000059|201050010001||000008|000031|00001101000|00000000000000000019||VR REF. IMPORTACAO FOLHA PGTO|C||</v>
      </c>
    </row>
    <row r="64" spans="1:44" x14ac:dyDescent="0.3">
      <c r="A64">
        <v>915</v>
      </c>
      <c r="B64">
        <v>60</v>
      </c>
      <c r="C64" s="24">
        <v>71</v>
      </c>
      <c r="D64" s="2" t="str">
        <f>SUBSTITUTE(VLOOKUP(C64,'PLANO CONTAS'!$A$2:$C$3583,3,0),".","")</f>
        <v>201050010001</v>
      </c>
      <c r="F64" s="1">
        <v>44774</v>
      </c>
      <c r="G64" s="1">
        <v>44804</v>
      </c>
      <c r="H64">
        <v>1101000</v>
      </c>
      <c r="I64" s="25">
        <v>3.9</v>
      </c>
      <c r="J64">
        <v>0</v>
      </c>
      <c r="K64" t="s">
        <v>2112</v>
      </c>
      <c r="L64" t="s">
        <v>63</v>
      </c>
      <c r="M64" s="4"/>
      <c r="N64" s="4"/>
      <c r="Q64" t="str">
        <f t="shared" si="0"/>
        <v>00000000915</v>
      </c>
      <c r="R64" t="s">
        <v>14</v>
      </c>
      <c r="S64" t="str">
        <f t="shared" si="1"/>
        <v>00000000060</v>
      </c>
      <c r="T64" t="s">
        <v>14</v>
      </c>
      <c r="U64" t="str">
        <f t="shared" si="2"/>
        <v>201050010001</v>
      </c>
      <c r="V64" t="s">
        <v>14</v>
      </c>
      <c r="X64" t="s">
        <v>14</v>
      </c>
      <c r="Y64" t="str">
        <f t="shared" si="3"/>
        <v>000008</v>
      </c>
      <c r="Z64" t="s">
        <v>14</v>
      </c>
      <c r="AA64" t="str">
        <f t="shared" si="4"/>
        <v>000031</v>
      </c>
      <c r="AB64" t="s">
        <v>14</v>
      </c>
      <c r="AC64" t="str">
        <f t="shared" si="5"/>
        <v>00001101000</v>
      </c>
      <c r="AD64" t="s">
        <v>14</v>
      </c>
      <c r="AE64" t="str">
        <f t="shared" si="6"/>
        <v>00000000000000000390</v>
      </c>
      <c r="AF64" t="s">
        <v>14</v>
      </c>
      <c r="AH64" t="s">
        <v>14</v>
      </c>
      <c r="AI64" t="str">
        <f t="shared" si="7"/>
        <v>VR REF. IMPORTACAO FOLHA PGTO</v>
      </c>
      <c r="AJ64" t="s">
        <v>14</v>
      </c>
      <c r="AK64" t="str">
        <f t="shared" si="8"/>
        <v>C</v>
      </c>
      <c r="AL64" t="s">
        <v>14</v>
      </c>
      <c r="AM64" s="1"/>
      <c r="AN64" t="s">
        <v>14</v>
      </c>
      <c r="AR64" t="str">
        <f t="shared" si="9"/>
        <v>00000000915|00000000060|201050010001||000008|000031|00001101000|00000000000000000390||VR REF. IMPORTACAO FOLHA PGTO|C||</v>
      </c>
    </row>
    <row r="65" spans="1:44" x14ac:dyDescent="0.3">
      <c r="A65">
        <v>915</v>
      </c>
      <c r="B65">
        <v>61</v>
      </c>
      <c r="C65" s="24">
        <v>71</v>
      </c>
      <c r="D65" s="2" t="str">
        <f>SUBSTITUTE(VLOOKUP(C65,'PLANO CONTAS'!$A$2:$C$3583,3,0),".","")</f>
        <v>201050010001</v>
      </c>
      <c r="F65" s="1">
        <v>44774</v>
      </c>
      <c r="G65" s="1">
        <v>44804</v>
      </c>
      <c r="H65">
        <v>1101000</v>
      </c>
      <c r="I65" s="25">
        <v>16819</v>
      </c>
      <c r="J65">
        <v>0</v>
      </c>
      <c r="K65" t="s">
        <v>2112</v>
      </c>
      <c r="L65" t="s">
        <v>63</v>
      </c>
      <c r="M65" s="4"/>
      <c r="N65" s="4"/>
      <c r="Q65" t="str">
        <f t="shared" si="0"/>
        <v>00000000915</v>
      </c>
      <c r="R65" t="s">
        <v>14</v>
      </c>
      <c r="S65" t="str">
        <f t="shared" si="1"/>
        <v>00000000061</v>
      </c>
      <c r="T65" t="s">
        <v>14</v>
      </c>
      <c r="U65" t="str">
        <f t="shared" si="2"/>
        <v>201050010001</v>
      </c>
      <c r="V65" t="s">
        <v>14</v>
      </c>
      <c r="X65" t="s">
        <v>14</v>
      </c>
      <c r="Y65" t="str">
        <f t="shared" si="3"/>
        <v>000008</v>
      </c>
      <c r="Z65" t="s">
        <v>14</v>
      </c>
      <c r="AA65" t="str">
        <f t="shared" si="4"/>
        <v>000031</v>
      </c>
      <c r="AB65" t="s">
        <v>14</v>
      </c>
      <c r="AC65" t="str">
        <f t="shared" si="5"/>
        <v>00001101000</v>
      </c>
      <c r="AD65" t="s">
        <v>14</v>
      </c>
      <c r="AE65" t="str">
        <f t="shared" si="6"/>
        <v>00000000000001681900</v>
      </c>
      <c r="AF65" t="s">
        <v>14</v>
      </c>
      <c r="AH65" t="s">
        <v>14</v>
      </c>
      <c r="AI65" t="str">
        <f t="shared" si="7"/>
        <v>VR REF. IMPORTACAO FOLHA PGTO</v>
      </c>
      <c r="AJ65" t="s">
        <v>14</v>
      </c>
      <c r="AK65" t="str">
        <f t="shared" si="8"/>
        <v>C</v>
      </c>
      <c r="AL65" t="s">
        <v>14</v>
      </c>
      <c r="AM65" s="1"/>
      <c r="AN65" t="s">
        <v>14</v>
      </c>
      <c r="AR65" t="str">
        <f t="shared" si="9"/>
        <v>00000000915|00000000061|201050010001||000008|000031|00001101000|00000000000001681900||VR REF. IMPORTACAO FOLHA PGTO|C||</v>
      </c>
    </row>
    <row r="66" spans="1:44" x14ac:dyDescent="0.3">
      <c r="A66">
        <v>915</v>
      </c>
      <c r="B66">
        <v>62</v>
      </c>
      <c r="C66" s="24">
        <v>71</v>
      </c>
      <c r="D66" s="2" t="str">
        <f>SUBSTITUTE(VLOOKUP(C66,'PLANO CONTAS'!$A$2:$C$3583,3,0),".","")</f>
        <v>201050010001</v>
      </c>
      <c r="F66" s="1">
        <v>44774</v>
      </c>
      <c r="G66" s="1">
        <v>44804</v>
      </c>
      <c r="H66">
        <v>1101000</v>
      </c>
      <c r="I66" s="25">
        <v>1501.8</v>
      </c>
      <c r="J66">
        <v>0</v>
      </c>
      <c r="K66" t="s">
        <v>2112</v>
      </c>
      <c r="L66" t="s">
        <v>63</v>
      </c>
      <c r="M66" s="4"/>
      <c r="N66" s="4"/>
      <c r="Q66" t="str">
        <f t="shared" si="0"/>
        <v>00000000915</v>
      </c>
      <c r="R66" t="s">
        <v>14</v>
      </c>
      <c r="S66" t="str">
        <f t="shared" si="1"/>
        <v>00000000062</v>
      </c>
      <c r="T66" t="s">
        <v>14</v>
      </c>
      <c r="U66" t="str">
        <f t="shared" si="2"/>
        <v>201050010001</v>
      </c>
      <c r="V66" t="s">
        <v>14</v>
      </c>
      <c r="X66" t="s">
        <v>14</v>
      </c>
      <c r="Y66" t="str">
        <f t="shared" si="3"/>
        <v>000008</v>
      </c>
      <c r="Z66" t="s">
        <v>14</v>
      </c>
      <c r="AA66" t="str">
        <f t="shared" si="4"/>
        <v>000031</v>
      </c>
      <c r="AB66" t="s">
        <v>14</v>
      </c>
      <c r="AC66" t="str">
        <f t="shared" si="5"/>
        <v>00001101000</v>
      </c>
      <c r="AD66" t="s">
        <v>14</v>
      </c>
      <c r="AE66" t="str">
        <f t="shared" si="6"/>
        <v>00000000000000150180</v>
      </c>
      <c r="AF66" t="s">
        <v>14</v>
      </c>
      <c r="AH66" t="s">
        <v>14</v>
      </c>
      <c r="AI66" t="str">
        <f t="shared" si="7"/>
        <v>VR REF. IMPORTACAO FOLHA PGTO</v>
      </c>
      <c r="AJ66" t="s">
        <v>14</v>
      </c>
      <c r="AK66" t="str">
        <f t="shared" si="8"/>
        <v>C</v>
      </c>
      <c r="AL66" t="s">
        <v>14</v>
      </c>
      <c r="AM66" s="1"/>
      <c r="AN66" t="s">
        <v>14</v>
      </c>
      <c r="AR66" t="str">
        <f t="shared" si="9"/>
        <v>00000000915|00000000062|201050010001||000008|000031|00001101000|00000000000000150180||VR REF. IMPORTACAO FOLHA PGTO|C||</v>
      </c>
    </row>
    <row r="67" spans="1:44" x14ac:dyDescent="0.3">
      <c r="A67">
        <v>915</v>
      </c>
      <c r="B67">
        <v>63</v>
      </c>
      <c r="C67" s="24">
        <v>71</v>
      </c>
      <c r="D67" s="2" t="str">
        <f>SUBSTITUTE(VLOOKUP(C67,'PLANO CONTAS'!$A$2:$C$3583,3,0),".","")</f>
        <v>201050010001</v>
      </c>
      <c r="F67" s="1">
        <v>44774</v>
      </c>
      <c r="G67" s="1">
        <v>44804</v>
      </c>
      <c r="H67">
        <v>1101000</v>
      </c>
      <c r="I67" s="25">
        <v>2.89</v>
      </c>
      <c r="J67">
        <v>0</v>
      </c>
      <c r="K67" t="s">
        <v>2112</v>
      </c>
      <c r="L67" t="s">
        <v>63</v>
      </c>
      <c r="M67" s="4"/>
      <c r="N67" s="4"/>
      <c r="Q67" t="str">
        <f t="shared" si="0"/>
        <v>00000000915</v>
      </c>
      <c r="R67" t="s">
        <v>14</v>
      </c>
      <c r="S67" t="str">
        <f t="shared" si="1"/>
        <v>00000000063</v>
      </c>
      <c r="T67" t="s">
        <v>14</v>
      </c>
      <c r="U67" t="str">
        <f t="shared" si="2"/>
        <v>201050010001</v>
      </c>
      <c r="V67" t="s">
        <v>14</v>
      </c>
      <c r="X67" t="s">
        <v>14</v>
      </c>
      <c r="Y67" t="str">
        <f t="shared" si="3"/>
        <v>000008</v>
      </c>
      <c r="Z67" t="s">
        <v>14</v>
      </c>
      <c r="AA67" t="str">
        <f t="shared" si="4"/>
        <v>000031</v>
      </c>
      <c r="AB67" t="s">
        <v>14</v>
      </c>
      <c r="AC67" t="str">
        <f t="shared" si="5"/>
        <v>00001101000</v>
      </c>
      <c r="AD67" t="s">
        <v>14</v>
      </c>
      <c r="AE67" t="str">
        <f t="shared" si="6"/>
        <v>00000000000000000289</v>
      </c>
      <c r="AF67" t="s">
        <v>14</v>
      </c>
      <c r="AH67" t="s">
        <v>14</v>
      </c>
      <c r="AI67" t="str">
        <f t="shared" si="7"/>
        <v>VR REF. IMPORTACAO FOLHA PGTO</v>
      </c>
      <c r="AJ67" t="s">
        <v>14</v>
      </c>
      <c r="AK67" t="str">
        <f t="shared" si="8"/>
        <v>C</v>
      </c>
      <c r="AL67" t="s">
        <v>14</v>
      </c>
      <c r="AM67" s="1"/>
      <c r="AN67" t="s">
        <v>14</v>
      </c>
      <c r="AR67" t="str">
        <f t="shared" si="9"/>
        <v>00000000915|00000000063|201050010001||000008|000031|00001101000|00000000000000000289||VR REF. IMPORTACAO FOLHA PGTO|C||</v>
      </c>
    </row>
    <row r="68" spans="1:44" x14ac:dyDescent="0.3">
      <c r="A68">
        <v>915</v>
      </c>
      <c r="B68">
        <v>64</v>
      </c>
      <c r="C68" s="24">
        <v>71</v>
      </c>
      <c r="D68" s="2" t="str">
        <f>SUBSTITUTE(VLOOKUP(C68,'PLANO CONTAS'!$A$2:$C$3583,3,0),".","")</f>
        <v>201050010001</v>
      </c>
      <c r="F68" s="1">
        <v>44774</v>
      </c>
      <c r="G68" s="1">
        <v>44804</v>
      </c>
      <c r="H68">
        <v>1101000</v>
      </c>
      <c r="I68" s="25">
        <v>329.25</v>
      </c>
      <c r="J68">
        <v>0</v>
      </c>
      <c r="K68" t="s">
        <v>2112</v>
      </c>
      <c r="L68" t="s">
        <v>63</v>
      </c>
      <c r="M68" s="4"/>
      <c r="N68" s="4"/>
      <c r="Q68" t="str">
        <f t="shared" si="0"/>
        <v>00000000915</v>
      </c>
      <c r="R68" t="s">
        <v>14</v>
      </c>
      <c r="S68" t="str">
        <f t="shared" si="1"/>
        <v>00000000064</v>
      </c>
      <c r="T68" t="s">
        <v>14</v>
      </c>
      <c r="U68" t="str">
        <f t="shared" si="2"/>
        <v>201050010001</v>
      </c>
      <c r="V68" t="s">
        <v>14</v>
      </c>
      <c r="X68" t="s">
        <v>14</v>
      </c>
      <c r="Y68" t="str">
        <f t="shared" si="3"/>
        <v>000008</v>
      </c>
      <c r="Z68" t="s">
        <v>14</v>
      </c>
      <c r="AA68" t="str">
        <f t="shared" si="4"/>
        <v>000031</v>
      </c>
      <c r="AB68" t="s">
        <v>14</v>
      </c>
      <c r="AC68" t="str">
        <f t="shared" si="5"/>
        <v>00001101000</v>
      </c>
      <c r="AD68" t="s">
        <v>14</v>
      </c>
      <c r="AE68" t="str">
        <f t="shared" si="6"/>
        <v>00000000000000032925</v>
      </c>
      <c r="AF68" t="s">
        <v>14</v>
      </c>
      <c r="AH68" t="s">
        <v>14</v>
      </c>
      <c r="AI68" t="str">
        <f t="shared" si="7"/>
        <v>VR REF. IMPORTACAO FOLHA PGTO</v>
      </c>
      <c r="AJ68" t="s">
        <v>14</v>
      </c>
      <c r="AK68" t="str">
        <f t="shared" si="8"/>
        <v>C</v>
      </c>
      <c r="AL68" t="s">
        <v>14</v>
      </c>
      <c r="AM68" s="1"/>
      <c r="AN68" t="s">
        <v>14</v>
      </c>
      <c r="AR68" t="str">
        <f t="shared" si="9"/>
        <v>00000000915|00000000064|201050010001||000008|000031|00001101000|00000000000000032925||VR REF. IMPORTACAO FOLHA PGTO|C||</v>
      </c>
    </row>
    <row r="69" spans="1:44" x14ac:dyDescent="0.3">
      <c r="A69">
        <v>915</v>
      </c>
      <c r="B69">
        <v>65</v>
      </c>
      <c r="C69" s="24">
        <v>71</v>
      </c>
      <c r="D69" s="2" t="str">
        <f>SUBSTITUTE(VLOOKUP(C69,'PLANO CONTAS'!$A$2:$C$3583,3,0),".","")</f>
        <v>201050010001</v>
      </c>
      <c r="F69" s="1">
        <v>44774</v>
      </c>
      <c r="G69" s="1">
        <v>44804</v>
      </c>
      <c r="H69">
        <v>1101000</v>
      </c>
      <c r="I69" s="25">
        <v>0.75</v>
      </c>
      <c r="J69">
        <v>0</v>
      </c>
      <c r="K69" t="s">
        <v>2112</v>
      </c>
      <c r="L69" t="s">
        <v>63</v>
      </c>
      <c r="M69" s="4"/>
      <c r="N69" s="4"/>
      <c r="Q69" t="str">
        <f t="shared" si="0"/>
        <v>00000000915</v>
      </c>
      <c r="R69" t="s">
        <v>14</v>
      </c>
      <c r="S69" t="str">
        <f t="shared" si="1"/>
        <v>00000000065</v>
      </c>
      <c r="T69" t="s">
        <v>14</v>
      </c>
      <c r="U69" t="str">
        <f t="shared" si="2"/>
        <v>201050010001</v>
      </c>
      <c r="V69" t="s">
        <v>14</v>
      </c>
      <c r="X69" t="s">
        <v>14</v>
      </c>
      <c r="Y69" t="str">
        <f t="shared" si="3"/>
        <v>000008</v>
      </c>
      <c r="Z69" t="s">
        <v>14</v>
      </c>
      <c r="AA69" t="str">
        <f t="shared" si="4"/>
        <v>000031</v>
      </c>
      <c r="AB69" t="s">
        <v>14</v>
      </c>
      <c r="AC69" t="str">
        <f t="shared" si="5"/>
        <v>00001101000</v>
      </c>
      <c r="AD69" t="s">
        <v>14</v>
      </c>
      <c r="AE69" t="str">
        <f t="shared" si="6"/>
        <v>00000000000000000075</v>
      </c>
      <c r="AF69" t="s">
        <v>14</v>
      </c>
      <c r="AH69" t="s">
        <v>14</v>
      </c>
      <c r="AI69" t="str">
        <f t="shared" si="7"/>
        <v>VR REF. IMPORTACAO FOLHA PGTO</v>
      </c>
      <c r="AJ69" t="s">
        <v>14</v>
      </c>
      <c r="AK69" t="str">
        <f t="shared" si="8"/>
        <v>C</v>
      </c>
      <c r="AL69" t="s">
        <v>14</v>
      </c>
      <c r="AM69" s="1"/>
      <c r="AN69" t="s">
        <v>14</v>
      </c>
      <c r="AR69" t="str">
        <f t="shared" si="9"/>
        <v>00000000915|00000000065|201050010001||000008|000031|00001101000|00000000000000000075||VR REF. IMPORTACAO FOLHA PGTO|C||</v>
      </c>
    </row>
    <row r="70" spans="1:44" x14ac:dyDescent="0.3">
      <c r="A70">
        <v>915</v>
      </c>
      <c r="B70">
        <v>66</v>
      </c>
      <c r="C70" s="24">
        <v>71</v>
      </c>
      <c r="D70" s="2" t="str">
        <f>SUBSTITUTE(VLOOKUP(C70,'PLANO CONTAS'!$A$2:$C$3583,3,0),".","")</f>
        <v>201050010001</v>
      </c>
      <c r="F70" s="1">
        <v>44774</v>
      </c>
      <c r="G70" s="1">
        <v>44804</v>
      </c>
      <c r="H70">
        <v>1101000</v>
      </c>
      <c r="I70" s="25">
        <v>16490</v>
      </c>
      <c r="J70">
        <v>0</v>
      </c>
      <c r="K70" t="s">
        <v>2112</v>
      </c>
      <c r="L70" t="s">
        <v>63</v>
      </c>
      <c r="M70" s="4"/>
      <c r="N70" s="4"/>
      <c r="Q70" t="str">
        <f t="shared" ref="Q70:Q83" si="10">TEXT(A70,"00000000000")</f>
        <v>00000000915</v>
      </c>
      <c r="R70" t="s">
        <v>14</v>
      </c>
      <c r="S70" t="str">
        <f t="shared" ref="S70:S83" si="11">TEXT(B70,"00000000000")</f>
        <v>00000000066</v>
      </c>
      <c r="T70" t="s">
        <v>14</v>
      </c>
      <c r="U70" t="str">
        <f t="shared" ref="U70:U83" si="12">D70</f>
        <v>201050010001</v>
      </c>
      <c r="V70" t="s">
        <v>14</v>
      </c>
      <c r="X70" t="s">
        <v>14</v>
      </c>
      <c r="Y70" t="str">
        <f t="shared" ref="Y70:Y83" si="13">TEXT(MONTH(F70),"000000")</f>
        <v>000008</v>
      </c>
      <c r="Z70" t="s">
        <v>14</v>
      </c>
      <c r="AA70" t="str">
        <f t="shared" ref="AA70:AA83" si="14">TEXT(DAY(G70),"000000")</f>
        <v>000031</v>
      </c>
      <c r="AB70" t="s">
        <v>14</v>
      </c>
      <c r="AC70" t="str">
        <f t="shared" ref="AC70:AC83" si="15">TEXT(H70,"00000000000")</f>
        <v>00001101000</v>
      </c>
      <c r="AD70" t="s">
        <v>14</v>
      </c>
      <c r="AE70" t="str">
        <f t="shared" ref="AE70:AE83" si="16">TEXT((I70*100),"00000000000000000000")</f>
        <v>00000000000001649000</v>
      </c>
      <c r="AF70" t="s">
        <v>14</v>
      </c>
      <c r="AH70" t="s">
        <v>14</v>
      </c>
      <c r="AI70" t="str">
        <f t="shared" ref="AI70:AI83" si="17">K70</f>
        <v>VR REF. IMPORTACAO FOLHA PGTO</v>
      </c>
      <c r="AJ70" t="s">
        <v>14</v>
      </c>
      <c r="AK70" t="str">
        <f t="shared" ref="AK70:AK83" si="18">L70</f>
        <v>C</v>
      </c>
      <c r="AL70" t="s">
        <v>14</v>
      </c>
      <c r="AM70" s="1"/>
      <c r="AN70" t="s">
        <v>14</v>
      </c>
      <c r="AR70" t="str">
        <f t="shared" ref="AR70:AR133" si="19">CONCATENATE(Q70,R70,S70,T70,U70,V70,W70,X70,Y70,Z70,AA70,AB70,AC70,AD70,AE70,AF70,AG70,AH70,AI70,AJ70,AK70,AL70,AM70,AN70)</f>
        <v>00000000915|00000000066|201050010001||000008|000031|00001101000|00000000000001649000||VR REF. IMPORTACAO FOLHA PGTO|C||</v>
      </c>
    </row>
    <row r="71" spans="1:44" x14ac:dyDescent="0.3">
      <c r="A71">
        <v>915</v>
      </c>
      <c r="B71">
        <v>67</v>
      </c>
      <c r="C71" s="24">
        <v>71</v>
      </c>
      <c r="D71" s="2" t="str">
        <f>SUBSTITUTE(VLOOKUP(C71,'PLANO CONTAS'!$A$2:$C$3583,3,0),".","")</f>
        <v>201050010001</v>
      </c>
      <c r="F71" s="1">
        <v>44774</v>
      </c>
      <c r="G71" s="1">
        <v>44804</v>
      </c>
      <c r="H71">
        <v>1101000</v>
      </c>
      <c r="I71" s="25">
        <v>900</v>
      </c>
      <c r="J71">
        <v>0</v>
      </c>
      <c r="K71" t="s">
        <v>2112</v>
      </c>
      <c r="L71" t="s">
        <v>63</v>
      </c>
      <c r="M71" s="4"/>
      <c r="N71" s="4"/>
      <c r="Q71" t="str">
        <f t="shared" si="10"/>
        <v>00000000915</v>
      </c>
      <c r="R71" t="s">
        <v>14</v>
      </c>
      <c r="S71" t="str">
        <f t="shared" si="11"/>
        <v>00000000067</v>
      </c>
      <c r="T71" t="s">
        <v>14</v>
      </c>
      <c r="U71" t="str">
        <f t="shared" si="12"/>
        <v>201050010001</v>
      </c>
      <c r="V71" t="s">
        <v>14</v>
      </c>
      <c r="X71" t="s">
        <v>14</v>
      </c>
      <c r="Y71" t="str">
        <f t="shared" si="13"/>
        <v>000008</v>
      </c>
      <c r="Z71" t="s">
        <v>14</v>
      </c>
      <c r="AA71" t="str">
        <f t="shared" si="14"/>
        <v>000031</v>
      </c>
      <c r="AB71" t="s">
        <v>14</v>
      </c>
      <c r="AC71" t="str">
        <f t="shared" si="15"/>
        <v>00001101000</v>
      </c>
      <c r="AD71" t="s">
        <v>14</v>
      </c>
      <c r="AE71" t="str">
        <f t="shared" si="16"/>
        <v>00000000000000090000</v>
      </c>
      <c r="AF71" t="s">
        <v>14</v>
      </c>
      <c r="AH71" t="s">
        <v>14</v>
      </c>
      <c r="AI71" t="str">
        <f t="shared" si="17"/>
        <v>VR REF. IMPORTACAO FOLHA PGTO</v>
      </c>
      <c r="AJ71" t="s">
        <v>14</v>
      </c>
      <c r="AK71" t="str">
        <f t="shared" si="18"/>
        <v>C</v>
      </c>
      <c r="AL71" t="s">
        <v>14</v>
      </c>
      <c r="AM71" s="1"/>
      <c r="AN71" t="s">
        <v>14</v>
      </c>
      <c r="AR71" t="str">
        <f t="shared" si="19"/>
        <v>00000000915|00000000067|201050010001||000008|000031|00001101000|00000000000000090000||VR REF. IMPORTACAO FOLHA PGTO|C||</v>
      </c>
    </row>
    <row r="72" spans="1:44" x14ac:dyDescent="0.3">
      <c r="A72">
        <v>915</v>
      </c>
      <c r="B72">
        <v>68</v>
      </c>
      <c r="C72" s="24">
        <v>71</v>
      </c>
      <c r="D72" s="2" t="str">
        <f>SUBSTITUTE(VLOOKUP(C72,'PLANO CONTAS'!$A$2:$C$3583,3,0),".","")</f>
        <v>201050010001</v>
      </c>
      <c r="F72" s="1">
        <v>44774</v>
      </c>
      <c r="G72" s="1">
        <v>44804</v>
      </c>
      <c r="H72">
        <v>901000</v>
      </c>
      <c r="I72" s="25">
        <v>275.39999999999998</v>
      </c>
      <c r="J72">
        <v>0</v>
      </c>
      <c r="K72" t="s">
        <v>2112</v>
      </c>
      <c r="L72" t="s">
        <v>63</v>
      </c>
      <c r="M72" s="4"/>
      <c r="N72" s="4"/>
      <c r="Q72" t="str">
        <f t="shared" si="10"/>
        <v>00000000915</v>
      </c>
      <c r="R72" t="s">
        <v>14</v>
      </c>
      <c r="S72" t="str">
        <f t="shared" si="11"/>
        <v>00000000068</v>
      </c>
      <c r="T72" t="s">
        <v>14</v>
      </c>
      <c r="U72" t="str">
        <f t="shared" si="12"/>
        <v>201050010001</v>
      </c>
      <c r="V72" t="s">
        <v>14</v>
      </c>
      <c r="X72" t="s">
        <v>14</v>
      </c>
      <c r="Y72" t="str">
        <f t="shared" si="13"/>
        <v>000008</v>
      </c>
      <c r="Z72" t="s">
        <v>14</v>
      </c>
      <c r="AA72" t="str">
        <f t="shared" si="14"/>
        <v>000031</v>
      </c>
      <c r="AB72" t="s">
        <v>14</v>
      </c>
      <c r="AC72" t="str">
        <f t="shared" si="15"/>
        <v>00000901000</v>
      </c>
      <c r="AD72" t="s">
        <v>14</v>
      </c>
      <c r="AE72" t="str">
        <f t="shared" si="16"/>
        <v>00000000000000027540</v>
      </c>
      <c r="AF72" t="s">
        <v>14</v>
      </c>
      <c r="AH72" t="s">
        <v>14</v>
      </c>
      <c r="AI72" t="str">
        <f t="shared" si="17"/>
        <v>VR REF. IMPORTACAO FOLHA PGTO</v>
      </c>
      <c r="AJ72" t="s">
        <v>14</v>
      </c>
      <c r="AK72" t="str">
        <f t="shared" si="18"/>
        <v>C</v>
      </c>
      <c r="AL72" t="s">
        <v>14</v>
      </c>
      <c r="AM72" s="1"/>
      <c r="AN72" t="s">
        <v>14</v>
      </c>
      <c r="AR72" t="str">
        <f t="shared" si="19"/>
        <v>00000000915|00000000068|201050010001||000008|000031|00000901000|00000000000000027540||VR REF. IMPORTACAO FOLHA PGTO|C||</v>
      </c>
    </row>
    <row r="73" spans="1:44" x14ac:dyDescent="0.3">
      <c r="A73">
        <v>915</v>
      </c>
      <c r="B73">
        <v>69</v>
      </c>
      <c r="C73" s="24">
        <v>71</v>
      </c>
      <c r="D73" s="2" t="str">
        <f>SUBSTITUTE(VLOOKUP(C73,'PLANO CONTAS'!$A$2:$C$3583,3,0),".","")</f>
        <v>201050010001</v>
      </c>
      <c r="F73" s="1">
        <v>44774</v>
      </c>
      <c r="G73" s="1">
        <v>44804</v>
      </c>
      <c r="H73">
        <v>901000</v>
      </c>
      <c r="I73" s="25">
        <v>0.6</v>
      </c>
      <c r="J73">
        <v>0</v>
      </c>
      <c r="K73" t="s">
        <v>2112</v>
      </c>
      <c r="L73" t="s">
        <v>63</v>
      </c>
      <c r="M73" s="4"/>
      <c r="N73" s="4"/>
      <c r="Q73" t="str">
        <f t="shared" si="10"/>
        <v>00000000915</v>
      </c>
      <c r="R73" t="s">
        <v>14</v>
      </c>
      <c r="S73" t="str">
        <f t="shared" si="11"/>
        <v>00000000069</v>
      </c>
      <c r="T73" t="s">
        <v>14</v>
      </c>
      <c r="U73" t="str">
        <f t="shared" si="12"/>
        <v>201050010001</v>
      </c>
      <c r="V73" t="s">
        <v>14</v>
      </c>
      <c r="X73" t="s">
        <v>14</v>
      </c>
      <c r="Y73" t="str">
        <f t="shared" si="13"/>
        <v>000008</v>
      </c>
      <c r="Z73" t="s">
        <v>14</v>
      </c>
      <c r="AA73" t="str">
        <f t="shared" si="14"/>
        <v>000031</v>
      </c>
      <c r="AB73" t="s">
        <v>14</v>
      </c>
      <c r="AC73" t="str">
        <f t="shared" si="15"/>
        <v>00000901000</v>
      </c>
      <c r="AD73" t="s">
        <v>14</v>
      </c>
      <c r="AE73" t="str">
        <f t="shared" si="16"/>
        <v>00000000000000000060</v>
      </c>
      <c r="AF73" t="s">
        <v>14</v>
      </c>
      <c r="AH73" t="s">
        <v>14</v>
      </c>
      <c r="AI73" t="str">
        <f t="shared" si="17"/>
        <v>VR REF. IMPORTACAO FOLHA PGTO</v>
      </c>
      <c r="AJ73" t="s">
        <v>14</v>
      </c>
      <c r="AK73" t="str">
        <f t="shared" si="18"/>
        <v>C</v>
      </c>
      <c r="AL73" t="s">
        <v>14</v>
      </c>
      <c r="AM73" s="1"/>
      <c r="AN73" t="s">
        <v>14</v>
      </c>
      <c r="AR73" t="str">
        <f t="shared" si="19"/>
        <v>00000000915|00000000069|201050010001||000008|000031|00000901000|00000000000000000060||VR REF. IMPORTACAO FOLHA PGTO|C||</v>
      </c>
    </row>
    <row r="74" spans="1:44" x14ac:dyDescent="0.3">
      <c r="A74">
        <v>915</v>
      </c>
      <c r="B74">
        <v>70</v>
      </c>
      <c r="C74" s="24">
        <v>71</v>
      </c>
      <c r="D74" s="2" t="str">
        <f>SUBSTITUTE(VLOOKUP(C74,'PLANO CONTAS'!$A$2:$C$3583,3,0),".","")</f>
        <v>201050010001</v>
      </c>
      <c r="F74" s="1">
        <v>44774</v>
      </c>
      <c r="G74" s="1">
        <v>44804</v>
      </c>
      <c r="H74">
        <v>901000</v>
      </c>
      <c r="I74" s="25">
        <v>1500</v>
      </c>
      <c r="J74">
        <v>0</v>
      </c>
      <c r="K74" t="s">
        <v>2112</v>
      </c>
      <c r="L74" t="s">
        <v>63</v>
      </c>
      <c r="M74" s="4"/>
      <c r="N74" s="4"/>
      <c r="Q74" t="str">
        <f t="shared" si="10"/>
        <v>00000000915</v>
      </c>
      <c r="R74" t="s">
        <v>14</v>
      </c>
      <c r="S74" t="str">
        <f t="shared" si="11"/>
        <v>00000000070</v>
      </c>
      <c r="T74" t="s">
        <v>14</v>
      </c>
      <c r="U74" t="str">
        <f t="shared" si="12"/>
        <v>201050010001</v>
      </c>
      <c r="V74" t="s">
        <v>14</v>
      </c>
      <c r="X74" t="s">
        <v>14</v>
      </c>
      <c r="Y74" t="str">
        <f t="shared" si="13"/>
        <v>000008</v>
      </c>
      <c r="Z74" t="s">
        <v>14</v>
      </c>
      <c r="AA74" t="str">
        <f t="shared" si="14"/>
        <v>000031</v>
      </c>
      <c r="AB74" t="s">
        <v>14</v>
      </c>
      <c r="AC74" t="str">
        <f t="shared" si="15"/>
        <v>00000901000</v>
      </c>
      <c r="AD74" t="s">
        <v>14</v>
      </c>
      <c r="AE74" t="str">
        <f t="shared" si="16"/>
        <v>00000000000000150000</v>
      </c>
      <c r="AF74" t="s">
        <v>14</v>
      </c>
      <c r="AH74" t="s">
        <v>14</v>
      </c>
      <c r="AI74" t="str">
        <f t="shared" si="17"/>
        <v>VR REF. IMPORTACAO FOLHA PGTO</v>
      </c>
      <c r="AJ74" t="s">
        <v>14</v>
      </c>
      <c r="AK74" t="str">
        <f t="shared" si="18"/>
        <v>C</v>
      </c>
      <c r="AL74" t="s">
        <v>14</v>
      </c>
      <c r="AM74" s="1"/>
      <c r="AN74" t="s">
        <v>14</v>
      </c>
      <c r="AR74" t="str">
        <f t="shared" si="19"/>
        <v>00000000915|00000000070|201050010001||000008|000031|00000901000|00000000000000150000||VR REF. IMPORTACAO FOLHA PGTO|C||</v>
      </c>
    </row>
    <row r="75" spans="1:44" x14ac:dyDescent="0.3">
      <c r="A75">
        <v>915</v>
      </c>
      <c r="B75">
        <v>71</v>
      </c>
      <c r="C75" s="24">
        <v>71</v>
      </c>
      <c r="D75" s="2" t="str">
        <f>SUBSTITUTE(VLOOKUP(C75,'PLANO CONTAS'!$A$2:$C$3583,3,0),".","")</f>
        <v>201050010001</v>
      </c>
      <c r="F75" s="1">
        <v>44774</v>
      </c>
      <c r="G75" s="1">
        <v>44804</v>
      </c>
      <c r="H75">
        <v>901000</v>
      </c>
      <c r="I75" s="25">
        <v>375</v>
      </c>
      <c r="J75">
        <v>0</v>
      </c>
      <c r="K75" t="s">
        <v>2112</v>
      </c>
      <c r="L75" t="s">
        <v>63</v>
      </c>
      <c r="M75" s="4"/>
      <c r="N75" s="4"/>
      <c r="Q75" t="str">
        <f t="shared" si="10"/>
        <v>00000000915</v>
      </c>
      <c r="R75" t="s">
        <v>14</v>
      </c>
      <c r="S75" t="str">
        <f t="shared" si="11"/>
        <v>00000000071</v>
      </c>
      <c r="T75" t="s">
        <v>14</v>
      </c>
      <c r="U75" t="str">
        <f t="shared" si="12"/>
        <v>201050010001</v>
      </c>
      <c r="V75" t="s">
        <v>14</v>
      </c>
      <c r="X75" t="s">
        <v>14</v>
      </c>
      <c r="Y75" t="str">
        <f t="shared" si="13"/>
        <v>000008</v>
      </c>
      <c r="Z75" t="s">
        <v>14</v>
      </c>
      <c r="AA75" t="str">
        <f t="shared" si="14"/>
        <v>000031</v>
      </c>
      <c r="AB75" t="s">
        <v>14</v>
      </c>
      <c r="AC75" t="str">
        <f t="shared" si="15"/>
        <v>00000901000</v>
      </c>
      <c r="AD75" t="s">
        <v>14</v>
      </c>
      <c r="AE75" t="str">
        <f t="shared" si="16"/>
        <v>00000000000000037500</v>
      </c>
      <c r="AF75" t="s">
        <v>14</v>
      </c>
      <c r="AH75" t="s">
        <v>14</v>
      </c>
      <c r="AI75" t="str">
        <f t="shared" si="17"/>
        <v>VR REF. IMPORTACAO FOLHA PGTO</v>
      </c>
      <c r="AJ75" t="s">
        <v>14</v>
      </c>
      <c r="AK75" t="str">
        <f t="shared" si="18"/>
        <v>C</v>
      </c>
      <c r="AL75" t="s">
        <v>14</v>
      </c>
      <c r="AM75" s="1"/>
      <c r="AN75" t="s">
        <v>14</v>
      </c>
      <c r="AR75" t="str">
        <f t="shared" si="19"/>
        <v>00000000915|00000000071|201050010001||000008|000031|00000901000|00000000000000037500||VR REF. IMPORTACAO FOLHA PGTO|C||</v>
      </c>
    </row>
    <row r="76" spans="1:44" x14ac:dyDescent="0.3">
      <c r="A76">
        <v>915</v>
      </c>
      <c r="B76">
        <v>72</v>
      </c>
      <c r="C76" s="24">
        <v>71</v>
      </c>
      <c r="D76" s="2" t="str">
        <f>SUBSTITUTE(VLOOKUP(C76,'PLANO CONTAS'!$A$2:$C$3583,3,0),".","")</f>
        <v>201050010001</v>
      </c>
      <c r="F76" s="1">
        <v>44774</v>
      </c>
      <c r="G76" s="1">
        <v>44804</v>
      </c>
      <c r="H76">
        <v>901000</v>
      </c>
      <c r="I76" s="25">
        <v>950</v>
      </c>
      <c r="J76">
        <v>0</v>
      </c>
      <c r="K76" t="s">
        <v>2112</v>
      </c>
      <c r="L76" t="s">
        <v>63</v>
      </c>
      <c r="M76" s="4"/>
      <c r="N76" s="4"/>
      <c r="Q76" t="str">
        <f t="shared" si="10"/>
        <v>00000000915</v>
      </c>
      <c r="R76" t="s">
        <v>14</v>
      </c>
      <c r="S76" t="str">
        <f t="shared" si="11"/>
        <v>00000000072</v>
      </c>
      <c r="T76" t="s">
        <v>14</v>
      </c>
      <c r="U76" t="str">
        <f t="shared" si="12"/>
        <v>201050010001</v>
      </c>
      <c r="V76" t="s">
        <v>14</v>
      </c>
      <c r="X76" t="s">
        <v>14</v>
      </c>
      <c r="Y76" t="str">
        <f t="shared" si="13"/>
        <v>000008</v>
      </c>
      <c r="Z76" t="s">
        <v>14</v>
      </c>
      <c r="AA76" t="str">
        <f t="shared" si="14"/>
        <v>000031</v>
      </c>
      <c r="AB76" t="s">
        <v>14</v>
      </c>
      <c r="AC76" t="str">
        <f t="shared" si="15"/>
        <v>00000901000</v>
      </c>
      <c r="AD76" t="s">
        <v>14</v>
      </c>
      <c r="AE76" t="str">
        <f t="shared" si="16"/>
        <v>00000000000000095000</v>
      </c>
      <c r="AF76" t="s">
        <v>14</v>
      </c>
      <c r="AH76" t="s">
        <v>14</v>
      </c>
      <c r="AI76" t="str">
        <f t="shared" si="17"/>
        <v>VR REF. IMPORTACAO FOLHA PGTO</v>
      </c>
      <c r="AJ76" t="s">
        <v>14</v>
      </c>
      <c r="AK76" t="str">
        <f t="shared" si="18"/>
        <v>C</v>
      </c>
      <c r="AL76" t="s">
        <v>14</v>
      </c>
      <c r="AM76" s="1"/>
      <c r="AN76" t="s">
        <v>14</v>
      </c>
      <c r="AR76" t="str">
        <f t="shared" si="19"/>
        <v>00000000915|00000000072|201050010001||000008|000031|00000901000|00000000000000095000||VR REF. IMPORTACAO FOLHA PGTO|C||</v>
      </c>
    </row>
    <row r="77" spans="1:44" x14ac:dyDescent="0.3">
      <c r="A77">
        <v>915</v>
      </c>
      <c r="B77">
        <v>73</v>
      </c>
      <c r="C77" s="24">
        <v>71</v>
      </c>
      <c r="D77" s="2" t="str">
        <f>SUBSTITUTE(VLOOKUP(C77,'PLANO CONTAS'!$A$2:$C$3583,3,0),".","")</f>
        <v>201050010001</v>
      </c>
      <c r="F77" s="1">
        <v>44774</v>
      </c>
      <c r="G77" s="1">
        <v>44804</v>
      </c>
      <c r="H77">
        <v>901000</v>
      </c>
      <c r="I77" s="25">
        <v>375</v>
      </c>
      <c r="J77">
        <v>0</v>
      </c>
      <c r="K77" t="s">
        <v>2112</v>
      </c>
      <c r="L77" t="s">
        <v>63</v>
      </c>
      <c r="M77" s="4"/>
      <c r="N77" s="4"/>
      <c r="Q77" t="str">
        <f t="shared" si="10"/>
        <v>00000000915</v>
      </c>
      <c r="R77" t="s">
        <v>14</v>
      </c>
      <c r="S77" t="str">
        <f t="shared" si="11"/>
        <v>00000000073</v>
      </c>
      <c r="T77" t="s">
        <v>14</v>
      </c>
      <c r="U77" t="str">
        <f t="shared" si="12"/>
        <v>201050010001</v>
      </c>
      <c r="V77" t="s">
        <v>14</v>
      </c>
      <c r="X77" t="s">
        <v>14</v>
      </c>
      <c r="Y77" t="str">
        <f t="shared" si="13"/>
        <v>000008</v>
      </c>
      <c r="Z77" t="s">
        <v>14</v>
      </c>
      <c r="AA77" t="str">
        <f t="shared" si="14"/>
        <v>000031</v>
      </c>
      <c r="AB77" t="s">
        <v>14</v>
      </c>
      <c r="AC77" t="str">
        <f t="shared" si="15"/>
        <v>00000901000</v>
      </c>
      <c r="AD77" t="s">
        <v>14</v>
      </c>
      <c r="AE77" t="str">
        <f t="shared" si="16"/>
        <v>00000000000000037500</v>
      </c>
      <c r="AF77" t="s">
        <v>14</v>
      </c>
      <c r="AH77" t="s">
        <v>14</v>
      </c>
      <c r="AI77" t="str">
        <f t="shared" si="17"/>
        <v>VR REF. IMPORTACAO FOLHA PGTO</v>
      </c>
      <c r="AJ77" t="s">
        <v>14</v>
      </c>
      <c r="AK77" t="str">
        <f t="shared" si="18"/>
        <v>C</v>
      </c>
      <c r="AL77" t="s">
        <v>14</v>
      </c>
      <c r="AM77" s="1"/>
      <c r="AN77" t="s">
        <v>14</v>
      </c>
      <c r="AR77" t="str">
        <f t="shared" si="19"/>
        <v>00000000915|00000000073|201050010001||000008|000031|00000901000|00000000000000037500||VR REF. IMPORTACAO FOLHA PGTO|C||</v>
      </c>
    </row>
    <row r="78" spans="1:44" x14ac:dyDescent="0.3">
      <c r="A78">
        <v>915</v>
      </c>
      <c r="B78">
        <v>74</v>
      </c>
      <c r="C78" s="24">
        <v>71</v>
      </c>
      <c r="D78" s="2" t="str">
        <f>SUBSTITUTE(VLOOKUP(C78,'PLANO CONTAS'!$A$2:$C$3583,3,0),".","")</f>
        <v>201050010001</v>
      </c>
      <c r="F78" s="1">
        <v>44774</v>
      </c>
      <c r="G78" s="1">
        <v>44804</v>
      </c>
      <c r="H78">
        <v>901000</v>
      </c>
      <c r="I78" s="25">
        <v>1985.08</v>
      </c>
      <c r="J78">
        <v>0</v>
      </c>
      <c r="K78" t="s">
        <v>2112</v>
      </c>
      <c r="L78" t="s">
        <v>63</v>
      </c>
      <c r="M78" s="4"/>
      <c r="N78" s="4"/>
      <c r="Q78" t="str">
        <f t="shared" si="10"/>
        <v>00000000915</v>
      </c>
      <c r="R78" t="s">
        <v>14</v>
      </c>
      <c r="S78" t="str">
        <f t="shared" si="11"/>
        <v>00000000074</v>
      </c>
      <c r="T78" t="s">
        <v>14</v>
      </c>
      <c r="U78" t="str">
        <f t="shared" si="12"/>
        <v>201050010001</v>
      </c>
      <c r="V78" t="s">
        <v>14</v>
      </c>
      <c r="X78" t="s">
        <v>14</v>
      </c>
      <c r="Y78" t="str">
        <f t="shared" si="13"/>
        <v>000008</v>
      </c>
      <c r="Z78" t="s">
        <v>14</v>
      </c>
      <c r="AA78" t="str">
        <f t="shared" si="14"/>
        <v>000031</v>
      </c>
      <c r="AB78" t="s">
        <v>14</v>
      </c>
      <c r="AC78" t="str">
        <f t="shared" si="15"/>
        <v>00000901000</v>
      </c>
      <c r="AD78" t="s">
        <v>14</v>
      </c>
      <c r="AE78" t="str">
        <f t="shared" si="16"/>
        <v>00000000000000198508</v>
      </c>
      <c r="AF78" t="s">
        <v>14</v>
      </c>
      <c r="AH78" t="s">
        <v>14</v>
      </c>
      <c r="AI78" t="str">
        <f t="shared" si="17"/>
        <v>VR REF. IMPORTACAO FOLHA PGTO</v>
      </c>
      <c r="AJ78" t="s">
        <v>14</v>
      </c>
      <c r="AK78" t="str">
        <f t="shared" si="18"/>
        <v>C</v>
      </c>
      <c r="AL78" t="s">
        <v>14</v>
      </c>
      <c r="AM78" s="1"/>
      <c r="AN78" t="s">
        <v>14</v>
      </c>
      <c r="AR78" t="str">
        <f t="shared" si="19"/>
        <v>00000000915|00000000074|201050010001||000008|000031|00000901000|00000000000000198508||VR REF. IMPORTACAO FOLHA PGTO|C||</v>
      </c>
    </row>
    <row r="79" spans="1:44" x14ac:dyDescent="0.3">
      <c r="A79">
        <v>915</v>
      </c>
      <c r="B79">
        <v>75</v>
      </c>
      <c r="C79" s="24">
        <v>71</v>
      </c>
      <c r="D79" s="2" t="str">
        <f>SUBSTITUTE(VLOOKUP(C79,'PLANO CONTAS'!$A$2:$C$3583,3,0),".","")</f>
        <v>201050010001</v>
      </c>
      <c r="F79" s="1">
        <v>44774</v>
      </c>
      <c r="G79" s="1">
        <v>44804</v>
      </c>
      <c r="H79">
        <v>101000</v>
      </c>
      <c r="I79" s="25">
        <v>403.2</v>
      </c>
      <c r="J79">
        <v>0</v>
      </c>
      <c r="K79" t="s">
        <v>2112</v>
      </c>
      <c r="L79" t="s">
        <v>63</v>
      </c>
      <c r="M79" s="4"/>
      <c r="N79" s="4"/>
      <c r="Q79" t="str">
        <f t="shared" si="10"/>
        <v>00000000915</v>
      </c>
      <c r="R79" t="s">
        <v>14</v>
      </c>
      <c r="S79" t="str">
        <f t="shared" si="11"/>
        <v>00000000075</v>
      </c>
      <c r="T79" t="s">
        <v>14</v>
      </c>
      <c r="U79" t="str">
        <f t="shared" si="12"/>
        <v>201050010001</v>
      </c>
      <c r="V79" t="s">
        <v>14</v>
      </c>
      <c r="X79" t="s">
        <v>14</v>
      </c>
      <c r="Y79" t="str">
        <f t="shared" si="13"/>
        <v>000008</v>
      </c>
      <c r="Z79" t="s">
        <v>14</v>
      </c>
      <c r="AA79" t="str">
        <f t="shared" si="14"/>
        <v>000031</v>
      </c>
      <c r="AB79" t="s">
        <v>14</v>
      </c>
      <c r="AC79" t="str">
        <f t="shared" si="15"/>
        <v>00000101000</v>
      </c>
      <c r="AD79" t="s">
        <v>14</v>
      </c>
      <c r="AE79" t="str">
        <f t="shared" si="16"/>
        <v>00000000000000040320</v>
      </c>
      <c r="AF79" t="s">
        <v>14</v>
      </c>
      <c r="AH79" t="s">
        <v>14</v>
      </c>
      <c r="AI79" t="str">
        <f t="shared" si="17"/>
        <v>VR REF. IMPORTACAO FOLHA PGTO</v>
      </c>
      <c r="AJ79" t="s">
        <v>14</v>
      </c>
      <c r="AK79" t="str">
        <f t="shared" si="18"/>
        <v>C</v>
      </c>
      <c r="AL79" t="s">
        <v>14</v>
      </c>
      <c r="AM79" s="1"/>
      <c r="AN79" t="s">
        <v>14</v>
      </c>
      <c r="AR79" t="str">
        <f t="shared" si="19"/>
        <v>00000000915|00000000075|201050010001||000008|000031|00000101000|00000000000000040320||VR REF. IMPORTACAO FOLHA PGTO|C||</v>
      </c>
    </row>
    <row r="80" spans="1:44" x14ac:dyDescent="0.3">
      <c r="A80">
        <v>915</v>
      </c>
      <c r="B80">
        <v>76</v>
      </c>
      <c r="C80" s="24">
        <v>71</v>
      </c>
      <c r="D80" s="2" t="str">
        <f>SUBSTITUTE(VLOOKUP(C80,'PLANO CONTAS'!$A$2:$C$3583,3,0),".","")</f>
        <v>201050010001</v>
      </c>
      <c r="F80" s="1">
        <v>44774</v>
      </c>
      <c r="G80" s="1">
        <v>44804</v>
      </c>
      <c r="H80">
        <v>101000</v>
      </c>
      <c r="I80" s="25">
        <v>441.6</v>
      </c>
      <c r="J80">
        <v>0</v>
      </c>
      <c r="K80" t="s">
        <v>2112</v>
      </c>
      <c r="L80" t="s">
        <v>13</v>
      </c>
      <c r="M80" s="4"/>
      <c r="N80" s="4"/>
      <c r="Q80" t="str">
        <f t="shared" si="10"/>
        <v>00000000915</v>
      </c>
      <c r="R80" t="s">
        <v>14</v>
      </c>
      <c r="S80" t="str">
        <f t="shared" si="11"/>
        <v>00000000076</v>
      </c>
      <c r="T80" t="s">
        <v>14</v>
      </c>
      <c r="U80" t="str">
        <f t="shared" si="12"/>
        <v>201050010001</v>
      </c>
      <c r="V80" t="s">
        <v>14</v>
      </c>
      <c r="X80" t="s">
        <v>14</v>
      </c>
      <c r="Y80" t="str">
        <f t="shared" si="13"/>
        <v>000008</v>
      </c>
      <c r="Z80" t="s">
        <v>14</v>
      </c>
      <c r="AA80" t="str">
        <f t="shared" si="14"/>
        <v>000031</v>
      </c>
      <c r="AB80" t="s">
        <v>14</v>
      </c>
      <c r="AC80" t="str">
        <f t="shared" si="15"/>
        <v>00000101000</v>
      </c>
      <c r="AD80" t="s">
        <v>14</v>
      </c>
      <c r="AE80" t="str">
        <f t="shared" si="16"/>
        <v>00000000000000044160</v>
      </c>
      <c r="AF80" t="s">
        <v>14</v>
      </c>
      <c r="AH80" t="s">
        <v>14</v>
      </c>
      <c r="AI80" t="str">
        <f t="shared" si="17"/>
        <v>VR REF. IMPORTACAO FOLHA PGTO</v>
      </c>
      <c r="AJ80" t="s">
        <v>14</v>
      </c>
      <c r="AK80" t="str">
        <f t="shared" si="18"/>
        <v>D</v>
      </c>
      <c r="AL80" t="s">
        <v>14</v>
      </c>
      <c r="AM80" s="1"/>
      <c r="AN80" t="s">
        <v>14</v>
      </c>
      <c r="AR80" t="str">
        <f t="shared" si="19"/>
        <v>00000000915|00000000076|201050010001||000008|000031|00000101000|00000000000000044160||VR REF. IMPORTACAO FOLHA PGTO|D||</v>
      </c>
    </row>
    <row r="81" spans="1:44" x14ac:dyDescent="0.3">
      <c r="A81">
        <v>915</v>
      </c>
      <c r="B81">
        <v>77</v>
      </c>
      <c r="C81" s="24">
        <v>71</v>
      </c>
      <c r="D81" s="2" t="str">
        <f>SUBSTITUTE(VLOOKUP(C81,'PLANO CONTAS'!$A$2:$C$3583,3,0),".","")</f>
        <v>201050010001</v>
      </c>
      <c r="F81" s="1">
        <v>44774</v>
      </c>
      <c r="G81" s="1">
        <v>44804</v>
      </c>
      <c r="H81">
        <v>101000</v>
      </c>
      <c r="I81" s="25">
        <v>600</v>
      </c>
      <c r="J81">
        <v>0</v>
      </c>
      <c r="K81" t="s">
        <v>2112</v>
      </c>
      <c r="L81" t="s">
        <v>13</v>
      </c>
      <c r="M81" s="4"/>
      <c r="N81" s="4"/>
      <c r="Q81" t="str">
        <f t="shared" si="10"/>
        <v>00000000915</v>
      </c>
      <c r="R81" t="s">
        <v>14</v>
      </c>
      <c r="S81" t="str">
        <f t="shared" si="11"/>
        <v>00000000077</v>
      </c>
      <c r="T81" t="s">
        <v>14</v>
      </c>
      <c r="U81" t="str">
        <f t="shared" si="12"/>
        <v>201050010001</v>
      </c>
      <c r="V81" t="s">
        <v>14</v>
      </c>
      <c r="X81" t="s">
        <v>14</v>
      </c>
      <c r="Y81" t="str">
        <f t="shared" si="13"/>
        <v>000008</v>
      </c>
      <c r="Z81" t="s">
        <v>14</v>
      </c>
      <c r="AA81" t="str">
        <f t="shared" si="14"/>
        <v>000031</v>
      </c>
      <c r="AB81" t="s">
        <v>14</v>
      </c>
      <c r="AC81" t="str">
        <f t="shared" si="15"/>
        <v>00000101000</v>
      </c>
      <c r="AD81" t="s">
        <v>14</v>
      </c>
      <c r="AE81" t="str">
        <f t="shared" si="16"/>
        <v>00000000000000060000</v>
      </c>
      <c r="AF81" t="s">
        <v>14</v>
      </c>
      <c r="AH81" t="s">
        <v>14</v>
      </c>
      <c r="AI81" t="str">
        <f t="shared" si="17"/>
        <v>VR REF. IMPORTACAO FOLHA PGTO</v>
      </c>
      <c r="AJ81" t="s">
        <v>14</v>
      </c>
      <c r="AK81" t="str">
        <f t="shared" si="18"/>
        <v>D</v>
      </c>
      <c r="AL81" t="s">
        <v>14</v>
      </c>
      <c r="AM81" s="1"/>
      <c r="AN81" t="s">
        <v>14</v>
      </c>
      <c r="AR81" t="str">
        <f t="shared" si="19"/>
        <v>00000000915|00000000077|201050010001||000008|000031|00000101000|00000000000000060000||VR REF. IMPORTACAO FOLHA PGTO|D||</v>
      </c>
    </row>
    <row r="82" spans="1:44" x14ac:dyDescent="0.3">
      <c r="A82">
        <v>915</v>
      </c>
      <c r="B82">
        <v>78</v>
      </c>
      <c r="C82" s="24">
        <v>71</v>
      </c>
      <c r="D82" s="2" t="str">
        <f>SUBSTITUTE(VLOOKUP(C82,'PLANO CONTAS'!$A$2:$C$3583,3,0),".","")</f>
        <v>201050010001</v>
      </c>
      <c r="F82" s="1">
        <v>44774</v>
      </c>
      <c r="G82" s="1">
        <v>44804</v>
      </c>
      <c r="H82">
        <v>701000</v>
      </c>
      <c r="I82" s="25">
        <v>80.89</v>
      </c>
      <c r="J82">
        <v>0</v>
      </c>
      <c r="K82" t="s">
        <v>2112</v>
      </c>
      <c r="L82" t="s">
        <v>13</v>
      </c>
      <c r="M82" s="4"/>
      <c r="N82" s="4"/>
      <c r="Q82" t="str">
        <f t="shared" si="10"/>
        <v>00000000915</v>
      </c>
      <c r="R82" t="s">
        <v>14</v>
      </c>
      <c r="S82" t="str">
        <f t="shared" si="11"/>
        <v>00000000078</v>
      </c>
      <c r="T82" t="s">
        <v>14</v>
      </c>
      <c r="U82" t="str">
        <f t="shared" si="12"/>
        <v>201050010001</v>
      </c>
      <c r="V82" t="s">
        <v>14</v>
      </c>
      <c r="X82" t="s">
        <v>14</v>
      </c>
      <c r="Y82" t="str">
        <f t="shared" si="13"/>
        <v>000008</v>
      </c>
      <c r="Z82" t="s">
        <v>14</v>
      </c>
      <c r="AA82" t="str">
        <f t="shared" si="14"/>
        <v>000031</v>
      </c>
      <c r="AB82" t="s">
        <v>14</v>
      </c>
      <c r="AC82" t="str">
        <f t="shared" si="15"/>
        <v>00000701000</v>
      </c>
      <c r="AD82" t="s">
        <v>14</v>
      </c>
      <c r="AE82" t="str">
        <f t="shared" si="16"/>
        <v>00000000000000008089</v>
      </c>
      <c r="AF82" t="s">
        <v>14</v>
      </c>
      <c r="AH82" t="s">
        <v>14</v>
      </c>
      <c r="AI82" t="str">
        <f t="shared" si="17"/>
        <v>VR REF. IMPORTACAO FOLHA PGTO</v>
      </c>
      <c r="AJ82" t="s">
        <v>14</v>
      </c>
      <c r="AK82" t="str">
        <f t="shared" si="18"/>
        <v>D</v>
      </c>
      <c r="AL82" t="s">
        <v>14</v>
      </c>
      <c r="AM82" s="1"/>
      <c r="AN82" t="s">
        <v>14</v>
      </c>
      <c r="AR82" t="str">
        <f t="shared" si="19"/>
        <v>00000000915|00000000078|201050010001||000008|000031|00000701000|00000000000000008089||VR REF. IMPORTACAO FOLHA PGTO|D||</v>
      </c>
    </row>
    <row r="83" spans="1:44" x14ac:dyDescent="0.3">
      <c r="A83">
        <v>915</v>
      </c>
      <c r="B83">
        <v>79</v>
      </c>
      <c r="C83" s="24">
        <v>71</v>
      </c>
      <c r="D83" s="2" t="str">
        <f>SUBSTITUTE(VLOOKUP(C83,'PLANO CONTAS'!$A$2:$C$3583,3,0),".","")</f>
        <v>201050010001</v>
      </c>
      <c r="F83" s="1">
        <v>44774</v>
      </c>
      <c r="G83" s="1">
        <v>44804</v>
      </c>
      <c r="H83">
        <v>701000</v>
      </c>
      <c r="I83" s="25">
        <v>21.85</v>
      </c>
      <c r="J83">
        <v>0</v>
      </c>
      <c r="K83" t="s">
        <v>2112</v>
      </c>
      <c r="L83" t="s">
        <v>13</v>
      </c>
      <c r="M83" s="4"/>
      <c r="N83" s="4"/>
      <c r="Q83" t="str">
        <f t="shared" si="10"/>
        <v>00000000915</v>
      </c>
      <c r="R83" t="s">
        <v>14</v>
      </c>
      <c r="S83" t="str">
        <f t="shared" si="11"/>
        <v>00000000079</v>
      </c>
      <c r="T83" t="s">
        <v>14</v>
      </c>
      <c r="U83" t="str">
        <f t="shared" si="12"/>
        <v>201050010001</v>
      </c>
      <c r="V83" t="s">
        <v>14</v>
      </c>
      <c r="X83" t="s">
        <v>14</v>
      </c>
      <c r="Y83" t="str">
        <f t="shared" si="13"/>
        <v>000008</v>
      </c>
      <c r="Z83" t="s">
        <v>14</v>
      </c>
      <c r="AA83" t="str">
        <f t="shared" si="14"/>
        <v>000031</v>
      </c>
      <c r="AB83" t="s">
        <v>14</v>
      </c>
      <c r="AC83" t="str">
        <f t="shared" si="15"/>
        <v>00000701000</v>
      </c>
      <c r="AD83" t="s">
        <v>14</v>
      </c>
      <c r="AE83" t="str">
        <f t="shared" si="16"/>
        <v>00000000000000002185</v>
      </c>
      <c r="AF83" t="s">
        <v>14</v>
      </c>
      <c r="AH83" t="s">
        <v>14</v>
      </c>
      <c r="AI83" t="str">
        <f t="shared" si="17"/>
        <v>VR REF. IMPORTACAO FOLHA PGTO</v>
      </c>
      <c r="AJ83" t="s">
        <v>14</v>
      </c>
      <c r="AK83" t="str">
        <f t="shared" si="18"/>
        <v>D</v>
      </c>
      <c r="AL83" t="s">
        <v>14</v>
      </c>
      <c r="AM83" s="1"/>
      <c r="AN83" t="s">
        <v>14</v>
      </c>
      <c r="AR83" t="str">
        <f t="shared" si="19"/>
        <v>00000000915|00000000079|201050010001||000008|000031|00000701000|00000000000000002185||VR REF. IMPORTACAO FOLHA PGTO|D||</v>
      </c>
    </row>
    <row r="84" spans="1:44" x14ac:dyDescent="0.3">
      <c r="A84">
        <v>915</v>
      </c>
      <c r="B84">
        <v>80</v>
      </c>
      <c r="C84" s="24">
        <v>71</v>
      </c>
      <c r="D84" s="2" t="str">
        <f>SUBSTITUTE(VLOOKUP(C84,'PLANO CONTAS'!$A$2:$C$3583,3,0),".","")</f>
        <v>201050010001</v>
      </c>
      <c r="F84" s="1">
        <v>44774</v>
      </c>
      <c r="G84" s="1">
        <v>44804</v>
      </c>
      <c r="H84">
        <v>701000</v>
      </c>
      <c r="I84" s="25">
        <v>1200</v>
      </c>
      <c r="J84">
        <v>0</v>
      </c>
      <c r="K84" t="s">
        <v>2112</v>
      </c>
      <c r="L84" t="s">
        <v>13</v>
      </c>
      <c r="M84" s="4"/>
      <c r="N84" s="4"/>
      <c r="Q84" t="str">
        <f t="shared" ref="Q84:Q147" si="20">TEXT(A84,"00000000000")</f>
        <v>00000000915</v>
      </c>
      <c r="R84" t="s">
        <v>14</v>
      </c>
      <c r="S84" t="str">
        <f t="shared" ref="S84:S147" si="21">TEXT(B84,"00000000000")</f>
        <v>00000000080</v>
      </c>
      <c r="T84" t="s">
        <v>14</v>
      </c>
      <c r="U84" t="str">
        <f t="shared" ref="U84:U147" si="22">D84</f>
        <v>201050010001</v>
      </c>
      <c r="V84" t="s">
        <v>14</v>
      </c>
      <c r="X84" t="s">
        <v>14</v>
      </c>
      <c r="Y84" t="str">
        <f t="shared" ref="Y84:Y147" si="23">TEXT(MONTH(F84),"000000")</f>
        <v>000008</v>
      </c>
      <c r="Z84" t="s">
        <v>14</v>
      </c>
      <c r="AA84" t="str">
        <f t="shared" ref="AA84:AA147" si="24">TEXT(DAY(G84),"000000")</f>
        <v>000031</v>
      </c>
      <c r="AB84" t="s">
        <v>14</v>
      </c>
      <c r="AC84" t="str">
        <f t="shared" ref="AC84:AC147" si="25">TEXT(H84,"00000000000")</f>
        <v>00000701000</v>
      </c>
      <c r="AD84" t="s">
        <v>14</v>
      </c>
      <c r="AE84" t="str">
        <f t="shared" ref="AE84:AE147" si="26">TEXT((I84*100),"00000000000000000000")</f>
        <v>00000000000000120000</v>
      </c>
      <c r="AF84" t="s">
        <v>14</v>
      </c>
      <c r="AH84" t="s">
        <v>14</v>
      </c>
      <c r="AI84" t="str">
        <f t="shared" ref="AI84:AI147" si="27">K84</f>
        <v>VR REF. IMPORTACAO FOLHA PGTO</v>
      </c>
      <c r="AJ84" t="s">
        <v>14</v>
      </c>
      <c r="AK84" t="str">
        <f t="shared" ref="AK84:AK147" si="28">L84</f>
        <v>D</v>
      </c>
      <c r="AL84" t="s">
        <v>14</v>
      </c>
      <c r="AM84" s="1"/>
      <c r="AN84" t="s">
        <v>14</v>
      </c>
      <c r="AR84" t="str">
        <f t="shared" si="19"/>
        <v>00000000915|00000000080|201050010001||000008|000031|00000701000|00000000000000120000||VR REF. IMPORTACAO FOLHA PGTO|D||</v>
      </c>
    </row>
    <row r="85" spans="1:44" x14ac:dyDescent="0.3">
      <c r="A85">
        <v>915</v>
      </c>
      <c r="B85">
        <v>81</v>
      </c>
      <c r="C85" s="24">
        <v>71</v>
      </c>
      <c r="D85" s="2" t="str">
        <f>SUBSTITUTE(VLOOKUP(C85,'PLANO CONTAS'!$A$2:$C$3583,3,0),".","")</f>
        <v>201050010001</v>
      </c>
      <c r="F85" s="1">
        <v>44774</v>
      </c>
      <c r="G85" s="1">
        <v>44804</v>
      </c>
      <c r="H85">
        <v>701000</v>
      </c>
      <c r="I85" s="25">
        <v>268.99</v>
      </c>
      <c r="J85">
        <v>0</v>
      </c>
      <c r="K85" t="s">
        <v>2112</v>
      </c>
      <c r="L85" t="s">
        <v>13</v>
      </c>
      <c r="M85" s="4"/>
      <c r="N85" s="4"/>
      <c r="Q85" t="str">
        <f t="shared" si="20"/>
        <v>00000000915</v>
      </c>
      <c r="R85" t="s">
        <v>14</v>
      </c>
      <c r="S85" t="str">
        <f t="shared" si="21"/>
        <v>00000000081</v>
      </c>
      <c r="T85" t="s">
        <v>14</v>
      </c>
      <c r="U85" t="str">
        <f t="shared" si="22"/>
        <v>201050010001</v>
      </c>
      <c r="V85" t="s">
        <v>14</v>
      </c>
      <c r="X85" t="s">
        <v>14</v>
      </c>
      <c r="Y85" t="str">
        <f t="shared" si="23"/>
        <v>000008</v>
      </c>
      <c r="Z85" t="s">
        <v>14</v>
      </c>
      <c r="AA85" t="str">
        <f t="shared" si="24"/>
        <v>000031</v>
      </c>
      <c r="AB85" t="s">
        <v>14</v>
      </c>
      <c r="AC85" t="str">
        <f t="shared" si="25"/>
        <v>00000701000</v>
      </c>
      <c r="AD85" t="s">
        <v>14</v>
      </c>
      <c r="AE85" t="str">
        <f t="shared" si="26"/>
        <v>00000000000000026899</v>
      </c>
      <c r="AF85" t="s">
        <v>14</v>
      </c>
      <c r="AH85" t="s">
        <v>14</v>
      </c>
      <c r="AI85" t="str">
        <f t="shared" si="27"/>
        <v>VR REF. IMPORTACAO FOLHA PGTO</v>
      </c>
      <c r="AJ85" t="s">
        <v>14</v>
      </c>
      <c r="AK85" t="str">
        <f t="shared" si="28"/>
        <v>D</v>
      </c>
      <c r="AL85" t="s">
        <v>14</v>
      </c>
      <c r="AM85" s="1"/>
      <c r="AN85" t="s">
        <v>14</v>
      </c>
      <c r="AR85" t="str">
        <f t="shared" si="19"/>
        <v>00000000915|00000000081|201050010001||000008|000031|00000701000|00000000000000026899||VR REF. IMPORTACAO FOLHA PGTO|D||</v>
      </c>
    </row>
    <row r="86" spans="1:44" x14ac:dyDescent="0.3">
      <c r="A86">
        <v>915</v>
      </c>
      <c r="B86">
        <v>82</v>
      </c>
      <c r="C86" s="24">
        <v>71</v>
      </c>
      <c r="D86" s="2" t="str">
        <f>SUBSTITUTE(VLOOKUP(C86,'PLANO CONTAS'!$A$2:$C$3583,3,0),".","")</f>
        <v>201050010001</v>
      </c>
      <c r="F86" s="1">
        <v>44774</v>
      </c>
      <c r="G86" s="1">
        <v>44804</v>
      </c>
      <c r="H86">
        <v>301000</v>
      </c>
      <c r="I86" s="25">
        <v>50.95</v>
      </c>
      <c r="J86">
        <v>0</v>
      </c>
      <c r="K86" t="s">
        <v>2112</v>
      </c>
      <c r="L86" t="s">
        <v>13</v>
      </c>
      <c r="M86" s="4"/>
      <c r="N86" s="4"/>
      <c r="Q86" t="str">
        <f t="shared" si="20"/>
        <v>00000000915</v>
      </c>
      <c r="R86" t="s">
        <v>14</v>
      </c>
      <c r="S86" t="str">
        <f t="shared" si="21"/>
        <v>00000000082</v>
      </c>
      <c r="T86" t="s">
        <v>14</v>
      </c>
      <c r="U86" t="str">
        <f t="shared" si="22"/>
        <v>201050010001</v>
      </c>
      <c r="V86" t="s">
        <v>14</v>
      </c>
      <c r="X86" t="s">
        <v>14</v>
      </c>
      <c r="Y86" t="str">
        <f t="shared" si="23"/>
        <v>000008</v>
      </c>
      <c r="Z86" t="s">
        <v>14</v>
      </c>
      <c r="AA86" t="str">
        <f t="shared" si="24"/>
        <v>000031</v>
      </c>
      <c r="AB86" t="s">
        <v>14</v>
      </c>
      <c r="AC86" t="str">
        <f t="shared" si="25"/>
        <v>00000301000</v>
      </c>
      <c r="AD86" t="s">
        <v>14</v>
      </c>
      <c r="AE86" t="str">
        <f t="shared" si="26"/>
        <v>00000000000000005095</v>
      </c>
      <c r="AF86" t="s">
        <v>14</v>
      </c>
      <c r="AH86" t="s">
        <v>14</v>
      </c>
      <c r="AI86" t="str">
        <f t="shared" si="27"/>
        <v>VR REF. IMPORTACAO FOLHA PGTO</v>
      </c>
      <c r="AJ86" t="s">
        <v>14</v>
      </c>
      <c r="AK86" t="str">
        <f t="shared" si="28"/>
        <v>D</v>
      </c>
      <c r="AL86" t="s">
        <v>14</v>
      </c>
      <c r="AM86" s="1"/>
      <c r="AN86" t="s">
        <v>14</v>
      </c>
      <c r="AR86" t="str">
        <f t="shared" si="19"/>
        <v>00000000915|00000000082|201050010001||000008|000031|00000301000|00000000000000005095||VR REF. IMPORTACAO FOLHA PGTO|D||</v>
      </c>
    </row>
    <row r="87" spans="1:44" x14ac:dyDescent="0.3">
      <c r="A87">
        <v>915</v>
      </c>
      <c r="B87">
        <v>83</v>
      </c>
      <c r="C87" s="24">
        <v>71</v>
      </c>
      <c r="D87" s="2" t="str">
        <f>SUBSTITUTE(VLOOKUP(C87,'PLANO CONTAS'!$A$2:$C$3583,3,0),".","")</f>
        <v>201050010001</v>
      </c>
      <c r="F87" s="1">
        <v>44774</v>
      </c>
      <c r="G87" s="1">
        <v>44804</v>
      </c>
      <c r="H87">
        <v>301000</v>
      </c>
      <c r="I87" s="25">
        <v>285</v>
      </c>
      <c r="J87">
        <v>0</v>
      </c>
      <c r="K87" t="s">
        <v>2112</v>
      </c>
      <c r="L87" t="s">
        <v>13</v>
      </c>
      <c r="M87" s="4"/>
      <c r="N87" s="4"/>
      <c r="Q87" t="str">
        <f t="shared" si="20"/>
        <v>00000000915</v>
      </c>
      <c r="R87" t="s">
        <v>14</v>
      </c>
      <c r="S87" t="str">
        <f t="shared" si="21"/>
        <v>00000000083</v>
      </c>
      <c r="T87" t="s">
        <v>14</v>
      </c>
      <c r="U87" t="str">
        <f t="shared" si="22"/>
        <v>201050010001</v>
      </c>
      <c r="V87" t="s">
        <v>14</v>
      </c>
      <c r="X87" t="s">
        <v>14</v>
      </c>
      <c r="Y87" t="str">
        <f t="shared" si="23"/>
        <v>000008</v>
      </c>
      <c r="Z87" t="s">
        <v>14</v>
      </c>
      <c r="AA87" t="str">
        <f t="shared" si="24"/>
        <v>000031</v>
      </c>
      <c r="AB87" t="s">
        <v>14</v>
      </c>
      <c r="AC87" t="str">
        <f t="shared" si="25"/>
        <v>00000301000</v>
      </c>
      <c r="AD87" t="s">
        <v>14</v>
      </c>
      <c r="AE87" t="str">
        <f t="shared" si="26"/>
        <v>00000000000000028500</v>
      </c>
      <c r="AF87" t="s">
        <v>14</v>
      </c>
      <c r="AH87" t="s">
        <v>14</v>
      </c>
      <c r="AI87" t="str">
        <f t="shared" si="27"/>
        <v>VR REF. IMPORTACAO FOLHA PGTO</v>
      </c>
      <c r="AJ87" t="s">
        <v>14</v>
      </c>
      <c r="AK87" t="str">
        <f t="shared" si="28"/>
        <v>D</v>
      </c>
      <c r="AL87" t="s">
        <v>14</v>
      </c>
      <c r="AM87" s="1"/>
      <c r="AN87" t="s">
        <v>14</v>
      </c>
      <c r="AR87" t="str">
        <f t="shared" si="19"/>
        <v>00000000915|00000000083|201050010001||000008|000031|00000301000|00000000000000028500||VR REF. IMPORTACAO FOLHA PGTO|D||</v>
      </c>
    </row>
    <row r="88" spans="1:44" x14ac:dyDescent="0.3">
      <c r="A88">
        <v>915</v>
      </c>
      <c r="B88">
        <v>84</v>
      </c>
      <c r="C88" s="24">
        <v>71</v>
      </c>
      <c r="D88" s="2" t="str">
        <f>SUBSTITUTE(VLOOKUP(C88,'PLANO CONTAS'!$A$2:$C$3583,3,0),".","")</f>
        <v>201050010001</v>
      </c>
      <c r="F88" s="1">
        <v>44774</v>
      </c>
      <c r="G88" s="1">
        <v>44804</v>
      </c>
      <c r="H88">
        <v>301000</v>
      </c>
      <c r="I88" s="25">
        <v>2242</v>
      </c>
      <c r="J88">
        <v>0</v>
      </c>
      <c r="K88" t="s">
        <v>2112</v>
      </c>
      <c r="L88" t="s">
        <v>13</v>
      </c>
      <c r="M88" s="4"/>
      <c r="N88" s="4"/>
      <c r="Q88" t="str">
        <f t="shared" si="20"/>
        <v>00000000915</v>
      </c>
      <c r="R88" t="s">
        <v>14</v>
      </c>
      <c r="S88" t="str">
        <f t="shared" si="21"/>
        <v>00000000084</v>
      </c>
      <c r="T88" t="s">
        <v>14</v>
      </c>
      <c r="U88" t="str">
        <f t="shared" si="22"/>
        <v>201050010001</v>
      </c>
      <c r="V88" t="s">
        <v>14</v>
      </c>
      <c r="X88" t="s">
        <v>14</v>
      </c>
      <c r="Y88" t="str">
        <f t="shared" si="23"/>
        <v>000008</v>
      </c>
      <c r="Z88" t="s">
        <v>14</v>
      </c>
      <c r="AA88" t="str">
        <f t="shared" si="24"/>
        <v>000031</v>
      </c>
      <c r="AB88" t="s">
        <v>14</v>
      </c>
      <c r="AC88" t="str">
        <f t="shared" si="25"/>
        <v>00000301000</v>
      </c>
      <c r="AD88" t="s">
        <v>14</v>
      </c>
      <c r="AE88" t="str">
        <f t="shared" si="26"/>
        <v>00000000000000224200</v>
      </c>
      <c r="AF88" t="s">
        <v>14</v>
      </c>
      <c r="AH88" t="s">
        <v>14</v>
      </c>
      <c r="AI88" t="str">
        <f t="shared" si="27"/>
        <v>VR REF. IMPORTACAO FOLHA PGTO</v>
      </c>
      <c r="AJ88" t="s">
        <v>14</v>
      </c>
      <c r="AK88" t="str">
        <f t="shared" si="28"/>
        <v>D</v>
      </c>
      <c r="AL88" t="s">
        <v>14</v>
      </c>
      <c r="AM88" s="1"/>
      <c r="AN88" t="s">
        <v>14</v>
      </c>
      <c r="AR88" t="str">
        <f t="shared" si="19"/>
        <v>00000000915|00000000084|201050010001||000008|000031|00000301000|00000000000000224200||VR REF. IMPORTACAO FOLHA PGTO|D||</v>
      </c>
    </row>
    <row r="89" spans="1:44" x14ac:dyDescent="0.3">
      <c r="A89">
        <v>915</v>
      </c>
      <c r="B89">
        <v>85</v>
      </c>
      <c r="C89" s="24">
        <v>71</v>
      </c>
      <c r="D89" s="2" t="str">
        <f>SUBSTITUTE(VLOOKUP(C89,'PLANO CONTAS'!$A$2:$C$3583,3,0),".","")</f>
        <v>201050010001</v>
      </c>
      <c r="F89" s="1">
        <v>44774</v>
      </c>
      <c r="G89" s="1">
        <v>44804</v>
      </c>
      <c r="H89">
        <v>301000</v>
      </c>
      <c r="I89" s="25">
        <v>467.07</v>
      </c>
      <c r="J89">
        <v>0</v>
      </c>
      <c r="K89" t="s">
        <v>2112</v>
      </c>
      <c r="L89" t="s">
        <v>13</v>
      </c>
      <c r="M89" s="4"/>
      <c r="N89" s="4"/>
      <c r="Q89" t="str">
        <f t="shared" si="20"/>
        <v>00000000915</v>
      </c>
      <c r="R89" t="s">
        <v>14</v>
      </c>
      <c r="S89" t="str">
        <f t="shared" si="21"/>
        <v>00000000085</v>
      </c>
      <c r="T89" t="s">
        <v>14</v>
      </c>
      <c r="U89" t="str">
        <f t="shared" si="22"/>
        <v>201050010001</v>
      </c>
      <c r="V89" t="s">
        <v>14</v>
      </c>
      <c r="X89" t="s">
        <v>14</v>
      </c>
      <c r="Y89" t="str">
        <f t="shared" si="23"/>
        <v>000008</v>
      </c>
      <c r="Z89" t="s">
        <v>14</v>
      </c>
      <c r="AA89" t="str">
        <f t="shared" si="24"/>
        <v>000031</v>
      </c>
      <c r="AB89" t="s">
        <v>14</v>
      </c>
      <c r="AC89" t="str">
        <f t="shared" si="25"/>
        <v>00000301000</v>
      </c>
      <c r="AD89" t="s">
        <v>14</v>
      </c>
      <c r="AE89" t="str">
        <f t="shared" si="26"/>
        <v>00000000000000046707</v>
      </c>
      <c r="AF89" t="s">
        <v>14</v>
      </c>
      <c r="AH89" t="s">
        <v>14</v>
      </c>
      <c r="AI89" t="str">
        <f t="shared" si="27"/>
        <v>VR REF. IMPORTACAO FOLHA PGTO</v>
      </c>
      <c r="AJ89" t="s">
        <v>14</v>
      </c>
      <c r="AK89" t="str">
        <f t="shared" si="28"/>
        <v>D</v>
      </c>
      <c r="AL89" t="s">
        <v>14</v>
      </c>
      <c r="AM89" s="1"/>
      <c r="AN89" t="s">
        <v>14</v>
      </c>
      <c r="AR89" t="str">
        <f t="shared" si="19"/>
        <v>00000000915|00000000085|201050010001||000008|000031|00000301000|00000000000000046707||VR REF. IMPORTACAO FOLHA PGTO|D||</v>
      </c>
    </row>
    <row r="90" spans="1:44" x14ac:dyDescent="0.3">
      <c r="A90">
        <v>915</v>
      </c>
      <c r="B90">
        <v>86</v>
      </c>
      <c r="C90" s="24">
        <v>71</v>
      </c>
      <c r="D90" s="2" t="str">
        <f>SUBSTITUTE(VLOOKUP(C90,'PLANO CONTAS'!$A$2:$C$3583,3,0),".","")</f>
        <v>201050010001</v>
      </c>
      <c r="F90" s="1">
        <v>44774</v>
      </c>
      <c r="G90" s="1">
        <v>44804</v>
      </c>
      <c r="H90">
        <v>801000</v>
      </c>
      <c r="I90" s="25">
        <v>368.76</v>
      </c>
      <c r="J90">
        <v>0</v>
      </c>
      <c r="K90" t="s">
        <v>2112</v>
      </c>
      <c r="L90" t="s">
        <v>13</v>
      </c>
      <c r="M90" s="4"/>
      <c r="N90" s="4"/>
      <c r="Q90" t="str">
        <f t="shared" si="20"/>
        <v>00000000915</v>
      </c>
      <c r="R90" t="s">
        <v>14</v>
      </c>
      <c r="S90" t="str">
        <f t="shared" si="21"/>
        <v>00000000086</v>
      </c>
      <c r="T90" t="s">
        <v>14</v>
      </c>
      <c r="U90" t="str">
        <f t="shared" si="22"/>
        <v>201050010001</v>
      </c>
      <c r="V90" t="s">
        <v>14</v>
      </c>
      <c r="X90" t="s">
        <v>14</v>
      </c>
      <c r="Y90" t="str">
        <f t="shared" si="23"/>
        <v>000008</v>
      </c>
      <c r="Z90" t="s">
        <v>14</v>
      </c>
      <c r="AA90" t="str">
        <f t="shared" si="24"/>
        <v>000031</v>
      </c>
      <c r="AB90" t="s">
        <v>14</v>
      </c>
      <c r="AC90" t="str">
        <f t="shared" si="25"/>
        <v>00000801000</v>
      </c>
      <c r="AD90" t="s">
        <v>14</v>
      </c>
      <c r="AE90" t="str">
        <f t="shared" si="26"/>
        <v>00000000000000036876</v>
      </c>
      <c r="AF90" t="s">
        <v>14</v>
      </c>
      <c r="AH90" t="s">
        <v>14</v>
      </c>
      <c r="AI90" t="str">
        <f t="shared" si="27"/>
        <v>VR REF. IMPORTACAO FOLHA PGTO</v>
      </c>
      <c r="AJ90" t="s">
        <v>14</v>
      </c>
      <c r="AK90" t="str">
        <f t="shared" si="28"/>
        <v>D</v>
      </c>
      <c r="AL90" t="s">
        <v>14</v>
      </c>
      <c r="AM90" s="1"/>
      <c r="AN90" t="s">
        <v>14</v>
      </c>
      <c r="AR90" t="str">
        <f t="shared" si="19"/>
        <v>00000000915|00000000086|201050010001||000008|000031|00000801000|00000000000000036876||VR REF. IMPORTACAO FOLHA PGTO|D||</v>
      </c>
    </row>
    <row r="91" spans="1:44" x14ac:dyDescent="0.3">
      <c r="A91">
        <v>915</v>
      </c>
      <c r="B91">
        <v>87</v>
      </c>
      <c r="C91" s="24">
        <v>71</v>
      </c>
      <c r="D91" s="2" t="str">
        <f>SUBSTITUTE(VLOOKUP(C91,'PLANO CONTAS'!$A$2:$C$3583,3,0),".","")</f>
        <v>201050010001</v>
      </c>
      <c r="F91" s="1">
        <v>44774</v>
      </c>
      <c r="G91" s="1">
        <v>44804</v>
      </c>
      <c r="H91">
        <v>801000</v>
      </c>
      <c r="I91" s="25">
        <v>189.26</v>
      </c>
      <c r="J91">
        <v>0</v>
      </c>
      <c r="K91" t="s">
        <v>2112</v>
      </c>
      <c r="L91" t="s">
        <v>13</v>
      </c>
      <c r="M91" s="4"/>
      <c r="N91" s="4"/>
      <c r="Q91" t="str">
        <f t="shared" si="20"/>
        <v>00000000915</v>
      </c>
      <c r="R91" t="s">
        <v>14</v>
      </c>
      <c r="S91" t="str">
        <f t="shared" si="21"/>
        <v>00000000087</v>
      </c>
      <c r="T91" t="s">
        <v>14</v>
      </c>
      <c r="U91" t="str">
        <f t="shared" si="22"/>
        <v>201050010001</v>
      </c>
      <c r="V91" t="s">
        <v>14</v>
      </c>
      <c r="X91" t="s">
        <v>14</v>
      </c>
      <c r="Y91" t="str">
        <f t="shared" si="23"/>
        <v>000008</v>
      </c>
      <c r="Z91" t="s">
        <v>14</v>
      </c>
      <c r="AA91" t="str">
        <f t="shared" si="24"/>
        <v>000031</v>
      </c>
      <c r="AB91" t="s">
        <v>14</v>
      </c>
      <c r="AC91" t="str">
        <f t="shared" si="25"/>
        <v>00000801000</v>
      </c>
      <c r="AD91" t="s">
        <v>14</v>
      </c>
      <c r="AE91" t="str">
        <f t="shared" si="26"/>
        <v>00000000000000018926</v>
      </c>
      <c r="AF91" t="s">
        <v>14</v>
      </c>
      <c r="AH91" t="s">
        <v>14</v>
      </c>
      <c r="AI91" t="str">
        <f t="shared" si="27"/>
        <v>VR REF. IMPORTACAO FOLHA PGTO</v>
      </c>
      <c r="AJ91" t="s">
        <v>14</v>
      </c>
      <c r="AK91" t="str">
        <f t="shared" si="28"/>
        <v>D</v>
      </c>
      <c r="AL91" t="s">
        <v>14</v>
      </c>
      <c r="AM91" s="1"/>
      <c r="AN91" t="s">
        <v>14</v>
      </c>
      <c r="AR91" t="str">
        <f t="shared" si="19"/>
        <v>00000000915|00000000087|201050010001||000008|000031|00000801000|00000000000000018926||VR REF. IMPORTACAO FOLHA PGTO|D||</v>
      </c>
    </row>
    <row r="92" spans="1:44" x14ac:dyDescent="0.3">
      <c r="A92">
        <v>915</v>
      </c>
      <c r="B92">
        <v>88</v>
      </c>
      <c r="C92" s="24">
        <v>71</v>
      </c>
      <c r="D92" s="2" t="str">
        <f>SUBSTITUTE(VLOOKUP(C92,'PLANO CONTAS'!$A$2:$C$3583,3,0),".","")</f>
        <v>201050010001</v>
      </c>
      <c r="F92" s="1">
        <v>44774</v>
      </c>
      <c r="G92" s="1">
        <v>44804</v>
      </c>
      <c r="H92">
        <v>801000</v>
      </c>
      <c r="I92" s="25">
        <v>390</v>
      </c>
      <c r="J92">
        <v>0</v>
      </c>
      <c r="K92" t="s">
        <v>2112</v>
      </c>
      <c r="L92" t="s">
        <v>13</v>
      </c>
      <c r="M92" s="4"/>
      <c r="N92" s="4"/>
      <c r="Q92" t="str">
        <f t="shared" si="20"/>
        <v>00000000915</v>
      </c>
      <c r="R92" t="s">
        <v>14</v>
      </c>
      <c r="S92" t="str">
        <f t="shared" si="21"/>
        <v>00000000088</v>
      </c>
      <c r="T92" t="s">
        <v>14</v>
      </c>
      <c r="U92" t="str">
        <f t="shared" si="22"/>
        <v>201050010001</v>
      </c>
      <c r="V92" t="s">
        <v>14</v>
      </c>
      <c r="X92" t="s">
        <v>14</v>
      </c>
      <c r="Y92" t="str">
        <f t="shared" si="23"/>
        <v>000008</v>
      </c>
      <c r="Z92" t="s">
        <v>14</v>
      </c>
      <c r="AA92" t="str">
        <f t="shared" si="24"/>
        <v>000031</v>
      </c>
      <c r="AB92" t="s">
        <v>14</v>
      </c>
      <c r="AC92" t="str">
        <f t="shared" si="25"/>
        <v>00000801000</v>
      </c>
      <c r="AD92" t="s">
        <v>14</v>
      </c>
      <c r="AE92" t="str">
        <f t="shared" si="26"/>
        <v>00000000000000039000</v>
      </c>
      <c r="AF92" t="s">
        <v>14</v>
      </c>
      <c r="AH92" t="s">
        <v>14</v>
      </c>
      <c r="AI92" t="str">
        <f t="shared" si="27"/>
        <v>VR REF. IMPORTACAO FOLHA PGTO</v>
      </c>
      <c r="AJ92" t="s">
        <v>14</v>
      </c>
      <c r="AK92" t="str">
        <f t="shared" si="28"/>
        <v>D</v>
      </c>
      <c r="AL92" t="s">
        <v>14</v>
      </c>
      <c r="AM92" s="1"/>
      <c r="AN92" t="s">
        <v>14</v>
      </c>
      <c r="AR92" t="str">
        <f t="shared" si="19"/>
        <v>00000000915|00000000088|201050010001||000008|000031|00000801000|00000000000000039000||VR REF. IMPORTACAO FOLHA PGTO|D||</v>
      </c>
    </row>
    <row r="93" spans="1:44" x14ac:dyDescent="0.3">
      <c r="A93">
        <v>915</v>
      </c>
      <c r="B93">
        <v>89</v>
      </c>
      <c r="C93" s="24">
        <v>71</v>
      </c>
      <c r="D93" s="2" t="str">
        <f>SUBSTITUTE(VLOOKUP(C93,'PLANO CONTAS'!$A$2:$C$3583,3,0),".","")</f>
        <v>201050010001</v>
      </c>
      <c r="F93" s="1">
        <v>44774</v>
      </c>
      <c r="G93" s="1">
        <v>44804</v>
      </c>
      <c r="H93">
        <v>801000</v>
      </c>
      <c r="I93" s="25">
        <v>3724.8</v>
      </c>
      <c r="J93">
        <v>0</v>
      </c>
      <c r="K93" t="s">
        <v>2112</v>
      </c>
      <c r="L93" t="s">
        <v>13</v>
      </c>
      <c r="M93" s="4"/>
      <c r="N93" s="4"/>
      <c r="Q93" t="str">
        <f t="shared" si="20"/>
        <v>00000000915</v>
      </c>
      <c r="R93" t="s">
        <v>14</v>
      </c>
      <c r="S93" t="str">
        <f t="shared" si="21"/>
        <v>00000000089</v>
      </c>
      <c r="T93" t="s">
        <v>14</v>
      </c>
      <c r="U93" t="str">
        <f t="shared" si="22"/>
        <v>201050010001</v>
      </c>
      <c r="V93" t="s">
        <v>14</v>
      </c>
      <c r="X93" t="s">
        <v>14</v>
      </c>
      <c r="Y93" t="str">
        <f t="shared" si="23"/>
        <v>000008</v>
      </c>
      <c r="Z93" t="s">
        <v>14</v>
      </c>
      <c r="AA93" t="str">
        <f t="shared" si="24"/>
        <v>000031</v>
      </c>
      <c r="AB93" t="s">
        <v>14</v>
      </c>
      <c r="AC93" t="str">
        <f t="shared" si="25"/>
        <v>00000801000</v>
      </c>
      <c r="AD93" t="s">
        <v>14</v>
      </c>
      <c r="AE93" t="str">
        <f t="shared" si="26"/>
        <v>00000000000000372480</v>
      </c>
      <c r="AF93" t="s">
        <v>14</v>
      </c>
      <c r="AH93" t="s">
        <v>14</v>
      </c>
      <c r="AI93" t="str">
        <f t="shared" si="27"/>
        <v>VR REF. IMPORTACAO FOLHA PGTO</v>
      </c>
      <c r="AJ93" t="s">
        <v>14</v>
      </c>
      <c r="AK93" t="str">
        <f t="shared" si="28"/>
        <v>D</v>
      </c>
      <c r="AL93" t="s">
        <v>14</v>
      </c>
      <c r="AM93" s="1"/>
      <c r="AN93" t="s">
        <v>14</v>
      </c>
      <c r="AR93" t="str">
        <f t="shared" si="19"/>
        <v>00000000915|00000000089|201050010001||000008|000031|00000801000|00000000000000372480||VR REF. IMPORTACAO FOLHA PGTO|D||</v>
      </c>
    </row>
    <row r="94" spans="1:44" x14ac:dyDescent="0.3">
      <c r="A94">
        <v>915</v>
      </c>
      <c r="B94">
        <v>90</v>
      </c>
      <c r="C94" s="24">
        <v>71</v>
      </c>
      <c r="D94" s="2" t="str">
        <f>SUBSTITUTE(VLOOKUP(C94,'PLANO CONTAS'!$A$2:$C$3583,3,0),".","")</f>
        <v>201050010001</v>
      </c>
      <c r="F94" s="1">
        <v>44774</v>
      </c>
      <c r="G94" s="1">
        <v>44804</v>
      </c>
      <c r="H94">
        <v>801000</v>
      </c>
      <c r="I94" s="25">
        <v>779.06</v>
      </c>
      <c r="J94">
        <v>0</v>
      </c>
      <c r="K94" t="s">
        <v>2112</v>
      </c>
      <c r="L94" t="s">
        <v>13</v>
      </c>
      <c r="M94" s="4"/>
      <c r="N94" s="4"/>
      <c r="Q94" t="str">
        <f t="shared" si="20"/>
        <v>00000000915</v>
      </c>
      <c r="R94" t="s">
        <v>14</v>
      </c>
      <c r="S94" t="str">
        <f t="shared" si="21"/>
        <v>00000000090</v>
      </c>
      <c r="T94" t="s">
        <v>14</v>
      </c>
      <c r="U94" t="str">
        <f t="shared" si="22"/>
        <v>201050010001</v>
      </c>
      <c r="V94" t="s">
        <v>14</v>
      </c>
      <c r="X94" t="s">
        <v>14</v>
      </c>
      <c r="Y94" t="str">
        <f t="shared" si="23"/>
        <v>000008</v>
      </c>
      <c r="Z94" t="s">
        <v>14</v>
      </c>
      <c r="AA94" t="str">
        <f t="shared" si="24"/>
        <v>000031</v>
      </c>
      <c r="AB94" t="s">
        <v>14</v>
      </c>
      <c r="AC94" t="str">
        <f t="shared" si="25"/>
        <v>00000801000</v>
      </c>
      <c r="AD94" t="s">
        <v>14</v>
      </c>
      <c r="AE94" t="str">
        <f t="shared" si="26"/>
        <v>00000000000000077906</v>
      </c>
      <c r="AF94" t="s">
        <v>14</v>
      </c>
      <c r="AH94" t="s">
        <v>14</v>
      </c>
      <c r="AI94" t="str">
        <f t="shared" si="27"/>
        <v>VR REF. IMPORTACAO FOLHA PGTO</v>
      </c>
      <c r="AJ94" t="s">
        <v>14</v>
      </c>
      <c r="AK94" t="str">
        <f t="shared" si="28"/>
        <v>D</v>
      </c>
      <c r="AL94" t="s">
        <v>14</v>
      </c>
      <c r="AM94" s="1"/>
      <c r="AN94" t="s">
        <v>14</v>
      </c>
      <c r="AR94" t="str">
        <f t="shared" si="19"/>
        <v>00000000915|00000000090|201050010001||000008|000031|00000801000|00000000000000077906||VR REF. IMPORTACAO FOLHA PGTO|D||</v>
      </c>
    </row>
    <row r="95" spans="1:44" x14ac:dyDescent="0.3">
      <c r="A95">
        <v>915</v>
      </c>
      <c r="B95">
        <v>91</v>
      </c>
      <c r="C95" s="24">
        <v>71</v>
      </c>
      <c r="D95" s="2" t="str">
        <f>SUBSTITUTE(VLOOKUP(C95,'PLANO CONTAS'!$A$2:$C$3583,3,0),".","")</f>
        <v>201050010001</v>
      </c>
      <c r="F95" s="1">
        <v>44774</v>
      </c>
      <c r="G95" s="1">
        <v>44804</v>
      </c>
      <c r="H95">
        <v>801000</v>
      </c>
      <c r="I95" s="25">
        <v>5852.09</v>
      </c>
      <c r="J95">
        <v>0</v>
      </c>
      <c r="K95" t="s">
        <v>2112</v>
      </c>
      <c r="L95" t="s">
        <v>13</v>
      </c>
      <c r="M95" s="4"/>
      <c r="N95" s="4"/>
      <c r="Q95" t="str">
        <f t="shared" si="20"/>
        <v>00000000915</v>
      </c>
      <c r="R95" t="s">
        <v>14</v>
      </c>
      <c r="S95" t="str">
        <f t="shared" si="21"/>
        <v>00000000091</v>
      </c>
      <c r="T95" t="s">
        <v>14</v>
      </c>
      <c r="U95" t="str">
        <f t="shared" si="22"/>
        <v>201050010001</v>
      </c>
      <c r="V95" t="s">
        <v>14</v>
      </c>
      <c r="X95" t="s">
        <v>14</v>
      </c>
      <c r="Y95" t="str">
        <f t="shared" si="23"/>
        <v>000008</v>
      </c>
      <c r="Z95" t="s">
        <v>14</v>
      </c>
      <c r="AA95" t="str">
        <f t="shared" si="24"/>
        <v>000031</v>
      </c>
      <c r="AB95" t="s">
        <v>14</v>
      </c>
      <c r="AC95" t="str">
        <f t="shared" si="25"/>
        <v>00000801000</v>
      </c>
      <c r="AD95" t="s">
        <v>14</v>
      </c>
      <c r="AE95" t="str">
        <f t="shared" si="26"/>
        <v>00000000000000585209</v>
      </c>
      <c r="AF95" t="s">
        <v>14</v>
      </c>
      <c r="AH95" t="s">
        <v>14</v>
      </c>
      <c r="AI95" t="str">
        <f t="shared" si="27"/>
        <v>VR REF. IMPORTACAO FOLHA PGTO</v>
      </c>
      <c r="AJ95" t="s">
        <v>14</v>
      </c>
      <c r="AK95" t="str">
        <f t="shared" si="28"/>
        <v>D</v>
      </c>
      <c r="AL95" t="s">
        <v>14</v>
      </c>
      <c r="AM95" s="1"/>
      <c r="AN95" t="s">
        <v>14</v>
      </c>
      <c r="AR95" t="str">
        <f t="shared" si="19"/>
        <v>00000000915|00000000091|201050010001||000008|000031|00000801000|00000000000000585209||VR REF. IMPORTACAO FOLHA PGTO|D||</v>
      </c>
    </row>
    <row r="96" spans="1:44" x14ac:dyDescent="0.3">
      <c r="A96">
        <v>915</v>
      </c>
      <c r="B96">
        <v>92</v>
      </c>
      <c r="C96" s="24">
        <v>71</v>
      </c>
      <c r="D96" s="2" t="str">
        <f>SUBSTITUTE(VLOOKUP(C96,'PLANO CONTAS'!$A$2:$C$3583,3,0),".","")</f>
        <v>201050010001</v>
      </c>
      <c r="F96" s="1">
        <v>44774</v>
      </c>
      <c r="G96" s="1">
        <v>44804</v>
      </c>
      <c r="H96">
        <v>801000</v>
      </c>
      <c r="I96" s="25">
        <v>280</v>
      </c>
      <c r="J96">
        <v>0</v>
      </c>
      <c r="K96" t="s">
        <v>2112</v>
      </c>
      <c r="L96" t="s">
        <v>13</v>
      </c>
      <c r="M96" s="4"/>
      <c r="N96" s="4"/>
      <c r="Q96" t="str">
        <f t="shared" si="20"/>
        <v>00000000915</v>
      </c>
      <c r="R96" t="s">
        <v>14</v>
      </c>
      <c r="S96" t="str">
        <f t="shared" si="21"/>
        <v>00000000092</v>
      </c>
      <c r="T96" t="s">
        <v>14</v>
      </c>
      <c r="U96" t="str">
        <f t="shared" si="22"/>
        <v>201050010001</v>
      </c>
      <c r="V96" t="s">
        <v>14</v>
      </c>
      <c r="X96" t="s">
        <v>14</v>
      </c>
      <c r="Y96" t="str">
        <f t="shared" si="23"/>
        <v>000008</v>
      </c>
      <c r="Z96" t="s">
        <v>14</v>
      </c>
      <c r="AA96" t="str">
        <f t="shared" si="24"/>
        <v>000031</v>
      </c>
      <c r="AB96" t="s">
        <v>14</v>
      </c>
      <c r="AC96" t="str">
        <f t="shared" si="25"/>
        <v>00000801000</v>
      </c>
      <c r="AD96" t="s">
        <v>14</v>
      </c>
      <c r="AE96" t="str">
        <f t="shared" si="26"/>
        <v>00000000000000028000</v>
      </c>
      <c r="AF96" t="s">
        <v>14</v>
      </c>
      <c r="AH96" t="s">
        <v>14</v>
      </c>
      <c r="AI96" t="str">
        <f t="shared" si="27"/>
        <v>VR REF. IMPORTACAO FOLHA PGTO</v>
      </c>
      <c r="AJ96" t="s">
        <v>14</v>
      </c>
      <c r="AK96" t="str">
        <f t="shared" si="28"/>
        <v>D</v>
      </c>
      <c r="AL96" t="s">
        <v>14</v>
      </c>
      <c r="AM96" s="1"/>
      <c r="AN96" t="s">
        <v>14</v>
      </c>
      <c r="AR96" t="str">
        <f t="shared" si="19"/>
        <v>00000000915|00000000092|201050010001||000008|000031|00000801000|00000000000000028000||VR REF. IMPORTACAO FOLHA PGTO|D||</v>
      </c>
    </row>
    <row r="97" spans="1:44" x14ac:dyDescent="0.3">
      <c r="A97">
        <v>915</v>
      </c>
      <c r="B97">
        <v>93</v>
      </c>
      <c r="C97" s="24">
        <v>71</v>
      </c>
      <c r="D97" s="2" t="str">
        <f>SUBSTITUTE(VLOOKUP(C97,'PLANO CONTAS'!$A$2:$C$3583,3,0),".","")</f>
        <v>201050010001</v>
      </c>
      <c r="F97" s="1">
        <v>44774</v>
      </c>
      <c r="G97" s="1">
        <v>44804</v>
      </c>
      <c r="H97">
        <v>801000</v>
      </c>
      <c r="I97" s="25">
        <v>54.99</v>
      </c>
      <c r="J97">
        <v>0</v>
      </c>
      <c r="K97" t="s">
        <v>2112</v>
      </c>
      <c r="L97" t="s">
        <v>13</v>
      </c>
      <c r="M97" s="4"/>
      <c r="N97" s="4"/>
      <c r="Q97" t="str">
        <f t="shared" si="20"/>
        <v>00000000915</v>
      </c>
      <c r="R97" t="s">
        <v>14</v>
      </c>
      <c r="S97" t="str">
        <f t="shared" si="21"/>
        <v>00000000093</v>
      </c>
      <c r="T97" t="s">
        <v>14</v>
      </c>
      <c r="U97" t="str">
        <f t="shared" si="22"/>
        <v>201050010001</v>
      </c>
      <c r="V97" t="s">
        <v>14</v>
      </c>
      <c r="X97" t="s">
        <v>14</v>
      </c>
      <c r="Y97" t="str">
        <f t="shared" si="23"/>
        <v>000008</v>
      </c>
      <c r="Z97" t="s">
        <v>14</v>
      </c>
      <c r="AA97" t="str">
        <f t="shared" si="24"/>
        <v>000031</v>
      </c>
      <c r="AB97" t="s">
        <v>14</v>
      </c>
      <c r="AC97" t="str">
        <f t="shared" si="25"/>
        <v>00000801000</v>
      </c>
      <c r="AD97" t="s">
        <v>14</v>
      </c>
      <c r="AE97" t="str">
        <f t="shared" si="26"/>
        <v>00000000000000005499</v>
      </c>
      <c r="AF97" t="s">
        <v>14</v>
      </c>
      <c r="AH97" t="s">
        <v>14</v>
      </c>
      <c r="AI97" t="str">
        <f t="shared" si="27"/>
        <v>VR REF. IMPORTACAO FOLHA PGTO</v>
      </c>
      <c r="AJ97" t="s">
        <v>14</v>
      </c>
      <c r="AK97" t="str">
        <f t="shared" si="28"/>
        <v>D</v>
      </c>
      <c r="AL97" t="s">
        <v>14</v>
      </c>
      <c r="AM97" s="1"/>
      <c r="AN97" t="s">
        <v>14</v>
      </c>
      <c r="AR97" t="str">
        <f t="shared" si="19"/>
        <v>00000000915|00000000093|201050010001||000008|000031|00000801000|00000000000000005499||VR REF. IMPORTACAO FOLHA PGTO|D||</v>
      </c>
    </row>
    <row r="98" spans="1:44" x14ac:dyDescent="0.3">
      <c r="A98">
        <v>915</v>
      </c>
      <c r="B98">
        <v>94</v>
      </c>
      <c r="C98" s="24">
        <v>71</v>
      </c>
      <c r="D98" s="2" t="str">
        <f>SUBSTITUTE(VLOOKUP(C98,'PLANO CONTAS'!$A$2:$C$3583,3,0),".","")</f>
        <v>201050010001</v>
      </c>
      <c r="F98" s="1">
        <v>44774</v>
      </c>
      <c r="G98" s="1">
        <v>44804</v>
      </c>
      <c r="H98">
        <v>801000</v>
      </c>
      <c r="I98" s="25">
        <v>101.82</v>
      </c>
      <c r="J98">
        <v>0</v>
      </c>
      <c r="K98" t="s">
        <v>2112</v>
      </c>
      <c r="L98" t="s">
        <v>13</v>
      </c>
      <c r="M98" s="4"/>
      <c r="N98" s="4"/>
      <c r="Q98" t="str">
        <f t="shared" si="20"/>
        <v>00000000915</v>
      </c>
      <c r="R98" t="s">
        <v>14</v>
      </c>
      <c r="S98" t="str">
        <f t="shared" si="21"/>
        <v>00000000094</v>
      </c>
      <c r="T98" t="s">
        <v>14</v>
      </c>
      <c r="U98" t="str">
        <f t="shared" si="22"/>
        <v>201050010001</v>
      </c>
      <c r="V98" t="s">
        <v>14</v>
      </c>
      <c r="X98" t="s">
        <v>14</v>
      </c>
      <c r="Y98" t="str">
        <f t="shared" si="23"/>
        <v>000008</v>
      </c>
      <c r="Z98" t="s">
        <v>14</v>
      </c>
      <c r="AA98" t="str">
        <f t="shared" si="24"/>
        <v>000031</v>
      </c>
      <c r="AB98" t="s">
        <v>14</v>
      </c>
      <c r="AC98" t="str">
        <f t="shared" si="25"/>
        <v>00000801000</v>
      </c>
      <c r="AD98" t="s">
        <v>14</v>
      </c>
      <c r="AE98" t="str">
        <f t="shared" si="26"/>
        <v>00000000000000010182</v>
      </c>
      <c r="AF98" t="s">
        <v>14</v>
      </c>
      <c r="AH98" t="s">
        <v>14</v>
      </c>
      <c r="AI98" t="str">
        <f t="shared" si="27"/>
        <v>VR REF. IMPORTACAO FOLHA PGTO</v>
      </c>
      <c r="AJ98" t="s">
        <v>14</v>
      </c>
      <c r="AK98" t="str">
        <f t="shared" si="28"/>
        <v>D</v>
      </c>
      <c r="AL98" t="s">
        <v>14</v>
      </c>
      <c r="AM98" s="1"/>
      <c r="AN98" t="s">
        <v>14</v>
      </c>
      <c r="AR98" t="str">
        <f t="shared" si="19"/>
        <v>00000000915|00000000094|201050010001||000008|000031|00000801000|00000000000000010182||VR REF. IMPORTACAO FOLHA PGTO|D||</v>
      </c>
    </row>
    <row r="99" spans="1:44" x14ac:dyDescent="0.3">
      <c r="A99">
        <v>915</v>
      </c>
      <c r="B99">
        <v>95</v>
      </c>
      <c r="C99" s="24">
        <v>71</v>
      </c>
      <c r="D99" s="2" t="str">
        <f>SUBSTITUTE(VLOOKUP(C99,'PLANO CONTAS'!$A$2:$C$3583,3,0),".","")</f>
        <v>201050010001</v>
      </c>
      <c r="F99" s="1">
        <v>44774</v>
      </c>
      <c r="G99" s="1">
        <v>44804</v>
      </c>
      <c r="H99">
        <v>1001000</v>
      </c>
      <c r="I99" s="25">
        <v>224</v>
      </c>
      <c r="J99">
        <v>0</v>
      </c>
      <c r="K99" t="s">
        <v>2112</v>
      </c>
      <c r="L99" t="s">
        <v>13</v>
      </c>
      <c r="M99" s="4"/>
      <c r="N99" s="4"/>
      <c r="Q99" t="str">
        <f t="shared" si="20"/>
        <v>00000000915</v>
      </c>
      <c r="R99" t="s">
        <v>14</v>
      </c>
      <c r="S99" t="str">
        <f t="shared" si="21"/>
        <v>00000000095</v>
      </c>
      <c r="T99" t="s">
        <v>14</v>
      </c>
      <c r="U99" t="str">
        <f t="shared" si="22"/>
        <v>201050010001</v>
      </c>
      <c r="V99" t="s">
        <v>14</v>
      </c>
      <c r="X99" t="s">
        <v>14</v>
      </c>
      <c r="Y99" t="str">
        <f t="shared" si="23"/>
        <v>000008</v>
      </c>
      <c r="Z99" t="s">
        <v>14</v>
      </c>
      <c r="AA99" t="str">
        <f t="shared" si="24"/>
        <v>000031</v>
      </c>
      <c r="AB99" t="s">
        <v>14</v>
      </c>
      <c r="AC99" t="str">
        <f t="shared" si="25"/>
        <v>00001001000</v>
      </c>
      <c r="AD99" t="s">
        <v>14</v>
      </c>
      <c r="AE99" t="str">
        <f t="shared" si="26"/>
        <v>00000000000000022400</v>
      </c>
      <c r="AF99" t="s">
        <v>14</v>
      </c>
      <c r="AH99" t="s">
        <v>14</v>
      </c>
      <c r="AI99" t="str">
        <f t="shared" si="27"/>
        <v>VR REF. IMPORTACAO FOLHA PGTO</v>
      </c>
      <c r="AJ99" t="s">
        <v>14</v>
      </c>
      <c r="AK99" t="str">
        <f t="shared" si="28"/>
        <v>D</v>
      </c>
      <c r="AL99" t="s">
        <v>14</v>
      </c>
      <c r="AM99" s="1"/>
      <c r="AN99" t="s">
        <v>14</v>
      </c>
      <c r="AR99" t="str">
        <f t="shared" si="19"/>
        <v>00000000915|00000000095|201050010001||000008|000031|00001001000|00000000000000022400||VR REF. IMPORTACAO FOLHA PGTO|D||</v>
      </c>
    </row>
    <row r="100" spans="1:44" x14ac:dyDescent="0.3">
      <c r="A100">
        <v>915</v>
      </c>
      <c r="B100">
        <v>96</v>
      </c>
      <c r="C100" s="24">
        <v>71</v>
      </c>
      <c r="D100" s="2" t="str">
        <f>SUBSTITUTE(VLOOKUP(C100,'PLANO CONTAS'!$A$2:$C$3583,3,0),".","")</f>
        <v>201050010001</v>
      </c>
      <c r="F100" s="1">
        <v>44774</v>
      </c>
      <c r="G100" s="1">
        <v>44804</v>
      </c>
      <c r="H100">
        <v>1001000</v>
      </c>
      <c r="I100" s="25">
        <v>27.92</v>
      </c>
      <c r="J100">
        <v>0</v>
      </c>
      <c r="K100" t="s">
        <v>2112</v>
      </c>
      <c r="L100" t="s">
        <v>13</v>
      </c>
      <c r="M100" s="4"/>
      <c r="N100" s="4"/>
      <c r="Q100" t="str">
        <f t="shared" si="20"/>
        <v>00000000915</v>
      </c>
      <c r="R100" t="s">
        <v>14</v>
      </c>
      <c r="S100" t="str">
        <f t="shared" si="21"/>
        <v>00000000096</v>
      </c>
      <c r="T100" t="s">
        <v>14</v>
      </c>
      <c r="U100" t="str">
        <f t="shared" si="22"/>
        <v>201050010001</v>
      </c>
      <c r="V100" t="s">
        <v>14</v>
      </c>
      <c r="X100" t="s">
        <v>14</v>
      </c>
      <c r="Y100" t="str">
        <f t="shared" si="23"/>
        <v>000008</v>
      </c>
      <c r="Z100" t="s">
        <v>14</v>
      </c>
      <c r="AA100" t="str">
        <f t="shared" si="24"/>
        <v>000031</v>
      </c>
      <c r="AB100" t="s">
        <v>14</v>
      </c>
      <c r="AC100" t="str">
        <f t="shared" si="25"/>
        <v>00001001000</v>
      </c>
      <c r="AD100" t="s">
        <v>14</v>
      </c>
      <c r="AE100" t="str">
        <f t="shared" si="26"/>
        <v>00000000000000002792</v>
      </c>
      <c r="AF100" t="s">
        <v>14</v>
      </c>
      <c r="AH100" t="s">
        <v>14</v>
      </c>
      <c r="AI100" t="str">
        <f t="shared" si="27"/>
        <v>VR REF. IMPORTACAO FOLHA PGTO</v>
      </c>
      <c r="AJ100" t="s">
        <v>14</v>
      </c>
      <c r="AK100" t="str">
        <f t="shared" si="28"/>
        <v>D</v>
      </c>
      <c r="AL100" t="s">
        <v>14</v>
      </c>
      <c r="AM100" s="1"/>
      <c r="AN100" t="s">
        <v>14</v>
      </c>
      <c r="AR100" t="str">
        <f t="shared" si="19"/>
        <v>00000000915|00000000096|201050010001||000008|000031|00001001000|00000000000000002792||VR REF. IMPORTACAO FOLHA PGTO|D||</v>
      </c>
    </row>
    <row r="101" spans="1:44" x14ac:dyDescent="0.3">
      <c r="A101">
        <v>915</v>
      </c>
      <c r="B101">
        <v>97</v>
      </c>
      <c r="C101" s="24">
        <v>71</v>
      </c>
      <c r="D101" s="2" t="str">
        <f>SUBSTITUTE(VLOOKUP(C101,'PLANO CONTAS'!$A$2:$C$3583,3,0),".","")</f>
        <v>201050010001</v>
      </c>
      <c r="F101" s="1">
        <v>44774</v>
      </c>
      <c r="G101" s="1">
        <v>44804</v>
      </c>
      <c r="H101">
        <v>1001000</v>
      </c>
      <c r="I101" s="25">
        <v>181.32</v>
      </c>
      <c r="J101">
        <v>0</v>
      </c>
      <c r="K101" t="s">
        <v>2112</v>
      </c>
      <c r="L101" t="s">
        <v>13</v>
      </c>
      <c r="M101" s="4"/>
      <c r="N101" s="4"/>
      <c r="Q101" t="str">
        <f t="shared" si="20"/>
        <v>00000000915</v>
      </c>
      <c r="R101" t="s">
        <v>14</v>
      </c>
      <c r="S101" t="str">
        <f t="shared" si="21"/>
        <v>00000000097</v>
      </c>
      <c r="T101" t="s">
        <v>14</v>
      </c>
      <c r="U101" t="str">
        <f t="shared" si="22"/>
        <v>201050010001</v>
      </c>
      <c r="V101" t="s">
        <v>14</v>
      </c>
      <c r="X101" t="s">
        <v>14</v>
      </c>
      <c r="Y101" t="str">
        <f t="shared" si="23"/>
        <v>000008</v>
      </c>
      <c r="Z101" t="s">
        <v>14</v>
      </c>
      <c r="AA101" t="str">
        <f t="shared" si="24"/>
        <v>000031</v>
      </c>
      <c r="AB101" t="s">
        <v>14</v>
      </c>
      <c r="AC101" t="str">
        <f t="shared" si="25"/>
        <v>00001001000</v>
      </c>
      <c r="AD101" t="s">
        <v>14</v>
      </c>
      <c r="AE101" t="str">
        <f t="shared" si="26"/>
        <v>00000000000000018132</v>
      </c>
      <c r="AF101" t="s">
        <v>14</v>
      </c>
      <c r="AH101" t="s">
        <v>14</v>
      </c>
      <c r="AI101" t="str">
        <f t="shared" si="27"/>
        <v>VR REF. IMPORTACAO FOLHA PGTO</v>
      </c>
      <c r="AJ101" t="s">
        <v>14</v>
      </c>
      <c r="AK101" t="str">
        <f t="shared" si="28"/>
        <v>D</v>
      </c>
      <c r="AL101" t="s">
        <v>14</v>
      </c>
      <c r="AM101" s="1"/>
      <c r="AN101" t="s">
        <v>14</v>
      </c>
      <c r="AR101" t="str">
        <f t="shared" si="19"/>
        <v>00000000915|00000000097|201050010001||000008|000031|00001001000|00000000000000018132||VR REF. IMPORTACAO FOLHA PGTO|D||</v>
      </c>
    </row>
    <row r="102" spans="1:44" x14ac:dyDescent="0.3">
      <c r="A102">
        <v>915</v>
      </c>
      <c r="B102">
        <v>98</v>
      </c>
      <c r="C102" s="24">
        <v>71</v>
      </c>
      <c r="D102" s="2" t="str">
        <f>SUBSTITUTE(VLOOKUP(C102,'PLANO CONTAS'!$A$2:$C$3583,3,0),".","")</f>
        <v>201050010001</v>
      </c>
      <c r="F102" s="1">
        <v>44774</v>
      </c>
      <c r="G102" s="1">
        <v>44804</v>
      </c>
      <c r="H102">
        <v>1001000</v>
      </c>
      <c r="I102" s="25">
        <v>99.45</v>
      </c>
      <c r="J102">
        <v>0</v>
      </c>
      <c r="K102" t="s">
        <v>2112</v>
      </c>
      <c r="L102" t="s">
        <v>13</v>
      </c>
      <c r="M102" s="4"/>
      <c r="N102" s="4"/>
      <c r="Q102" t="str">
        <f t="shared" si="20"/>
        <v>00000000915</v>
      </c>
      <c r="R102" t="s">
        <v>14</v>
      </c>
      <c r="S102" t="str">
        <f t="shared" si="21"/>
        <v>00000000098</v>
      </c>
      <c r="T102" t="s">
        <v>14</v>
      </c>
      <c r="U102" t="str">
        <f t="shared" si="22"/>
        <v>201050010001</v>
      </c>
      <c r="V102" t="s">
        <v>14</v>
      </c>
      <c r="X102" t="s">
        <v>14</v>
      </c>
      <c r="Y102" t="str">
        <f t="shared" si="23"/>
        <v>000008</v>
      </c>
      <c r="Z102" t="s">
        <v>14</v>
      </c>
      <c r="AA102" t="str">
        <f t="shared" si="24"/>
        <v>000031</v>
      </c>
      <c r="AB102" t="s">
        <v>14</v>
      </c>
      <c r="AC102" t="str">
        <f t="shared" si="25"/>
        <v>00001001000</v>
      </c>
      <c r="AD102" t="s">
        <v>14</v>
      </c>
      <c r="AE102" t="str">
        <f t="shared" si="26"/>
        <v>00000000000000009945</v>
      </c>
      <c r="AF102" t="s">
        <v>14</v>
      </c>
      <c r="AH102" t="s">
        <v>14</v>
      </c>
      <c r="AI102" t="str">
        <f t="shared" si="27"/>
        <v>VR REF. IMPORTACAO FOLHA PGTO</v>
      </c>
      <c r="AJ102" t="s">
        <v>14</v>
      </c>
      <c r="AK102" t="str">
        <f t="shared" si="28"/>
        <v>D</v>
      </c>
      <c r="AL102" t="s">
        <v>14</v>
      </c>
      <c r="AM102" s="1"/>
      <c r="AN102" t="s">
        <v>14</v>
      </c>
      <c r="AR102" t="str">
        <f t="shared" si="19"/>
        <v>00000000915|00000000098|201050010001||000008|000031|00001001000|00000000000000009945||VR REF. IMPORTACAO FOLHA PGTO|D||</v>
      </c>
    </row>
    <row r="103" spans="1:44" x14ac:dyDescent="0.3">
      <c r="A103">
        <v>915</v>
      </c>
      <c r="B103">
        <v>99</v>
      </c>
      <c r="C103" s="24">
        <v>71</v>
      </c>
      <c r="D103" s="2" t="str">
        <f>SUBSTITUTE(VLOOKUP(C103,'PLANO CONTAS'!$A$2:$C$3583,3,0),".","")</f>
        <v>201050010001</v>
      </c>
      <c r="F103" s="1">
        <v>44774</v>
      </c>
      <c r="G103" s="1">
        <v>44804</v>
      </c>
      <c r="H103">
        <v>1001000</v>
      </c>
      <c r="I103" s="25">
        <v>1691.67</v>
      </c>
      <c r="J103">
        <v>0</v>
      </c>
      <c r="K103" t="s">
        <v>2112</v>
      </c>
      <c r="L103" t="s">
        <v>13</v>
      </c>
      <c r="M103" s="4"/>
      <c r="N103" s="4"/>
      <c r="Q103" t="str">
        <f t="shared" si="20"/>
        <v>00000000915</v>
      </c>
      <c r="R103" t="s">
        <v>14</v>
      </c>
      <c r="S103" t="str">
        <f t="shared" si="21"/>
        <v>00000000099</v>
      </c>
      <c r="T103" t="s">
        <v>14</v>
      </c>
      <c r="U103" t="str">
        <f t="shared" si="22"/>
        <v>201050010001</v>
      </c>
      <c r="V103" t="s">
        <v>14</v>
      </c>
      <c r="X103" t="s">
        <v>14</v>
      </c>
      <c r="Y103" t="str">
        <f t="shared" si="23"/>
        <v>000008</v>
      </c>
      <c r="Z103" t="s">
        <v>14</v>
      </c>
      <c r="AA103" t="str">
        <f t="shared" si="24"/>
        <v>000031</v>
      </c>
      <c r="AB103" t="s">
        <v>14</v>
      </c>
      <c r="AC103" t="str">
        <f t="shared" si="25"/>
        <v>00001001000</v>
      </c>
      <c r="AD103" t="s">
        <v>14</v>
      </c>
      <c r="AE103" t="str">
        <f t="shared" si="26"/>
        <v>00000000000000169167</v>
      </c>
      <c r="AF103" t="s">
        <v>14</v>
      </c>
      <c r="AH103" t="s">
        <v>14</v>
      </c>
      <c r="AI103" t="str">
        <f t="shared" si="27"/>
        <v>VR REF. IMPORTACAO FOLHA PGTO</v>
      </c>
      <c r="AJ103" t="s">
        <v>14</v>
      </c>
      <c r="AK103" t="str">
        <f t="shared" si="28"/>
        <v>D</v>
      </c>
      <c r="AL103" t="s">
        <v>14</v>
      </c>
      <c r="AM103" s="1"/>
      <c r="AN103" t="s">
        <v>14</v>
      </c>
      <c r="AR103" t="str">
        <f t="shared" si="19"/>
        <v>00000000915|00000000099|201050010001||000008|000031|00001001000|00000000000000169167||VR REF. IMPORTACAO FOLHA PGTO|D||</v>
      </c>
    </row>
    <row r="104" spans="1:44" x14ac:dyDescent="0.3">
      <c r="A104">
        <v>915</v>
      </c>
      <c r="B104">
        <v>100</v>
      </c>
      <c r="C104" s="24">
        <v>71</v>
      </c>
      <c r="D104" s="2" t="str">
        <f>SUBSTITUTE(VLOOKUP(C104,'PLANO CONTAS'!$A$2:$C$3583,3,0),".","")</f>
        <v>201050010001</v>
      </c>
      <c r="F104" s="1">
        <v>44774</v>
      </c>
      <c r="G104" s="1">
        <v>44804</v>
      </c>
      <c r="H104">
        <v>1001000</v>
      </c>
      <c r="I104" s="25">
        <v>1400</v>
      </c>
      <c r="J104">
        <v>0</v>
      </c>
      <c r="K104" t="s">
        <v>2112</v>
      </c>
      <c r="L104" t="s">
        <v>13</v>
      </c>
      <c r="M104" s="4"/>
      <c r="N104" s="4"/>
      <c r="Q104" t="str">
        <f t="shared" si="20"/>
        <v>00000000915</v>
      </c>
      <c r="R104" t="s">
        <v>14</v>
      </c>
      <c r="S104" t="str">
        <f t="shared" si="21"/>
        <v>00000000100</v>
      </c>
      <c r="T104" t="s">
        <v>14</v>
      </c>
      <c r="U104" t="str">
        <f t="shared" si="22"/>
        <v>201050010001</v>
      </c>
      <c r="V104" t="s">
        <v>14</v>
      </c>
      <c r="X104" t="s">
        <v>14</v>
      </c>
      <c r="Y104" t="str">
        <f t="shared" si="23"/>
        <v>000008</v>
      </c>
      <c r="Z104" t="s">
        <v>14</v>
      </c>
      <c r="AA104" t="str">
        <f t="shared" si="24"/>
        <v>000031</v>
      </c>
      <c r="AB104" t="s">
        <v>14</v>
      </c>
      <c r="AC104" t="str">
        <f t="shared" si="25"/>
        <v>00001001000</v>
      </c>
      <c r="AD104" t="s">
        <v>14</v>
      </c>
      <c r="AE104" t="str">
        <f t="shared" si="26"/>
        <v>00000000000000140000</v>
      </c>
      <c r="AF104" t="s">
        <v>14</v>
      </c>
      <c r="AH104" t="s">
        <v>14</v>
      </c>
      <c r="AI104" t="str">
        <f t="shared" si="27"/>
        <v>VR REF. IMPORTACAO FOLHA PGTO</v>
      </c>
      <c r="AJ104" t="s">
        <v>14</v>
      </c>
      <c r="AK104" t="str">
        <f t="shared" si="28"/>
        <v>D</v>
      </c>
      <c r="AL104" t="s">
        <v>14</v>
      </c>
      <c r="AM104" s="1"/>
      <c r="AN104" t="s">
        <v>14</v>
      </c>
      <c r="AR104" t="str">
        <f t="shared" si="19"/>
        <v>00000000915|00000000100|201050010001||000008|000031|00001001000|00000000000000140000||VR REF. IMPORTACAO FOLHA PGTO|D||</v>
      </c>
    </row>
    <row r="105" spans="1:44" x14ac:dyDescent="0.3">
      <c r="A105">
        <v>915</v>
      </c>
      <c r="B105">
        <v>101</v>
      </c>
      <c r="C105" s="24">
        <v>71</v>
      </c>
      <c r="D105" s="2" t="str">
        <f>SUBSTITUTE(VLOOKUP(C105,'PLANO CONTAS'!$A$2:$C$3583,3,0),".","")</f>
        <v>201050010001</v>
      </c>
      <c r="F105" s="1">
        <v>44774</v>
      </c>
      <c r="G105" s="1">
        <v>44804</v>
      </c>
      <c r="H105">
        <v>1001000</v>
      </c>
      <c r="I105" s="25">
        <v>43.74</v>
      </c>
      <c r="J105">
        <v>0</v>
      </c>
      <c r="K105" t="s">
        <v>2112</v>
      </c>
      <c r="L105" t="s">
        <v>13</v>
      </c>
      <c r="M105" s="4"/>
      <c r="N105" s="4"/>
      <c r="Q105" t="str">
        <f t="shared" si="20"/>
        <v>00000000915</v>
      </c>
      <c r="R105" t="s">
        <v>14</v>
      </c>
      <c r="S105" t="str">
        <f t="shared" si="21"/>
        <v>00000000101</v>
      </c>
      <c r="T105" t="s">
        <v>14</v>
      </c>
      <c r="U105" t="str">
        <f t="shared" si="22"/>
        <v>201050010001</v>
      </c>
      <c r="V105" t="s">
        <v>14</v>
      </c>
      <c r="X105" t="s">
        <v>14</v>
      </c>
      <c r="Y105" t="str">
        <f t="shared" si="23"/>
        <v>000008</v>
      </c>
      <c r="Z105" t="s">
        <v>14</v>
      </c>
      <c r="AA105" t="str">
        <f t="shared" si="24"/>
        <v>000031</v>
      </c>
      <c r="AB105" t="s">
        <v>14</v>
      </c>
      <c r="AC105" t="str">
        <f t="shared" si="25"/>
        <v>00001001000</v>
      </c>
      <c r="AD105" t="s">
        <v>14</v>
      </c>
      <c r="AE105" t="str">
        <f t="shared" si="26"/>
        <v>00000000000000004374</v>
      </c>
      <c r="AF105" t="s">
        <v>14</v>
      </c>
      <c r="AH105" t="s">
        <v>14</v>
      </c>
      <c r="AI105" t="str">
        <f t="shared" si="27"/>
        <v>VR REF. IMPORTACAO FOLHA PGTO</v>
      </c>
      <c r="AJ105" t="s">
        <v>14</v>
      </c>
      <c r="AK105" t="str">
        <f t="shared" si="28"/>
        <v>D</v>
      </c>
      <c r="AL105" t="s">
        <v>14</v>
      </c>
      <c r="AM105" s="1"/>
      <c r="AN105" t="s">
        <v>14</v>
      </c>
      <c r="AR105" t="str">
        <f t="shared" si="19"/>
        <v>00000000915|00000000101|201050010001||000008|000031|00001001000|00000000000000004374||VR REF. IMPORTACAO FOLHA PGTO|D||</v>
      </c>
    </row>
    <row r="106" spans="1:44" x14ac:dyDescent="0.3">
      <c r="A106">
        <v>915</v>
      </c>
      <c r="B106">
        <v>102</v>
      </c>
      <c r="C106" s="24">
        <v>71</v>
      </c>
      <c r="D106" s="2" t="str">
        <f>SUBSTITUTE(VLOOKUP(C106,'PLANO CONTAS'!$A$2:$C$3583,3,0),".","")</f>
        <v>201050010001</v>
      </c>
      <c r="F106" s="1">
        <v>44774</v>
      </c>
      <c r="G106" s="1">
        <v>44804</v>
      </c>
      <c r="H106">
        <v>401000</v>
      </c>
      <c r="I106" s="25">
        <v>187.38</v>
      </c>
      <c r="J106">
        <v>0</v>
      </c>
      <c r="K106" t="s">
        <v>2112</v>
      </c>
      <c r="L106" t="s">
        <v>13</v>
      </c>
      <c r="M106" s="4"/>
      <c r="N106" s="4"/>
      <c r="Q106" t="str">
        <f t="shared" si="20"/>
        <v>00000000915</v>
      </c>
      <c r="R106" t="s">
        <v>14</v>
      </c>
      <c r="S106" t="str">
        <f t="shared" si="21"/>
        <v>00000000102</v>
      </c>
      <c r="T106" t="s">
        <v>14</v>
      </c>
      <c r="U106" t="str">
        <f t="shared" si="22"/>
        <v>201050010001</v>
      </c>
      <c r="V106" t="s">
        <v>14</v>
      </c>
      <c r="X106" t="s">
        <v>14</v>
      </c>
      <c r="Y106" t="str">
        <f t="shared" si="23"/>
        <v>000008</v>
      </c>
      <c r="Z106" t="s">
        <v>14</v>
      </c>
      <c r="AA106" t="str">
        <f t="shared" si="24"/>
        <v>000031</v>
      </c>
      <c r="AB106" t="s">
        <v>14</v>
      </c>
      <c r="AC106" t="str">
        <f t="shared" si="25"/>
        <v>00000401000</v>
      </c>
      <c r="AD106" t="s">
        <v>14</v>
      </c>
      <c r="AE106" t="str">
        <f t="shared" si="26"/>
        <v>00000000000000018738</v>
      </c>
      <c r="AF106" t="s">
        <v>14</v>
      </c>
      <c r="AH106" t="s">
        <v>14</v>
      </c>
      <c r="AI106" t="str">
        <f t="shared" si="27"/>
        <v>VR REF. IMPORTACAO FOLHA PGTO</v>
      </c>
      <c r="AJ106" t="s">
        <v>14</v>
      </c>
      <c r="AK106" t="str">
        <f t="shared" si="28"/>
        <v>D</v>
      </c>
      <c r="AL106" t="s">
        <v>14</v>
      </c>
      <c r="AM106" s="1"/>
      <c r="AN106" t="s">
        <v>14</v>
      </c>
      <c r="AR106" t="str">
        <f t="shared" si="19"/>
        <v>00000000915|00000000102|201050010001||000008|000031|00000401000|00000000000000018738||VR REF. IMPORTACAO FOLHA PGTO|D||</v>
      </c>
    </row>
    <row r="107" spans="1:44" x14ac:dyDescent="0.3">
      <c r="A107">
        <v>915</v>
      </c>
      <c r="B107">
        <v>103</v>
      </c>
      <c r="C107" s="24">
        <v>71</v>
      </c>
      <c r="D107" s="2" t="str">
        <f>SUBSTITUTE(VLOOKUP(C107,'PLANO CONTAS'!$A$2:$C$3583,3,0),".","")</f>
        <v>201050010001</v>
      </c>
      <c r="F107" s="1">
        <v>44774</v>
      </c>
      <c r="G107" s="1">
        <v>44804</v>
      </c>
      <c r="H107">
        <v>401000</v>
      </c>
      <c r="I107" s="25">
        <v>39.97</v>
      </c>
      <c r="J107">
        <v>0</v>
      </c>
      <c r="K107" t="s">
        <v>2112</v>
      </c>
      <c r="L107" t="s">
        <v>13</v>
      </c>
      <c r="M107" s="4"/>
      <c r="N107" s="4"/>
      <c r="Q107" t="str">
        <f t="shared" si="20"/>
        <v>00000000915</v>
      </c>
      <c r="R107" t="s">
        <v>14</v>
      </c>
      <c r="S107" t="str">
        <f t="shared" si="21"/>
        <v>00000000103</v>
      </c>
      <c r="T107" t="s">
        <v>14</v>
      </c>
      <c r="U107" t="str">
        <f t="shared" si="22"/>
        <v>201050010001</v>
      </c>
      <c r="V107" t="s">
        <v>14</v>
      </c>
      <c r="X107" t="s">
        <v>14</v>
      </c>
      <c r="Y107" t="str">
        <f t="shared" si="23"/>
        <v>000008</v>
      </c>
      <c r="Z107" t="s">
        <v>14</v>
      </c>
      <c r="AA107" t="str">
        <f t="shared" si="24"/>
        <v>000031</v>
      </c>
      <c r="AB107" t="s">
        <v>14</v>
      </c>
      <c r="AC107" t="str">
        <f t="shared" si="25"/>
        <v>00000401000</v>
      </c>
      <c r="AD107" t="s">
        <v>14</v>
      </c>
      <c r="AE107" t="str">
        <f t="shared" si="26"/>
        <v>00000000000000003997</v>
      </c>
      <c r="AF107" t="s">
        <v>14</v>
      </c>
      <c r="AH107" t="s">
        <v>14</v>
      </c>
      <c r="AI107" t="str">
        <f t="shared" si="27"/>
        <v>VR REF. IMPORTACAO FOLHA PGTO</v>
      </c>
      <c r="AJ107" t="s">
        <v>14</v>
      </c>
      <c r="AK107" t="str">
        <f t="shared" si="28"/>
        <v>D</v>
      </c>
      <c r="AL107" t="s">
        <v>14</v>
      </c>
      <c r="AM107" s="1"/>
      <c r="AN107" t="s">
        <v>14</v>
      </c>
      <c r="AR107" t="str">
        <f t="shared" si="19"/>
        <v>00000000915|00000000103|201050010001||000008|000031|00000401000|00000000000000003997||VR REF. IMPORTACAO FOLHA PGTO|D||</v>
      </c>
    </row>
    <row r="108" spans="1:44" x14ac:dyDescent="0.3">
      <c r="A108">
        <v>915</v>
      </c>
      <c r="B108">
        <v>104</v>
      </c>
      <c r="C108" s="24">
        <v>71</v>
      </c>
      <c r="D108" s="2" t="str">
        <f>SUBSTITUTE(VLOOKUP(C108,'PLANO CONTAS'!$A$2:$C$3583,3,0),".","")</f>
        <v>201050010001</v>
      </c>
      <c r="F108" s="1">
        <v>44774</v>
      </c>
      <c r="G108" s="1">
        <v>44804</v>
      </c>
      <c r="H108">
        <v>401000</v>
      </c>
      <c r="I108" s="25">
        <v>4588.3999999999996</v>
      </c>
      <c r="J108">
        <v>0</v>
      </c>
      <c r="K108" t="s">
        <v>2112</v>
      </c>
      <c r="L108" t="s">
        <v>13</v>
      </c>
      <c r="M108" s="4"/>
      <c r="N108" s="4"/>
      <c r="Q108" t="str">
        <f t="shared" si="20"/>
        <v>00000000915</v>
      </c>
      <c r="R108" t="s">
        <v>14</v>
      </c>
      <c r="S108" t="str">
        <f t="shared" si="21"/>
        <v>00000000104</v>
      </c>
      <c r="T108" t="s">
        <v>14</v>
      </c>
      <c r="U108" t="str">
        <f t="shared" si="22"/>
        <v>201050010001</v>
      </c>
      <c r="V108" t="s">
        <v>14</v>
      </c>
      <c r="X108" t="s">
        <v>14</v>
      </c>
      <c r="Y108" t="str">
        <f t="shared" si="23"/>
        <v>000008</v>
      </c>
      <c r="Z108" t="s">
        <v>14</v>
      </c>
      <c r="AA108" t="str">
        <f t="shared" si="24"/>
        <v>000031</v>
      </c>
      <c r="AB108" t="s">
        <v>14</v>
      </c>
      <c r="AC108" t="str">
        <f t="shared" si="25"/>
        <v>00000401000</v>
      </c>
      <c r="AD108" t="s">
        <v>14</v>
      </c>
      <c r="AE108" t="str">
        <f t="shared" si="26"/>
        <v>00000000000000458840</v>
      </c>
      <c r="AF108" t="s">
        <v>14</v>
      </c>
      <c r="AH108" t="s">
        <v>14</v>
      </c>
      <c r="AI108" t="str">
        <f t="shared" si="27"/>
        <v>VR REF. IMPORTACAO FOLHA PGTO</v>
      </c>
      <c r="AJ108" t="s">
        <v>14</v>
      </c>
      <c r="AK108" t="str">
        <f t="shared" si="28"/>
        <v>D</v>
      </c>
      <c r="AL108" t="s">
        <v>14</v>
      </c>
      <c r="AM108" s="1"/>
      <c r="AN108" t="s">
        <v>14</v>
      </c>
      <c r="AR108" t="str">
        <f t="shared" si="19"/>
        <v>00000000915|00000000104|201050010001||000008|000031|00000401000|00000000000000458840||VR REF. IMPORTACAO FOLHA PGTO|D||</v>
      </c>
    </row>
    <row r="109" spans="1:44" x14ac:dyDescent="0.3">
      <c r="A109">
        <v>915</v>
      </c>
      <c r="B109">
        <v>105</v>
      </c>
      <c r="C109" s="24">
        <v>71</v>
      </c>
      <c r="D109" s="2" t="str">
        <f>SUBSTITUTE(VLOOKUP(C109,'PLANO CONTAS'!$A$2:$C$3583,3,0),".","")</f>
        <v>201050010001</v>
      </c>
      <c r="F109" s="1">
        <v>44774</v>
      </c>
      <c r="G109" s="1">
        <v>44804</v>
      </c>
      <c r="H109">
        <v>401000</v>
      </c>
      <c r="I109" s="25">
        <v>1147.54</v>
      </c>
      <c r="J109">
        <v>0</v>
      </c>
      <c r="K109" t="s">
        <v>2112</v>
      </c>
      <c r="L109" t="s">
        <v>13</v>
      </c>
      <c r="M109" s="4"/>
      <c r="N109" s="4"/>
      <c r="Q109" t="str">
        <f t="shared" si="20"/>
        <v>00000000915</v>
      </c>
      <c r="R109" t="s">
        <v>14</v>
      </c>
      <c r="S109" t="str">
        <f t="shared" si="21"/>
        <v>00000000105</v>
      </c>
      <c r="T109" t="s">
        <v>14</v>
      </c>
      <c r="U109" t="str">
        <f t="shared" si="22"/>
        <v>201050010001</v>
      </c>
      <c r="V109" t="s">
        <v>14</v>
      </c>
      <c r="X109" t="s">
        <v>14</v>
      </c>
      <c r="Y109" t="str">
        <f t="shared" si="23"/>
        <v>000008</v>
      </c>
      <c r="Z109" t="s">
        <v>14</v>
      </c>
      <c r="AA109" t="str">
        <f t="shared" si="24"/>
        <v>000031</v>
      </c>
      <c r="AB109" t="s">
        <v>14</v>
      </c>
      <c r="AC109" t="str">
        <f t="shared" si="25"/>
        <v>00000401000</v>
      </c>
      <c r="AD109" t="s">
        <v>14</v>
      </c>
      <c r="AE109" t="str">
        <f t="shared" si="26"/>
        <v>00000000000000114754</v>
      </c>
      <c r="AF109" t="s">
        <v>14</v>
      </c>
      <c r="AH109" t="s">
        <v>14</v>
      </c>
      <c r="AI109" t="str">
        <f t="shared" si="27"/>
        <v>VR REF. IMPORTACAO FOLHA PGTO</v>
      </c>
      <c r="AJ109" t="s">
        <v>14</v>
      </c>
      <c r="AK109" t="str">
        <f t="shared" si="28"/>
        <v>D</v>
      </c>
      <c r="AL109" t="s">
        <v>14</v>
      </c>
      <c r="AM109" s="1"/>
      <c r="AN109" t="s">
        <v>14</v>
      </c>
      <c r="AR109" t="str">
        <f t="shared" si="19"/>
        <v>00000000915|00000000105|201050010001||000008|000031|00000401000|00000000000000114754||VR REF. IMPORTACAO FOLHA PGTO|D||</v>
      </c>
    </row>
    <row r="110" spans="1:44" x14ac:dyDescent="0.3">
      <c r="A110">
        <v>915</v>
      </c>
      <c r="B110">
        <v>106</v>
      </c>
      <c r="C110" s="24">
        <v>71</v>
      </c>
      <c r="D110" s="2" t="str">
        <f>SUBSTITUTE(VLOOKUP(C110,'PLANO CONTAS'!$A$2:$C$3583,3,0),".","")</f>
        <v>201050010001</v>
      </c>
      <c r="F110" s="1">
        <v>44774</v>
      </c>
      <c r="G110" s="1">
        <v>44804</v>
      </c>
      <c r="H110">
        <v>401000</v>
      </c>
      <c r="I110" s="25">
        <v>62.94</v>
      </c>
      <c r="J110">
        <v>0</v>
      </c>
      <c r="K110" t="s">
        <v>2112</v>
      </c>
      <c r="L110" t="s">
        <v>13</v>
      </c>
      <c r="M110" s="4"/>
      <c r="N110" s="4"/>
      <c r="Q110" t="str">
        <f t="shared" si="20"/>
        <v>00000000915</v>
      </c>
      <c r="R110" t="s">
        <v>14</v>
      </c>
      <c r="S110" t="str">
        <f t="shared" si="21"/>
        <v>00000000106</v>
      </c>
      <c r="T110" t="s">
        <v>14</v>
      </c>
      <c r="U110" t="str">
        <f t="shared" si="22"/>
        <v>201050010001</v>
      </c>
      <c r="V110" t="s">
        <v>14</v>
      </c>
      <c r="X110" t="s">
        <v>14</v>
      </c>
      <c r="Y110" t="str">
        <f t="shared" si="23"/>
        <v>000008</v>
      </c>
      <c r="Z110" t="s">
        <v>14</v>
      </c>
      <c r="AA110" t="str">
        <f t="shared" si="24"/>
        <v>000031</v>
      </c>
      <c r="AB110" t="s">
        <v>14</v>
      </c>
      <c r="AC110" t="str">
        <f t="shared" si="25"/>
        <v>00000401000</v>
      </c>
      <c r="AD110" t="s">
        <v>14</v>
      </c>
      <c r="AE110" t="str">
        <f t="shared" si="26"/>
        <v>00000000000000006294</v>
      </c>
      <c r="AF110" t="s">
        <v>14</v>
      </c>
      <c r="AH110" t="s">
        <v>14</v>
      </c>
      <c r="AI110" t="str">
        <f t="shared" si="27"/>
        <v>VR REF. IMPORTACAO FOLHA PGTO</v>
      </c>
      <c r="AJ110" t="s">
        <v>14</v>
      </c>
      <c r="AK110" t="str">
        <f t="shared" si="28"/>
        <v>D</v>
      </c>
      <c r="AL110" t="s">
        <v>14</v>
      </c>
      <c r="AM110" s="1"/>
      <c r="AN110" t="s">
        <v>14</v>
      </c>
      <c r="AR110" t="str">
        <f t="shared" si="19"/>
        <v>00000000915|00000000106|201050010001||000008|000031|00000401000|00000000000000006294||VR REF. IMPORTACAO FOLHA PGTO|D||</v>
      </c>
    </row>
    <row r="111" spans="1:44" x14ac:dyDescent="0.3">
      <c r="A111">
        <v>915</v>
      </c>
      <c r="B111">
        <v>107</v>
      </c>
      <c r="C111" s="24">
        <v>71</v>
      </c>
      <c r="D111" s="2" t="str">
        <f>SUBSTITUTE(VLOOKUP(C111,'PLANO CONTAS'!$A$2:$C$3583,3,0),".","")</f>
        <v>201050010001</v>
      </c>
      <c r="F111" s="1">
        <v>44774</v>
      </c>
      <c r="G111" s="1">
        <v>44804</v>
      </c>
      <c r="H111">
        <v>1201000</v>
      </c>
      <c r="I111" s="25">
        <v>124.96</v>
      </c>
      <c r="J111">
        <v>0</v>
      </c>
      <c r="K111" t="s">
        <v>2112</v>
      </c>
      <c r="L111" t="s">
        <v>13</v>
      </c>
      <c r="M111" s="4"/>
      <c r="N111" s="4"/>
      <c r="Q111" t="str">
        <f t="shared" si="20"/>
        <v>00000000915</v>
      </c>
      <c r="R111" t="s">
        <v>14</v>
      </c>
      <c r="S111" t="str">
        <f t="shared" si="21"/>
        <v>00000000107</v>
      </c>
      <c r="T111" t="s">
        <v>14</v>
      </c>
      <c r="U111" t="str">
        <f t="shared" si="22"/>
        <v>201050010001</v>
      </c>
      <c r="V111" t="s">
        <v>14</v>
      </c>
      <c r="X111" t="s">
        <v>14</v>
      </c>
      <c r="Y111" t="str">
        <f t="shared" si="23"/>
        <v>000008</v>
      </c>
      <c r="Z111" t="s">
        <v>14</v>
      </c>
      <c r="AA111" t="str">
        <f t="shared" si="24"/>
        <v>000031</v>
      </c>
      <c r="AB111" t="s">
        <v>14</v>
      </c>
      <c r="AC111" t="str">
        <f t="shared" si="25"/>
        <v>00001201000</v>
      </c>
      <c r="AD111" t="s">
        <v>14</v>
      </c>
      <c r="AE111" t="str">
        <f t="shared" si="26"/>
        <v>00000000000000012496</v>
      </c>
      <c r="AF111" t="s">
        <v>14</v>
      </c>
      <c r="AH111" t="s">
        <v>14</v>
      </c>
      <c r="AI111" t="str">
        <f t="shared" si="27"/>
        <v>VR REF. IMPORTACAO FOLHA PGTO</v>
      </c>
      <c r="AJ111" t="s">
        <v>14</v>
      </c>
      <c r="AK111" t="str">
        <f t="shared" si="28"/>
        <v>D</v>
      </c>
      <c r="AL111" t="s">
        <v>14</v>
      </c>
      <c r="AM111" s="1"/>
      <c r="AN111" t="s">
        <v>14</v>
      </c>
      <c r="AR111" t="str">
        <f t="shared" si="19"/>
        <v>00000000915|00000000107|201050010001||000008|000031|00001201000|00000000000000012496||VR REF. IMPORTACAO FOLHA PGTO|D||</v>
      </c>
    </row>
    <row r="112" spans="1:44" x14ac:dyDescent="0.3">
      <c r="A112">
        <v>915</v>
      </c>
      <c r="B112">
        <v>108</v>
      </c>
      <c r="C112" s="24">
        <v>71</v>
      </c>
      <c r="D112" s="2" t="str">
        <f>SUBSTITUTE(VLOOKUP(C112,'PLANO CONTAS'!$A$2:$C$3583,3,0),".","")</f>
        <v>201050010001</v>
      </c>
      <c r="F112" s="1">
        <v>44774</v>
      </c>
      <c r="G112" s="1">
        <v>44804</v>
      </c>
      <c r="H112">
        <v>1201000</v>
      </c>
      <c r="I112" s="25">
        <v>33.75</v>
      </c>
      <c r="J112">
        <v>0</v>
      </c>
      <c r="K112" t="s">
        <v>2112</v>
      </c>
      <c r="L112" t="s">
        <v>13</v>
      </c>
      <c r="M112" s="4"/>
      <c r="N112" s="4"/>
      <c r="Q112" t="str">
        <f t="shared" si="20"/>
        <v>00000000915</v>
      </c>
      <c r="R112" t="s">
        <v>14</v>
      </c>
      <c r="S112" t="str">
        <f t="shared" si="21"/>
        <v>00000000108</v>
      </c>
      <c r="T112" t="s">
        <v>14</v>
      </c>
      <c r="U112" t="str">
        <f t="shared" si="22"/>
        <v>201050010001</v>
      </c>
      <c r="V112" t="s">
        <v>14</v>
      </c>
      <c r="X112" t="s">
        <v>14</v>
      </c>
      <c r="Y112" t="str">
        <f t="shared" si="23"/>
        <v>000008</v>
      </c>
      <c r="Z112" t="s">
        <v>14</v>
      </c>
      <c r="AA112" t="str">
        <f t="shared" si="24"/>
        <v>000031</v>
      </c>
      <c r="AB112" t="s">
        <v>14</v>
      </c>
      <c r="AC112" t="str">
        <f t="shared" si="25"/>
        <v>00001201000</v>
      </c>
      <c r="AD112" t="s">
        <v>14</v>
      </c>
      <c r="AE112" t="str">
        <f t="shared" si="26"/>
        <v>00000000000000003375</v>
      </c>
      <c r="AF112" t="s">
        <v>14</v>
      </c>
      <c r="AH112" t="s">
        <v>14</v>
      </c>
      <c r="AI112" t="str">
        <f t="shared" si="27"/>
        <v>VR REF. IMPORTACAO FOLHA PGTO</v>
      </c>
      <c r="AJ112" t="s">
        <v>14</v>
      </c>
      <c r="AK112" t="str">
        <f t="shared" si="28"/>
        <v>D</v>
      </c>
      <c r="AL112" t="s">
        <v>14</v>
      </c>
      <c r="AM112" s="1"/>
      <c r="AN112" t="s">
        <v>14</v>
      </c>
      <c r="AR112" t="str">
        <f t="shared" si="19"/>
        <v>00000000915|00000000108|201050010001||000008|000031|00001201000|00000000000000003375||VR REF. IMPORTACAO FOLHA PGTO|D||</v>
      </c>
    </row>
    <row r="113" spans="1:44" x14ac:dyDescent="0.3">
      <c r="A113">
        <v>915</v>
      </c>
      <c r="B113">
        <v>109</v>
      </c>
      <c r="C113" s="24">
        <v>71</v>
      </c>
      <c r="D113" s="2" t="str">
        <f>SUBSTITUTE(VLOOKUP(C113,'PLANO CONTAS'!$A$2:$C$3583,3,0),".","")</f>
        <v>201050010001</v>
      </c>
      <c r="F113" s="1">
        <v>44774</v>
      </c>
      <c r="G113" s="1">
        <v>44804</v>
      </c>
      <c r="H113">
        <v>1201000</v>
      </c>
      <c r="I113" s="25">
        <v>35</v>
      </c>
      <c r="J113">
        <v>0</v>
      </c>
      <c r="K113" t="s">
        <v>2112</v>
      </c>
      <c r="L113" t="s">
        <v>13</v>
      </c>
      <c r="M113" s="4"/>
      <c r="N113" s="4"/>
      <c r="Q113" t="str">
        <f t="shared" si="20"/>
        <v>00000000915</v>
      </c>
      <c r="R113" t="s">
        <v>14</v>
      </c>
      <c r="S113" t="str">
        <f t="shared" si="21"/>
        <v>00000000109</v>
      </c>
      <c r="T113" t="s">
        <v>14</v>
      </c>
      <c r="U113" t="str">
        <f t="shared" si="22"/>
        <v>201050010001</v>
      </c>
      <c r="V113" t="s">
        <v>14</v>
      </c>
      <c r="X113" t="s">
        <v>14</v>
      </c>
      <c r="Y113" t="str">
        <f t="shared" si="23"/>
        <v>000008</v>
      </c>
      <c r="Z113" t="s">
        <v>14</v>
      </c>
      <c r="AA113" t="str">
        <f t="shared" si="24"/>
        <v>000031</v>
      </c>
      <c r="AB113" t="s">
        <v>14</v>
      </c>
      <c r="AC113" t="str">
        <f t="shared" si="25"/>
        <v>00001201000</v>
      </c>
      <c r="AD113" t="s">
        <v>14</v>
      </c>
      <c r="AE113" t="str">
        <f t="shared" si="26"/>
        <v>00000000000000003500</v>
      </c>
      <c r="AF113" t="s">
        <v>14</v>
      </c>
      <c r="AH113" t="s">
        <v>14</v>
      </c>
      <c r="AI113" t="str">
        <f t="shared" si="27"/>
        <v>VR REF. IMPORTACAO FOLHA PGTO</v>
      </c>
      <c r="AJ113" t="s">
        <v>14</v>
      </c>
      <c r="AK113" t="str">
        <f t="shared" si="28"/>
        <v>D</v>
      </c>
      <c r="AL113" t="s">
        <v>14</v>
      </c>
      <c r="AM113" s="1"/>
      <c r="AN113" t="s">
        <v>14</v>
      </c>
      <c r="AR113" t="str">
        <f t="shared" si="19"/>
        <v>00000000915|00000000109|201050010001||000008|000031|00001201000|00000000000000003500||VR REF. IMPORTACAO FOLHA PGTO|D||</v>
      </c>
    </row>
    <row r="114" spans="1:44" x14ac:dyDescent="0.3">
      <c r="A114">
        <v>915</v>
      </c>
      <c r="B114">
        <v>110</v>
      </c>
      <c r="C114" s="24">
        <v>71</v>
      </c>
      <c r="D114" s="2" t="str">
        <f>SUBSTITUTE(VLOOKUP(C114,'PLANO CONTAS'!$A$2:$C$3583,3,0),".","")</f>
        <v>201050010001</v>
      </c>
      <c r="F114" s="1">
        <v>44774</v>
      </c>
      <c r="G114" s="1">
        <v>44804</v>
      </c>
      <c r="H114">
        <v>1201000</v>
      </c>
      <c r="I114" s="25">
        <v>2404</v>
      </c>
      <c r="J114">
        <v>0</v>
      </c>
      <c r="K114" t="s">
        <v>2112</v>
      </c>
      <c r="L114" t="s">
        <v>13</v>
      </c>
      <c r="M114" s="4"/>
      <c r="N114" s="4"/>
      <c r="Q114" t="str">
        <f t="shared" si="20"/>
        <v>00000000915</v>
      </c>
      <c r="R114" t="s">
        <v>14</v>
      </c>
      <c r="S114" t="str">
        <f t="shared" si="21"/>
        <v>00000000110</v>
      </c>
      <c r="T114" t="s">
        <v>14</v>
      </c>
      <c r="U114" t="str">
        <f t="shared" si="22"/>
        <v>201050010001</v>
      </c>
      <c r="V114" t="s">
        <v>14</v>
      </c>
      <c r="X114" t="s">
        <v>14</v>
      </c>
      <c r="Y114" t="str">
        <f t="shared" si="23"/>
        <v>000008</v>
      </c>
      <c r="Z114" t="s">
        <v>14</v>
      </c>
      <c r="AA114" t="str">
        <f t="shared" si="24"/>
        <v>000031</v>
      </c>
      <c r="AB114" t="s">
        <v>14</v>
      </c>
      <c r="AC114" t="str">
        <f t="shared" si="25"/>
        <v>00001201000</v>
      </c>
      <c r="AD114" t="s">
        <v>14</v>
      </c>
      <c r="AE114" t="str">
        <f t="shared" si="26"/>
        <v>00000000000000240400</v>
      </c>
      <c r="AF114" t="s">
        <v>14</v>
      </c>
      <c r="AH114" t="s">
        <v>14</v>
      </c>
      <c r="AI114" t="str">
        <f t="shared" si="27"/>
        <v>VR REF. IMPORTACAO FOLHA PGTO</v>
      </c>
      <c r="AJ114" t="s">
        <v>14</v>
      </c>
      <c r="AK114" t="str">
        <f t="shared" si="28"/>
        <v>D</v>
      </c>
      <c r="AL114" t="s">
        <v>14</v>
      </c>
      <c r="AM114" s="1"/>
      <c r="AN114" t="s">
        <v>14</v>
      </c>
      <c r="AR114" t="str">
        <f t="shared" si="19"/>
        <v>00000000915|00000000110|201050010001||000008|000031|00001201000|00000000000000240400||VR REF. IMPORTACAO FOLHA PGTO|D||</v>
      </c>
    </row>
    <row r="115" spans="1:44" x14ac:dyDescent="0.3">
      <c r="A115">
        <v>915</v>
      </c>
      <c r="B115">
        <v>111</v>
      </c>
      <c r="C115" s="24">
        <v>71</v>
      </c>
      <c r="D115" s="2" t="str">
        <f>SUBSTITUTE(VLOOKUP(C115,'PLANO CONTAS'!$A$2:$C$3583,3,0),".","")</f>
        <v>201050010001</v>
      </c>
      <c r="F115" s="1">
        <v>44774</v>
      </c>
      <c r="G115" s="1">
        <v>44804</v>
      </c>
      <c r="H115">
        <v>1201000</v>
      </c>
      <c r="I115" s="25">
        <v>557.77</v>
      </c>
      <c r="J115">
        <v>0</v>
      </c>
      <c r="K115" t="s">
        <v>2112</v>
      </c>
      <c r="L115" t="s">
        <v>13</v>
      </c>
      <c r="M115" s="4"/>
      <c r="N115" s="4"/>
      <c r="Q115" t="str">
        <f t="shared" si="20"/>
        <v>00000000915</v>
      </c>
      <c r="R115" t="s">
        <v>14</v>
      </c>
      <c r="S115" t="str">
        <f t="shared" si="21"/>
        <v>00000000111</v>
      </c>
      <c r="T115" t="s">
        <v>14</v>
      </c>
      <c r="U115" t="str">
        <f t="shared" si="22"/>
        <v>201050010001</v>
      </c>
      <c r="V115" t="s">
        <v>14</v>
      </c>
      <c r="X115" t="s">
        <v>14</v>
      </c>
      <c r="Y115" t="str">
        <f t="shared" si="23"/>
        <v>000008</v>
      </c>
      <c r="Z115" t="s">
        <v>14</v>
      </c>
      <c r="AA115" t="str">
        <f t="shared" si="24"/>
        <v>000031</v>
      </c>
      <c r="AB115" t="s">
        <v>14</v>
      </c>
      <c r="AC115" t="str">
        <f t="shared" si="25"/>
        <v>00001201000</v>
      </c>
      <c r="AD115" t="s">
        <v>14</v>
      </c>
      <c r="AE115" t="str">
        <f t="shared" si="26"/>
        <v>00000000000000055777</v>
      </c>
      <c r="AF115" t="s">
        <v>14</v>
      </c>
      <c r="AH115" t="s">
        <v>14</v>
      </c>
      <c r="AI115" t="str">
        <f t="shared" si="27"/>
        <v>VR REF. IMPORTACAO FOLHA PGTO</v>
      </c>
      <c r="AJ115" t="s">
        <v>14</v>
      </c>
      <c r="AK115" t="str">
        <f t="shared" si="28"/>
        <v>D</v>
      </c>
      <c r="AL115" t="s">
        <v>14</v>
      </c>
      <c r="AM115" s="1"/>
      <c r="AN115" t="s">
        <v>14</v>
      </c>
      <c r="AR115" t="str">
        <f t="shared" si="19"/>
        <v>00000000915|00000000111|201050010001||000008|000031|00001201000|00000000000000055777||VR REF. IMPORTACAO FOLHA PGTO|D||</v>
      </c>
    </row>
    <row r="116" spans="1:44" x14ac:dyDescent="0.3">
      <c r="A116">
        <v>915</v>
      </c>
      <c r="B116">
        <v>112</v>
      </c>
      <c r="C116" s="24">
        <v>71</v>
      </c>
      <c r="D116" s="2" t="str">
        <f>SUBSTITUTE(VLOOKUP(C116,'PLANO CONTAS'!$A$2:$C$3583,3,0),".","")</f>
        <v>201050010001</v>
      </c>
      <c r="F116" s="1">
        <v>44774</v>
      </c>
      <c r="G116" s="1">
        <v>44804</v>
      </c>
      <c r="H116">
        <v>1201000</v>
      </c>
      <c r="I116" s="25">
        <v>600</v>
      </c>
      <c r="J116">
        <v>0</v>
      </c>
      <c r="K116" t="s">
        <v>2112</v>
      </c>
      <c r="L116" t="s">
        <v>13</v>
      </c>
      <c r="M116" s="4"/>
      <c r="N116" s="4"/>
      <c r="Q116" t="str">
        <f t="shared" si="20"/>
        <v>00000000915</v>
      </c>
      <c r="R116" t="s">
        <v>14</v>
      </c>
      <c r="S116" t="str">
        <f t="shared" si="21"/>
        <v>00000000112</v>
      </c>
      <c r="T116" t="s">
        <v>14</v>
      </c>
      <c r="U116" t="str">
        <f t="shared" si="22"/>
        <v>201050010001</v>
      </c>
      <c r="V116" t="s">
        <v>14</v>
      </c>
      <c r="X116" t="s">
        <v>14</v>
      </c>
      <c r="Y116" t="str">
        <f t="shared" si="23"/>
        <v>000008</v>
      </c>
      <c r="Z116" t="s">
        <v>14</v>
      </c>
      <c r="AA116" t="str">
        <f t="shared" si="24"/>
        <v>000031</v>
      </c>
      <c r="AB116" t="s">
        <v>14</v>
      </c>
      <c r="AC116" t="str">
        <f t="shared" si="25"/>
        <v>00001201000</v>
      </c>
      <c r="AD116" t="s">
        <v>14</v>
      </c>
      <c r="AE116" t="str">
        <f t="shared" si="26"/>
        <v>00000000000000060000</v>
      </c>
      <c r="AF116" t="s">
        <v>14</v>
      </c>
      <c r="AH116" t="s">
        <v>14</v>
      </c>
      <c r="AI116" t="str">
        <f t="shared" si="27"/>
        <v>VR REF. IMPORTACAO FOLHA PGTO</v>
      </c>
      <c r="AJ116" t="s">
        <v>14</v>
      </c>
      <c r="AK116" t="str">
        <f t="shared" si="28"/>
        <v>D</v>
      </c>
      <c r="AL116" t="s">
        <v>14</v>
      </c>
      <c r="AM116" s="1"/>
      <c r="AN116" t="s">
        <v>14</v>
      </c>
      <c r="AR116" t="str">
        <f t="shared" si="19"/>
        <v>00000000915|00000000112|201050010001||000008|000031|00001201000|00000000000000060000||VR REF. IMPORTACAO FOLHA PGTO|D||</v>
      </c>
    </row>
    <row r="117" spans="1:44" x14ac:dyDescent="0.3">
      <c r="A117">
        <v>915</v>
      </c>
      <c r="B117">
        <v>113</v>
      </c>
      <c r="C117" s="24">
        <v>71</v>
      </c>
      <c r="D117" s="2" t="str">
        <f>SUBSTITUTE(VLOOKUP(C117,'PLANO CONTAS'!$A$2:$C$3583,3,0),".","")</f>
        <v>201050010001</v>
      </c>
      <c r="F117" s="1">
        <v>44774</v>
      </c>
      <c r="G117" s="1">
        <v>44804</v>
      </c>
      <c r="H117">
        <v>501000</v>
      </c>
      <c r="I117" s="25">
        <v>165</v>
      </c>
      <c r="J117">
        <v>0</v>
      </c>
      <c r="K117" t="s">
        <v>2112</v>
      </c>
      <c r="L117" t="s">
        <v>13</v>
      </c>
      <c r="M117" s="4"/>
      <c r="N117" s="4"/>
      <c r="Q117" t="str">
        <f t="shared" si="20"/>
        <v>00000000915</v>
      </c>
      <c r="R117" t="s">
        <v>14</v>
      </c>
      <c r="S117" t="str">
        <f t="shared" si="21"/>
        <v>00000000113</v>
      </c>
      <c r="T117" t="s">
        <v>14</v>
      </c>
      <c r="U117" t="str">
        <f t="shared" si="22"/>
        <v>201050010001</v>
      </c>
      <c r="V117" t="s">
        <v>14</v>
      </c>
      <c r="X117" t="s">
        <v>14</v>
      </c>
      <c r="Y117" t="str">
        <f t="shared" si="23"/>
        <v>000008</v>
      </c>
      <c r="Z117" t="s">
        <v>14</v>
      </c>
      <c r="AA117" t="str">
        <f t="shared" si="24"/>
        <v>000031</v>
      </c>
      <c r="AB117" t="s">
        <v>14</v>
      </c>
      <c r="AC117" t="str">
        <f t="shared" si="25"/>
        <v>00000501000</v>
      </c>
      <c r="AD117" t="s">
        <v>14</v>
      </c>
      <c r="AE117" t="str">
        <f t="shared" si="26"/>
        <v>00000000000000016500</v>
      </c>
      <c r="AF117" t="s">
        <v>14</v>
      </c>
      <c r="AH117" t="s">
        <v>14</v>
      </c>
      <c r="AI117" t="str">
        <f t="shared" si="27"/>
        <v>VR REF. IMPORTACAO FOLHA PGTO</v>
      </c>
      <c r="AJ117" t="s">
        <v>14</v>
      </c>
      <c r="AK117" t="str">
        <f t="shared" si="28"/>
        <v>D</v>
      </c>
      <c r="AL117" t="s">
        <v>14</v>
      </c>
      <c r="AM117" s="1"/>
      <c r="AN117" t="s">
        <v>14</v>
      </c>
      <c r="AR117" t="str">
        <f t="shared" si="19"/>
        <v>00000000915|00000000113|201050010001||000008|000031|00000501000|00000000000000016500||VR REF. IMPORTACAO FOLHA PGTO|D||</v>
      </c>
    </row>
    <row r="118" spans="1:44" x14ac:dyDescent="0.3">
      <c r="A118">
        <v>915</v>
      </c>
      <c r="B118">
        <v>114</v>
      </c>
      <c r="C118" s="24">
        <v>71</v>
      </c>
      <c r="D118" s="2" t="str">
        <f>SUBSTITUTE(VLOOKUP(C118,'PLANO CONTAS'!$A$2:$C$3583,3,0),".","")</f>
        <v>201050010001</v>
      </c>
      <c r="F118" s="1">
        <v>44774</v>
      </c>
      <c r="G118" s="1">
        <v>44804</v>
      </c>
      <c r="H118">
        <v>501000</v>
      </c>
      <c r="I118" s="25">
        <v>1100</v>
      </c>
      <c r="J118">
        <v>0</v>
      </c>
      <c r="K118" t="s">
        <v>2112</v>
      </c>
      <c r="L118" t="s">
        <v>13</v>
      </c>
      <c r="M118" s="4"/>
      <c r="N118" s="4"/>
      <c r="Q118" t="str">
        <f t="shared" si="20"/>
        <v>00000000915</v>
      </c>
      <c r="R118" t="s">
        <v>14</v>
      </c>
      <c r="S118" t="str">
        <f t="shared" si="21"/>
        <v>00000000114</v>
      </c>
      <c r="T118" t="s">
        <v>14</v>
      </c>
      <c r="U118" t="str">
        <f t="shared" si="22"/>
        <v>201050010001</v>
      </c>
      <c r="V118" t="s">
        <v>14</v>
      </c>
      <c r="X118" t="s">
        <v>14</v>
      </c>
      <c r="Y118" t="str">
        <f t="shared" si="23"/>
        <v>000008</v>
      </c>
      <c r="Z118" t="s">
        <v>14</v>
      </c>
      <c r="AA118" t="str">
        <f t="shared" si="24"/>
        <v>000031</v>
      </c>
      <c r="AB118" t="s">
        <v>14</v>
      </c>
      <c r="AC118" t="str">
        <f t="shared" si="25"/>
        <v>00000501000</v>
      </c>
      <c r="AD118" t="s">
        <v>14</v>
      </c>
      <c r="AE118" t="str">
        <f t="shared" si="26"/>
        <v>00000000000000110000</v>
      </c>
      <c r="AF118" t="s">
        <v>14</v>
      </c>
      <c r="AH118" t="s">
        <v>14</v>
      </c>
      <c r="AI118" t="str">
        <f t="shared" si="27"/>
        <v>VR REF. IMPORTACAO FOLHA PGTO</v>
      </c>
      <c r="AJ118" t="s">
        <v>14</v>
      </c>
      <c r="AK118" t="str">
        <f t="shared" si="28"/>
        <v>D</v>
      </c>
      <c r="AL118" t="s">
        <v>14</v>
      </c>
      <c r="AM118" s="1"/>
      <c r="AN118" t="s">
        <v>14</v>
      </c>
      <c r="AR118" t="str">
        <f t="shared" si="19"/>
        <v>00000000915|00000000114|201050010001||000008|000031|00000501000|00000000000000110000||VR REF. IMPORTACAO FOLHA PGTO|D||</v>
      </c>
    </row>
    <row r="119" spans="1:44" x14ac:dyDescent="0.3">
      <c r="A119">
        <v>915</v>
      </c>
      <c r="B119">
        <v>115</v>
      </c>
      <c r="C119" s="24">
        <v>71</v>
      </c>
      <c r="D119" s="2" t="str">
        <f>SUBSTITUTE(VLOOKUP(C119,'PLANO CONTAS'!$A$2:$C$3583,3,0),".","")</f>
        <v>201050010001</v>
      </c>
      <c r="F119" s="1">
        <v>44774</v>
      </c>
      <c r="G119" s="1">
        <v>44804</v>
      </c>
      <c r="H119">
        <v>501000</v>
      </c>
      <c r="I119" s="25">
        <v>256.22000000000003</v>
      </c>
      <c r="J119">
        <v>0</v>
      </c>
      <c r="K119" t="s">
        <v>2112</v>
      </c>
      <c r="L119" t="s">
        <v>13</v>
      </c>
      <c r="M119" s="4"/>
      <c r="N119" s="4"/>
      <c r="Q119" t="str">
        <f t="shared" si="20"/>
        <v>00000000915</v>
      </c>
      <c r="R119" t="s">
        <v>14</v>
      </c>
      <c r="S119" t="str">
        <f t="shared" si="21"/>
        <v>00000000115</v>
      </c>
      <c r="T119" t="s">
        <v>14</v>
      </c>
      <c r="U119" t="str">
        <f t="shared" si="22"/>
        <v>201050010001</v>
      </c>
      <c r="V119" t="s">
        <v>14</v>
      </c>
      <c r="X119" t="s">
        <v>14</v>
      </c>
      <c r="Y119" t="str">
        <f t="shared" si="23"/>
        <v>000008</v>
      </c>
      <c r="Z119" t="s">
        <v>14</v>
      </c>
      <c r="AA119" t="str">
        <f t="shared" si="24"/>
        <v>000031</v>
      </c>
      <c r="AB119" t="s">
        <v>14</v>
      </c>
      <c r="AC119" t="str">
        <f t="shared" si="25"/>
        <v>00000501000</v>
      </c>
      <c r="AD119" t="s">
        <v>14</v>
      </c>
      <c r="AE119" t="str">
        <f t="shared" si="26"/>
        <v>00000000000000025622</v>
      </c>
      <c r="AF119" t="s">
        <v>14</v>
      </c>
      <c r="AH119" t="s">
        <v>14</v>
      </c>
      <c r="AI119" t="str">
        <f t="shared" si="27"/>
        <v>VR REF. IMPORTACAO FOLHA PGTO</v>
      </c>
      <c r="AJ119" t="s">
        <v>14</v>
      </c>
      <c r="AK119" t="str">
        <f t="shared" si="28"/>
        <v>D</v>
      </c>
      <c r="AL119" t="s">
        <v>14</v>
      </c>
      <c r="AM119" s="1"/>
      <c r="AN119" t="s">
        <v>14</v>
      </c>
      <c r="AR119" t="str">
        <f t="shared" si="19"/>
        <v>00000000915|00000000115|201050010001||000008|000031|00000501000|00000000000000025622||VR REF. IMPORTACAO FOLHA PGTO|D||</v>
      </c>
    </row>
    <row r="120" spans="1:44" x14ac:dyDescent="0.3">
      <c r="A120">
        <v>915</v>
      </c>
      <c r="B120">
        <v>116</v>
      </c>
      <c r="C120" s="24">
        <v>71</v>
      </c>
      <c r="D120" s="2" t="str">
        <f>SUBSTITUTE(VLOOKUP(C120,'PLANO CONTAS'!$A$2:$C$3583,3,0),".","")</f>
        <v>201050010001</v>
      </c>
      <c r="F120" s="1">
        <v>44774</v>
      </c>
      <c r="G120" s="1">
        <v>44804</v>
      </c>
      <c r="H120">
        <v>501000</v>
      </c>
      <c r="I120" s="25">
        <v>600</v>
      </c>
      <c r="J120">
        <v>0</v>
      </c>
      <c r="K120" t="s">
        <v>2112</v>
      </c>
      <c r="L120" t="s">
        <v>13</v>
      </c>
      <c r="M120" s="4"/>
      <c r="N120" s="4"/>
      <c r="Q120" t="str">
        <f t="shared" si="20"/>
        <v>00000000915</v>
      </c>
      <c r="R120" t="s">
        <v>14</v>
      </c>
      <c r="S120" t="str">
        <f t="shared" si="21"/>
        <v>00000000116</v>
      </c>
      <c r="T120" t="s">
        <v>14</v>
      </c>
      <c r="U120" t="str">
        <f t="shared" si="22"/>
        <v>201050010001</v>
      </c>
      <c r="V120" t="s">
        <v>14</v>
      </c>
      <c r="X120" t="s">
        <v>14</v>
      </c>
      <c r="Y120" t="str">
        <f t="shared" si="23"/>
        <v>000008</v>
      </c>
      <c r="Z120" t="s">
        <v>14</v>
      </c>
      <c r="AA120" t="str">
        <f t="shared" si="24"/>
        <v>000031</v>
      </c>
      <c r="AB120" t="s">
        <v>14</v>
      </c>
      <c r="AC120" t="str">
        <f t="shared" si="25"/>
        <v>00000501000</v>
      </c>
      <c r="AD120" t="s">
        <v>14</v>
      </c>
      <c r="AE120" t="str">
        <f t="shared" si="26"/>
        <v>00000000000000060000</v>
      </c>
      <c r="AF120" t="s">
        <v>14</v>
      </c>
      <c r="AH120" t="s">
        <v>14</v>
      </c>
      <c r="AI120" t="str">
        <f t="shared" si="27"/>
        <v>VR REF. IMPORTACAO FOLHA PGTO</v>
      </c>
      <c r="AJ120" t="s">
        <v>14</v>
      </c>
      <c r="AK120" t="str">
        <f t="shared" si="28"/>
        <v>D</v>
      </c>
      <c r="AL120" t="s">
        <v>14</v>
      </c>
      <c r="AM120" s="1"/>
      <c r="AN120" t="s">
        <v>14</v>
      </c>
      <c r="AR120" t="str">
        <f t="shared" si="19"/>
        <v>00000000915|00000000116|201050010001||000008|000031|00000501000|00000000000000060000||VR REF. IMPORTACAO FOLHA PGTO|D||</v>
      </c>
    </row>
    <row r="121" spans="1:44" x14ac:dyDescent="0.3">
      <c r="A121">
        <v>915</v>
      </c>
      <c r="B121">
        <v>117</v>
      </c>
      <c r="C121" s="24">
        <v>71</v>
      </c>
      <c r="D121" s="2" t="str">
        <f>SUBSTITUTE(VLOOKUP(C121,'PLANO CONTAS'!$A$2:$C$3583,3,0),".","")</f>
        <v>201050010001</v>
      </c>
      <c r="F121" s="1">
        <v>44774</v>
      </c>
      <c r="G121" s="1">
        <v>44804</v>
      </c>
      <c r="H121">
        <v>201000</v>
      </c>
      <c r="I121" s="25">
        <v>143.12</v>
      </c>
      <c r="J121">
        <v>0</v>
      </c>
      <c r="K121" t="s">
        <v>2112</v>
      </c>
      <c r="L121" t="s">
        <v>13</v>
      </c>
      <c r="M121" s="4"/>
      <c r="N121" s="4"/>
      <c r="Q121" t="str">
        <f t="shared" si="20"/>
        <v>00000000915</v>
      </c>
      <c r="R121" t="s">
        <v>14</v>
      </c>
      <c r="S121" t="str">
        <f t="shared" si="21"/>
        <v>00000000117</v>
      </c>
      <c r="T121" t="s">
        <v>14</v>
      </c>
      <c r="U121" t="str">
        <f t="shared" si="22"/>
        <v>201050010001</v>
      </c>
      <c r="V121" t="s">
        <v>14</v>
      </c>
      <c r="X121" t="s">
        <v>14</v>
      </c>
      <c r="Y121" t="str">
        <f t="shared" si="23"/>
        <v>000008</v>
      </c>
      <c r="Z121" t="s">
        <v>14</v>
      </c>
      <c r="AA121" t="str">
        <f t="shared" si="24"/>
        <v>000031</v>
      </c>
      <c r="AB121" t="s">
        <v>14</v>
      </c>
      <c r="AC121" t="str">
        <f t="shared" si="25"/>
        <v>00000201000</v>
      </c>
      <c r="AD121" t="s">
        <v>14</v>
      </c>
      <c r="AE121" t="str">
        <f t="shared" si="26"/>
        <v>00000000000000014312</v>
      </c>
      <c r="AF121" t="s">
        <v>14</v>
      </c>
      <c r="AH121" t="s">
        <v>14</v>
      </c>
      <c r="AI121" t="str">
        <f t="shared" si="27"/>
        <v>VR REF. IMPORTACAO FOLHA PGTO</v>
      </c>
      <c r="AJ121" t="s">
        <v>14</v>
      </c>
      <c r="AK121" t="str">
        <f t="shared" si="28"/>
        <v>D</v>
      </c>
      <c r="AL121" t="s">
        <v>14</v>
      </c>
      <c r="AM121" s="1"/>
      <c r="AN121" t="s">
        <v>14</v>
      </c>
      <c r="AR121" t="str">
        <f t="shared" si="19"/>
        <v>00000000915|00000000117|201050010001||000008|000031|00000201000|00000000000000014312||VR REF. IMPORTACAO FOLHA PGTO|D||</v>
      </c>
    </row>
    <row r="122" spans="1:44" x14ac:dyDescent="0.3">
      <c r="A122">
        <v>915</v>
      </c>
      <c r="B122">
        <v>118</v>
      </c>
      <c r="C122" s="24">
        <v>71</v>
      </c>
      <c r="D122" s="2" t="str">
        <f>SUBSTITUTE(VLOOKUP(C122,'PLANO CONTAS'!$A$2:$C$3583,3,0),".","")</f>
        <v>201050010001</v>
      </c>
      <c r="F122" s="1">
        <v>44774</v>
      </c>
      <c r="G122" s="1">
        <v>44804</v>
      </c>
      <c r="H122">
        <v>201000</v>
      </c>
      <c r="I122" s="25">
        <v>381.72</v>
      </c>
      <c r="J122">
        <v>0</v>
      </c>
      <c r="K122" t="s">
        <v>2112</v>
      </c>
      <c r="L122" t="s">
        <v>13</v>
      </c>
      <c r="M122" s="4"/>
      <c r="N122" s="4"/>
      <c r="Q122" t="str">
        <f t="shared" si="20"/>
        <v>00000000915</v>
      </c>
      <c r="R122" t="s">
        <v>14</v>
      </c>
      <c r="S122" t="str">
        <f t="shared" si="21"/>
        <v>00000000118</v>
      </c>
      <c r="T122" t="s">
        <v>14</v>
      </c>
      <c r="U122" t="str">
        <f t="shared" si="22"/>
        <v>201050010001</v>
      </c>
      <c r="V122" t="s">
        <v>14</v>
      </c>
      <c r="X122" t="s">
        <v>14</v>
      </c>
      <c r="Y122" t="str">
        <f t="shared" si="23"/>
        <v>000008</v>
      </c>
      <c r="Z122" t="s">
        <v>14</v>
      </c>
      <c r="AA122" t="str">
        <f t="shared" si="24"/>
        <v>000031</v>
      </c>
      <c r="AB122" t="s">
        <v>14</v>
      </c>
      <c r="AC122" t="str">
        <f t="shared" si="25"/>
        <v>00000201000</v>
      </c>
      <c r="AD122" t="s">
        <v>14</v>
      </c>
      <c r="AE122" t="str">
        <f t="shared" si="26"/>
        <v>00000000000000038172</v>
      </c>
      <c r="AF122" t="s">
        <v>14</v>
      </c>
      <c r="AH122" t="s">
        <v>14</v>
      </c>
      <c r="AI122" t="str">
        <f t="shared" si="27"/>
        <v>VR REF. IMPORTACAO FOLHA PGTO</v>
      </c>
      <c r="AJ122" t="s">
        <v>14</v>
      </c>
      <c r="AK122" t="str">
        <f t="shared" si="28"/>
        <v>D</v>
      </c>
      <c r="AL122" t="s">
        <v>14</v>
      </c>
      <c r="AM122" s="1"/>
      <c r="AN122" t="s">
        <v>14</v>
      </c>
      <c r="AR122" t="str">
        <f t="shared" si="19"/>
        <v>00000000915|00000000118|201050010001||000008|000031|00000201000|00000000000000038172||VR REF. IMPORTACAO FOLHA PGTO|D||</v>
      </c>
    </row>
    <row r="123" spans="1:44" x14ac:dyDescent="0.3">
      <c r="A123">
        <v>915</v>
      </c>
      <c r="B123">
        <v>119</v>
      </c>
      <c r="C123" s="24">
        <v>71</v>
      </c>
      <c r="D123" s="2" t="str">
        <f>SUBSTITUTE(VLOOKUP(C123,'PLANO CONTAS'!$A$2:$C$3583,3,0),".","")</f>
        <v>201050010001</v>
      </c>
      <c r="F123" s="1">
        <v>44774</v>
      </c>
      <c r="G123" s="1">
        <v>44804</v>
      </c>
      <c r="H123">
        <v>201000</v>
      </c>
      <c r="I123" s="25">
        <v>2544.8000000000002</v>
      </c>
      <c r="J123">
        <v>0</v>
      </c>
      <c r="K123" t="s">
        <v>2112</v>
      </c>
      <c r="L123" t="s">
        <v>13</v>
      </c>
      <c r="M123" s="4"/>
      <c r="N123" s="4"/>
      <c r="Q123" t="str">
        <f t="shared" si="20"/>
        <v>00000000915</v>
      </c>
      <c r="R123" t="s">
        <v>14</v>
      </c>
      <c r="S123" t="str">
        <f t="shared" si="21"/>
        <v>00000000119</v>
      </c>
      <c r="T123" t="s">
        <v>14</v>
      </c>
      <c r="U123" t="str">
        <f t="shared" si="22"/>
        <v>201050010001</v>
      </c>
      <c r="V123" t="s">
        <v>14</v>
      </c>
      <c r="X123" t="s">
        <v>14</v>
      </c>
      <c r="Y123" t="str">
        <f t="shared" si="23"/>
        <v>000008</v>
      </c>
      <c r="Z123" t="s">
        <v>14</v>
      </c>
      <c r="AA123" t="str">
        <f t="shared" si="24"/>
        <v>000031</v>
      </c>
      <c r="AB123" t="s">
        <v>14</v>
      </c>
      <c r="AC123" t="str">
        <f t="shared" si="25"/>
        <v>00000201000</v>
      </c>
      <c r="AD123" t="s">
        <v>14</v>
      </c>
      <c r="AE123" t="str">
        <f t="shared" si="26"/>
        <v>00000000000000254480</v>
      </c>
      <c r="AF123" t="s">
        <v>14</v>
      </c>
      <c r="AH123" t="s">
        <v>14</v>
      </c>
      <c r="AI123" t="str">
        <f t="shared" si="27"/>
        <v>VR REF. IMPORTACAO FOLHA PGTO</v>
      </c>
      <c r="AJ123" t="s">
        <v>14</v>
      </c>
      <c r="AK123" t="str">
        <f t="shared" si="28"/>
        <v>D</v>
      </c>
      <c r="AL123" t="s">
        <v>14</v>
      </c>
      <c r="AM123" s="1"/>
      <c r="AN123" t="s">
        <v>14</v>
      </c>
      <c r="AR123" t="str">
        <f t="shared" si="19"/>
        <v>00000000915|00000000119|201050010001||000008|000031|00000201000|00000000000000254480||VR REF. IMPORTACAO FOLHA PGTO|D||</v>
      </c>
    </row>
    <row r="124" spans="1:44" x14ac:dyDescent="0.3">
      <c r="A124">
        <v>915</v>
      </c>
      <c r="B124">
        <v>120</v>
      </c>
      <c r="C124" s="24">
        <v>71</v>
      </c>
      <c r="D124" s="2" t="str">
        <f>SUBSTITUTE(VLOOKUP(C124,'PLANO CONTAS'!$A$2:$C$3583,3,0),".","")</f>
        <v>201050010001</v>
      </c>
      <c r="F124" s="1">
        <v>44774</v>
      </c>
      <c r="G124" s="1">
        <v>44804</v>
      </c>
      <c r="H124">
        <v>201000</v>
      </c>
      <c r="I124" s="25">
        <v>581.41999999999996</v>
      </c>
      <c r="J124">
        <v>0</v>
      </c>
      <c r="K124" t="s">
        <v>2112</v>
      </c>
      <c r="L124" t="s">
        <v>13</v>
      </c>
      <c r="M124" s="4"/>
      <c r="N124" s="4"/>
      <c r="Q124" t="str">
        <f t="shared" si="20"/>
        <v>00000000915</v>
      </c>
      <c r="R124" t="s">
        <v>14</v>
      </c>
      <c r="S124" t="str">
        <f t="shared" si="21"/>
        <v>00000000120</v>
      </c>
      <c r="T124" t="s">
        <v>14</v>
      </c>
      <c r="U124" t="str">
        <f t="shared" si="22"/>
        <v>201050010001</v>
      </c>
      <c r="V124" t="s">
        <v>14</v>
      </c>
      <c r="X124" t="s">
        <v>14</v>
      </c>
      <c r="Y124" t="str">
        <f t="shared" si="23"/>
        <v>000008</v>
      </c>
      <c r="Z124" t="s">
        <v>14</v>
      </c>
      <c r="AA124" t="str">
        <f t="shared" si="24"/>
        <v>000031</v>
      </c>
      <c r="AB124" t="s">
        <v>14</v>
      </c>
      <c r="AC124" t="str">
        <f t="shared" si="25"/>
        <v>00000201000</v>
      </c>
      <c r="AD124" t="s">
        <v>14</v>
      </c>
      <c r="AE124" t="str">
        <f t="shared" si="26"/>
        <v>00000000000000058142</v>
      </c>
      <c r="AF124" t="s">
        <v>14</v>
      </c>
      <c r="AH124" t="s">
        <v>14</v>
      </c>
      <c r="AI124" t="str">
        <f t="shared" si="27"/>
        <v>VR REF. IMPORTACAO FOLHA PGTO</v>
      </c>
      <c r="AJ124" t="s">
        <v>14</v>
      </c>
      <c r="AK124" t="str">
        <f t="shared" si="28"/>
        <v>D</v>
      </c>
      <c r="AL124" t="s">
        <v>14</v>
      </c>
      <c r="AM124" s="1"/>
      <c r="AN124" t="s">
        <v>14</v>
      </c>
      <c r="AR124" t="str">
        <f t="shared" si="19"/>
        <v>00000000915|00000000120|201050010001||000008|000031|00000201000|00000000000000058142||VR REF. IMPORTACAO FOLHA PGTO|D||</v>
      </c>
    </row>
    <row r="125" spans="1:44" x14ac:dyDescent="0.3">
      <c r="A125">
        <v>915</v>
      </c>
      <c r="B125">
        <v>121</v>
      </c>
      <c r="C125" s="24">
        <v>71</v>
      </c>
      <c r="D125" s="2" t="str">
        <f>SUBSTITUTE(VLOOKUP(C125,'PLANO CONTAS'!$A$2:$C$3583,3,0),".","")</f>
        <v>201050010001</v>
      </c>
      <c r="F125" s="1">
        <v>44774</v>
      </c>
      <c r="G125" s="1">
        <v>44804</v>
      </c>
      <c r="H125">
        <v>501000</v>
      </c>
      <c r="I125" s="25">
        <v>243.34</v>
      </c>
      <c r="J125">
        <v>0</v>
      </c>
      <c r="K125" t="s">
        <v>2112</v>
      </c>
      <c r="L125" t="s">
        <v>13</v>
      </c>
      <c r="M125" s="4"/>
      <c r="N125" s="4"/>
      <c r="Q125" t="str">
        <f t="shared" si="20"/>
        <v>00000000915</v>
      </c>
      <c r="R125" t="s">
        <v>14</v>
      </c>
      <c r="S125" t="str">
        <f t="shared" si="21"/>
        <v>00000000121</v>
      </c>
      <c r="T125" t="s">
        <v>14</v>
      </c>
      <c r="U125" t="str">
        <f t="shared" si="22"/>
        <v>201050010001</v>
      </c>
      <c r="V125" t="s">
        <v>14</v>
      </c>
      <c r="X125" t="s">
        <v>14</v>
      </c>
      <c r="Y125" t="str">
        <f t="shared" si="23"/>
        <v>000008</v>
      </c>
      <c r="Z125" t="s">
        <v>14</v>
      </c>
      <c r="AA125" t="str">
        <f t="shared" si="24"/>
        <v>000031</v>
      </c>
      <c r="AB125" t="s">
        <v>14</v>
      </c>
      <c r="AC125" t="str">
        <f t="shared" si="25"/>
        <v>00000501000</v>
      </c>
      <c r="AD125" t="s">
        <v>14</v>
      </c>
      <c r="AE125" t="str">
        <f t="shared" si="26"/>
        <v>00000000000000024334</v>
      </c>
      <c r="AF125" t="s">
        <v>14</v>
      </c>
      <c r="AH125" t="s">
        <v>14</v>
      </c>
      <c r="AI125" t="str">
        <f t="shared" si="27"/>
        <v>VR REF. IMPORTACAO FOLHA PGTO</v>
      </c>
      <c r="AJ125" t="s">
        <v>14</v>
      </c>
      <c r="AK125" t="str">
        <f t="shared" si="28"/>
        <v>D</v>
      </c>
      <c r="AL125" t="s">
        <v>14</v>
      </c>
      <c r="AM125" s="1"/>
      <c r="AN125" t="s">
        <v>14</v>
      </c>
      <c r="AR125" t="str">
        <f t="shared" si="19"/>
        <v>00000000915|00000000121|201050010001||000008|000031|00000501000|00000000000000024334||VR REF. IMPORTACAO FOLHA PGTO|D||</v>
      </c>
    </row>
    <row r="126" spans="1:44" x14ac:dyDescent="0.3">
      <c r="A126">
        <v>915</v>
      </c>
      <c r="B126">
        <v>122</v>
      </c>
      <c r="C126" s="24">
        <v>71</v>
      </c>
      <c r="D126" s="2" t="str">
        <f>SUBSTITUTE(VLOOKUP(C126,'PLANO CONTAS'!$A$2:$C$3583,3,0),".","")</f>
        <v>201050010001</v>
      </c>
      <c r="F126" s="1">
        <v>44774</v>
      </c>
      <c r="G126" s="1">
        <v>44804</v>
      </c>
      <c r="H126">
        <v>501000</v>
      </c>
      <c r="I126" s="25">
        <v>21.39</v>
      </c>
      <c r="J126">
        <v>0</v>
      </c>
      <c r="K126" t="s">
        <v>2112</v>
      </c>
      <c r="L126" t="s">
        <v>13</v>
      </c>
      <c r="M126" s="4"/>
      <c r="N126" s="4"/>
      <c r="Q126" t="str">
        <f t="shared" si="20"/>
        <v>00000000915</v>
      </c>
      <c r="R126" t="s">
        <v>14</v>
      </c>
      <c r="S126" t="str">
        <f t="shared" si="21"/>
        <v>00000000122</v>
      </c>
      <c r="T126" t="s">
        <v>14</v>
      </c>
      <c r="U126" t="str">
        <f t="shared" si="22"/>
        <v>201050010001</v>
      </c>
      <c r="V126" t="s">
        <v>14</v>
      </c>
      <c r="X126" t="s">
        <v>14</v>
      </c>
      <c r="Y126" t="str">
        <f t="shared" si="23"/>
        <v>000008</v>
      </c>
      <c r="Z126" t="s">
        <v>14</v>
      </c>
      <c r="AA126" t="str">
        <f t="shared" si="24"/>
        <v>000031</v>
      </c>
      <c r="AB126" t="s">
        <v>14</v>
      </c>
      <c r="AC126" t="str">
        <f t="shared" si="25"/>
        <v>00000501000</v>
      </c>
      <c r="AD126" t="s">
        <v>14</v>
      </c>
      <c r="AE126" t="str">
        <f t="shared" si="26"/>
        <v>00000000000000002139</v>
      </c>
      <c r="AF126" t="s">
        <v>14</v>
      </c>
      <c r="AH126" t="s">
        <v>14</v>
      </c>
      <c r="AI126" t="str">
        <f t="shared" si="27"/>
        <v>VR REF. IMPORTACAO FOLHA PGTO</v>
      </c>
      <c r="AJ126" t="s">
        <v>14</v>
      </c>
      <c r="AK126" t="str">
        <f t="shared" si="28"/>
        <v>D</v>
      </c>
      <c r="AL126" t="s">
        <v>14</v>
      </c>
      <c r="AM126" s="1"/>
      <c r="AN126" t="s">
        <v>14</v>
      </c>
      <c r="AR126" t="str">
        <f t="shared" si="19"/>
        <v>00000000915|00000000122|201050010001||000008|000031|00000501000|00000000000000002139||VR REF. IMPORTACAO FOLHA PGTO|D||</v>
      </c>
    </row>
    <row r="127" spans="1:44" x14ac:dyDescent="0.3">
      <c r="A127">
        <v>915</v>
      </c>
      <c r="B127">
        <v>123</v>
      </c>
      <c r="C127" s="24">
        <v>71</v>
      </c>
      <c r="D127" s="2" t="str">
        <f>SUBSTITUTE(VLOOKUP(C127,'PLANO CONTAS'!$A$2:$C$3583,3,0),".","")</f>
        <v>201050010001</v>
      </c>
      <c r="F127" s="1">
        <v>44774</v>
      </c>
      <c r="G127" s="1">
        <v>44804</v>
      </c>
      <c r="H127">
        <v>501000</v>
      </c>
      <c r="I127" s="25">
        <v>522</v>
      </c>
      <c r="J127">
        <v>0</v>
      </c>
      <c r="K127" t="s">
        <v>2112</v>
      </c>
      <c r="L127" t="s">
        <v>13</v>
      </c>
      <c r="M127" s="4"/>
      <c r="N127" s="4"/>
      <c r="Q127" t="str">
        <f t="shared" si="20"/>
        <v>00000000915</v>
      </c>
      <c r="R127" t="s">
        <v>14</v>
      </c>
      <c r="S127" t="str">
        <f t="shared" si="21"/>
        <v>00000000123</v>
      </c>
      <c r="T127" t="s">
        <v>14</v>
      </c>
      <c r="U127" t="str">
        <f t="shared" si="22"/>
        <v>201050010001</v>
      </c>
      <c r="V127" t="s">
        <v>14</v>
      </c>
      <c r="X127" t="s">
        <v>14</v>
      </c>
      <c r="Y127" t="str">
        <f t="shared" si="23"/>
        <v>000008</v>
      </c>
      <c r="Z127" t="s">
        <v>14</v>
      </c>
      <c r="AA127" t="str">
        <f t="shared" si="24"/>
        <v>000031</v>
      </c>
      <c r="AB127" t="s">
        <v>14</v>
      </c>
      <c r="AC127" t="str">
        <f t="shared" si="25"/>
        <v>00000501000</v>
      </c>
      <c r="AD127" t="s">
        <v>14</v>
      </c>
      <c r="AE127" t="str">
        <f t="shared" si="26"/>
        <v>00000000000000052200</v>
      </c>
      <c r="AF127" t="s">
        <v>14</v>
      </c>
      <c r="AH127" t="s">
        <v>14</v>
      </c>
      <c r="AI127" t="str">
        <f t="shared" si="27"/>
        <v>VR REF. IMPORTACAO FOLHA PGTO</v>
      </c>
      <c r="AJ127" t="s">
        <v>14</v>
      </c>
      <c r="AK127" t="str">
        <f t="shared" si="28"/>
        <v>D</v>
      </c>
      <c r="AL127" t="s">
        <v>14</v>
      </c>
      <c r="AM127" s="1"/>
      <c r="AN127" t="s">
        <v>14</v>
      </c>
      <c r="AR127" t="str">
        <f t="shared" si="19"/>
        <v>00000000915|00000000123|201050010001||000008|000031|00000501000|00000000000000052200||VR REF. IMPORTACAO FOLHA PGTO|D||</v>
      </c>
    </row>
    <row r="128" spans="1:44" x14ac:dyDescent="0.3">
      <c r="A128">
        <v>915</v>
      </c>
      <c r="B128">
        <v>124</v>
      </c>
      <c r="C128" s="24">
        <v>71</v>
      </c>
      <c r="D128" s="2" t="str">
        <f>SUBSTITUTE(VLOOKUP(C128,'PLANO CONTAS'!$A$2:$C$3583,3,0),".","")</f>
        <v>201050010001</v>
      </c>
      <c r="F128" s="1">
        <v>44774</v>
      </c>
      <c r="G128" s="1">
        <v>44804</v>
      </c>
      <c r="H128">
        <v>501000</v>
      </c>
      <c r="I128" s="25">
        <v>7780</v>
      </c>
      <c r="J128">
        <v>0</v>
      </c>
      <c r="K128" t="s">
        <v>2112</v>
      </c>
      <c r="L128" t="s">
        <v>13</v>
      </c>
      <c r="M128" s="4"/>
      <c r="N128" s="4"/>
      <c r="Q128" t="str">
        <f t="shared" si="20"/>
        <v>00000000915</v>
      </c>
      <c r="R128" t="s">
        <v>14</v>
      </c>
      <c r="S128" t="str">
        <f t="shared" si="21"/>
        <v>00000000124</v>
      </c>
      <c r="T128" t="s">
        <v>14</v>
      </c>
      <c r="U128" t="str">
        <f t="shared" si="22"/>
        <v>201050010001</v>
      </c>
      <c r="V128" t="s">
        <v>14</v>
      </c>
      <c r="X128" t="s">
        <v>14</v>
      </c>
      <c r="Y128" t="str">
        <f t="shared" si="23"/>
        <v>000008</v>
      </c>
      <c r="Z128" t="s">
        <v>14</v>
      </c>
      <c r="AA128" t="str">
        <f t="shared" si="24"/>
        <v>000031</v>
      </c>
      <c r="AB128" t="s">
        <v>14</v>
      </c>
      <c r="AC128" t="str">
        <f t="shared" si="25"/>
        <v>00000501000</v>
      </c>
      <c r="AD128" t="s">
        <v>14</v>
      </c>
      <c r="AE128" t="str">
        <f t="shared" si="26"/>
        <v>00000000000000778000</v>
      </c>
      <c r="AF128" t="s">
        <v>14</v>
      </c>
      <c r="AH128" t="s">
        <v>14</v>
      </c>
      <c r="AI128" t="str">
        <f t="shared" si="27"/>
        <v>VR REF. IMPORTACAO FOLHA PGTO</v>
      </c>
      <c r="AJ128" t="s">
        <v>14</v>
      </c>
      <c r="AK128" t="str">
        <f t="shared" si="28"/>
        <v>D</v>
      </c>
      <c r="AL128" t="s">
        <v>14</v>
      </c>
      <c r="AM128" s="1"/>
      <c r="AN128" t="s">
        <v>14</v>
      </c>
      <c r="AR128" t="str">
        <f t="shared" si="19"/>
        <v>00000000915|00000000124|201050010001||000008|000031|00000501000|00000000000000778000||VR REF. IMPORTACAO FOLHA PGTO|D||</v>
      </c>
    </row>
    <row r="129" spans="1:44" x14ac:dyDescent="0.3">
      <c r="A129">
        <v>915</v>
      </c>
      <c r="B129">
        <v>125</v>
      </c>
      <c r="C129" s="24">
        <v>71</v>
      </c>
      <c r="D129" s="2" t="str">
        <f>SUBSTITUTE(VLOOKUP(C129,'PLANO CONTAS'!$A$2:$C$3583,3,0),".","")</f>
        <v>201050010001</v>
      </c>
      <c r="F129" s="1">
        <v>44774</v>
      </c>
      <c r="G129" s="1">
        <v>44804</v>
      </c>
      <c r="H129">
        <v>501000</v>
      </c>
      <c r="I129" s="25">
        <v>1682.51</v>
      </c>
      <c r="J129">
        <v>0</v>
      </c>
      <c r="K129" t="s">
        <v>2112</v>
      </c>
      <c r="L129" t="s">
        <v>13</v>
      </c>
      <c r="M129" s="4"/>
      <c r="N129" s="4"/>
      <c r="Q129" t="str">
        <f t="shared" si="20"/>
        <v>00000000915</v>
      </c>
      <c r="R129" t="s">
        <v>14</v>
      </c>
      <c r="S129" t="str">
        <f t="shared" si="21"/>
        <v>00000000125</v>
      </c>
      <c r="T129" t="s">
        <v>14</v>
      </c>
      <c r="U129" t="str">
        <f t="shared" si="22"/>
        <v>201050010001</v>
      </c>
      <c r="V129" t="s">
        <v>14</v>
      </c>
      <c r="X129" t="s">
        <v>14</v>
      </c>
      <c r="Y129" t="str">
        <f t="shared" si="23"/>
        <v>000008</v>
      </c>
      <c r="Z129" t="s">
        <v>14</v>
      </c>
      <c r="AA129" t="str">
        <f t="shared" si="24"/>
        <v>000031</v>
      </c>
      <c r="AB129" t="s">
        <v>14</v>
      </c>
      <c r="AC129" t="str">
        <f t="shared" si="25"/>
        <v>00000501000</v>
      </c>
      <c r="AD129" t="s">
        <v>14</v>
      </c>
      <c r="AE129" t="str">
        <f t="shared" si="26"/>
        <v>00000000000000168251</v>
      </c>
      <c r="AF129" t="s">
        <v>14</v>
      </c>
      <c r="AH129" t="s">
        <v>14</v>
      </c>
      <c r="AI129" t="str">
        <f t="shared" si="27"/>
        <v>VR REF. IMPORTACAO FOLHA PGTO</v>
      </c>
      <c r="AJ129" t="s">
        <v>14</v>
      </c>
      <c r="AK129" t="str">
        <f t="shared" si="28"/>
        <v>D</v>
      </c>
      <c r="AL129" t="s">
        <v>14</v>
      </c>
      <c r="AM129" s="1"/>
      <c r="AN129" t="s">
        <v>14</v>
      </c>
      <c r="AR129" t="str">
        <f t="shared" si="19"/>
        <v>00000000915|00000000125|201050010001||000008|000031|00000501000|00000000000000168251||VR REF. IMPORTACAO FOLHA PGTO|D||</v>
      </c>
    </row>
    <row r="130" spans="1:44" x14ac:dyDescent="0.3">
      <c r="A130">
        <v>915</v>
      </c>
      <c r="B130">
        <v>126</v>
      </c>
      <c r="C130" s="24">
        <v>71</v>
      </c>
      <c r="D130" s="2" t="str">
        <f>SUBSTITUTE(VLOOKUP(C130,'PLANO CONTAS'!$A$2:$C$3583,3,0),".","")</f>
        <v>201050010001</v>
      </c>
      <c r="F130" s="1">
        <v>44774</v>
      </c>
      <c r="G130" s="1">
        <v>44804</v>
      </c>
      <c r="H130">
        <v>501000</v>
      </c>
      <c r="I130" s="25">
        <v>3000</v>
      </c>
      <c r="J130">
        <v>0</v>
      </c>
      <c r="K130" t="s">
        <v>2112</v>
      </c>
      <c r="L130" t="s">
        <v>13</v>
      </c>
      <c r="M130" s="4"/>
      <c r="N130" s="4"/>
      <c r="Q130" t="str">
        <f t="shared" si="20"/>
        <v>00000000915</v>
      </c>
      <c r="R130" t="s">
        <v>14</v>
      </c>
      <c r="S130" t="str">
        <f t="shared" si="21"/>
        <v>00000000126</v>
      </c>
      <c r="T130" t="s">
        <v>14</v>
      </c>
      <c r="U130" t="str">
        <f t="shared" si="22"/>
        <v>201050010001</v>
      </c>
      <c r="V130" t="s">
        <v>14</v>
      </c>
      <c r="X130" t="s">
        <v>14</v>
      </c>
      <c r="Y130" t="str">
        <f t="shared" si="23"/>
        <v>000008</v>
      </c>
      <c r="Z130" t="s">
        <v>14</v>
      </c>
      <c r="AA130" t="str">
        <f t="shared" si="24"/>
        <v>000031</v>
      </c>
      <c r="AB130" t="s">
        <v>14</v>
      </c>
      <c r="AC130" t="str">
        <f t="shared" si="25"/>
        <v>00000501000</v>
      </c>
      <c r="AD130" t="s">
        <v>14</v>
      </c>
      <c r="AE130" t="str">
        <f t="shared" si="26"/>
        <v>00000000000000300000</v>
      </c>
      <c r="AF130" t="s">
        <v>14</v>
      </c>
      <c r="AH130" t="s">
        <v>14</v>
      </c>
      <c r="AI130" t="str">
        <f t="shared" si="27"/>
        <v>VR REF. IMPORTACAO FOLHA PGTO</v>
      </c>
      <c r="AJ130" t="s">
        <v>14</v>
      </c>
      <c r="AK130" t="str">
        <f t="shared" si="28"/>
        <v>D</v>
      </c>
      <c r="AL130" t="s">
        <v>14</v>
      </c>
      <c r="AM130" s="1"/>
      <c r="AN130" t="s">
        <v>14</v>
      </c>
      <c r="AR130" t="str">
        <f t="shared" si="19"/>
        <v>00000000915|00000000126|201050010001||000008|000031|00000501000|00000000000000300000||VR REF. IMPORTACAO FOLHA PGTO|D||</v>
      </c>
    </row>
    <row r="131" spans="1:44" x14ac:dyDescent="0.3">
      <c r="A131">
        <v>915</v>
      </c>
      <c r="B131">
        <v>127</v>
      </c>
      <c r="C131" s="24">
        <v>71</v>
      </c>
      <c r="D131" s="2" t="str">
        <f>SUBSTITUTE(VLOOKUP(C131,'PLANO CONTAS'!$A$2:$C$3583,3,0),".","")</f>
        <v>201050010001</v>
      </c>
      <c r="F131" s="1">
        <v>44774</v>
      </c>
      <c r="G131" s="1">
        <v>44804</v>
      </c>
      <c r="H131">
        <v>1101000</v>
      </c>
      <c r="I131" s="25">
        <v>312.49</v>
      </c>
      <c r="J131">
        <v>0</v>
      </c>
      <c r="K131" t="s">
        <v>2112</v>
      </c>
      <c r="L131" t="s">
        <v>13</v>
      </c>
      <c r="M131" s="4"/>
      <c r="N131" s="4"/>
      <c r="Q131" t="str">
        <f t="shared" si="20"/>
        <v>00000000915</v>
      </c>
      <c r="R131" t="s">
        <v>14</v>
      </c>
      <c r="S131" t="str">
        <f t="shared" si="21"/>
        <v>00000000127</v>
      </c>
      <c r="T131" t="s">
        <v>14</v>
      </c>
      <c r="U131" t="str">
        <f t="shared" si="22"/>
        <v>201050010001</v>
      </c>
      <c r="V131" t="s">
        <v>14</v>
      </c>
      <c r="X131" t="s">
        <v>14</v>
      </c>
      <c r="Y131" t="str">
        <f t="shared" si="23"/>
        <v>000008</v>
      </c>
      <c r="Z131" t="s">
        <v>14</v>
      </c>
      <c r="AA131" t="str">
        <f t="shared" si="24"/>
        <v>000031</v>
      </c>
      <c r="AB131" t="s">
        <v>14</v>
      </c>
      <c r="AC131" t="str">
        <f t="shared" si="25"/>
        <v>00001101000</v>
      </c>
      <c r="AD131" t="s">
        <v>14</v>
      </c>
      <c r="AE131" t="str">
        <f t="shared" si="26"/>
        <v>00000000000000031249</v>
      </c>
      <c r="AF131" t="s">
        <v>14</v>
      </c>
      <c r="AH131" t="s">
        <v>14</v>
      </c>
      <c r="AI131" t="str">
        <f t="shared" si="27"/>
        <v>VR REF. IMPORTACAO FOLHA PGTO</v>
      </c>
      <c r="AJ131" t="s">
        <v>14</v>
      </c>
      <c r="AK131" t="str">
        <f t="shared" si="28"/>
        <v>D</v>
      </c>
      <c r="AL131" t="s">
        <v>14</v>
      </c>
      <c r="AM131" s="1"/>
      <c r="AN131" t="s">
        <v>14</v>
      </c>
      <c r="AR131" t="str">
        <f t="shared" si="19"/>
        <v>00000000915|00000000127|201050010001||000008|000031|00001101000|00000000000000031249||VR REF. IMPORTACAO FOLHA PGTO|D||</v>
      </c>
    </row>
    <row r="132" spans="1:44" x14ac:dyDescent="0.3">
      <c r="A132">
        <v>915</v>
      </c>
      <c r="B132">
        <v>128</v>
      </c>
      <c r="C132" s="24">
        <v>71</v>
      </c>
      <c r="D132" s="2" t="str">
        <f>SUBSTITUTE(VLOOKUP(C132,'PLANO CONTAS'!$A$2:$C$3583,3,0),".","")</f>
        <v>201050010001</v>
      </c>
      <c r="F132" s="1">
        <v>44774</v>
      </c>
      <c r="G132" s="1">
        <v>44804</v>
      </c>
      <c r="H132">
        <v>1101000</v>
      </c>
      <c r="I132" s="25">
        <v>540.35</v>
      </c>
      <c r="J132">
        <v>0</v>
      </c>
      <c r="K132" t="s">
        <v>2112</v>
      </c>
      <c r="L132" t="s">
        <v>13</v>
      </c>
      <c r="M132" s="4"/>
      <c r="N132" s="4"/>
      <c r="Q132" t="str">
        <f t="shared" si="20"/>
        <v>00000000915</v>
      </c>
      <c r="R132" t="s">
        <v>14</v>
      </c>
      <c r="S132" t="str">
        <f t="shared" si="21"/>
        <v>00000000128</v>
      </c>
      <c r="T132" t="s">
        <v>14</v>
      </c>
      <c r="U132" t="str">
        <f t="shared" si="22"/>
        <v>201050010001</v>
      </c>
      <c r="V132" t="s">
        <v>14</v>
      </c>
      <c r="X132" t="s">
        <v>14</v>
      </c>
      <c r="Y132" t="str">
        <f t="shared" si="23"/>
        <v>000008</v>
      </c>
      <c r="Z132" t="s">
        <v>14</v>
      </c>
      <c r="AA132" t="str">
        <f t="shared" si="24"/>
        <v>000031</v>
      </c>
      <c r="AB132" t="s">
        <v>14</v>
      </c>
      <c r="AC132" t="str">
        <f t="shared" si="25"/>
        <v>00001101000</v>
      </c>
      <c r="AD132" t="s">
        <v>14</v>
      </c>
      <c r="AE132" t="str">
        <f t="shared" si="26"/>
        <v>00000000000000054035</v>
      </c>
      <c r="AF132" t="s">
        <v>14</v>
      </c>
      <c r="AH132" t="s">
        <v>14</v>
      </c>
      <c r="AI132" t="str">
        <f t="shared" si="27"/>
        <v>VR REF. IMPORTACAO FOLHA PGTO</v>
      </c>
      <c r="AJ132" t="s">
        <v>14</v>
      </c>
      <c r="AK132" t="str">
        <f t="shared" si="28"/>
        <v>D</v>
      </c>
      <c r="AL132" t="s">
        <v>14</v>
      </c>
      <c r="AM132" s="1"/>
      <c r="AN132" t="s">
        <v>14</v>
      </c>
      <c r="AR132" t="str">
        <f t="shared" si="19"/>
        <v>00000000915|00000000128|201050010001||000008|000031|00001101000|00000000000000054035||VR REF. IMPORTACAO FOLHA PGTO|D||</v>
      </c>
    </row>
    <row r="133" spans="1:44" x14ac:dyDescent="0.3">
      <c r="A133">
        <v>915</v>
      </c>
      <c r="B133">
        <v>129</v>
      </c>
      <c r="C133" s="24">
        <v>71</v>
      </c>
      <c r="D133" s="2" t="str">
        <f>SUBSTITUTE(VLOOKUP(C133,'PLANO CONTAS'!$A$2:$C$3583,3,0),".","")</f>
        <v>201050010001</v>
      </c>
      <c r="F133" s="1">
        <v>44774</v>
      </c>
      <c r="G133" s="1">
        <v>44804</v>
      </c>
      <c r="H133">
        <v>1101000</v>
      </c>
      <c r="I133" s="25">
        <v>124.24</v>
      </c>
      <c r="J133">
        <v>0</v>
      </c>
      <c r="K133" t="s">
        <v>2112</v>
      </c>
      <c r="L133" t="s">
        <v>13</v>
      </c>
      <c r="M133" s="4"/>
      <c r="N133" s="4"/>
      <c r="Q133" t="str">
        <f t="shared" si="20"/>
        <v>00000000915</v>
      </c>
      <c r="R133" t="s">
        <v>14</v>
      </c>
      <c r="S133" t="str">
        <f t="shared" si="21"/>
        <v>00000000129</v>
      </c>
      <c r="T133" t="s">
        <v>14</v>
      </c>
      <c r="U133" t="str">
        <f t="shared" si="22"/>
        <v>201050010001</v>
      </c>
      <c r="V133" t="s">
        <v>14</v>
      </c>
      <c r="X133" t="s">
        <v>14</v>
      </c>
      <c r="Y133" t="str">
        <f t="shared" si="23"/>
        <v>000008</v>
      </c>
      <c r="Z133" t="s">
        <v>14</v>
      </c>
      <c r="AA133" t="str">
        <f t="shared" si="24"/>
        <v>000031</v>
      </c>
      <c r="AB133" t="s">
        <v>14</v>
      </c>
      <c r="AC133" t="str">
        <f t="shared" si="25"/>
        <v>00001101000</v>
      </c>
      <c r="AD133" t="s">
        <v>14</v>
      </c>
      <c r="AE133" t="str">
        <f t="shared" si="26"/>
        <v>00000000000000012424</v>
      </c>
      <c r="AF133" t="s">
        <v>14</v>
      </c>
      <c r="AH133" t="s">
        <v>14</v>
      </c>
      <c r="AI133" t="str">
        <f t="shared" si="27"/>
        <v>VR REF. IMPORTACAO FOLHA PGTO</v>
      </c>
      <c r="AJ133" t="s">
        <v>14</v>
      </c>
      <c r="AK133" t="str">
        <f t="shared" si="28"/>
        <v>D</v>
      </c>
      <c r="AL133" t="s">
        <v>14</v>
      </c>
      <c r="AM133" s="1"/>
      <c r="AN133" t="s">
        <v>14</v>
      </c>
      <c r="AR133" t="str">
        <f t="shared" si="19"/>
        <v>00000000915|00000000129|201050010001||000008|000031|00001101000|00000000000000012424||VR REF. IMPORTACAO FOLHA PGTO|D||</v>
      </c>
    </row>
    <row r="134" spans="1:44" x14ac:dyDescent="0.3">
      <c r="A134">
        <v>915</v>
      </c>
      <c r="B134">
        <v>130</v>
      </c>
      <c r="C134" s="24">
        <v>71</v>
      </c>
      <c r="D134" s="2" t="str">
        <f>SUBSTITUTE(VLOOKUP(C134,'PLANO CONTAS'!$A$2:$C$3583,3,0),".","")</f>
        <v>201050010001</v>
      </c>
      <c r="F134" s="1">
        <v>44774</v>
      </c>
      <c r="G134" s="1">
        <v>44804</v>
      </c>
      <c r="H134">
        <v>1101000</v>
      </c>
      <c r="I134" s="25">
        <v>70</v>
      </c>
      <c r="J134">
        <v>0</v>
      </c>
      <c r="K134" t="s">
        <v>2112</v>
      </c>
      <c r="L134" t="s">
        <v>13</v>
      </c>
      <c r="M134" s="4"/>
      <c r="N134" s="4"/>
      <c r="Q134" t="str">
        <f t="shared" si="20"/>
        <v>00000000915</v>
      </c>
      <c r="R134" t="s">
        <v>14</v>
      </c>
      <c r="S134" t="str">
        <f t="shared" si="21"/>
        <v>00000000130</v>
      </c>
      <c r="T134" t="s">
        <v>14</v>
      </c>
      <c r="U134" t="str">
        <f t="shared" si="22"/>
        <v>201050010001</v>
      </c>
      <c r="V134" t="s">
        <v>14</v>
      </c>
      <c r="X134" t="s">
        <v>14</v>
      </c>
      <c r="Y134" t="str">
        <f t="shared" si="23"/>
        <v>000008</v>
      </c>
      <c r="Z134" t="s">
        <v>14</v>
      </c>
      <c r="AA134" t="str">
        <f t="shared" si="24"/>
        <v>000031</v>
      </c>
      <c r="AB134" t="s">
        <v>14</v>
      </c>
      <c r="AC134" t="str">
        <f t="shared" si="25"/>
        <v>00001101000</v>
      </c>
      <c r="AD134" t="s">
        <v>14</v>
      </c>
      <c r="AE134" t="str">
        <f t="shared" si="26"/>
        <v>00000000000000007000</v>
      </c>
      <c r="AF134" t="s">
        <v>14</v>
      </c>
      <c r="AH134" t="s">
        <v>14</v>
      </c>
      <c r="AI134" t="str">
        <f t="shared" si="27"/>
        <v>VR REF. IMPORTACAO FOLHA PGTO</v>
      </c>
      <c r="AJ134" t="s">
        <v>14</v>
      </c>
      <c r="AK134" t="str">
        <f t="shared" si="28"/>
        <v>D</v>
      </c>
      <c r="AL134" t="s">
        <v>14</v>
      </c>
      <c r="AM134" s="1"/>
      <c r="AN134" t="s">
        <v>14</v>
      </c>
      <c r="AR134" t="str">
        <f t="shared" ref="AR134:AR197" si="29">CONCATENATE(Q134,R134,S134,T134,U134,V134,W134,X134,Y134,Z134,AA134,AB134,AC134,AD134,AE134,AF134,AG134,AH134,AI134,AJ134,AK134,AL134,AM134,AN134)</f>
        <v>00000000915|00000000130|201050010001||000008|000031|00001101000|00000000000000007000||VR REF. IMPORTACAO FOLHA PGTO|D||</v>
      </c>
    </row>
    <row r="135" spans="1:44" x14ac:dyDescent="0.3">
      <c r="A135">
        <v>915</v>
      </c>
      <c r="B135">
        <v>131</v>
      </c>
      <c r="C135" s="24">
        <v>71</v>
      </c>
      <c r="D135" s="2" t="str">
        <f>SUBSTITUTE(VLOOKUP(C135,'PLANO CONTAS'!$A$2:$C$3583,3,0),".","")</f>
        <v>201050010001</v>
      </c>
      <c r="F135" s="1">
        <v>44774</v>
      </c>
      <c r="G135" s="1">
        <v>44804</v>
      </c>
      <c r="H135">
        <v>1101000</v>
      </c>
      <c r="I135" s="25">
        <v>454.62</v>
      </c>
      <c r="J135">
        <v>0</v>
      </c>
      <c r="K135" t="s">
        <v>2112</v>
      </c>
      <c r="L135" t="s">
        <v>13</v>
      </c>
      <c r="M135" s="4"/>
      <c r="N135" s="4"/>
      <c r="Q135" t="str">
        <f t="shared" si="20"/>
        <v>00000000915</v>
      </c>
      <c r="R135" t="s">
        <v>14</v>
      </c>
      <c r="S135" t="str">
        <f t="shared" si="21"/>
        <v>00000000131</v>
      </c>
      <c r="T135" t="s">
        <v>14</v>
      </c>
      <c r="U135" t="str">
        <f t="shared" si="22"/>
        <v>201050010001</v>
      </c>
      <c r="V135" t="s">
        <v>14</v>
      </c>
      <c r="X135" t="s">
        <v>14</v>
      </c>
      <c r="Y135" t="str">
        <f t="shared" si="23"/>
        <v>000008</v>
      </c>
      <c r="Z135" t="s">
        <v>14</v>
      </c>
      <c r="AA135" t="str">
        <f t="shared" si="24"/>
        <v>000031</v>
      </c>
      <c r="AB135" t="s">
        <v>14</v>
      </c>
      <c r="AC135" t="str">
        <f t="shared" si="25"/>
        <v>00001101000</v>
      </c>
      <c r="AD135" t="s">
        <v>14</v>
      </c>
      <c r="AE135" t="str">
        <f t="shared" si="26"/>
        <v>00000000000000045462</v>
      </c>
      <c r="AF135" t="s">
        <v>14</v>
      </c>
      <c r="AH135" t="s">
        <v>14</v>
      </c>
      <c r="AI135" t="str">
        <f t="shared" si="27"/>
        <v>VR REF. IMPORTACAO FOLHA PGTO</v>
      </c>
      <c r="AJ135" t="s">
        <v>14</v>
      </c>
      <c r="AK135" t="str">
        <f t="shared" si="28"/>
        <v>D</v>
      </c>
      <c r="AL135" t="s">
        <v>14</v>
      </c>
      <c r="AM135" s="1"/>
      <c r="AN135" t="s">
        <v>14</v>
      </c>
      <c r="AR135" t="str">
        <f t="shared" si="29"/>
        <v>00000000915|00000000131|201050010001||000008|000031|00001101000|00000000000000045462||VR REF. IMPORTACAO FOLHA PGTO|D||</v>
      </c>
    </row>
    <row r="136" spans="1:44" x14ac:dyDescent="0.3">
      <c r="A136">
        <v>915</v>
      </c>
      <c r="B136">
        <v>132</v>
      </c>
      <c r="C136" s="24">
        <v>71</v>
      </c>
      <c r="D136" s="2" t="str">
        <f>SUBSTITUTE(VLOOKUP(C136,'PLANO CONTAS'!$A$2:$C$3583,3,0),".","")</f>
        <v>201050010001</v>
      </c>
      <c r="F136" s="1">
        <v>44774</v>
      </c>
      <c r="G136" s="1">
        <v>44804</v>
      </c>
      <c r="H136">
        <v>1101000</v>
      </c>
      <c r="I136" s="25">
        <v>6727.6</v>
      </c>
      <c r="J136">
        <v>0</v>
      </c>
      <c r="K136" t="s">
        <v>2112</v>
      </c>
      <c r="L136" t="s">
        <v>13</v>
      </c>
      <c r="M136" s="4"/>
      <c r="N136" s="4"/>
      <c r="Q136" t="str">
        <f t="shared" si="20"/>
        <v>00000000915</v>
      </c>
      <c r="R136" t="s">
        <v>14</v>
      </c>
      <c r="S136" t="str">
        <f t="shared" si="21"/>
        <v>00000000132</v>
      </c>
      <c r="T136" t="s">
        <v>14</v>
      </c>
      <c r="U136" t="str">
        <f t="shared" si="22"/>
        <v>201050010001</v>
      </c>
      <c r="V136" t="s">
        <v>14</v>
      </c>
      <c r="X136" t="s">
        <v>14</v>
      </c>
      <c r="Y136" t="str">
        <f t="shared" si="23"/>
        <v>000008</v>
      </c>
      <c r="Z136" t="s">
        <v>14</v>
      </c>
      <c r="AA136" t="str">
        <f t="shared" si="24"/>
        <v>000031</v>
      </c>
      <c r="AB136" t="s">
        <v>14</v>
      </c>
      <c r="AC136" t="str">
        <f t="shared" si="25"/>
        <v>00001101000</v>
      </c>
      <c r="AD136" t="s">
        <v>14</v>
      </c>
      <c r="AE136" t="str">
        <f t="shared" si="26"/>
        <v>00000000000000672760</v>
      </c>
      <c r="AF136" t="s">
        <v>14</v>
      </c>
      <c r="AH136" t="s">
        <v>14</v>
      </c>
      <c r="AI136" t="str">
        <f t="shared" si="27"/>
        <v>VR REF. IMPORTACAO FOLHA PGTO</v>
      </c>
      <c r="AJ136" t="s">
        <v>14</v>
      </c>
      <c r="AK136" t="str">
        <f t="shared" si="28"/>
        <v>D</v>
      </c>
      <c r="AL136" t="s">
        <v>14</v>
      </c>
      <c r="AM136" s="1"/>
      <c r="AN136" t="s">
        <v>14</v>
      </c>
      <c r="AR136" t="str">
        <f t="shared" si="29"/>
        <v>00000000915|00000000132|201050010001||000008|000031|00001101000|00000000000000672760||VR REF. IMPORTACAO FOLHA PGTO|D||</v>
      </c>
    </row>
    <row r="137" spans="1:44" x14ac:dyDescent="0.3">
      <c r="A137">
        <v>915</v>
      </c>
      <c r="B137">
        <v>133</v>
      </c>
      <c r="C137" s="24">
        <v>71</v>
      </c>
      <c r="D137" s="2" t="str">
        <f>SUBSTITUTE(VLOOKUP(C137,'PLANO CONTAS'!$A$2:$C$3583,3,0),".","")</f>
        <v>201050010001</v>
      </c>
      <c r="F137" s="1">
        <v>44774</v>
      </c>
      <c r="G137" s="1">
        <v>44804</v>
      </c>
      <c r="H137">
        <v>1101000</v>
      </c>
      <c r="I137" s="25">
        <v>1513.72</v>
      </c>
      <c r="J137">
        <v>0</v>
      </c>
      <c r="K137" t="s">
        <v>2112</v>
      </c>
      <c r="L137" t="s">
        <v>13</v>
      </c>
      <c r="M137" s="4"/>
      <c r="N137" s="4"/>
      <c r="Q137" t="str">
        <f t="shared" si="20"/>
        <v>00000000915</v>
      </c>
      <c r="R137" t="s">
        <v>14</v>
      </c>
      <c r="S137" t="str">
        <f t="shared" si="21"/>
        <v>00000000133</v>
      </c>
      <c r="T137" t="s">
        <v>14</v>
      </c>
      <c r="U137" t="str">
        <f t="shared" si="22"/>
        <v>201050010001</v>
      </c>
      <c r="V137" t="s">
        <v>14</v>
      </c>
      <c r="X137" t="s">
        <v>14</v>
      </c>
      <c r="Y137" t="str">
        <f t="shared" si="23"/>
        <v>000008</v>
      </c>
      <c r="Z137" t="s">
        <v>14</v>
      </c>
      <c r="AA137" t="str">
        <f t="shared" si="24"/>
        <v>000031</v>
      </c>
      <c r="AB137" t="s">
        <v>14</v>
      </c>
      <c r="AC137" t="str">
        <f t="shared" si="25"/>
        <v>00001101000</v>
      </c>
      <c r="AD137" t="s">
        <v>14</v>
      </c>
      <c r="AE137" t="str">
        <f t="shared" si="26"/>
        <v>00000000000000151372</v>
      </c>
      <c r="AF137" t="s">
        <v>14</v>
      </c>
      <c r="AH137" t="s">
        <v>14</v>
      </c>
      <c r="AI137" t="str">
        <f t="shared" si="27"/>
        <v>VR REF. IMPORTACAO FOLHA PGTO</v>
      </c>
      <c r="AJ137" t="s">
        <v>14</v>
      </c>
      <c r="AK137" t="str">
        <f t="shared" si="28"/>
        <v>D</v>
      </c>
      <c r="AL137" t="s">
        <v>14</v>
      </c>
      <c r="AM137" s="1"/>
      <c r="AN137" t="s">
        <v>14</v>
      </c>
      <c r="AR137" t="str">
        <f t="shared" si="29"/>
        <v>00000000915|00000000133|201050010001||000008|000031|00001101000|00000000000000151372||VR REF. IMPORTACAO FOLHA PGTO|D||</v>
      </c>
    </row>
    <row r="138" spans="1:44" x14ac:dyDescent="0.3">
      <c r="A138">
        <v>915</v>
      </c>
      <c r="B138">
        <v>134</v>
      </c>
      <c r="C138" s="24">
        <v>71</v>
      </c>
      <c r="D138" s="2" t="str">
        <f>SUBSTITUTE(VLOOKUP(C138,'PLANO CONTAS'!$A$2:$C$3583,3,0),".","")</f>
        <v>201050010001</v>
      </c>
      <c r="F138" s="1">
        <v>44774</v>
      </c>
      <c r="G138" s="1">
        <v>44804</v>
      </c>
      <c r="H138">
        <v>1101000</v>
      </c>
      <c r="I138" s="25">
        <v>10.66</v>
      </c>
      <c r="J138">
        <v>0</v>
      </c>
      <c r="K138" t="s">
        <v>2112</v>
      </c>
      <c r="L138" t="s">
        <v>13</v>
      </c>
      <c r="M138" s="4"/>
      <c r="N138" s="4"/>
      <c r="Q138" t="str">
        <f t="shared" si="20"/>
        <v>00000000915</v>
      </c>
      <c r="R138" t="s">
        <v>14</v>
      </c>
      <c r="S138" t="str">
        <f t="shared" si="21"/>
        <v>00000000134</v>
      </c>
      <c r="T138" t="s">
        <v>14</v>
      </c>
      <c r="U138" t="str">
        <f t="shared" si="22"/>
        <v>201050010001</v>
      </c>
      <c r="V138" t="s">
        <v>14</v>
      </c>
      <c r="X138" t="s">
        <v>14</v>
      </c>
      <c r="Y138" t="str">
        <f t="shared" si="23"/>
        <v>000008</v>
      </c>
      <c r="Z138" t="s">
        <v>14</v>
      </c>
      <c r="AA138" t="str">
        <f t="shared" si="24"/>
        <v>000031</v>
      </c>
      <c r="AB138" t="s">
        <v>14</v>
      </c>
      <c r="AC138" t="str">
        <f t="shared" si="25"/>
        <v>00001101000</v>
      </c>
      <c r="AD138" t="s">
        <v>14</v>
      </c>
      <c r="AE138" t="str">
        <f t="shared" si="26"/>
        <v>00000000000000001066</v>
      </c>
      <c r="AF138" t="s">
        <v>14</v>
      </c>
      <c r="AH138" t="s">
        <v>14</v>
      </c>
      <c r="AI138" t="str">
        <f t="shared" si="27"/>
        <v>VR REF. IMPORTACAO FOLHA PGTO</v>
      </c>
      <c r="AJ138" t="s">
        <v>14</v>
      </c>
      <c r="AK138" t="str">
        <f t="shared" si="28"/>
        <v>D</v>
      </c>
      <c r="AL138" t="s">
        <v>14</v>
      </c>
      <c r="AM138" s="1"/>
      <c r="AN138" t="s">
        <v>14</v>
      </c>
      <c r="AR138" t="str">
        <f t="shared" si="29"/>
        <v>00000000915|00000000134|201050010001||000008|000031|00001101000|00000000000000001066||VR REF. IMPORTACAO FOLHA PGTO|D||</v>
      </c>
    </row>
    <row r="139" spans="1:44" x14ac:dyDescent="0.3">
      <c r="A139">
        <v>915</v>
      </c>
      <c r="B139">
        <v>135</v>
      </c>
      <c r="C139" s="24">
        <v>71</v>
      </c>
      <c r="D139" s="2" t="str">
        <f>SUBSTITUTE(VLOOKUP(C139,'PLANO CONTAS'!$A$2:$C$3583,3,0),".","")</f>
        <v>201050010001</v>
      </c>
      <c r="F139" s="1">
        <v>44774</v>
      </c>
      <c r="G139" s="1">
        <v>44804</v>
      </c>
      <c r="H139">
        <v>1101000</v>
      </c>
      <c r="I139" s="25">
        <v>1031.0899999999999</v>
      </c>
      <c r="J139">
        <v>0</v>
      </c>
      <c r="K139" t="s">
        <v>2112</v>
      </c>
      <c r="L139" t="s">
        <v>13</v>
      </c>
      <c r="M139" s="4"/>
      <c r="N139" s="4"/>
      <c r="Q139" t="str">
        <f t="shared" si="20"/>
        <v>00000000915</v>
      </c>
      <c r="R139" t="s">
        <v>14</v>
      </c>
      <c r="S139" t="str">
        <f t="shared" si="21"/>
        <v>00000000135</v>
      </c>
      <c r="T139" t="s">
        <v>14</v>
      </c>
      <c r="U139" t="str">
        <f t="shared" si="22"/>
        <v>201050010001</v>
      </c>
      <c r="V139" t="s">
        <v>14</v>
      </c>
      <c r="X139" t="s">
        <v>14</v>
      </c>
      <c r="Y139" t="str">
        <f t="shared" si="23"/>
        <v>000008</v>
      </c>
      <c r="Z139" t="s">
        <v>14</v>
      </c>
      <c r="AA139" t="str">
        <f t="shared" si="24"/>
        <v>000031</v>
      </c>
      <c r="AB139" t="s">
        <v>14</v>
      </c>
      <c r="AC139" t="str">
        <f t="shared" si="25"/>
        <v>00001101000</v>
      </c>
      <c r="AD139" t="s">
        <v>14</v>
      </c>
      <c r="AE139" t="str">
        <f t="shared" si="26"/>
        <v>00000000000000103109</v>
      </c>
      <c r="AF139" t="s">
        <v>14</v>
      </c>
      <c r="AH139" t="s">
        <v>14</v>
      </c>
      <c r="AI139" t="str">
        <f t="shared" si="27"/>
        <v>VR REF. IMPORTACAO FOLHA PGTO</v>
      </c>
      <c r="AJ139" t="s">
        <v>14</v>
      </c>
      <c r="AK139" t="str">
        <f t="shared" si="28"/>
        <v>D</v>
      </c>
      <c r="AL139" t="s">
        <v>14</v>
      </c>
      <c r="AM139" s="1"/>
      <c r="AN139" t="s">
        <v>14</v>
      </c>
      <c r="AR139" t="str">
        <f t="shared" si="29"/>
        <v>00000000915|00000000135|201050010001||000008|000031|00001101000|00000000000000103109||VR REF. IMPORTACAO FOLHA PGTO|D||</v>
      </c>
    </row>
    <row r="140" spans="1:44" x14ac:dyDescent="0.3">
      <c r="A140">
        <v>915</v>
      </c>
      <c r="B140">
        <v>136</v>
      </c>
      <c r="C140" s="24">
        <v>71</v>
      </c>
      <c r="D140" s="2" t="str">
        <f>SUBSTITUTE(VLOOKUP(C140,'PLANO CONTAS'!$A$2:$C$3583,3,0),".","")</f>
        <v>201050010001</v>
      </c>
      <c r="F140" s="1">
        <v>44774</v>
      </c>
      <c r="G140" s="1">
        <v>44804</v>
      </c>
      <c r="H140">
        <v>1101000</v>
      </c>
      <c r="I140" s="25">
        <v>124.96</v>
      </c>
      <c r="J140">
        <v>0</v>
      </c>
      <c r="K140" t="s">
        <v>2112</v>
      </c>
      <c r="L140" t="s">
        <v>13</v>
      </c>
      <c r="M140" s="4"/>
      <c r="N140" s="4"/>
      <c r="Q140" t="str">
        <f t="shared" si="20"/>
        <v>00000000915</v>
      </c>
      <c r="R140" t="s">
        <v>14</v>
      </c>
      <c r="S140" t="str">
        <f t="shared" si="21"/>
        <v>00000000136</v>
      </c>
      <c r="T140" t="s">
        <v>14</v>
      </c>
      <c r="U140" t="str">
        <f t="shared" si="22"/>
        <v>201050010001</v>
      </c>
      <c r="V140" t="s">
        <v>14</v>
      </c>
      <c r="X140" t="s">
        <v>14</v>
      </c>
      <c r="Y140" t="str">
        <f t="shared" si="23"/>
        <v>000008</v>
      </c>
      <c r="Z140" t="s">
        <v>14</v>
      </c>
      <c r="AA140" t="str">
        <f t="shared" si="24"/>
        <v>000031</v>
      </c>
      <c r="AB140" t="s">
        <v>14</v>
      </c>
      <c r="AC140" t="str">
        <f t="shared" si="25"/>
        <v>00001101000</v>
      </c>
      <c r="AD140" t="s">
        <v>14</v>
      </c>
      <c r="AE140" t="str">
        <f t="shared" si="26"/>
        <v>00000000000000012496</v>
      </c>
      <c r="AF140" t="s">
        <v>14</v>
      </c>
      <c r="AH140" t="s">
        <v>14</v>
      </c>
      <c r="AI140" t="str">
        <f t="shared" si="27"/>
        <v>VR REF. IMPORTACAO FOLHA PGTO</v>
      </c>
      <c r="AJ140" t="s">
        <v>14</v>
      </c>
      <c r="AK140" t="str">
        <f t="shared" si="28"/>
        <v>D</v>
      </c>
      <c r="AL140" t="s">
        <v>14</v>
      </c>
      <c r="AM140" s="1"/>
      <c r="AN140" t="s">
        <v>14</v>
      </c>
      <c r="AR140" t="str">
        <f t="shared" si="29"/>
        <v>00000000915|00000000136|201050010001||000008|000031|00001101000|00000000000000012496||VR REF. IMPORTACAO FOLHA PGTO|D||</v>
      </c>
    </row>
    <row r="141" spans="1:44" x14ac:dyDescent="0.3">
      <c r="A141">
        <v>915</v>
      </c>
      <c r="B141">
        <v>137</v>
      </c>
      <c r="C141" s="24">
        <v>71</v>
      </c>
      <c r="D141" s="2" t="str">
        <f>SUBSTITUTE(VLOOKUP(C141,'PLANO CONTAS'!$A$2:$C$3583,3,0),".","")</f>
        <v>201050010001</v>
      </c>
      <c r="F141" s="1">
        <v>44774</v>
      </c>
      <c r="G141" s="1">
        <v>44804</v>
      </c>
      <c r="H141">
        <v>1101000</v>
      </c>
      <c r="I141" s="25">
        <v>352</v>
      </c>
      <c r="J141">
        <v>0</v>
      </c>
      <c r="K141" t="s">
        <v>2112</v>
      </c>
      <c r="L141" t="s">
        <v>13</v>
      </c>
      <c r="M141" s="4"/>
      <c r="N141" s="4"/>
      <c r="Q141" t="str">
        <f t="shared" si="20"/>
        <v>00000000915</v>
      </c>
      <c r="R141" t="s">
        <v>14</v>
      </c>
      <c r="S141" t="str">
        <f t="shared" si="21"/>
        <v>00000000137</v>
      </c>
      <c r="T141" t="s">
        <v>14</v>
      </c>
      <c r="U141" t="str">
        <f t="shared" si="22"/>
        <v>201050010001</v>
      </c>
      <c r="V141" t="s">
        <v>14</v>
      </c>
      <c r="X141" t="s">
        <v>14</v>
      </c>
      <c r="Y141" t="str">
        <f t="shared" si="23"/>
        <v>000008</v>
      </c>
      <c r="Z141" t="s">
        <v>14</v>
      </c>
      <c r="AA141" t="str">
        <f t="shared" si="24"/>
        <v>000031</v>
      </c>
      <c r="AB141" t="s">
        <v>14</v>
      </c>
      <c r="AC141" t="str">
        <f t="shared" si="25"/>
        <v>00001101000</v>
      </c>
      <c r="AD141" t="s">
        <v>14</v>
      </c>
      <c r="AE141" t="str">
        <f t="shared" si="26"/>
        <v>00000000000000035200</v>
      </c>
      <c r="AF141" t="s">
        <v>14</v>
      </c>
      <c r="AH141" t="s">
        <v>14</v>
      </c>
      <c r="AI141" t="str">
        <f t="shared" si="27"/>
        <v>VR REF. IMPORTACAO FOLHA PGTO</v>
      </c>
      <c r="AJ141" t="s">
        <v>14</v>
      </c>
      <c r="AK141" t="str">
        <f t="shared" si="28"/>
        <v>D</v>
      </c>
      <c r="AL141" t="s">
        <v>14</v>
      </c>
      <c r="AM141" s="1"/>
      <c r="AN141" t="s">
        <v>14</v>
      </c>
      <c r="AR141" t="str">
        <f t="shared" si="29"/>
        <v>00000000915|00000000137|201050010001||000008|000031|00001101000|00000000000000035200||VR REF. IMPORTACAO FOLHA PGTO|D||</v>
      </c>
    </row>
    <row r="142" spans="1:44" x14ac:dyDescent="0.3">
      <c r="A142">
        <v>915</v>
      </c>
      <c r="B142">
        <v>138</v>
      </c>
      <c r="C142" s="24">
        <v>71</v>
      </c>
      <c r="D142" s="2" t="str">
        <f>SUBSTITUTE(VLOOKUP(C142,'PLANO CONTAS'!$A$2:$C$3583,3,0),".","")</f>
        <v>201050010001</v>
      </c>
      <c r="F142" s="1">
        <v>44774</v>
      </c>
      <c r="G142" s="1">
        <v>44804</v>
      </c>
      <c r="H142">
        <v>1101000</v>
      </c>
      <c r="I142" s="25">
        <v>539.25</v>
      </c>
      <c r="J142">
        <v>0</v>
      </c>
      <c r="K142" t="s">
        <v>2112</v>
      </c>
      <c r="L142" t="s">
        <v>13</v>
      </c>
      <c r="M142" s="4"/>
      <c r="N142" s="4"/>
      <c r="Q142" t="str">
        <f t="shared" si="20"/>
        <v>00000000915</v>
      </c>
      <c r="R142" t="s">
        <v>14</v>
      </c>
      <c r="S142" t="str">
        <f t="shared" si="21"/>
        <v>00000000138</v>
      </c>
      <c r="T142" t="s">
        <v>14</v>
      </c>
      <c r="U142" t="str">
        <f t="shared" si="22"/>
        <v>201050010001</v>
      </c>
      <c r="V142" t="s">
        <v>14</v>
      </c>
      <c r="X142" t="s">
        <v>14</v>
      </c>
      <c r="Y142" t="str">
        <f t="shared" si="23"/>
        <v>000008</v>
      </c>
      <c r="Z142" t="s">
        <v>14</v>
      </c>
      <c r="AA142" t="str">
        <f t="shared" si="24"/>
        <v>000031</v>
      </c>
      <c r="AB142" t="s">
        <v>14</v>
      </c>
      <c r="AC142" t="str">
        <f t="shared" si="25"/>
        <v>00001101000</v>
      </c>
      <c r="AD142" t="s">
        <v>14</v>
      </c>
      <c r="AE142" t="str">
        <f t="shared" si="26"/>
        <v>00000000000000053925</v>
      </c>
      <c r="AF142" t="s">
        <v>14</v>
      </c>
      <c r="AH142" t="s">
        <v>14</v>
      </c>
      <c r="AI142" t="str">
        <f t="shared" si="27"/>
        <v>VR REF. IMPORTACAO FOLHA PGTO</v>
      </c>
      <c r="AJ142" t="s">
        <v>14</v>
      </c>
      <c r="AK142" t="str">
        <f t="shared" si="28"/>
        <v>D</v>
      </c>
      <c r="AL142" t="s">
        <v>14</v>
      </c>
      <c r="AM142" s="1"/>
      <c r="AN142" t="s">
        <v>14</v>
      </c>
      <c r="AR142" t="str">
        <f t="shared" si="29"/>
        <v>00000000915|00000000138|201050010001||000008|000031|00001101000|00000000000000053925||VR REF. IMPORTACAO FOLHA PGTO|D||</v>
      </c>
    </row>
    <row r="143" spans="1:44" x14ac:dyDescent="0.3">
      <c r="A143">
        <v>915</v>
      </c>
      <c r="B143">
        <v>139</v>
      </c>
      <c r="C143" s="24">
        <v>71</v>
      </c>
      <c r="D143" s="2" t="str">
        <f>SUBSTITUTE(VLOOKUP(C143,'PLANO CONTAS'!$A$2:$C$3583,3,0),".","")</f>
        <v>201050010001</v>
      </c>
      <c r="F143" s="1">
        <v>44774</v>
      </c>
      <c r="G143" s="1">
        <v>44804</v>
      </c>
      <c r="H143">
        <v>1101000</v>
      </c>
      <c r="I143" s="25">
        <v>35</v>
      </c>
      <c r="J143">
        <v>0</v>
      </c>
      <c r="K143" t="s">
        <v>2112</v>
      </c>
      <c r="L143" t="s">
        <v>13</v>
      </c>
      <c r="M143" s="4"/>
      <c r="N143" s="4"/>
      <c r="Q143" t="str">
        <f t="shared" si="20"/>
        <v>00000000915</v>
      </c>
      <c r="R143" t="s">
        <v>14</v>
      </c>
      <c r="S143" t="str">
        <f t="shared" si="21"/>
        <v>00000000139</v>
      </c>
      <c r="T143" t="s">
        <v>14</v>
      </c>
      <c r="U143" t="str">
        <f t="shared" si="22"/>
        <v>201050010001</v>
      </c>
      <c r="V143" t="s">
        <v>14</v>
      </c>
      <c r="X143" t="s">
        <v>14</v>
      </c>
      <c r="Y143" t="str">
        <f t="shared" si="23"/>
        <v>000008</v>
      </c>
      <c r="Z143" t="s">
        <v>14</v>
      </c>
      <c r="AA143" t="str">
        <f t="shared" si="24"/>
        <v>000031</v>
      </c>
      <c r="AB143" t="s">
        <v>14</v>
      </c>
      <c r="AC143" t="str">
        <f t="shared" si="25"/>
        <v>00001101000</v>
      </c>
      <c r="AD143" t="s">
        <v>14</v>
      </c>
      <c r="AE143" t="str">
        <f t="shared" si="26"/>
        <v>00000000000000003500</v>
      </c>
      <c r="AF143" t="s">
        <v>14</v>
      </c>
      <c r="AH143" t="s">
        <v>14</v>
      </c>
      <c r="AI143" t="str">
        <f t="shared" si="27"/>
        <v>VR REF. IMPORTACAO FOLHA PGTO</v>
      </c>
      <c r="AJ143" t="s">
        <v>14</v>
      </c>
      <c r="AK143" t="str">
        <f t="shared" si="28"/>
        <v>D</v>
      </c>
      <c r="AL143" t="s">
        <v>14</v>
      </c>
      <c r="AM143" s="1"/>
      <c r="AN143" t="s">
        <v>14</v>
      </c>
      <c r="AR143" t="str">
        <f t="shared" si="29"/>
        <v>00000000915|00000000139|201050010001||000008|000031|00001101000|00000000000000003500||VR REF. IMPORTACAO FOLHA PGTO|D||</v>
      </c>
    </row>
    <row r="144" spans="1:44" x14ac:dyDescent="0.3">
      <c r="A144">
        <v>915</v>
      </c>
      <c r="B144">
        <v>140</v>
      </c>
      <c r="C144" s="24">
        <v>71</v>
      </c>
      <c r="D144" s="2" t="str">
        <f>SUBSTITUTE(VLOOKUP(C144,'PLANO CONTAS'!$A$2:$C$3583,3,0),".","")</f>
        <v>201050010001</v>
      </c>
      <c r="F144" s="1">
        <v>44774</v>
      </c>
      <c r="G144" s="1">
        <v>44804</v>
      </c>
      <c r="H144">
        <v>1101000</v>
      </c>
      <c r="I144" s="25">
        <v>450</v>
      </c>
      <c r="J144">
        <v>0</v>
      </c>
      <c r="K144" t="s">
        <v>2112</v>
      </c>
      <c r="L144" t="s">
        <v>13</v>
      </c>
      <c r="M144" s="4"/>
      <c r="N144" s="4"/>
      <c r="Q144" t="str">
        <f t="shared" si="20"/>
        <v>00000000915</v>
      </c>
      <c r="R144" t="s">
        <v>14</v>
      </c>
      <c r="S144" t="str">
        <f t="shared" si="21"/>
        <v>00000000140</v>
      </c>
      <c r="T144" t="s">
        <v>14</v>
      </c>
      <c r="U144" t="str">
        <f t="shared" si="22"/>
        <v>201050010001</v>
      </c>
      <c r="V144" t="s">
        <v>14</v>
      </c>
      <c r="X144" t="s">
        <v>14</v>
      </c>
      <c r="Y144" t="str">
        <f t="shared" si="23"/>
        <v>000008</v>
      </c>
      <c r="Z144" t="s">
        <v>14</v>
      </c>
      <c r="AA144" t="str">
        <f t="shared" si="24"/>
        <v>000031</v>
      </c>
      <c r="AB144" t="s">
        <v>14</v>
      </c>
      <c r="AC144" t="str">
        <f t="shared" si="25"/>
        <v>00001101000</v>
      </c>
      <c r="AD144" t="s">
        <v>14</v>
      </c>
      <c r="AE144" t="str">
        <f t="shared" si="26"/>
        <v>00000000000000045000</v>
      </c>
      <c r="AF144" t="s">
        <v>14</v>
      </c>
      <c r="AH144" t="s">
        <v>14</v>
      </c>
      <c r="AI144" t="str">
        <f t="shared" si="27"/>
        <v>VR REF. IMPORTACAO FOLHA PGTO</v>
      </c>
      <c r="AJ144" t="s">
        <v>14</v>
      </c>
      <c r="AK144" t="str">
        <f t="shared" si="28"/>
        <v>D</v>
      </c>
      <c r="AL144" t="s">
        <v>14</v>
      </c>
      <c r="AM144" s="1"/>
      <c r="AN144" t="s">
        <v>14</v>
      </c>
      <c r="AR144" t="str">
        <f t="shared" si="29"/>
        <v>00000000915|00000000140|201050010001||000008|000031|00001101000|00000000000000045000||VR REF. IMPORTACAO FOLHA PGTO|D||</v>
      </c>
    </row>
    <row r="145" spans="1:44" x14ac:dyDescent="0.3">
      <c r="A145">
        <v>915</v>
      </c>
      <c r="B145">
        <v>141</v>
      </c>
      <c r="C145" s="24">
        <v>71</v>
      </c>
      <c r="D145" s="2" t="str">
        <f>SUBSTITUTE(VLOOKUP(C145,'PLANO CONTAS'!$A$2:$C$3583,3,0),".","")</f>
        <v>201050010001</v>
      </c>
      <c r="F145" s="1">
        <v>44774</v>
      </c>
      <c r="G145" s="1">
        <v>44804</v>
      </c>
      <c r="H145">
        <v>1101000</v>
      </c>
      <c r="I145" s="25">
        <v>7196.72</v>
      </c>
      <c r="J145">
        <v>0</v>
      </c>
      <c r="K145" t="s">
        <v>2112</v>
      </c>
      <c r="L145" t="s">
        <v>13</v>
      </c>
      <c r="M145" s="4"/>
      <c r="N145" s="4"/>
      <c r="Q145" t="str">
        <f t="shared" si="20"/>
        <v>00000000915</v>
      </c>
      <c r="R145" t="s">
        <v>14</v>
      </c>
      <c r="S145" t="str">
        <f t="shared" si="21"/>
        <v>00000000141</v>
      </c>
      <c r="T145" t="s">
        <v>14</v>
      </c>
      <c r="U145" t="str">
        <f t="shared" si="22"/>
        <v>201050010001</v>
      </c>
      <c r="V145" t="s">
        <v>14</v>
      </c>
      <c r="X145" t="s">
        <v>14</v>
      </c>
      <c r="Y145" t="str">
        <f t="shared" si="23"/>
        <v>000008</v>
      </c>
      <c r="Z145" t="s">
        <v>14</v>
      </c>
      <c r="AA145" t="str">
        <f t="shared" si="24"/>
        <v>000031</v>
      </c>
      <c r="AB145" t="s">
        <v>14</v>
      </c>
      <c r="AC145" t="str">
        <f t="shared" si="25"/>
        <v>00001101000</v>
      </c>
      <c r="AD145" t="s">
        <v>14</v>
      </c>
      <c r="AE145" t="str">
        <f t="shared" si="26"/>
        <v>00000000000000719672</v>
      </c>
      <c r="AF145" t="s">
        <v>14</v>
      </c>
      <c r="AH145" t="s">
        <v>14</v>
      </c>
      <c r="AI145" t="str">
        <f t="shared" si="27"/>
        <v>VR REF. IMPORTACAO FOLHA PGTO</v>
      </c>
      <c r="AJ145" t="s">
        <v>14</v>
      </c>
      <c r="AK145" t="str">
        <f t="shared" si="28"/>
        <v>D</v>
      </c>
      <c r="AL145" t="s">
        <v>14</v>
      </c>
      <c r="AM145" s="1"/>
      <c r="AN145" t="s">
        <v>14</v>
      </c>
      <c r="AR145" t="str">
        <f t="shared" si="29"/>
        <v>00000000915|00000000141|201050010001||000008|000031|00001101000|00000000000000719672||VR REF. IMPORTACAO FOLHA PGTO|D||</v>
      </c>
    </row>
    <row r="146" spans="1:44" x14ac:dyDescent="0.3">
      <c r="A146">
        <v>915</v>
      </c>
      <c r="B146">
        <v>142</v>
      </c>
      <c r="C146" s="24">
        <v>71</v>
      </c>
      <c r="D146" s="2" t="str">
        <f>SUBSTITUTE(VLOOKUP(C146,'PLANO CONTAS'!$A$2:$C$3583,3,0),".","")</f>
        <v>201050010001</v>
      </c>
      <c r="F146" s="1">
        <v>44774</v>
      </c>
      <c r="G146" s="1">
        <v>44804</v>
      </c>
      <c r="H146">
        <v>1101000</v>
      </c>
      <c r="I146" s="25">
        <v>1771.32</v>
      </c>
      <c r="J146">
        <v>0</v>
      </c>
      <c r="K146" t="s">
        <v>2112</v>
      </c>
      <c r="L146" t="s">
        <v>13</v>
      </c>
      <c r="M146" s="4"/>
      <c r="N146" s="4"/>
      <c r="Q146" t="str">
        <f t="shared" si="20"/>
        <v>00000000915</v>
      </c>
      <c r="R146" t="s">
        <v>14</v>
      </c>
      <c r="S146" t="str">
        <f t="shared" si="21"/>
        <v>00000000142</v>
      </c>
      <c r="T146" t="s">
        <v>14</v>
      </c>
      <c r="U146" t="str">
        <f t="shared" si="22"/>
        <v>201050010001</v>
      </c>
      <c r="V146" t="s">
        <v>14</v>
      </c>
      <c r="X146" t="s">
        <v>14</v>
      </c>
      <c r="Y146" t="str">
        <f t="shared" si="23"/>
        <v>000008</v>
      </c>
      <c r="Z146" t="s">
        <v>14</v>
      </c>
      <c r="AA146" t="str">
        <f t="shared" si="24"/>
        <v>000031</v>
      </c>
      <c r="AB146" t="s">
        <v>14</v>
      </c>
      <c r="AC146" t="str">
        <f t="shared" si="25"/>
        <v>00001101000</v>
      </c>
      <c r="AD146" t="s">
        <v>14</v>
      </c>
      <c r="AE146" t="str">
        <f t="shared" si="26"/>
        <v>00000000000000177132</v>
      </c>
      <c r="AF146" t="s">
        <v>14</v>
      </c>
      <c r="AH146" t="s">
        <v>14</v>
      </c>
      <c r="AI146" t="str">
        <f t="shared" si="27"/>
        <v>VR REF. IMPORTACAO FOLHA PGTO</v>
      </c>
      <c r="AJ146" t="s">
        <v>14</v>
      </c>
      <c r="AK146" t="str">
        <f t="shared" si="28"/>
        <v>D</v>
      </c>
      <c r="AL146" t="s">
        <v>14</v>
      </c>
      <c r="AM146" s="1"/>
      <c r="AN146" t="s">
        <v>14</v>
      </c>
      <c r="AR146" t="str">
        <f t="shared" si="29"/>
        <v>00000000915|00000000142|201050010001||000008|000031|00001101000|00000000000000177132||VR REF. IMPORTACAO FOLHA PGTO|D||</v>
      </c>
    </row>
    <row r="147" spans="1:44" x14ac:dyDescent="0.3">
      <c r="A147">
        <v>915</v>
      </c>
      <c r="B147">
        <v>143</v>
      </c>
      <c r="C147" s="24">
        <v>71</v>
      </c>
      <c r="D147" s="2" t="str">
        <f>SUBSTITUTE(VLOOKUP(C147,'PLANO CONTAS'!$A$2:$C$3583,3,0),".","")</f>
        <v>201050010001</v>
      </c>
      <c r="F147" s="1">
        <v>44774</v>
      </c>
      <c r="G147" s="1">
        <v>44804</v>
      </c>
      <c r="H147">
        <v>1101000</v>
      </c>
      <c r="I147" s="25">
        <v>83.35</v>
      </c>
      <c r="J147">
        <v>0</v>
      </c>
      <c r="K147" t="s">
        <v>2112</v>
      </c>
      <c r="L147" t="s">
        <v>13</v>
      </c>
      <c r="M147" s="4"/>
      <c r="N147" s="4"/>
      <c r="Q147" t="str">
        <f t="shared" si="20"/>
        <v>00000000915</v>
      </c>
      <c r="R147" t="s">
        <v>14</v>
      </c>
      <c r="S147" t="str">
        <f t="shared" si="21"/>
        <v>00000000143</v>
      </c>
      <c r="T147" t="s">
        <v>14</v>
      </c>
      <c r="U147" t="str">
        <f t="shared" si="22"/>
        <v>201050010001</v>
      </c>
      <c r="V147" t="s">
        <v>14</v>
      </c>
      <c r="X147" t="s">
        <v>14</v>
      </c>
      <c r="Y147" t="str">
        <f t="shared" si="23"/>
        <v>000008</v>
      </c>
      <c r="Z147" t="s">
        <v>14</v>
      </c>
      <c r="AA147" t="str">
        <f t="shared" si="24"/>
        <v>000031</v>
      </c>
      <c r="AB147" t="s">
        <v>14</v>
      </c>
      <c r="AC147" t="str">
        <f t="shared" si="25"/>
        <v>00001101000</v>
      </c>
      <c r="AD147" t="s">
        <v>14</v>
      </c>
      <c r="AE147" t="str">
        <f t="shared" si="26"/>
        <v>00000000000000008335</v>
      </c>
      <c r="AF147" t="s">
        <v>14</v>
      </c>
      <c r="AH147" t="s">
        <v>14</v>
      </c>
      <c r="AI147" t="str">
        <f t="shared" si="27"/>
        <v>VR REF. IMPORTACAO FOLHA PGTO</v>
      </c>
      <c r="AJ147" t="s">
        <v>14</v>
      </c>
      <c r="AK147" t="str">
        <f t="shared" si="28"/>
        <v>D</v>
      </c>
      <c r="AL147" t="s">
        <v>14</v>
      </c>
      <c r="AM147" s="1"/>
      <c r="AN147" t="s">
        <v>14</v>
      </c>
      <c r="AR147" t="str">
        <f t="shared" si="29"/>
        <v>00000000915|00000000143|201050010001||000008|000031|00001101000|00000000000000008335||VR REF. IMPORTACAO FOLHA PGTO|D||</v>
      </c>
    </row>
    <row r="148" spans="1:44" x14ac:dyDescent="0.3">
      <c r="A148">
        <v>915</v>
      </c>
      <c r="B148">
        <v>144</v>
      </c>
      <c r="C148" s="24">
        <v>71</v>
      </c>
      <c r="D148" s="2" t="str">
        <f>SUBSTITUTE(VLOOKUP(C148,'PLANO CONTAS'!$A$2:$C$3583,3,0),".","")</f>
        <v>201050010001</v>
      </c>
      <c r="F148" s="1">
        <v>44774</v>
      </c>
      <c r="G148" s="1">
        <v>44804</v>
      </c>
      <c r="H148">
        <v>901000</v>
      </c>
      <c r="I148" s="25">
        <v>600</v>
      </c>
      <c r="J148">
        <v>0</v>
      </c>
      <c r="K148" t="s">
        <v>2112</v>
      </c>
      <c r="L148" t="s">
        <v>13</v>
      </c>
      <c r="M148" s="4"/>
      <c r="N148" s="4"/>
      <c r="Q148" t="str">
        <f t="shared" ref="Q148:Q211" si="30">TEXT(A148,"00000000000")</f>
        <v>00000000915</v>
      </c>
      <c r="R148" t="s">
        <v>14</v>
      </c>
      <c r="S148" t="str">
        <f t="shared" ref="S148:S211" si="31">TEXT(B148,"00000000000")</f>
        <v>00000000144</v>
      </c>
      <c r="T148" t="s">
        <v>14</v>
      </c>
      <c r="U148" t="str">
        <f t="shared" ref="U148:U211" si="32">D148</f>
        <v>201050010001</v>
      </c>
      <c r="V148" t="s">
        <v>14</v>
      </c>
      <c r="X148" t="s">
        <v>14</v>
      </c>
      <c r="Y148" t="str">
        <f t="shared" ref="Y148:Y211" si="33">TEXT(MONTH(F148),"000000")</f>
        <v>000008</v>
      </c>
      <c r="Z148" t="s">
        <v>14</v>
      </c>
      <c r="AA148" t="str">
        <f t="shared" ref="AA148:AA211" si="34">TEXT(DAY(G148),"000000")</f>
        <v>000031</v>
      </c>
      <c r="AB148" t="s">
        <v>14</v>
      </c>
      <c r="AC148" t="str">
        <f t="shared" ref="AC148:AC211" si="35">TEXT(H148,"00000000000")</f>
        <v>00000901000</v>
      </c>
      <c r="AD148" t="s">
        <v>14</v>
      </c>
      <c r="AE148" t="str">
        <f t="shared" ref="AE148:AE211" si="36">TEXT((I148*100),"00000000000000000000")</f>
        <v>00000000000000060000</v>
      </c>
      <c r="AF148" t="s">
        <v>14</v>
      </c>
      <c r="AH148" t="s">
        <v>14</v>
      </c>
      <c r="AI148" t="str">
        <f t="shared" ref="AI148:AI211" si="37">K148</f>
        <v>VR REF. IMPORTACAO FOLHA PGTO</v>
      </c>
      <c r="AJ148" t="s">
        <v>14</v>
      </c>
      <c r="AK148" t="str">
        <f t="shared" ref="AK148:AK211" si="38">L148</f>
        <v>D</v>
      </c>
      <c r="AL148" t="s">
        <v>14</v>
      </c>
      <c r="AM148" s="1"/>
      <c r="AN148" t="s">
        <v>14</v>
      </c>
      <c r="AR148" t="str">
        <f t="shared" si="29"/>
        <v>00000000915|00000000144|201050010001||000008|000031|00000901000|00000000000000060000||VR REF. IMPORTACAO FOLHA PGTO|D||</v>
      </c>
    </row>
    <row r="149" spans="1:44" x14ac:dyDescent="0.3">
      <c r="A149">
        <v>915</v>
      </c>
      <c r="B149">
        <v>145</v>
      </c>
      <c r="C149" s="24">
        <v>71</v>
      </c>
      <c r="D149" s="2" t="str">
        <f>SUBSTITUTE(VLOOKUP(C149,'PLANO CONTAS'!$A$2:$C$3583,3,0),".","")</f>
        <v>201050010001</v>
      </c>
      <c r="F149" s="1">
        <v>44774</v>
      </c>
      <c r="G149" s="1">
        <v>44804</v>
      </c>
      <c r="H149">
        <v>901000</v>
      </c>
      <c r="I149" s="25">
        <v>24.08</v>
      </c>
      <c r="J149">
        <v>0</v>
      </c>
      <c r="K149" t="s">
        <v>2112</v>
      </c>
      <c r="L149" t="s">
        <v>13</v>
      </c>
      <c r="M149" s="4"/>
      <c r="N149" s="4"/>
      <c r="Q149" t="str">
        <f t="shared" si="30"/>
        <v>00000000915</v>
      </c>
      <c r="R149" t="s">
        <v>14</v>
      </c>
      <c r="S149" t="str">
        <f t="shared" si="31"/>
        <v>00000000145</v>
      </c>
      <c r="T149" t="s">
        <v>14</v>
      </c>
      <c r="U149" t="str">
        <f t="shared" si="32"/>
        <v>201050010001</v>
      </c>
      <c r="V149" t="s">
        <v>14</v>
      </c>
      <c r="X149" t="s">
        <v>14</v>
      </c>
      <c r="Y149" t="str">
        <f t="shared" si="33"/>
        <v>000008</v>
      </c>
      <c r="Z149" t="s">
        <v>14</v>
      </c>
      <c r="AA149" t="str">
        <f t="shared" si="34"/>
        <v>000031</v>
      </c>
      <c r="AB149" t="s">
        <v>14</v>
      </c>
      <c r="AC149" t="str">
        <f t="shared" si="35"/>
        <v>00000901000</v>
      </c>
      <c r="AD149" t="s">
        <v>14</v>
      </c>
      <c r="AE149" t="str">
        <f t="shared" si="36"/>
        <v>00000000000000002408</v>
      </c>
      <c r="AF149" t="s">
        <v>14</v>
      </c>
      <c r="AH149" t="s">
        <v>14</v>
      </c>
      <c r="AI149" t="str">
        <f t="shared" si="37"/>
        <v>VR REF. IMPORTACAO FOLHA PGTO</v>
      </c>
      <c r="AJ149" t="s">
        <v>14</v>
      </c>
      <c r="AK149" t="str">
        <f t="shared" si="38"/>
        <v>D</v>
      </c>
      <c r="AL149" t="s">
        <v>14</v>
      </c>
      <c r="AM149" s="1"/>
      <c r="AN149" t="s">
        <v>14</v>
      </c>
      <c r="AR149" t="str">
        <f t="shared" si="29"/>
        <v>00000000915|00000000145|201050010001||000008|000031|00000901000|00000000000000002408||VR REF. IMPORTACAO FOLHA PGTO|D||</v>
      </c>
    </row>
    <row r="150" spans="1:44" x14ac:dyDescent="0.3">
      <c r="A150">
        <v>915</v>
      </c>
      <c r="B150">
        <v>146</v>
      </c>
      <c r="C150" s="24">
        <v>71</v>
      </c>
      <c r="D150" s="2" t="str">
        <f>SUBSTITUTE(VLOOKUP(C150,'PLANO CONTAS'!$A$2:$C$3583,3,0),".","")</f>
        <v>201050010001</v>
      </c>
      <c r="F150" s="1">
        <v>44774</v>
      </c>
      <c r="G150" s="1">
        <v>44804</v>
      </c>
      <c r="H150">
        <v>901000</v>
      </c>
      <c r="I150" s="25">
        <v>1075.92</v>
      </c>
      <c r="J150">
        <v>0</v>
      </c>
      <c r="K150" t="s">
        <v>2112</v>
      </c>
      <c r="L150" t="s">
        <v>13</v>
      </c>
      <c r="M150" s="4"/>
      <c r="N150" s="4"/>
      <c r="Q150" t="str">
        <f t="shared" si="30"/>
        <v>00000000915</v>
      </c>
      <c r="R150" t="s">
        <v>14</v>
      </c>
      <c r="S150" t="str">
        <f t="shared" si="31"/>
        <v>00000000146</v>
      </c>
      <c r="T150" t="s">
        <v>14</v>
      </c>
      <c r="U150" t="str">
        <f t="shared" si="32"/>
        <v>201050010001</v>
      </c>
      <c r="V150" t="s">
        <v>14</v>
      </c>
      <c r="X150" t="s">
        <v>14</v>
      </c>
      <c r="Y150" t="str">
        <f t="shared" si="33"/>
        <v>000008</v>
      </c>
      <c r="Z150" t="s">
        <v>14</v>
      </c>
      <c r="AA150" t="str">
        <f t="shared" si="34"/>
        <v>000031</v>
      </c>
      <c r="AB150" t="s">
        <v>14</v>
      </c>
      <c r="AC150" t="str">
        <f t="shared" si="35"/>
        <v>00000901000</v>
      </c>
      <c r="AD150" t="s">
        <v>14</v>
      </c>
      <c r="AE150" t="str">
        <f t="shared" si="36"/>
        <v>00000000000000107592</v>
      </c>
      <c r="AF150" t="s">
        <v>14</v>
      </c>
      <c r="AH150" t="s">
        <v>14</v>
      </c>
      <c r="AI150" t="str">
        <f t="shared" si="37"/>
        <v>VR REF. IMPORTACAO FOLHA PGTO</v>
      </c>
      <c r="AJ150" t="s">
        <v>14</v>
      </c>
      <c r="AK150" t="str">
        <f t="shared" si="38"/>
        <v>D</v>
      </c>
      <c r="AL150" t="s">
        <v>14</v>
      </c>
      <c r="AM150" s="1"/>
      <c r="AN150" t="s">
        <v>14</v>
      </c>
      <c r="AR150" t="str">
        <f t="shared" si="29"/>
        <v>00000000915|00000000146|201050010001||000008|000031|00000901000|00000000000000107592||VR REF. IMPORTACAO FOLHA PGTO|D||</v>
      </c>
    </row>
    <row r="151" spans="1:44" x14ac:dyDescent="0.3">
      <c r="A151">
        <v>915</v>
      </c>
      <c r="B151">
        <v>147</v>
      </c>
      <c r="C151" s="24">
        <v>71</v>
      </c>
      <c r="D151" s="2" t="str">
        <f>SUBSTITUTE(VLOOKUP(C151,'PLANO CONTAS'!$A$2:$C$3583,3,0),".","")</f>
        <v>201050010001</v>
      </c>
      <c r="F151" s="1">
        <v>44774</v>
      </c>
      <c r="G151" s="1">
        <v>44804</v>
      </c>
      <c r="H151">
        <v>901000</v>
      </c>
      <c r="I151" s="25">
        <v>600</v>
      </c>
      <c r="J151">
        <v>0</v>
      </c>
      <c r="K151" t="s">
        <v>2112</v>
      </c>
      <c r="L151" t="s">
        <v>13</v>
      </c>
      <c r="M151" s="4"/>
      <c r="N151" s="4"/>
      <c r="Q151" t="str">
        <f t="shared" si="30"/>
        <v>00000000915</v>
      </c>
      <c r="R151" t="s">
        <v>14</v>
      </c>
      <c r="S151" t="str">
        <f t="shared" si="31"/>
        <v>00000000147</v>
      </c>
      <c r="T151" t="s">
        <v>14</v>
      </c>
      <c r="U151" t="str">
        <f t="shared" si="32"/>
        <v>201050010001</v>
      </c>
      <c r="V151" t="s">
        <v>14</v>
      </c>
      <c r="X151" t="s">
        <v>14</v>
      </c>
      <c r="Y151" t="str">
        <f t="shared" si="33"/>
        <v>000008</v>
      </c>
      <c r="Z151" t="s">
        <v>14</v>
      </c>
      <c r="AA151" t="str">
        <f t="shared" si="34"/>
        <v>000031</v>
      </c>
      <c r="AB151" t="s">
        <v>14</v>
      </c>
      <c r="AC151" t="str">
        <f t="shared" si="35"/>
        <v>00000901000</v>
      </c>
      <c r="AD151" t="s">
        <v>14</v>
      </c>
      <c r="AE151" t="str">
        <f t="shared" si="36"/>
        <v>00000000000000060000</v>
      </c>
      <c r="AF151" t="s">
        <v>14</v>
      </c>
      <c r="AH151" t="s">
        <v>14</v>
      </c>
      <c r="AI151" t="str">
        <f t="shared" si="37"/>
        <v>VR REF. IMPORTACAO FOLHA PGTO</v>
      </c>
      <c r="AJ151" t="s">
        <v>14</v>
      </c>
      <c r="AK151" t="str">
        <f t="shared" si="38"/>
        <v>D</v>
      </c>
      <c r="AL151" t="s">
        <v>14</v>
      </c>
      <c r="AM151" s="1"/>
      <c r="AN151" t="s">
        <v>14</v>
      </c>
      <c r="AR151" t="str">
        <f t="shared" si="29"/>
        <v>00000000915|00000000147|201050010001||000008|000031|00000901000|00000000000000060000||VR REF. IMPORTACAO FOLHA PGTO|D||</v>
      </c>
    </row>
    <row r="152" spans="1:44" x14ac:dyDescent="0.3">
      <c r="A152">
        <v>915</v>
      </c>
      <c r="B152">
        <v>148</v>
      </c>
      <c r="C152" s="24">
        <v>71</v>
      </c>
      <c r="D152" s="2" t="str">
        <f>SUBSTITUTE(VLOOKUP(C152,'PLANO CONTAS'!$A$2:$C$3583,3,0),".","")</f>
        <v>201050010001</v>
      </c>
      <c r="F152" s="1">
        <v>44774</v>
      </c>
      <c r="G152" s="1">
        <v>44804</v>
      </c>
      <c r="H152">
        <v>901000</v>
      </c>
      <c r="I152" s="25">
        <v>1985.08</v>
      </c>
      <c r="J152">
        <v>0</v>
      </c>
      <c r="K152" t="s">
        <v>2112</v>
      </c>
      <c r="L152" t="s">
        <v>13</v>
      </c>
      <c r="M152" s="4"/>
      <c r="N152" s="4"/>
      <c r="Q152" t="str">
        <f t="shared" si="30"/>
        <v>00000000915</v>
      </c>
      <c r="R152" t="s">
        <v>14</v>
      </c>
      <c r="S152" t="str">
        <f t="shared" si="31"/>
        <v>00000000148</v>
      </c>
      <c r="T152" t="s">
        <v>14</v>
      </c>
      <c r="U152" t="str">
        <f t="shared" si="32"/>
        <v>201050010001</v>
      </c>
      <c r="V152" t="s">
        <v>14</v>
      </c>
      <c r="X152" t="s">
        <v>14</v>
      </c>
      <c r="Y152" t="str">
        <f t="shared" si="33"/>
        <v>000008</v>
      </c>
      <c r="Z152" t="s">
        <v>14</v>
      </c>
      <c r="AA152" t="str">
        <f t="shared" si="34"/>
        <v>000031</v>
      </c>
      <c r="AB152" t="s">
        <v>14</v>
      </c>
      <c r="AC152" t="str">
        <f t="shared" si="35"/>
        <v>00000901000</v>
      </c>
      <c r="AD152" t="s">
        <v>14</v>
      </c>
      <c r="AE152" t="str">
        <f t="shared" si="36"/>
        <v>00000000000000198508</v>
      </c>
      <c r="AF152" t="s">
        <v>14</v>
      </c>
      <c r="AH152" t="s">
        <v>14</v>
      </c>
      <c r="AI152" t="str">
        <f t="shared" si="37"/>
        <v>VR REF. IMPORTACAO FOLHA PGTO</v>
      </c>
      <c r="AJ152" t="s">
        <v>14</v>
      </c>
      <c r="AK152" t="str">
        <f t="shared" si="38"/>
        <v>D</v>
      </c>
      <c r="AL152" t="s">
        <v>14</v>
      </c>
      <c r="AM152" s="1"/>
      <c r="AN152" t="s">
        <v>14</v>
      </c>
      <c r="AR152" t="str">
        <f t="shared" si="29"/>
        <v>00000000915|00000000148|201050010001||000008|000031|00000901000|00000000000000198508||VR REF. IMPORTACAO FOLHA PGTO|D||</v>
      </c>
    </row>
    <row r="153" spans="1:44" x14ac:dyDescent="0.3">
      <c r="A153">
        <v>915</v>
      </c>
      <c r="B153">
        <v>149</v>
      </c>
      <c r="C153" s="24">
        <v>74</v>
      </c>
      <c r="D153" s="2" t="str">
        <f>SUBSTITUTE(VLOOKUP(C153,'PLANO CONTAS'!$A$2:$C$3583,3,0),".","")</f>
        <v>201050010006</v>
      </c>
      <c r="F153" s="1">
        <v>44774</v>
      </c>
      <c r="G153" s="1">
        <v>44804</v>
      </c>
      <c r="H153">
        <v>801000</v>
      </c>
      <c r="I153" s="25">
        <v>368.76</v>
      </c>
      <c r="J153">
        <v>0</v>
      </c>
      <c r="K153" t="s">
        <v>2112</v>
      </c>
      <c r="L153" t="s">
        <v>63</v>
      </c>
      <c r="M153" s="4"/>
      <c r="N153" s="4"/>
      <c r="Q153" t="str">
        <f t="shared" si="30"/>
        <v>00000000915</v>
      </c>
      <c r="R153" t="s">
        <v>14</v>
      </c>
      <c r="S153" t="str">
        <f t="shared" si="31"/>
        <v>00000000149</v>
      </c>
      <c r="T153" t="s">
        <v>14</v>
      </c>
      <c r="U153" t="str">
        <f t="shared" si="32"/>
        <v>201050010006</v>
      </c>
      <c r="V153" t="s">
        <v>14</v>
      </c>
      <c r="X153" t="s">
        <v>14</v>
      </c>
      <c r="Y153" t="str">
        <f t="shared" si="33"/>
        <v>000008</v>
      </c>
      <c r="Z153" t="s">
        <v>14</v>
      </c>
      <c r="AA153" t="str">
        <f t="shared" si="34"/>
        <v>000031</v>
      </c>
      <c r="AB153" t="s">
        <v>14</v>
      </c>
      <c r="AC153" t="str">
        <f t="shared" si="35"/>
        <v>00000801000</v>
      </c>
      <c r="AD153" t="s">
        <v>14</v>
      </c>
      <c r="AE153" t="str">
        <f t="shared" si="36"/>
        <v>00000000000000036876</v>
      </c>
      <c r="AF153" t="s">
        <v>14</v>
      </c>
      <c r="AH153" t="s">
        <v>14</v>
      </c>
      <c r="AI153" t="str">
        <f t="shared" si="37"/>
        <v>VR REF. IMPORTACAO FOLHA PGTO</v>
      </c>
      <c r="AJ153" t="s">
        <v>14</v>
      </c>
      <c r="AK153" t="str">
        <f t="shared" si="38"/>
        <v>C</v>
      </c>
      <c r="AL153" t="s">
        <v>14</v>
      </c>
      <c r="AM153" s="1"/>
      <c r="AN153" t="s">
        <v>14</v>
      </c>
      <c r="AR153" t="str">
        <f t="shared" si="29"/>
        <v>00000000915|00000000149|201050010006||000008|000031|00000801000|00000000000000036876||VR REF. IMPORTACAO FOLHA PGTO|C||</v>
      </c>
    </row>
    <row r="154" spans="1:44" x14ac:dyDescent="0.3">
      <c r="A154">
        <v>915</v>
      </c>
      <c r="B154">
        <v>150</v>
      </c>
      <c r="C154" s="24">
        <v>74</v>
      </c>
      <c r="D154" s="2" t="str">
        <f>SUBSTITUTE(VLOOKUP(C154,'PLANO CONTAS'!$A$2:$C$3583,3,0),".","")</f>
        <v>201050010006</v>
      </c>
      <c r="F154" s="1">
        <v>44774</v>
      </c>
      <c r="G154" s="1">
        <v>44804</v>
      </c>
      <c r="H154">
        <v>1101000</v>
      </c>
      <c r="I154" s="25">
        <v>312.49</v>
      </c>
      <c r="J154">
        <v>0</v>
      </c>
      <c r="K154" t="s">
        <v>2112</v>
      </c>
      <c r="L154" t="s">
        <v>63</v>
      </c>
      <c r="M154" s="4"/>
      <c r="N154" s="4"/>
      <c r="Q154" t="str">
        <f t="shared" si="30"/>
        <v>00000000915</v>
      </c>
      <c r="R154" t="s">
        <v>14</v>
      </c>
      <c r="S154" t="str">
        <f t="shared" si="31"/>
        <v>00000000150</v>
      </c>
      <c r="T154" t="s">
        <v>14</v>
      </c>
      <c r="U154" t="str">
        <f t="shared" si="32"/>
        <v>201050010006</v>
      </c>
      <c r="V154" t="s">
        <v>14</v>
      </c>
      <c r="X154" t="s">
        <v>14</v>
      </c>
      <c r="Y154" t="str">
        <f t="shared" si="33"/>
        <v>000008</v>
      </c>
      <c r="Z154" t="s">
        <v>14</v>
      </c>
      <c r="AA154" t="str">
        <f t="shared" si="34"/>
        <v>000031</v>
      </c>
      <c r="AB154" t="s">
        <v>14</v>
      </c>
      <c r="AC154" t="str">
        <f t="shared" si="35"/>
        <v>00001101000</v>
      </c>
      <c r="AD154" t="s">
        <v>14</v>
      </c>
      <c r="AE154" t="str">
        <f t="shared" si="36"/>
        <v>00000000000000031249</v>
      </c>
      <c r="AF154" t="s">
        <v>14</v>
      </c>
      <c r="AH154" t="s">
        <v>14</v>
      </c>
      <c r="AI154" t="str">
        <f t="shared" si="37"/>
        <v>VR REF. IMPORTACAO FOLHA PGTO</v>
      </c>
      <c r="AJ154" t="s">
        <v>14</v>
      </c>
      <c r="AK154" t="str">
        <f t="shared" si="38"/>
        <v>C</v>
      </c>
      <c r="AL154" t="s">
        <v>14</v>
      </c>
      <c r="AM154" s="1"/>
      <c r="AN154" t="s">
        <v>14</v>
      </c>
      <c r="AR154" t="str">
        <f t="shared" si="29"/>
        <v>00000000915|00000000150|201050010006||000008|000031|00001101000|00000000000000031249||VR REF. IMPORTACAO FOLHA PGTO|C||</v>
      </c>
    </row>
    <row r="155" spans="1:44" x14ac:dyDescent="0.3">
      <c r="A155">
        <v>915</v>
      </c>
      <c r="B155">
        <v>151</v>
      </c>
      <c r="C155" s="24">
        <v>74</v>
      </c>
      <c r="D155" s="2" t="str">
        <f>SUBSTITUTE(VLOOKUP(C155,'PLANO CONTAS'!$A$2:$C$3583,3,0),".","")</f>
        <v>201050010006</v>
      </c>
      <c r="F155" s="1">
        <v>44774</v>
      </c>
      <c r="G155" s="1">
        <v>44804</v>
      </c>
      <c r="H155">
        <v>1101000</v>
      </c>
      <c r="I155" s="25">
        <v>1031.0899999999999</v>
      </c>
      <c r="J155">
        <v>0</v>
      </c>
      <c r="K155" t="s">
        <v>2112</v>
      </c>
      <c r="L155" t="s">
        <v>63</v>
      </c>
      <c r="M155" s="4"/>
      <c r="N155" s="4"/>
      <c r="Q155" t="str">
        <f t="shared" si="30"/>
        <v>00000000915</v>
      </c>
      <c r="R155" t="s">
        <v>14</v>
      </c>
      <c r="S155" t="str">
        <f t="shared" si="31"/>
        <v>00000000151</v>
      </c>
      <c r="T155" t="s">
        <v>14</v>
      </c>
      <c r="U155" t="str">
        <f t="shared" si="32"/>
        <v>201050010006</v>
      </c>
      <c r="V155" t="s">
        <v>14</v>
      </c>
      <c r="X155" t="s">
        <v>14</v>
      </c>
      <c r="Y155" t="str">
        <f t="shared" si="33"/>
        <v>000008</v>
      </c>
      <c r="Z155" t="s">
        <v>14</v>
      </c>
      <c r="AA155" t="str">
        <f t="shared" si="34"/>
        <v>000031</v>
      </c>
      <c r="AB155" t="s">
        <v>14</v>
      </c>
      <c r="AC155" t="str">
        <f t="shared" si="35"/>
        <v>00001101000</v>
      </c>
      <c r="AD155" t="s">
        <v>14</v>
      </c>
      <c r="AE155" t="str">
        <f t="shared" si="36"/>
        <v>00000000000000103109</v>
      </c>
      <c r="AF155" t="s">
        <v>14</v>
      </c>
      <c r="AH155" t="s">
        <v>14</v>
      </c>
      <c r="AI155" t="str">
        <f t="shared" si="37"/>
        <v>VR REF. IMPORTACAO FOLHA PGTO</v>
      </c>
      <c r="AJ155" t="s">
        <v>14</v>
      </c>
      <c r="AK155" t="str">
        <f t="shared" si="38"/>
        <v>C</v>
      </c>
      <c r="AL155" t="s">
        <v>14</v>
      </c>
      <c r="AM155" s="1"/>
      <c r="AN155" t="s">
        <v>14</v>
      </c>
      <c r="AR155" t="str">
        <f t="shared" si="29"/>
        <v>00000000915|00000000151|201050010006||000008|000031|00001101000|00000000000000103109||VR REF. IMPORTACAO FOLHA PGTO|C||</v>
      </c>
    </row>
    <row r="156" spans="1:44" x14ac:dyDescent="0.3">
      <c r="A156">
        <v>915</v>
      </c>
      <c r="B156">
        <v>152</v>
      </c>
      <c r="C156" s="24">
        <v>74</v>
      </c>
      <c r="D156" s="2" t="str">
        <f>SUBSTITUTE(VLOOKUP(C156,'PLANO CONTAS'!$A$2:$C$3583,3,0),".","")</f>
        <v>201050010006</v>
      </c>
      <c r="F156" s="1">
        <v>44774</v>
      </c>
      <c r="G156" s="1">
        <v>44804</v>
      </c>
      <c r="H156">
        <v>101000</v>
      </c>
      <c r="I156" s="25">
        <v>1605.09</v>
      </c>
      <c r="J156">
        <v>0</v>
      </c>
      <c r="K156" t="s">
        <v>2112</v>
      </c>
      <c r="L156" t="s">
        <v>63</v>
      </c>
      <c r="M156" s="4"/>
      <c r="N156" s="4"/>
      <c r="Q156" t="str">
        <f t="shared" si="30"/>
        <v>00000000915</v>
      </c>
      <c r="R156" t="s">
        <v>14</v>
      </c>
      <c r="S156" t="str">
        <f t="shared" si="31"/>
        <v>00000000152</v>
      </c>
      <c r="T156" t="s">
        <v>14</v>
      </c>
      <c r="U156" t="str">
        <f t="shared" si="32"/>
        <v>201050010006</v>
      </c>
      <c r="V156" t="s">
        <v>14</v>
      </c>
      <c r="X156" t="s">
        <v>14</v>
      </c>
      <c r="Y156" t="str">
        <f t="shared" si="33"/>
        <v>000008</v>
      </c>
      <c r="Z156" t="s">
        <v>14</v>
      </c>
      <c r="AA156" t="str">
        <f t="shared" si="34"/>
        <v>000031</v>
      </c>
      <c r="AB156" t="s">
        <v>14</v>
      </c>
      <c r="AC156" t="str">
        <f t="shared" si="35"/>
        <v>00000101000</v>
      </c>
      <c r="AD156" t="s">
        <v>14</v>
      </c>
      <c r="AE156" t="str">
        <f t="shared" si="36"/>
        <v>00000000000000160509</v>
      </c>
      <c r="AF156" t="s">
        <v>14</v>
      </c>
      <c r="AH156" t="s">
        <v>14</v>
      </c>
      <c r="AI156" t="str">
        <f t="shared" si="37"/>
        <v>VR REF. IMPORTACAO FOLHA PGTO</v>
      </c>
      <c r="AJ156" t="s">
        <v>14</v>
      </c>
      <c r="AK156" t="str">
        <f t="shared" si="38"/>
        <v>C</v>
      </c>
      <c r="AL156" t="s">
        <v>14</v>
      </c>
      <c r="AM156" s="1"/>
      <c r="AN156" t="s">
        <v>14</v>
      </c>
      <c r="AR156" t="str">
        <f t="shared" si="29"/>
        <v>00000000915|00000000152|201050010006||000008|000031|00000101000|00000000000000160509||VR REF. IMPORTACAO FOLHA PGTO|C||</v>
      </c>
    </row>
    <row r="157" spans="1:44" x14ac:dyDescent="0.3">
      <c r="A157">
        <v>915</v>
      </c>
      <c r="B157">
        <v>153</v>
      </c>
      <c r="C157" s="24">
        <v>76</v>
      </c>
      <c r="D157" s="2" t="str">
        <f>SUBSTITUTE(VLOOKUP(C157,'PLANO CONTAS'!$A$2:$C$3583,3,0),".","")</f>
        <v>201050030001</v>
      </c>
      <c r="F157" s="1">
        <v>44774</v>
      </c>
      <c r="G157" s="1">
        <v>44804</v>
      </c>
      <c r="H157">
        <v>701000</v>
      </c>
      <c r="I157" s="25">
        <v>240</v>
      </c>
      <c r="J157">
        <v>0</v>
      </c>
      <c r="K157" t="s">
        <v>2112</v>
      </c>
      <c r="L157" t="s">
        <v>63</v>
      </c>
      <c r="M157" s="4"/>
      <c r="N157" s="4"/>
      <c r="Q157" t="str">
        <f t="shared" si="30"/>
        <v>00000000915</v>
      </c>
      <c r="R157" t="s">
        <v>14</v>
      </c>
      <c r="S157" t="str">
        <f t="shared" si="31"/>
        <v>00000000153</v>
      </c>
      <c r="T157" t="s">
        <v>14</v>
      </c>
      <c r="U157" t="str">
        <f t="shared" si="32"/>
        <v>201050030001</v>
      </c>
      <c r="V157" t="s">
        <v>14</v>
      </c>
      <c r="X157" t="s">
        <v>14</v>
      </c>
      <c r="Y157" t="str">
        <f t="shared" si="33"/>
        <v>000008</v>
      </c>
      <c r="Z157" t="s">
        <v>14</v>
      </c>
      <c r="AA157" t="str">
        <f t="shared" si="34"/>
        <v>000031</v>
      </c>
      <c r="AB157" t="s">
        <v>14</v>
      </c>
      <c r="AC157" t="str">
        <f t="shared" si="35"/>
        <v>00000701000</v>
      </c>
      <c r="AD157" t="s">
        <v>14</v>
      </c>
      <c r="AE157" t="str">
        <f t="shared" si="36"/>
        <v>00000000000000024000</v>
      </c>
      <c r="AF157" t="s">
        <v>14</v>
      </c>
      <c r="AH157" t="s">
        <v>14</v>
      </c>
      <c r="AI157" t="str">
        <f t="shared" si="37"/>
        <v>VR REF. IMPORTACAO FOLHA PGTO</v>
      </c>
      <c r="AJ157" t="s">
        <v>14</v>
      </c>
      <c r="AK157" t="str">
        <f t="shared" si="38"/>
        <v>C</v>
      </c>
      <c r="AL157" t="s">
        <v>14</v>
      </c>
      <c r="AM157" s="1"/>
      <c r="AN157" t="s">
        <v>14</v>
      </c>
      <c r="AR157" t="str">
        <f t="shared" si="29"/>
        <v>00000000915|00000000153|201050030001||000008|000031|00000701000|00000000000000024000||VR REF. IMPORTACAO FOLHA PGTO|C||</v>
      </c>
    </row>
    <row r="158" spans="1:44" x14ac:dyDescent="0.3">
      <c r="A158">
        <v>915</v>
      </c>
      <c r="B158">
        <v>154</v>
      </c>
      <c r="C158" s="24">
        <v>76</v>
      </c>
      <c r="D158" s="2" t="str">
        <f>SUBSTITUTE(VLOOKUP(C158,'PLANO CONTAS'!$A$2:$C$3583,3,0),".","")</f>
        <v>201050030001</v>
      </c>
      <c r="F158" s="1">
        <v>44774</v>
      </c>
      <c r="G158" s="1">
        <v>44804</v>
      </c>
      <c r="H158">
        <v>301000</v>
      </c>
      <c r="I158" s="25">
        <v>380</v>
      </c>
      <c r="J158">
        <v>0</v>
      </c>
      <c r="K158" t="s">
        <v>2112</v>
      </c>
      <c r="L158" t="s">
        <v>63</v>
      </c>
      <c r="M158" s="4"/>
      <c r="N158" s="4"/>
      <c r="Q158" t="str">
        <f t="shared" si="30"/>
        <v>00000000915</v>
      </c>
      <c r="R158" t="s">
        <v>14</v>
      </c>
      <c r="S158" t="str">
        <f t="shared" si="31"/>
        <v>00000000154</v>
      </c>
      <c r="T158" t="s">
        <v>14</v>
      </c>
      <c r="U158" t="str">
        <f t="shared" si="32"/>
        <v>201050030001</v>
      </c>
      <c r="V158" t="s">
        <v>14</v>
      </c>
      <c r="X158" t="s">
        <v>14</v>
      </c>
      <c r="Y158" t="str">
        <f t="shared" si="33"/>
        <v>000008</v>
      </c>
      <c r="Z158" t="s">
        <v>14</v>
      </c>
      <c r="AA158" t="str">
        <f t="shared" si="34"/>
        <v>000031</v>
      </c>
      <c r="AB158" t="s">
        <v>14</v>
      </c>
      <c r="AC158" t="str">
        <f t="shared" si="35"/>
        <v>00000301000</v>
      </c>
      <c r="AD158" t="s">
        <v>14</v>
      </c>
      <c r="AE158" t="str">
        <f t="shared" si="36"/>
        <v>00000000000000038000</v>
      </c>
      <c r="AF158" t="s">
        <v>14</v>
      </c>
      <c r="AH158" t="s">
        <v>14</v>
      </c>
      <c r="AI158" t="str">
        <f t="shared" si="37"/>
        <v>VR REF. IMPORTACAO FOLHA PGTO</v>
      </c>
      <c r="AJ158" t="s">
        <v>14</v>
      </c>
      <c r="AK158" t="str">
        <f t="shared" si="38"/>
        <v>C</v>
      </c>
      <c r="AL158" t="s">
        <v>14</v>
      </c>
      <c r="AM158" s="1"/>
      <c r="AN158" t="s">
        <v>14</v>
      </c>
      <c r="AR158" t="str">
        <f t="shared" si="29"/>
        <v>00000000915|00000000154|201050030001||000008|000031|00000301000|00000000000000038000||VR REF. IMPORTACAO FOLHA PGTO|C||</v>
      </c>
    </row>
    <row r="159" spans="1:44" x14ac:dyDescent="0.3">
      <c r="A159">
        <v>915</v>
      </c>
      <c r="B159">
        <v>155</v>
      </c>
      <c r="C159" s="24">
        <v>76</v>
      </c>
      <c r="D159" s="2" t="str">
        <f>SUBSTITUTE(VLOOKUP(C159,'PLANO CONTAS'!$A$2:$C$3583,3,0),".","")</f>
        <v>201050030001</v>
      </c>
      <c r="F159" s="1">
        <v>44774</v>
      </c>
      <c r="G159" s="1">
        <v>44804</v>
      </c>
      <c r="H159">
        <v>301000</v>
      </c>
      <c r="I159" s="25">
        <v>17.670000000000002</v>
      </c>
      <c r="J159">
        <v>0</v>
      </c>
      <c r="K159" t="s">
        <v>2112</v>
      </c>
      <c r="L159" t="s">
        <v>63</v>
      </c>
      <c r="M159" s="4"/>
      <c r="N159" s="4"/>
      <c r="Q159" t="str">
        <f t="shared" si="30"/>
        <v>00000000915</v>
      </c>
      <c r="R159" t="s">
        <v>14</v>
      </c>
      <c r="S159" t="str">
        <f t="shared" si="31"/>
        <v>00000000155</v>
      </c>
      <c r="T159" t="s">
        <v>14</v>
      </c>
      <c r="U159" t="str">
        <f t="shared" si="32"/>
        <v>201050030001</v>
      </c>
      <c r="V159" t="s">
        <v>14</v>
      </c>
      <c r="X159" t="s">
        <v>14</v>
      </c>
      <c r="Y159" t="str">
        <f t="shared" si="33"/>
        <v>000008</v>
      </c>
      <c r="Z159" t="s">
        <v>14</v>
      </c>
      <c r="AA159" t="str">
        <f t="shared" si="34"/>
        <v>000031</v>
      </c>
      <c r="AB159" t="s">
        <v>14</v>
      </c>
      <c r="AC159" t="str">
        <f t="shared" si="35"/>
        <v>00000301000</v>
      </c>
      <c r="AD159" t="s">
        <v>14</v>
      </c>
      <c r="AE159" t="str">
        <f t="shared" si="36"/>
        <v>00000000000000001767</v>
      </c>
      <c r="AF159" t="s">
        <v>14</v>
      </c>
      <c r="AH159" t="s">
        <v>14</v>
      </c>
      <c r="AI159" t="str">
        <f t="shared" si="37"/>
        <v>VR REF. IMPORTACAO FOLHA PGTO</v>
      </c>
      <c r="AJ159" t="s">
        <v>14</v>
      </c>
      <c r="AK159" t="str">
        <f t="shared" si="38"/>
        <v>C</v>
      </c>
      <c r="AL159" t="s">
        <v>14</v>
      </c>
      <c r="AM159" s="1"/>
      <c r="AN159" t="s">
        <v>14</v>
      </c>
      <c r="AR159" t="str">
        <f t="shared" si="29"/>
        <v>00000000915|00000000155|201050030001||000008|000031|00000301000|00000000000000001767||VR REF. IMPORTACAO FOLHA PGTO|C||</v>
      </c>
    </row>
    <row r="160" spans="1:44" x14ac:dyDescent="0.3">
      <c r="A160">
        <v>915</v>
      </c>
      <c r="B160">
        <v>156</v>
      </c>
      <c r="C160" s="24">
        <v>76</v>
      </c>
      <c r="D160" s="2" t="str">
        <f>SUBSTITUTE(VLOOKUP(C160,'PLANO CONTAS'!$A$2:$C$3583,3,0),".","")</f>
        <v>201050030001</v>
      </c>
      <c r="F160" s="1">
        <v>44774</v>
      </c>
      <c r="G160" s="1">
        <v>44804</v>
      </c>
      <c r="H160">
        <v>801000</v>
      </c>
      <c r="I160" s="25">
        <v>744.96</v>
      </c>
      <c r="J160">
        <v>0</v>
      </c>
      <c r="K160" t="s">
        <v>2112</v>
      </c>
      <c r="L160" t="s">
        <v>63</v>
      </c>
      <c r="M160" s="4"/>
      <c r="N160" s="4"/>
      <c r="Q160" t="str">
        <f t="shared" si="30"/>
        <v>00000000915</v>
      </c>
      <c r="R160" t="s">
        <v>14</v>
      </c>
      <c r="S160" t="str">
        <f t="shared" si="31"/>
        <v>00000000156</v>
      </c>
      <c r="T160" t="s">
        <v>14</v>
      </c>
      <c r="U160" t="str">
        <f t="shared" si="32"/>
        <v>201050030001</v>
      </c>
      <c r="V160" t="s">
        <v>14</v>
      </c>
      <c r="X160" t="s">
        <v>14</v>
      </c>
      <c r="Y160" t="str">
        <f t="shared" si="33"/>
        <v>000008</v>
      </c>
      <c r="Z160" t="s">
        <v>14</v>
      </c>
      <c r="AA160" t="str">
        <f t="shared" si="34"/>
        <v>000031</v>
      </c>
      <c r="AB160" t="s">
        <v>14</v>
      </c>
      <c r="AC160" t="str">
        <f t="shared" si="35"/>
        <v>00000801000</v>
      </c>
      <c r="AD160" t="s">
        <v>14</v>
      </c>
      <c r="AE160" t="str">
        <f t="shared" si="36"/>
        <v>00000000000000074496</v>
      </c>
      <c r="AF160" t="s">
        <v>14</v>
      </c>
      <c r="AH160" t="s">
        <v>14</v>
      </c>
      <c r="AI160" t="str">
        <f t="shared" si="37"/>
        <v>VR REF. IMPORTACAO FOLHA PGTO</v>
      </c>
      <c r="AJ160" t="s">
        <v>14</v>
      </c>
      <c r="AK160" t="str">
        <f t="shared" si="38"/>
        <v>C</v>
      </c>
      <c r="AL160" t="s">
        <v>14</v>
      </c>
      <c r="AM160" s="1"/>
      <c r="AN160" t="s">
        <v>14</v>
      </c>
      <c r="AR160" t="str">
        <f t="shared" si="29"/>
        <v>00000000915|00000000156|201050030001||000008|000031|00000801000|00000000000000074496||VR REF. IMPORTACAO FOLHA PGTO|C||</v>
      </c>
    </row>
    <row r="161" spans="1:44" x14ac:dyDescent="0.3">
      <c r="A161">
        <v>915</v>
      </c>
      <c r="B161">
        <v>157</v>
      </c>
      <c r="C161" s="24">
        <v>76</v>
      </c>
      <c r="D161" s="2" t="str">
        <f>SUBSTITUTE(VLOOKUP(C161,'PLANO CONTAS'!$A$2:$C$3583,3,0),".","")</f>
        <v>201050030001</v>
      </c>
      <c r="F161" s="1">
        <v>44774</v>
      </c>
      <c r="G161" s="1">
        <v>44804</v>
      </c>
      <c r="H161">
        <v>801000</v>
      </c>
      <c r="I161" s="25">
        <v>218.66</v>
      </c>
      <c r="J161">
        <v>0</v>
      </c>
      <c r="K161" t="s">
        <v>2112</v>
      </c>
      <c r="L161" t="s">
        <v>63</v>
      </c>
      <c r="M161" s="4"/>
      <c r="N161" s="4"/>
      <c r="Q161" t="str">
        <f t="shared" si="30"/>
        <v>00000000915</v>
      </c>
      <c r="R161" t="s">
        <v>14</v>
      </c>
      <c r="S161" t="str">
        <f t="shared" si="31"/>
        <v>00000000157</v>
      </c>
      <c r="T161" t="s">
        <v>14</v>
      </c>
      <c r="U161" t="str">
        <f t="shared" si="32"/>
        <v>201050030001</v>
      </c>
      <c r="V161" t="s">
        <v>14</v>
      </c>
      <c r="X161" t="s">
        <v>14</v>
      </c>
      <c r="Y161" t="str">
        <f t="shared" si="33"/>
        <v>000008</v>
      </c>
      <c r="Z161" t="s">
        <v>14</v>
      </c>
      <c r="AA161" t="str">
        <f t="shared" si="34"/>
        <v>000031</v>
      </c>
      <c r="AB161" t="s">
        <v>14</v>
      </c>
      <c r="AC161" t="str">
        <f t="shared" si="35"/>
        <v>00000801000</v>
      </c>
      <c r="AD161" t="s">
        <v>14</v>
      </c>
      <c r="AE161" t="str">
        <f t="shared" si="36"/>
        <v>00000000000000021866</v>
      </c>
      <c r="AF161" t="s">
        <v>14</v>
      </c>
      <c r="AH161" t="s">
        <v>14</v>
      </c>
      <c r="AI161" t="str">
        <f t="shared" si="37"/>
        <v>VR REF. IMPORTACAO FOLHA PGTO</v>
      </c>
      <c r="AJ161" t="s">
        <v>14</v>
      </c>
      <c r="AK161" t="str">
        <f t="shared" si="38"/>
        <v>C</v>
      </c>
      <c r="AL161" t="s">
        <v>14</v>
      </c>
      <c r="AM161" s="1"/>
      <c r="AN161" t="s">
        <v>14</v>
      </c>
      <c r="AR161" t="str">
        <f t="shared" si="29"/>
        <v>00000000915|00000000157|201050030001||000008|000031|00000801000|00000000000000021866||VR REF. IMPORTACAO FOLHA PGTO|C||</v>
      </c>
    </row>
    <row r="162" spans="1:44" x14ac:dyDescent="0.3">
      <c r="A162">
        <v>915</v>
      </c>
      <c r="B162">
        <v>158</v>
      </c>
      <c r="C162" s="24">
        <v>76</v>
      </c>
      <c r="D162" s="2" t="str">
        <f>SUBSTITUTE(VLOOKUP(C162,'PLANO CONTAS'!$A$2:$C$3583,3,0),".","")</f>
        <v>201050030001</v>
      </c>
      <c r="F162" s="1">
        <v>44774</v>
      </c>
      <c r="G162" s="1">
        <v>44804</v>
      </c>
      <c r="H162">
        <v>801000</v>
      </c>
      <c r="I162" s="25">
        <v>683.62</v>
      </c>
      <c r="J162">
        <v>0</v>
      </c>
      <c r="K162" t="s">
        <v>2112</v>
      </c>
      <c r="L162" t="s">
        <v>63</v>
      </c>
      <c r="M162" s="4"/>
      <c r="N162" s="4"/>
      <c r="Q162" t="str">
        <f t="shared" si="30"/>
        <v>00000000915</v>
      </c>
      <c r="R162" t="s">
        <v>14</v>
      </c>
      <c r="S162" t="str">
        <f t="shared" si="31"/>
        <v>00000000158</v>
      </c>
      <c r="T162" t="s">
        <v>14</v>
      </c>
      <c r="U162" t="str">
        <f t="shared" si="32"/>
        <v>201050030001</v>
      </c>
      <c r="V162" t="s">
        <v>14</v>
      </c>
      <c r="X162" t="s">
        <v>14</v>
      </c>
      <c r="Y162" t="str">
        <f t="shared" si="33"/>
        <v>000008</v>
      </c>
      <c r="Z162" t="s">
        <v>14</v>
      </c>
      <c r="AA162" t="str">
        <f t="shared" si="34"/>
        <v>000031</v>
      </c>
      <c r="AB162" t="s">
        <v>14</v>
      </c>
      <c r="AC162" t="str">
        <f t="shared" si="35"/>
        <v>00000801000</v>
      </c>
      <c r="AD162" t="s">
        <v>14</v>
      </c>
      <c r="AE162" t="str">
        <f t="shared" si="36"/>
        <v>00000000000000068362</v>
      </c>
      <c r="AF162" t="s">
        <v>14</v>
      </c>
      <c r="AH162" t="s">
        <v>14</v>
      </c>
      <c r="AI162" t="str">
        <f t="shared" si="37"/>
        <v>VR REF. IMPORTACAO FOLHA PGTO</v>
      </c>
      <c r="AJ162" t="s">
        <v>14</v>
      </c>
      <c r="AK162" t="str">
        <f t="shared" si="38"/>
        <v>C</v>
      </c>
      <c r="AL162" t="s">
        <v>14</v>
      </c>
      <c r="AM162" s="1"/>
      <c r="AN162" t="s">
        <v>14</v>
      </c>
      <c r="AR162" t="str">
        <f t="shared" si="29"/>
        <v>00000000915|00000000158|201050030001||000008|000031|00000801000|00000000000000068362||VR REF. IMPORTACAO FOLHA PGTO|C||</v>
      </c>
    </row>
    <row r="163" spans="1:44" x14ac:dyDescent="0.3">
      <c r="A163">
        <v>915</v>
      </c>
      <c r="B163">
        <v>159</v>
      </c>
      <c r="C163" s="24">
        <v>76</v>
      </c>
      <c r="D163" s="2" t="str">
        <f>SUBSTITUTE(VLOOKUP(C163,'PLANO CONTAS'!$A$2:$C$3583,3,0),".","")</f>
        <v>201050030001</v>
      </c>
      <c r="F163" s="1">
        <v>44774</v>
      </c>
      <c r="G163" s="1">
        <v>44804</v>
      </c>
      <c r="H163">
        <v>801000</v>
      </c>
      <c r="I163" s="25">
        <v>93.33</v>
      </c>
      <c r="J163">
        <v>0</v>
      </c>
      <c r="K163" t="s">
        <v>2112</v>
      </c>
      <c r="L163" t="s">
        <v>63</v>
      </c>
      <c r="M163" s="4"/>
      <c r="N163" s="4"/>
      <c r="Q163" t="str">
        <f t="shared" si="30"/>
        <v>00000000915</v>
      </c>
      <c r="R163" t="s">
        <v>14</v>
      </c>
      <c r="S163" t="str">
        <f t="shared" si="31"/>
        <v>00000000159</v>
      </c>
      <c r="T163" t="s">
        <v>14</v>
      </c>
      <c r="U163" t="str">
        <f t="shared" si="32"/>
        <v>201050030001</v>
      </c>
      <c r="V163" t="s">
        <v>14</v>
      </c>
      <c r="X163" t="s">
        <v>14</v>
      </c>
      <c r="Y163" t="str">
        <f t="shared" si="33"/>
        <v>000008</v>
      </c>
      <c r="Z163" t="s">
        <v>14</v>
      </c>
      <c r="AA163" t="str">
        <f t="shared" si="34"/>
        <v>000031</v>
      </c>
      <c r="AB163" t="s">
        <v>14</v>
      </c>
      <c r="AC163" t="str">
        <f t="shared" si="35"/>
        <v>00000801000</v>
      </c>
      <c r="AD163" t="s">
        <v>14</v>
      </c>
      <c r="AE163" t="str">
        <f t="shared" si="36"/>
        <v>00000000000000009333</v>
      </c>
      <c r="AF163" t="s">
        <v>14</v>
      </c>
      <c r="AH163" t="s">
        <v>14</v>
      </c>
      <c r="AI163" t="str">
        <f t="shared" si="37"/>
        <v>VR REF. IMPORTACAO FOLHA PGTO</v>
      </c>
      <c r="AJ163" t="s">
        <v>14</v>
      </c>
      <c r="AK163" t="str">
        <f t="shared" si="38"/>
        <v>C</v>
      </c>
      <c r="AL163" t="s">
        <v>14</v>
      </c>
      <c r="AM163" s="1"/>
      <c r="AN163" t="s">
        <v>14</v>
      </c>
      <c r="AR163" t="str">
        <f t="shared" si="29"/>
        <v>00000000915|00000000159|201050030001||000008|000031|00000801000|00000000000000009333||VR REF. IMPORTACAO FOLHA PGTO|C||</v>
      </c>
    </row>
    <row r="164" spans="1:44" x14ac:dyDescent="0.3">
      <c r="A164">
        <v>915</v>
      </c>
      <c r="B164">
        <v>160</v>
      </c>
      <c r="C164" s="24">
        <v>76</v>
      </c>
      <c r="D164" s="2" t="str">
        <f>SUBSTITUTE(VLOOKUP(C164,'PLANO CONTAS'!$A$2:$C$3583,3,0),".","")</f>
        <v>201050030001</v>
      </c>
      <c r="F164" s="1">
        <v>44774</v>
      </c>
      <c r="G164" s="1">
        <v>44804</v>
      </c>
      <c r="H164">
        <v>801000</v>
      </c>
      <c r="I164" s="25">
        <v>13.33</v>
      </c>
      <c r="J164">
        <v>0</v>
      </c>
      <c r="K164" t="s">
        <v>2112</v>
      </c>
      <c r="L164" t="s">
        <v>63</v>
      </c>
      <c r="M164" s="4"/>
      <c r="N164" s="4"/>
      <c r="Q164" t="str">
        <f t="shared" si="30"/>
        <v>00000000915</v>
      </c>
      <c r="R164" t="s">
        <v>14</v>
      </c>
      <c r="S164" t="str">
        <f t="shared" si="31"/>
        <v>00000000160</v>
      </c>
      <c r="T164" t="s">
        <v>14</v>
      </c>
      <c r="U164" t="str">
        <f t="shared" si="32"/>
        <v>201050030001</v>
      </c>
      <c r="V164" t="s">
        <v>14</v>
      </c>
      <c r="X164" t="s">
        <v>14</v>
      </c>
      <c r="Y164" t="str">
        <f t="shared" si="33"/>
        <v>000008</v>
      </c>
      <c r="Z164" t="s">
        <v>14</v>
      </c>
      <c r="AA164" t="str">
        <f t="shared" si="34"/>
        <v>000031</v>
      </c>
      <c r="AB164" t="s">
        <v>14</v>
      </c>
      <c r="AC164" t="str">
        <f t="shared" si="35"/>
        <v>00000801000</v>
      </c>
      <c r="AD164" t="s">
        <v>14</v>
      </c>
      <c r="AE164" t="str">
        <f t="shared" si="36"/>
        <v>00000000000000001333</v>
      </c>
      <c r="AF164" t="s">
        <v>14</v>
      </c>
      <c r="AH164" t="s">
        <v>14</v>
      </c>
      <c r="AI164" t="str">
        <f t="shared" si="37"/>
        <v>VR REF. IMPORTACAO FOLHA PGTO</v>
      </c>
      <c r="AJ164" t="s">
        <v>14</v>
      </c>
      <c r="AK164" t="str">
        <f t="shared" si="38"/>
        <v>C</v>
      </c>
      <c r="AL164" t="s">
        <v>14</v>
      </c>
      <c r="AM164" s="1"/>
      <c r="AN164" t="s">
        <v>14</v>
      </c>
      <c r="AR164" t="str">
        <f t="shared" si="29"/>
        <v>00000000915|00000000160|201050030001||000008|000031|00000801000|00000000000000001333||VR REF. IMPORTACAO FOLHA PGTO|C||</v>
      </c>
    </row>
    <row r="165" spans="1:44" x14ac:dyDescent="0.3">
      <c r="A165">
        <v>915</v>
      </c>
      <c r="B165">
        <v>161</v>
      </c>
      <c r="C165" s="24">
        <v>76</v>
      </c>
      <c r="D165" s="2" t="str">
        <f>SUBSTITUTE(VLOOKUP(C165,'PLANO CONTAS'!$A$2:$C$3583,3,0),".","")</f>
        <v>201050030001</v>
      </c>
      <c r="F165" s="1">
        <v>44774</v>
      </c>
      <c r="G165" s="1">
        <v>44804</v>
      </c>
      <c r="H165">
        <v>1001000</v>
      </c>
      <c r="I165" s="25">
        <v>177.33</v>
      </c>
      <c r="J165">
        <v>0</v>
      </c>
      <c r="K165" t="s">
        <v>2112</v>
      </c>
      <c r="L165" t="s">
        <v>63</v>
      </c>
      <c r="M165" s="4"/>
      <c r="N165" s="4"/>
      <c r="Q165" t="str">
        <f t="shared" si="30"/>
        <v>00000000915</v>
      </c>
      <c r="R165" t="s">
        <v>14</v>
      </c>
      <c r="S165" t="str">
        <f t="shared" si="31"/>
        <v>00000000161</v>
      </c>
      <c r="T165" t="s">
        <v>14</v>
      </c>
      <c r="U165" t="str">
        <f t="shared" si="32"/>
        <v>201050030001</v>
      </c>
      <c r="V165" t="s">
        <v>14</v>
      </c>
      <c r="X165" t="s">
        <v>14</v>
      </c>
      <c r="Y165" t="str">
        <f t="shared" si="33"/>
        <v>000008</v>
      </c>
      <c r="Z165" t="s">
        <v>14</v>
      </c>
      <c r="AA165" t="str">
        <f t="shared" si="34"/>
        <v>000031</v>
      </c>
      <c r="AB165" t="s">
        <v>14</v>
      </c>
      <c r="AC165" t="str">
        <f t="shared" si="35"/>
        <v>00001001000</v>
      </c>
      <c r="AD165" t="s">
        <v>14</v>
      </c>
      <c r="AE165" t="str">
        <f t="shared" si="36"/>
        <v>00000000000000017733</v>
      </c>
      <c r="AF165" t="s">
        <v>14</v>
      </c>
      <c r="AH165" t="s">
        <v>14</v>
      </c>
      <c r="AI165" t="str">
        <f t="shared" si="37"/>
        <v>VR REF. IMPORTACAO FOLHA PGTO</v>
      </c>
      <c r="AJ165" t="s">
        <v>14</v>
      </c>
      <c r="AK165" t="str">
        <f t="shared" si="38"/>
        <v>C</v>
      </c>
      <c r="AL165" t="s">
        <v>14</v>
      </c>
      <c r="AM165" s="1"/>
      <c r="AN165" t="s">
        <v>14</v>
      </c>
      <c r="AR165" t="str">
        <f t="shared" si="29"/>
        <v>00000000915|00000000161|201050030001||000008|000031|00001001000|00000000000000017733||VR REF. IMPORTACAO FOLHA PGTO|C||</v>
      </c>
    </row>
    <row r="166" spans="1:44" x14ac:dyDescent="0.3">
      <c r="A166">
        <v>915</v>
      </c>
      <c r="B166">
        <v>162</v>
      </c>
      <c r="C166" s="24">
        <v>76</v>
      </c>
      <c r="D166" s="2" t="str">
        <f>SUBSTITUTE(VLOOKUP(C166,'PLANO CONTAS'!$A$2:$C$3583,3,0),".","")</f>
        <v>201050030001</v>
      </c>
      <c r="F166" s="1">
        <v>44774</v>
      </c>
      <c r="G166" s="1">
        <v>44804</v>
      </c>
      <c r="H166">
        <v>1001000</v>
      </c>
      <c r="I166" s="25">
        <v>46.66</v>
      </c>
      <c r="J166">
        <v>0</v>
      </c>
      <c r="K166" t="s">
        <v>2112</v>
      </c>
      <c r="L166" t="s">
        <v>63</v>
      </c>
      <c r="M166" s="4"/>
      <c r="N166" s="4"/>
      <c r="Q166" t="str">
        <f t="shared" si="30"/>
        <v>00000000915</v>
      </c>
      <c r="R166" t="s">
        <v>14</v>
      </c>
      <c r="S166" t="str">
        <f t="shared" si="31"/>
        <v>00000000162</v>
      </c>
      <c r="T166" t="s">
        <v>14</v>
      </c>
      <c r="U166" t="str">
        <f t="shared" si="32"/>
        <v>201050030001</v>
      </c>
      <c r="V166" t="s">
        <v>14</v>
      </c>
      <c r="X166" t="s">
        <v>14</v>
      </c>
      <c r="Y166" t="str">
        <f t="shared" si="33"/>
        <v>000008</v>
      </c>
      <c r="Z166" t="s">
        <v>14</v>
      </c>
      <c r="AA166" t="str">
        <f t="shared" si="34"/>
        <v>000031</v>
      </c>
      <c r="AB166" t="s">
        <v>14</v>
      </c>
      <c r="AC166" t="str">
        <f t="shared" si="35"/>
        <v>00001001000</v>
      </c>
      <c r="AD166" t="s">
        <v>14</v>
      </c>
      <c r="AE166" t="str">
        <f t="shared" si="36"/>
        <v>00000000000000004666</v>
      </c>
      <c r="AF166" t="s">
        <v>14</v>
      </c>
      <c r="AH166" t="s">
        <v>14</v>
      </c>
      <c r="AI166" t="str">
        <f t="shared" si="37"/>
        <v>VR REF. IMPORTACAO FOLHA PGTO</v>
      </c>
      <c r="AJ166" t="s">
        <v>14</v>
      </c>
      <c r="AK166" t="str">
        <f t="shared" si="38"/>
        <v>C</v>
      </c>
      <c r="AL166" t="s">
        <v>14</v>
      </c>
      <c r="AM166" s="1"/>
      <c r="AN166" t="s">
        <v>14</v>
      </c>
      <c r="AR166" t="str">
        <f t="shared" si="29"/>
        <v>00000000915|00000000162|201050030001||000008|000031|00001001000|00000000000000004666||VR REF. IMPORTACAO FOLHA PGTO|C||</v>
      </c>
    </row>
    <row r="167" spans="1:44" x14ac:dyDescent="0.3">
      <c r="A167">
        <v>915</v>
      </c>
      <c r="B167">
        <v>163</v>
      </c>
      <c r="C167" s="24">
        <v>76</v>
      </c>
      <c r="D167" s="2" t="str">
        <f>SUBSTITUTE(VLOOKUP(C167,'PLANO CONTAS'!$A$2:$C$3583,3,0),".","")</f>
        <v>201050030001</v>
      </c>
      <c r="F167" s="1">
        <v>44774</v>
      </c>
      <c r="G167" s="1">
        <v>44804</v>
      </c>
      <c r="H167">
        <v>401000</v>
      </c>
      <c r="I167" s="25">
        <v>921.36</v>
      </c>
      <c r="J167">
        <v>0</v>
      </c>
      <c r="K167" t="s">
        <v>2112</v>
      </c>
      <c r="L167" t="s">
        <v>63</v>
      </c>
      <c r="M167" s="4"/>
      <c r="N167" s="4"/>
      <c r="Q167" t="str">
        <f t="shared" si="30"/>
        <v>00000000915</v>
      </c>
      <c r="R167" t="s">
        <v>14</v>
      </c>
      <c r="S167" t="str">
        <f t="shared" si="31"/>
        <v>00000000163</v>
      </c>
      <c r="T167" t="s">
        <v>14</v>
      </c>
      <c r="U167" t="str">
        <f t="shared" si="32"/>
        <v>201050030001</v>
      </c>
      <c r="V167" t="s">
        <v>14</v>
      </c>
      <c r="X167" t="s">
        <v>14</v>
      </c>
      <c r="Y167" t="str">
        <f t="shared" si="33"/>
        <v>000008</v>
      </c>
      <c r="Z167" t="s">
        <v>14</v>
      </c>
      <c r="AA167" t="str">
        <f t="shared" si="34"/>
        <v>000031</v>
      </c>
      <c r="AB167" t="s">
        <v>14</v>
      </c>
      <c r="AC167" t="str">
        <f t="shared" si="35"/>
        <v>00000401000</v>
      </c>
      <c r="AD167" t="s">
        <v>14</v>
      </c>
      <c r="AE167" t="str">
        <f t="shared" si="36"/>
        <v>00000000000000092136</v>
      </c>
      <c r="AF167" t="s">
        <v>14</v>
      </c>
      <c r="AH167" t="s">
        <v>14</v>
      </c>
      <c r="AI167" t="str">
        <f t="shared" si="37"/>
        <v>VR REF. IMPORTACAO FOLHA PGTO</v>
      </c>
      <c r="AJ167" t="s">
        <v>14</v>
      </c>
      <c r="AK167" t="str">
        <f t="shared" si="38"/>
        <v>C</v>
      </c>
      <c r="AL167" t="s">
        <v>14</v>
      </c>
      <c r="AM167" s="1"/>
      <c r="AN167" t="s">
        <v>14</v>
      </c>
      <c r="AR167" t="str">
        <f t="shared" si="29"/>
        <v>00000000915|00000000163|201050030001||000008|000031|00000401000|00000000000000092136||VR REF. IMPORTACAO FOLHA PGTO|C||</v>
      </c>
    </row>
    <row r="168" spans="1:44" x14ac:dyDescent="0.3">
      <c r="A168">
        <v>915</v>
      </c>
      <c r="B168">
        <v>164</v>
      </c>
      <c r="C168" s="24">
        <v>76</v>
      </c>
      <c r="D168" s="2" t="str">
        <f>SUBSTITUTE(VLOOKUP(C168,'PLANO CONTAS'!$A$2:$C$3583,3,0),".","")</f>
        <v>201050030001</v>
      </c>
      <c r="F168" s="1">
        <v>44774</v>
      </c>
      <c r="G168" s="1">
        <v>44804</v>
      </c>
      <c r="H168">
        <v>1201000</v>
      </c>
      <c r="I168" s="25">
        <v>493.19</v>
      </c>
      <c r="J168">
        <v>0</v>
      </c>
      <c r="K168" t="s">
        <v>2112</v>
      </c>
      <c r="L168" t="s">
        <v>63</v>
      </c>
      <c r="M168" s="4"/>
      <c r="N168" s="4"/>
      <c r="Q168" t="str">
        <f t="shared" si="30"/>
        <v>00000000915</v>
      </c>
      <c r="R168" t="s">
        <v>14</v>
      </c>
      <c r="S168" t="str">
        <f t="shared" si="31"/>
        <v>00000000164</v>
      </c>
      <c r="T168" t="s">
        <v>14</v>
      </c>
      <c r="U168" t="str">
        <f t="shared" si="32"/>
        <v>201050030001</v>
      </c>
      <c r="V168" t="s">
        <v>14</v>
      </c>
      <c r="X168" t="s">
        <v>14</v>
      </c>
      <c r="Y168" t="str">
        <f t="shared" si="33"/>
        <v>000008</v>
      </c>
      <c r="Z168" t="s">
        <v>14</v>
      </c>
      <c r="AA168" t="str">
        <f t="shared" si="34"/>
        <v>000031</v>
      </c>
      <c r="AB168" t="s">
        <v>14</v>
      </c>
      <c r="AC168" t="str">
        <f t="shared" si="35"/>
        <v>00001201000</v>
      </c>
      <c r="AD168" t="s">
        <v>14</v>
      </c>
      <c r="AE168" t="str">
        <f t="shared" si="36"/>
        <v>00000000000000049319</v>
      </c>
      <c r="AF168" t="s">
        <v>14</v>
      </c>
      <c r="AH168" t="s">
        <v>14</v>
      </c>
      <c r="AI168" t="str">
        <f t="shared" si="37"/>
        <v>VR REF. IMPORTACAO FOLHA PGTO</v>
      </c>
      <c r="AJ168" t="s">
        <v>14</v>
      </c>
      <c r="AK168" t="str">
        <f t="shared" si="38"/>
        <v>C</v>
      </c>
      <c r="AL168" t="s">
        <v>14</v>
      </c>
      <c r="AM168" s="1"/>
      <c r="AN168" t="s">
        <v>14</v>
      </c>
      <c r="AR168" t="str">
        <f t="shared" si="29"/>
        <v>00000000915|00000000164|201050030001||000008|000031|00001201000|00000000000000049319||VR REF. IMPORTACAO FOLHA PGTO|C||</v>
      </c>
    </row>
    <row r="169" spans="1:44" x14ac:dyDescent="0.3">
      <c r="A169">
        <v>915</v>
      </c>
      <c r="B169">
        <v>165</v>
      </c>
      <c r="C169" s="24">
        <v>76</v>
      </c>
      <c r="D169" s="2" t="str">
        <f>SUBSTITUTE(VLOOKUP(C169,'PLANO CONTAS'!$A$2:$C$3583,3,0),".","")</f>
        <v>201050030001</v>
      </c>
      <c r="F169" s="1">
        <v>44774</v>
      </c>
      <c r="G169" s="1">
        <v>44804</v>
      </c>
      <c r="H169">
        <v>501000</v>
      </c>
      <c r="I169" s="25">
        <v>231.48</v>
      </c>
      <c r="J169">
        <v>0</v>
      </c>
      <c r="K169" t="s">
        <v>2112</v>
      </c>
      <c r="L169" t="s">
        <v>63</v>
      </c>
      <c r="M169" s="4"/>
      <c r="N169" s="4"/>
      <c r="Q169" t="str">
        <f t="shared" si="30"/>
        <v>00000000915</v>
      </c>
      <c r="R169" t="s">
        <v>14</v>
      </c>
      <c r="S169" t="str">
        <f t="shared" si="31"/>
        <v>00000000165</v>
      </c>
      <c r="T169" t="s">
        <v>14</v>
      </c>
      <c r="U169" t="str">
        <f t="shared" si="32"/>
        <v>201050030001</v>
      </c>
      <c r="V169" t="s">
        <v>14</v>
      </c>
      <c r="X169" t="s">
        <v>14</v>
      </c>
      <c r="Y169" t="str">
        <f t="shared" si="33"/>
        <v>000008</v>
      </c>
      <c r="Z169" t="s">
        <v>14</v>
      </c>
      <c r="AA169" t="str">
        <f t="shared" si="34"/>
        <v>000031</v>
      </c>
      <c r="AB169" t="s">
        <v>14</v>
      </c>
      <c r="AC169" t="str">
        <f t="shared" si="35"/>
        <v>00000501000</v>
      </c>
      <c r="AD169" t="s">
        <v>14</v>
      </c>
      <c r="AE169" t="str">
        <f t="shared" si="36"/>
        <v>00000000000000023148</v>
      </c>
      <c r="AF169" t="s">
        <v>14</v>
      </c>
      <c r="AH169" t="s">
        <v>14</v>
      </c>
      <c r="AI169" t="str">
        <f t="shared" si="37"/>
        <v>VR REF. IMPORTACAO FOLHA PGTO</v>
      </c>
      <c r="AJ169" t="s">
        <v>14</v>
      </c>
      <c r="AK169" t="str">
        <f t="shared" si="38"/>
        <v>C</v>
      </c>
      <c r="AL169" t="s">
        <v>14</v>
      </c>
      <c r="AM169" s="1"/>
      <c r="AN169" t="s">
        <v>14</v>
      </c>
      <c r="AR169" t="str">
        <f t="shared" si="29"/>
        <v>00000000915|00000000165|201050030001||000008|000031|00000501000|00000000000000023148||VR REF. IMPORTACAO FOLHA PGTO|C||</v>
      </c>
    </row>
    <row r="170" spans="1:44" x14ac:dyDescent="0.3">
      <c r="A170">
        <v>915</v>
      </c>
      <c r="B170">
        <v>166</v>
      </c>
      <c r="C170" s="24">
        <v>76</v>
      </c>
      <c r="D170" s="2" t="str">
        <f>SUBSTITUTE(VLOOKUP(C170,'PLANO CONTAS'!$A$2:$C$3583,3,0),".","")</f>
        <v>201050030001</v>
      </c>
      <c r="F170" s="1">
        <v>44774</v>
      </c>
      <c r="G170" s="1">
        <v>44804</v>
      </c>
      <c r="H170">
        <v>201000</v>
      </c>
      <c r="I170" s="25">
        <v>508.96</v>
      </c>
      <c r="J170">
        <v>0</v>
      </c>
      <c r="K170" t="s">
        <v>2112</v>
      </c>
      <c r="L170" t="s">
        <v>63</v>
      </c>
      <c r="M170" s="4"/>
      <c r="N170" s="4"/>
      <c r="Q170" t="str">
        <f t="shared" si="30"/>
        <v>00000000915</v>
      </c>
      <c r="R170" t="s">
        <v>14</v>
      </c>
      <c r="S170" t="str">
        <f t="shared" si="31"/>
        <v>00000000166</v>
      </c>
      <c r="T170" t="s">
        <v>14</v>
      </c>
      <c r="U170" t="str">
        <f t="shared" si="32"/>
        <v>201050030001</v>
      </c>
      <c r="V170" t="s">
        <v>14</v>
      </c>
      <c r="X170" t="s">
        <v>14</v>
      </c>
      <c r="Y170" t="str">
        <f t="shared" si="33"/>
        <v>000008</v>
      </c>
      <c r="Z170" t="s">
        <v>14</v>
      </c>
      <c r="AA170" t="str">
        <f t="shared" si="34"/>
        <v>000031</v>
      </c>
      <c r="AB170" t="s">
        <v>14</v>
      </c>
      <c r="AC170" t="str">
        <f t="shared" si="35"/>
        <v>00000201000</v>
      </c>
      <c r="AD170" t="s">
        <v>14</v>
      </c>
      <c r="AE170" t="str">
        <f t="shared" si="36"/>
        <v>00000000000000050896</v>
      </c>
      <c r="AF170" t="s">
        <v>14</v>
      </c>
      <c r="AH170" t="s">
        <v>14</v>
      </c>
      <c r="AI170" t="str">
        <f t="shared" si="37"/>
        <v>VR REF. IMPORTACAO FOLHA PGTO</v>
      </c>
      <c r="AJ170" t="s">
        <v>14</v>
      </c>
      <c r="AK170" t="str">
        <f t="shared" si="38"/>
        <v>C</v>
      </c>
      <c r="AL170" t="s">
        <v>14</v>
      </c>
      <c r="AM170" s="1"/>
      <c r="AN170" t="s">
        <v>14</v>
      </c>
      <c r="AR170" t="str">
        <f t="shared" si="29"/>
        <v>00000000915|00000000166|201050030001||000008|000031|00000201000|00000000000000050896||VR REF. IMPORTACAO FOLHA PGTO|C||</v>
      </c>
    </row>
    <row r="171" spans="1:44" x14ac:dyDescent="0.3">
      <c r="A171">
        <v>915</v>
      </c>
      <c r="B171">
        <v>167</v>
      </c>
      <c r="C171" s="24">
        <v>76</v>
      </c>
      <c r="D171" s="2" t="str">
        <f>SUBSTITUTE(VLOOKUP(C171,'PLANO CONTAS'!$A$2:$C$3583,3,0),".","")</f>
        <v>201050030001</v>
      </c>
      <c r="F171" s="1">
        <v>44774</v>
      </c>
      <c r="G171" s="1">
        <v>44804</v>
      </c>
      <c r="H171">
        <v>501000</v>
      </c>
      <c r="I171" s="25">
        <v>1544.49</v>
      </c>
      <c r="J171">
        <v>0</v>
      </c>
      <c r="K171" t="s">
        <v>2112</v>
      </c>
      <c r="L171" t="s">
        <v>63</v>
      </c>
      <c r="M171" s="4"/>
      <c r="N171" s="4"/>
      <c r="Q171" t="str">
        <f t="shared" si="30"/>
        <v>00000000915</v>
      </c>
      <c r="R171" t="s">
        <v>14</v>
      </c>
      <c r="S171" t="str">
        <f t="shared" si="31"/>
        <v>00000000167</v>
      </c>
      <c r="T171" t="s">
        <v>14</v>
      </c>
      <c r="U171" t="str">
        <f t="shared" si="32"/>
        <v>201050030001</v>
      </c>
      <c r="V171" t="s">
        <v>14</v>
      </c>
      <c r="X171" t="s">
        <v>14</v>
      </c>
      <c r="Y171" t="str">
        <f t="shared" si="33"/>
        <v>000008</v>
      </c>
      <c r="Z171" t="s">
        <v>14</v>
      </c>
      <c r="AA171" t="str">
        <f t="shared" si="34"/>
        <v>000031</v>
      </c>
      <c r="AB171" t="s">
        <v>14</v>
      </c>
      <c r="AC171" t="str">
        <f t="shared" si="35"/>
        <v>00000501000</v>
      </c>
      <c r="AD171" t="s">
        <v>14</v>
      </c>
      <c r="AE171" t="str">
        <f t="shared" si="36"/>
        <v>00000000000000154449</v>
      </c>
      <c r="AF171" t="s">
        <v>14</v>
      </c>
      <c r="AH171" t="s">
        <v>14</v>
      </c>
      <c r="AI171" t="str">
        <f t="shared" si="37"/>
        <v>VR REF. IMPORTACAO FOLHA PGTO</v>
      </c>
      <c r="AJ171" t="s">
        <v>14</v>
      </c>
      <c r="AK171" t="str">
        <f t="shared" si="38"/>
        <v>C</v>
      </c>
      <c r="AL171" t="s">
        <v>14</v>
      </c>
      <c r="AM171" s="1"/>
      <c r="AN171" t="s">
        <v>14</v>
      </c>
      <c r="AR171" t="str">
        <f t="shared" si="29"/>
        <v>00000000915|00000000167|201050030001||000008|000031|00000501000|00000000000000154449||VR REF. IMPORTACAO FOLHA PGTO|C||</v>
      </c>
    </row>
    <row r="172" spans="1:44" x14ac:dyDescent="0.3">
      <c r="A172">
        <v>915</v>
      </c>
      <c r="B172">
        <v>168</v>
      </c>
      <c r="C172" s="24">
        <v>76</v>
      </c>
      <c r="D172" s="2" t="str">
        <f>SUBSTITUTE(VLOOKUP(C172,'PLANO CONTAS'!$A$2:$C$3583,3,0),".","")</f>
        <v>201050030001</v>
      </c>
      <c r="F172" s="1">
        <v>44774</v>
      </c>
      <c r="G172" s="1">
        <v>44804</v>
      </c>
      <c r="H172">
        <v>1101000</v>
      </c>
      <c r="I172" s="25">
        <v>1366.05</v>
      </c>
      <c r="J172">
        <v>0</v>
      </c>
      <c r="K172" t="s">
        <v>2112</v>
      </c>
      <c r="L172" t="s">
        <v>63</v>
      </c>
      <c r="M172" s="4"/>
      <c r="N172" s="4"/>
      <c r="Q172" t="str">
        <f t="shared" si="30"/>
        <v>00000000915</v>
      </c>
      <c r="R172" t="s">
        <v>14</v>
      </c>
      <c r="S172" t="str">
        <f t="shared" si="31"/>
        <v>00000000168</v>
      </c>
      <c r="T172" t="s">
        <v>14</v>
      </c>
      <c r="U172" t="str">
        <f t="shared" si="32"/>
        <v>201050030001</v>
      </c>
      <c r="V172" t="s">
        <v>14</v>
      </c>
      <c r="X172" t="s">
        <v>14</v>
      </c>
      <c r="Y172" t="str">
        <f t="shared" si="33"/>
        <v>000008</v>
      </c>
      <c r="Z172" t="s">
        <v>14</v>
      </c>
      <c r="AA172" t="str">
        <f t="shared" si="34"/>
        <v>000031</v>
      </c>
      <c r="AB172" t="s">
        <v>14</v>
      </c>
      <c r="AC172" t="str">
        <f t="shared" si="35"/>
        <v>00001101000</v>
      </c>
      <c r="AD172" t="s">
        <v>14</v>
      </c>
      <c r="AE172" t="str">
        <f t="shared" si="36"/>
        <v>00000000000000136605</v>
      </c>
      <c r="AF172" t="s">
        <v>14</v>
      </c>
      <c r="AH172" t="s">
        <v>14</v>
      </c>
      <c r="AI172" t="str">
        <f t="shared" si="37"/>
        <v>VR REF. IMPORTACAO FOLHA PGTO</v>
      </c>
      <c r="AJ172" t="s">
        <v>14</v>
      </c>
      <c r="AK172" t="str">
        <f t="shared" si="38"/>
        <v>C</v>
      </c>
      <c r="AL172" t="s">
        <v>14</v>
      </c>
      <c r="AM172" s="1"/>
      <c r="AN172" t="s">
        <v>14</v>
      </c>
      <c r="AR172" t="str">
        <f t="shared" si="29"/>
        <v>00000000915|00000000168|201050030001||000008|000031|00001101000|00000000000000136605||VR REF. IMPORTACAO FOLHA PGTO|C||</v>
      </c>
    </row>
    <row r="173" spans="1:44" x14ac:dyDescent="0.3">
      <c r="A173">
        <v>915</v>
      </c>
      <c r="B173">
        <v>169</v>
      </c>
      <c r="C173" s="24">
        <v>76</v>
      </c>
      <c r="D173" s="2" t="str">
        <f>SUBSTITUTE(VLOOKUP(C173,'PLANO CONTAS'!$A$2:$C$3583,3,0),".","")</f>
        <v>201050030001</v>
      </c>
      <c r="F173" s="1">
        <v>44774</v>
      </c>
      <c r="G173" s="1">
        <v>44804</v>
      </c>
      <c r="H173">
        <v>1101000</v>
      </c>
      <c r="I173" s="25">
        <v>1439.34</v>
      </c>
      <c r="J173">
        <v>0</v>
      </c>
      <c r="K173" t="s">
        <v>2112</v>
      </c>
      <c r="L173" t="s">
        <v>63</v>
      </c>
      <c r="M173" s="4"/>
      <c r="N173" s="4"/>
      <c r="Q173" t="str">
        <f t="shared" si="30"/>
        <v>00000000915</v>
      </c>
      <c r="R173" t="s">
        <v>14</v>
      </c>
      <c r="S173" t="str">
        <f t="shared" si="31"/>
        <v>00000000169</v>
      </c>
      <c r="T173" t="s">
        <v>14</v>
      </c>
      <c r="U173" t="str">
        <f t="shared" si="32"/>
        <v>201050030001</v>
      </c>
      <c r="V173" t="s">
        <v>14</v>
      </c>
      <c r="X173" t="s">
        <v>14</v>
      </c>
      <c r="Y173" t="str">
        <f t="shared" si="33"/>
        <v>000008</v>
      </c>
      <c r="Z173" t="s">
        <v>14</v>
      </c>
      <c r="AA173" t="str">
        <f t="shared" si="34"/>
        <v>000031</v>
      </c>
      <c r="AB173" t="s">
        <v>14</v>
      </c>
      <c r="AC173" t="str">
        <f t="shared" si="35"/>
        <v>00001101000</v>
      </c>
      <c r="AD173" t="s">
        <v>14</v>
      </c>
      <c r="AE173" t="str">
        <f t="shared" si="36"/>
        <v>00000000000000143934</v>
      </c>
      <c r="AF173" t="s">
        <v>14</v>
      </c>
      <c r="AH173" t="s">
        <v>14</v>
      </c>
      <c r="AI173" t="str">
        <f t="shared" si="37"/>
        <v>VR REF. IMPORTACAO FOLHA PGTO</v>
      </c>
      <c r="AJ173" t="s">
        <v>14</v>
      </c>
      <c r="AK173" t="str">
        <f t="shared" si="38"/>
        <v>C</v>
      </c>
      <c r="AL173" t="s">
        <v>14</v>
      </c>
      <c r="AM173" s="1"/>
      <c r="AN173" t="s">
        <v>14</v>
      </c>
      <c r="AR173" t="str">
        <f t="shared" si="29"/>
        <v>00000000915|00000000169|201050030001||000008|000031|00001101000|00000000000000143934||VR REF. IMPORTACAO FOLHA PGTO|C||</v>
      </c>
    </row>
    <row r="174" spans="1:44" x14ac:dyDescent="0.3">
      <c r="A174">
        <v>915</v>
      </c>
      <c r="B174">
        <v>170</v>
      </c>
      <c r="C174" s="24">
        <v>76</v>
      </c>
      <c r="D174" s="2" t="str">
        <f>SUBSTITUTE(VLOOKUP(C174,'PLANO CONTAS'!$A$2:$C$3583,3,0),".","")</f>
        <v>201050030001</v>
      </c>
      <c r="F174" s="1">
        <v>44774</v>
      </c>
      <c r="G174" s="1">
        <v>44804</v>
      </c>
      <c r="H174">
        <v>1101000</v>
      </c>
      <c r="I174" s="25">
        <v>0.06</v>
      </c>
      <c r="J174">
        <v>0</v>
      </c>
      <c r="K174" t="s">
        <v>2112</v>
      </c>
      <c r="L174" t="s">
        <v>63</v>
      </c>
      <c r="M174" s="4"/>
      <c r="N174" s="4"/>
      <c r="Q174" t="str">
        <f t="shared" si="30"/>
        <v>00000000915</v>
      </c>
      <c r="R174" t="s">
        <v>14</v>
      </c>
      <c r="S174" t="str">
        <f t="shared" si="31"/>
        <v>00000000170</v>
      </c>
      <c r="T174" t="s">
        <v>14</v>
      </c>
      <c r="U174" t="str">
        <f t="shared" si="32"/>
        <v>201050030001</v>
      </c>
      <c r="V174" t="s">
        <v>14</v>
      </c>
      <c r="X174" t="s">
        <v>14</v>
      </c>
      <c r="Y174" t="str">
        <f t="shared" si="33"/>
        <v>000008</v>
      </c>
      <c r="Z174" t="s">
        <v>14</v>
      </c>
      <c r="AA174" t="str">
        <f t="shared" si="34"/>
        <v>000031</v>
      </c>
      <c r="AB174" t="s">
        <v>14</v>
      </c>
      <c r="AC174" t="str">
        <f t="shared" si="35"/>
        <v>00001101000</v>
      </c>
      <c r="AD174" t="s">
        <v>14</v>
      </c>
      <c r="AE174" t="str">
        <f t="shared" si="36"/>
        <v>00000000000000000006</v>
      </c>
      <c r="AF174" t="s">
        <v>14</v>
      </c>
      <c r="AH174" t="s">
        <v>14</v>
      </c>
      <c r="AI174" t="str">
        <f t="shared" si="37"/>
        <v>VR REF. IMPORTACAO FOLHA PGTO</v>
      </c>
      <c r="AJ174" t="s">
        <v>14</v>
      </c>
      <c r="AK174" t="str">
        <f t="shared" si="38"/>
        <v>C</v>
      </c>
      <c r="AL174" t="s">
        <v>14</v>
      </c>
      <c r="AM174" s="1"/>
      <c r="AN174" t="s">
        <v>14</v>
      </c>
      <c r="AR174" t="str">
        <f t="shared" si="29"/>
        <v>00000000915|00000000170|201050030001||000008|000031|00001101000|00000000000000000006||VR REF. IMPORTACAO FOLHA PGTO|C||</v>
      </c>
    </row>
    <row r="175" spans="1:44" x14ac:dyDescent="0.3">
      <c r="A175">
        <v>915</v>
      </c>
      <c r="B175">
        <v>171</v>
      </c>
      <c r="C175" s="24">
        <v>77</v>
      </c>
      <c r="D175" s="2" t="str">
        <f>SUBSTITUTE(VLOOKUP(C175,'PLANO CONTAS'!$A$2:$C$3583,3,0),".","")</f>
        <v>201050030002</v>
      </c>
      <c r="F175" s="1">
        <v>44774</v>
      </c>
      <c r="G175" s="1">
        <v>44804</v>
      </c>
      <c r="H175">
        <v>701000</v>
      </c>
      <c r="I175" s="25">
        <v>268.99</v>
      </c>
      <c r="J175">
        <v>0</v>
      </c>
      <c r="K175" t="s">
        <v>2112</v>
      </c>
      <c r="L175" t="s">
        <v>63</v>
      </c>
      <c r="M175" s="4"/>
      <c r="N175" s="4"/>
      <c r="Q175" t="str">
        <f t="shared" si="30"/>
        <v>00000000915</v>
      </c>
      <c r="R175" t="s">
        <v>14</v>
      </c>
      <c r="S175" t="str">
        <f t="shared" si="31"/>
        <v>00000000171</v>
      </c>
      <c r="T175" t="s">
        <v>14</v>
      </c>
      <c r="U175" t="str">
        <f t="shared" si="32"/>
        <v>201050030002</v>
      </c>
      <c r="V175" t="s">
        <v>14</v>
      </c>
      <c r="X175" t="s">
        <v>14</v>
      </c>
      <c r="Y175" t="str">
        <f t="shared" si="33"/>
        <v>000008</v>
      </c>
      <c r="Z175" t="s">
        <v>14</v>
      </c>
      <c r="AA175" t="str">
        <f t="shared" si="34"/>
        <v>000031</v>
      </c>
      <c r="AB175" t="s">
        <v>14</v>
      </c>
      <c r="AC175" t="str">
        <f t="shared" si="35"/>
        <v>00000701000</v>
      </c>
      <c r="AD175" t="s">
        <v>14</v>
      </c>
      <c r="AE175" t="str">
        <f t="shared" si="36"/>
        <v>00000000000000026899</v>
      </c>
      <c r="AF175" t="s">
        <v>14</v>
      </c>
      <c r="AH175" t="s">
        <v>14</v>
      </c>
      <c r="AI175" t="str">
        <f t="shared" si="37"/>
        <v>VR REF. IMPORTACAO FOLHA PGTO</v>
      </c>
      <c r="AJ175" t="s">
        <v>14</v>
      </c>
      <c r="AK175" t="str">
        <f t="shared" si="38"/>
        <v>C</v>
      </c>
      <c r="AL175" t="s">
        <v>14</v>
      </c>
      <c r="AM175" s="1"/>
      <c r="AN175" t="s">
        <v>14</v>
      </c>
      <c r="AR175" t="str">
        <f t="shared" si="29"/>
        <v>00000000915|00000000171|201050030002||000008|000031|00000701000|00000000000000026899||VR REF. IMPORTACAO FOLHA PGTO|C||</v>
      </c>
    </row>
    <row r="176" spans="1:44" x14ac:dyDescent="0.3">
      <c r="A176">
        <v>915</v>
      </c>
      <c r="B176">
        <v>172</v>
      </c>
      <c r="C176" s="24">
        <v>77</v>
      </c>
      <c r="D176" s="2" t="str">
        <f>SUBSTITUTE(VLOOKUP(C176,'PLANO CONTAS'!$A$2:$C$3583,3,0),".","")</f>
        <v>201050030002</v>
      </c>
      <c r="F176" s="1">
        <v>44774</v>
      </c>
      <c r="G176" s="1">
        <v>44804</v>
      </c>
      <c r="H176">
        <v>701000</v>
      </c>
      <c r="I176" s="25">
        <v>600</v>
      </c>
      <c r="J176">
        <v>0</v>
      </c>
      <c r="K176" t="s">
        <v>2112</v>
      </c>
      <c r="L176" t="s">
        <v>63</v>
      </c>
      <c r="M176" s="4"/>
      <c r="N176" s="4"/>
      <c r="Q176" t="str">
        <f t="shared" si="30"/>
        <v>00000000915</v>
      </c>
      <c r="R176" t="s">
        <v>14</v>
      </c>
      <c r="S176" t="str">
        <f t="shared" si="31"/>
        <v>00000000172</v>
      </c>
      <c r="T176" t="s">
        <v>14</v>
      </c>
      <c r="U176" t="str">
        <f t="shared" si="32"/>
        <v>201050030002</v>
      </c>
      <c r="V176" t="s">
        <v>14</v>
      </c>
      <c r="X176" t="s">
        <v>14</v>
      </c>
      <c r="Y176" t="str">
        <f t="shared" si="33"/>
        <v>000008</v>
      </c>
      <c r="Z176" t="s">
        <v>14</v>
      </c>
      <c r="AA176" t="str">
        <f t="shared" si="34"/>
        <v>000031</v>
      </c>
      <c r="AB176" t="s">
        <v>14</v>
      </c>
      <c r="AC176" t="str">
        <f t="shared" si="35"/>
        <v>00000701000</v>
      </c>
      <c r="AD176" t="s">
        <v>14</v>
      </c>
      <c r="AE176" t="str">
        <f t="shared" si="36"/>
        <v>00000000000000060000</v>
      </c>
      <c r="AF176" t="s">
        <v>14</v>
      </c>
      <c r="AH176" t="s">
        <v>14</v>
      </c>
      <c r="AI176" t="str">
        <f t="shared" si="37"/>
        <v>VR REF. IMPORTACAO FOLHA PGTO</v>
      </c>
      <c r="AJ176" t="s">
        <v>14</v>
      </c>
      <c r="AK176" t="str">
        <f t="shared" si="38"/>
        <v>C</v>
      </c>
      <c r="AL176" t="s">
        <v>14</v>
      </c>
      <c r="AM176" s="1"/>
      <c r="AN176" t="s">
        <v>14</v>
      </c>
      <c r="AR176" t="str">
        <f t="shared" si="29"/>
        <v>00000000915|00000000172|201050030002||000008|000031|00000701000|00000000000000060000||VR REF. IMPORTACAO FOLHA PGTO|C||</v>
      </c>
    </row>
    <row r="177" spans="1:44" x14ac:dyDescent="0.3">
      <c r="A177">
        <v>915</v>
      </c>
      <c r="B177">
        <v>173</v>
      </c>
      <c r="C177" s="24">
        <v>77</v>
      </c>
      <c r="D177" s="2" t="str">
        <f>SUBSTITUTE(VLOOKUP(C177,'PLANO CONTAS'!$A$2:$C$3583,3,0),".","")</f>
        <v>201050030002</v>
      </c>
      <c r="F177" s="1">
        <v>44774</v>
      </c>
      <c r="G177" s="1">
        <v>44804</v>
      </c>
      <c r="H177">
        <v>701000</v>
      </c>
      <c r="I177" s="25">
        <v>174</v>
      </c>
      <c r="J177">
        <v>0</v>
      </c>
      <c r="K177" t="s">
        <v>2112</v>
      </c>
      <c r="L177" t="s">
        <v>63</v>
      </c>
      <c r="M177" s="4"/>
      <c r="N177" s="4"/>
      <c r="Q177" t="str">
        <f t="shared" si="30"/>
        <v>00000000915</v>
      </c>
      <c r="R177" t="s">
        <v>14</v>
      </c>
      <c r="S177" t="str">
        <f t="shared" si="31"/>
        <v>00000000173</v>
      </c>
      <c r="T177" t="s">
        <v>14</v>
      </c>
      <c r="U177" t="str">
        <f t="shared" si="32"/>
        <v>201050030002</v>
      </c>
      <c r="V177" t="s">
        <v>14</v>
      </c>
      <c r="X177" t="s">
        <v>14</v>
      </c>
      <c r="Y177" t="str">
        <f t="shared" si="33"/>
        <v>000008</v>
      </c>
      <c r="Z177" t="s">
        <v>14</v>
      </c>
      <c r="AA177" t="str">
        <f t="shared" si="34"/>
        <v>000031</v>
      </c>
      <c r="AB177" t="s">
        <v>14</v>
      </c>
      <c r="AC177" t="str">
        <f t="shared" si="35"/>
        <v>00000701000</v>
      </c>
      <c r="AD177" t="s">
        <v>14</v>
      </c>
      <c r="AE177" t="str">
        <f t="shared" si="36"/>
        <v>00000000000000017400</v>
      </c>
      <c r="AF177" t="s">
        <v>14</v>
      </c>
      <c r="AH177" t="s">
        <v>14</v>
      </c>
      <c r="AI177" t="str">
        <f t="shared" si="37"/>
        <v>VR REF. IMPORTACAO FOLHA PGTO</v>
      </c>
      <c r="AJ177" t="s">
        <v>14</v>
      </c>
      <c r="AK177" t="str">
        <f t="shared" si="38"/>
        <v>C</v>
      </c>
      <c r="AL177" t="s">
        <v>14</v>
      </c>
      <c r="AM177" s="1"/>
      <c r="AN177" t="s">
        <v>14</v>
      </c>
      <c r="AR177" t="str">
        <f t="shared" si="29"/>
        <v>00000000915|00000000173|201050030002||000008|000031|00000701000|00000000000000017400||VR REF. IMPORTACAO FOLHA PGTO|C||</v>
      </c>
    </row>
    <row r="178" spans="1:44" x14ac:dyDescent="0.3">
      <c r="A178">
        <v>915</v>
      </c>
      <c r="B178">
        <v>174</v>
      </c>
      <c r="C178" s="24">
        <v>77</v>
      </c>
      <c r="D178" s="2" t="str">
        <f>SUBSTITUTE(VLOOKUP(C178,'PLANO CONTAS'!$A$2:$C$3583,3,0),".","")</f>
        <v>201050030002</v>
      </c>
      <c r="F178" s="1">
        <v>44774</v>
      </c>
      <c r="G178" s="1">
        <v>44804</v>
      </c>
      <c r="H178">
        <v>701000</v>
      </c>
      <c r="I178" s="25">
        <v>30</v>
      </c>
      <c r="J178">
        <v>0</v>
      </c>
      <c r="K178" t="s">
        <v>2112</v>
      </c>
      <c r="L178" t="s">
        <v>63</v>
      </c>
      <c r="M178" s="4"/>
      <c r="N178" s="4"/>
      <c r="Q178" t="str">
        <f t="shared" si="30"/>
        <v>00000000915</v>
      </c>
      <c r="R178" t="s">
        <v>14</v>
      </c>
      <c r="S178" t="str">
        <f t="shared" si="31"/>
        <v>00000000174</v>
      </c>
      <c r="T178" t="s">
        <v>14</v>
      </c>
      <c r="U178" t="str">
        <f t="shared" si="32"/>
        <v>201050030002</v>
      </c>
      <c r="V178" t="s">
        <v>14</v>
      </c>
      <c r="X178" t="s">
        <v>14</v>
      </c>
      <c r="Y178" t="str">
        <f t="shared" si="33"/>
        <v>000008</v>
      </c>
      <c r="Z178" t="s">
        <v>14</v>
      </c>
      <c r="AA178" t="str">
        <f t="shared" si="34"/>
        <v>000031</v>
      </c>
      <c r="AB178" t="s">
        <v>14</v>
      </c>
      <c r="AC178" t="str">
        <f t="shared" si="35"/>
        <v>00000701000</v>
      </c>
      <c r="AD178" t="s">
        <v>14</v>
      </c>
      <c r="AE178" t="str">
        <f t="shared" si="36"/>
        <v>00000000000000003000</v>
      </c>
      <c r="AF178" t="s">
        <v>14</v>
      </c>
      <c r="AH178" t="s">
        <v>14</v>
      </c>
      <c r="AI178" t="str">
        <f t="shared" si="37"/>
        <v>VR REF. IMPORTACAO FOLHA PGTO</v>
      </c>
      <c r="AJ178" t="s">
        <v>14</v>
      </c>
      <c r="AK178" t="str">
        <f t="shared" si="38"/>
        <v>C</v>
      </c>
      <c r="AL178" t="s">
        <v>14</v>
      </c>
      <c r="AM178" s="1"/>
      <c r="AN178" t="s">
        <v>14</v>
      </c>
      <c r="AR178" t="str">
        <f t="shared" si="29"/>
        <v>00000000915|00000000174|201050030002||000008|000031|00000701000|00000000000000003000||VR REF. IMPORTACAO FOLHA PGTO|C||</v>
      </c>
    </row>
    <row r="179" spans="1:44" x14ac:dyDescent="0.3">
      <c r="A179">
        <v>915</v>
      </c>
      <c r="B179">
        <v>175</v>
      </c>
      <c r="C179" s="24">
        <v>77</v>
      </c>
      <c r="D179" s="2" t="str">
        <f>SUBSTITUTE(VLOOKUP(C179,'PLANO CONTAS'!$A$2:$C$3583,3,0),".","")</f>
        <v>201050030002</v>
      </c>
      <c r="F179" s="1">
        <v>44774</v>
      </c>
      <c r="G179" s="1">
        <v>44804</v>
      </c>
      <c r="H179">
        <v>301000</v>
      </c>
      <c r="I179" s="25">
        <v>467.07</v>
      </c>
      <c r="J179">
        <v>0</v>
      </c>
      <c r="K179" t="s">
        <v>2112</v>
      </c>
      <c r="L179" t="s">
        <v>63</v>
      </c>
      <c r="M179" s="4"/>
      <c r="N179" s="4"/>
      <c r="Q179" t="str">
        <f t="shared" si="30"/>
        <v>00000000915</v>
      </c>
      <c r="R179" t="s">
        <v>14</v>
      </c>
      <c r="S179" t="str">
        <f t="shared" si="31"/>
        <v>00000000175</v>
      </c>
      <c r="T179" t="s">
        <v>14</v>
      </c>
      <c r="U179" t="str">
        <f t="shared" si="32"/>
        <v>201050030002</v>
      </c>
      <c r="V179" t="s">
        <v>14</v>
      </c>
      <c r="X179" t="s">
        <v>14</v>
      </c>
      <c r="Y179" t="str">
        <f t="shared" si="33"/>
        <v>000008</v>
      </c>
      <c r="Z179" t="s">
        <v>14</v>
      </c>
      <c r="AA179" t="str">
        <f t="shared" si="34"/>
        <v>000031</v>
      </c>
      <c r="AB179" t="s">
        <v>14</v>
      </c>
      <c r="AC179" t="str">
        <f t="shared" si="35"/>
        <v>00000301000</v>
      </c>
      <c r="AD179" t="s">
        <v>14</v>
      </c>
      <c r="AE179" t="str">
        <f t="shared" si="36"/>
        <v>00000000000000046707</v>
      </c>
      <c r="AF179" t="s">
        <v>14</v>
      </c>
      <c r="AH179" t="s">
        <v>14</v>
      </c>
      <c r="AI179" t="str">
        <f t="shared" si="37"/>
        <v>VR REF. IMPORTACAO FOLHA PGTO</v>
      </c>
      <c r="AJ179" t="s">
        <v>14</v>
      </c>
      <c r="AK179" t="str">
        <f t="shared" si="38"/>
        <v>C</v>
      </c>
      <c r="AL179" t="s">
        <v>14</v>
      </c>
      <c r="AM179" s="1"/>
      <c r="AN179" t="s">
        <v>14</v>
      </c>
      <c r="AR179" t="str">
        <f t="shared" si="29"/>
        <v>00000000915|00000000175|201050030002||000008|000031|00000301000|00000000000000046707||VR REF. IMPORTACAO FOLHA PGTO|C||</v>
      </c>
    </row>
    <row r="180" spans="1:44" x14ac:dyDescent="0.3">
      <c r="A180">
        <v>915</v>
      </c>
      <c r="B180">
        <v>176</v>
      </c>
      <c r="C180" s="24">
        <v>77</v>
      </c>
      <c r="D180" s="2" t="str">
        <f>SUBSTITUTE(VLOOKUP(C180,'PLANO CONTAS'!$A$2:$C$3583,3,0),".","")</f>
        <v>201050030002</v>
      </c>
      <c r="F180" s="1">
        <v>44774</v>
      </c>
      <c r="G180" s="1">
        <v>44804</v>
      </c>
      <c r="H180">
        <v>301000</v>
      </c>
      <c r="I180" s="25">
        <v>1126.7</v>
      </c>
      <c r="J180">
        <v>0</v>
      </c>
      <c r="K180" t="s">
        <v>2112</v>
      </c>
      <c r="L180" t="s">
        <v>63</v>
      </c>
      <c r="M180" s="4"/>
      <c r="N180" s="4"/>
      <c r="Q180" t="str">
        <f t="shared" si="30"/>
        <v>00000000915</v>
      </c>
      <c r="R180" t="s">
        <v>14</v>
      </c>
      <c r="S180" t="str">
        <f t="shared" si="31"/>
        <v>00000000176</v>
      </c>
      <c r="T180" t="s">
        <v>14</v>
      </c>
      <c r="U180" t="str">
        <f t="shared" si="32"/>
        <v>201050030002</v>
      </c>
      <c r="V180" t="s">
        <v>14</v>
      </c>
      <c r="X180" t="s">
        <v>14</v>
      </c>
      <c r="Y180" t="str">
        <f t="shared" si="33"/>
        <v>000008</v>
      </c>
      <c r="Z180" t="s">
        <v>14</v>
      </c>
      <c r="AA180" t="str">
        <f t="shared" si="34"/>
        <v>000031</v>
      </c>
      <c r="AB180" t="s">
        <v>14</v>
      </c>
      <c r="AC180" t="str">
        <f t="shared" si="35"/>
        <v>00000301000</v>
      </c>
      <c r="AD180" t="s">
        <v>14</v>
      </c>
      <c r="AE180" t="str">
        <f t="shared" si="36"/>
        <v>00000000000000112670</v>
      </c>
      <c r="AF180" t="s">
        <v>14</v>
      </c>
      <c r="AH180" t="s">
        <v>14</v>
      </c>
      <c r="AI180" t="str">
        <f t="shared" si="37"/>
        <v>VR REF. IMPORTACAO FOLHA PGTO</v>
      </c>
      <c r="AJ180" t="s">
        <v>14</v>
      </c>
      <c r="AK180" t="str">
        <f t="shared" si="38"/>
        <v>C</v>
      </c>
      <c r="AL180" t="s">
        <v>14</v>
      </c>
      <c r="AM180" s="1"/>
      <c r="AN180" t="s">
        <v>14</v>
      </c>
      <c r="AR180" t="str">
        <f t="shared" si="29"/>
        <v>00000000915|00000000176|201050030002||000008|000031|00000301000|00000000000000112670||VR REF. IMPORTACAO FOLHA PGTO|C||</v>
      </c>
    </row>
    <row r="181" spans="1:44" x14ac:dyDescent="0.3">
      <c r="A181">
        <v>915</v>
      </c>
      <c r="B181">
        <v>177</v>
      </c>
      <c r="C181" s="24">
        <v>77</v>
      </c>
      <c r="D181" s="2" t="str">
        <f>SUBSTITUTE(VLOOKUP(C181,'PLANO CONTAS'!$A$2:$C$3583,3,0),".","")</f>
        <v>201050030002</v>
      </c>
      <c r="F181" s="1">
        <v>44774</v>
      </c>
      <c r="G181" s="1">
        <v>44804</v>
      </c>
      <c r="H181">
        <v>301000</v>
      </c>
      <c r="I181" s="25">
        <v>326.72000000000003</v>
      </c>
      <c r="J181">
        <v>0</v>
      </c>
      <c r="K181" t="s">
        <v>2112</v>
      </c>
      <c r="L181" t="s">
        <v>63</v>
      </c>
      <c r="M181" s="4"/>
      <c r="N181" s="4"/>
      <c r="Q181" t="str">
        <f t="shared" si="30"/>
        <v>00000000915</v>
      </c>
      <c r="R181" t="s">
        <v>14</v>
      </c>
      <c r="S181" t="str">
        <f t="shared" si="31"/>
        <v>00000000177</v>
      </c>
      <c r="T181" t="s">
        <v>14</v>
      </c>
      <c r="U181" t="str">
        <f t="shared" si="32"/>
        <v>201050030002</v>
      </c>
      <c r="V181" t="s">
        <v>14</v>
      </c>
      <c r="X181" t="s">
        <v>14</v>
      </c>
      <c r="Y181" t="str">
        <f t="shared" si="33"/>
        <v>000008</v>
      </c>
      <c r="Z181" t="s">
        <v>14</v>
      </c>
      <c r="AA181" t="str">
        <f t="shared" si="34"/>
        <v>000031</v>
      </c>
      <c r="AB181" t="s">
        <v>14</v>
      </c>
      <c r="AC181" t="str">
        <f t="shared" si="35"/>
        <v>00000301000</v>
      </c>
      <c r="AD181" t="s">
        <v>14</v>
      </c>
      <c r="AE181" t="str">
        <f t="shared" si="36"/>
        <v>00000000000000032672</v>
      </c>
      <c r="AF181" t="s">
        <v>14</v>
      </c>
      <c r="AH181" t="s">
        <v>14</v>
      </c>
      <c r="AI181" t="str">
        <f t="shared" si="37"/>
        <v>VR REF. IMPORTACAO FOLHA PGTO</v>
      </c>
      <c r="AJ181" t="s">
        <v>14</v>
      </c>
      <c r="AK181" t="str">
        <f t="shared" si="38"/>
        <v>C</v>
      </c>
      <c r="AL181" t="s">
        <v>14</v>
      </c>
      <c r="AM181" s="1"/>
      <c r="AN181" t="s">
        <v>14</v>
      </c>
      <c r="AR181" t="str">
        <f t="shared" si="29"/>
        <v>00000000915|00000000177|201050030002||000008|000031|00000301000|00000000000000032672||VR REF. IMPORTACAO FOLHA PGTO|C||</v>
      </c>
    </row>
    <row r="182" spans="1:44" x14ac:dyDescent="0.3">
      <c r="A182">
        <v>915</v>
      </c>
      <c r="B182">
        <v>178</v>
      </c>
      <c r="C182" s="24">
        <v>77</v>
      </c>
      <c r="D182" s="2" t="str">
        <f>SUBSTITUTE(VLOOKUP(C182,'PLANO CONTAS'!$A$2:$C$3583,3,0),".","")</f>
        <v>201050030002</v>
      </c>
      <c r="F182" s="1">
        <v>44774</v>
      </c>
      <c r="G182" s="1">
        <v>44804</v>
      </c>
      <c r="H182">
        <v>301000</v>
      </c>
      <c r="I182" s="25">
        <v>56.33</v>
      </c>
      <c r="J182">
        <v>0</v>
      </c>
      <c r="K182" t="s">
        <v>2112</v>
      </c>
      <c r="L182" t="s">
        <v>63</v>
      </c>
      <c r="M182" s="4"/>
      <c r="N182" s="4"/>
      <c r="Q182" t="str">
        <f t="shared" si="30"/>
        <v>00000000915</v>
      </c>
      <c r="R182" t="s">
        <v>14</v>
      </c>
      <c r="S182" t="str">
        <f t="shared" si="31"/>
        <v>00000000178</v>
      </c>
      <c r="T182" t="s">
        <v>14</v>
      </c>
      <c r="U182" t="str">
        <f t="shared" si="32"/>
        <v>201050030002</v>
      </c>
      <c r="V182" t="s">
        <v>14</v>
      </c>
      <c r="X182" t="s">
        <v>14</v>
      </c>
      <c r="Y182" t="str">
        <f t="shared" si="33"/>
        <v>000008</v>
      </c>
      <c r="Z182" t="s">
        <v>14</v>
      </c>
      <c r="AA182" t="str">
        <f t="shared" si="34"/>
        <v>000031</v>
      </c>
      <c r="AB182" t="s">
        <v>14</v>
      </c>
      <c r="AC182" t="str">
        <f t="shared" si="35"/>
        <v>00000301000</v>
      </c>
      <c r="AD182" t="s">
        <v>14</v>
      </c>
      <c r="AE182" t="str">
        <f t="shared" si="36"/>
        <v>00000000000000005633</v>
      </c>
      <c r="AF182" t="s">
        <v>14</v>
      </c>
      <c r="AH182" t="s">
        <v>14</v>
      </c>
      <c r="AI182" t="str">
        <f t="shared" si="37"/>
        <v>VR REF. IMPORTACAO FOLHA PGTO</v>
      </c>
      <c r="AJ182" t="s">
        <v>14</v>
      </c>
      <c r="AK182" t="str">
        <f t="shared" si="38"/>
        <v>C</v>
      </c>
      <c r="AL182" t="s">
        <v>14</v>
      </c>
      <c r="AM182" s="1"/>
      <c r="AN182" t="s">
        <v>14</v>
      </c>
      <c r="AR182" t="str">
        <f t="shared" si="29"/>
        <v>00000000915|00000000178|201050030002||000008|000031|00000301000|00000000000000005633||VR REF. IMPORTACAO FOLHA PGTO|C||</v>
      </c>
    </row>
    <row r="183" spans="1:44" x14ac:dyDescent="0.3">
      <c r="A183">
        <v>915</v>
      </c>
      <c r="B183">
        <v>179</v>
      </c>
      <c r="C183" s="24">
        <v>77</v>
      </c>
      <c r="D183" s="2" t="str">
        <f>SUBSTITUTE(VLOOKUP(C183,'PLANO CONTAS'!$A$2:$C$3583,3,0),".","")</f>
        <v>201050030002</v>
      </c>
      <c r="F183" s="1">
        <v>44774</v>
      </c>
      <c r="G183" s="1">
        <v>44804</v>
      </c>
      <c r="H183">
        <v>801000</v>
      </c>
      <c r="I183" s="25">
        <v>779.06</v>
      </c>
      <c r="J183">
        <v>0</v>
      </c>
      <c r="K183" t="s">
        <v>2112</v>
      </c>
      <c r="L183" t="s">
        <v>63</v>
      </c>
      <c r="M183" s="4"/>
      <c r="N183" s="4"/>
      <c r="Q183" t="str">
        <f t="shared" si="30"/>
        <v>00000000915</v>
      </c>
      <c r="R183" t="s">
        <v>14</v>
      </c>
      <c r="S183" t="str">
        <f t="shared" si="31"/>
        <v>00000000179</v>
      </c>
      <c r="T183" t="s">
        <v>14</v>
      </c>
      <c r="U183" t="str">
        <f t="shared" si="32"/>
        <v>201050030002</v>
      </c>
      <c r="V183" t="s">
        <v>14</v>
      </c>
      <c r="X183" t="s">
        <v>14</v>
      </c>
      <c r="Y183" t="str">
        <f t="shared" si="33"/>
        <v>000008</v>
      </c>
      <c r="Z183" t="s">
        <v>14</v>
      </c>
      <c r="AA183" t="str">
        <f t="shared" si="34"/>
        <v>000031</v>
      </c>
      <c r="AB183" t="s">
        <v>14</v>
      </c>
      <c r="AC183" t="str">
        <f t="shared" si="35"/>
        <v>00000801000</v>
      </c>
      <c r="AD183" t="s">
        <v>14</v>
      </c>
      <c r="AE183" t="str">
        <f t="shared" si="36"/>
        <v>00000000000000077906</v>
      </c>
      <c r="AF183" t="s">
        <v>14</v>
      </c>
      <c r="AH183" t="s">
        <v>14</v>
      </c>
      <c r="AI183" t="str">
        <f t="shared" si="37"/>
        <v>VR REF. IMPORTACAO FOLHA PGTO</v>
      </c>
      <c r="AJ183" t="s">
        <v>14</v>
      </c>
      <c r="AK183" t="str">
        <f t="shared" si="38"/>
        <v>C</v>
      </c>
      <c r="AL183" t="s">
        <v>14</v>
      </c>
      <c r="AM183" s="1"/>
      <c r="AN183" t="s">
        <v>14</v>
      </c>
      <c r="AR183" t="str">
        <f t="shared" si="29"/>
        <v>00000000915|00000000179|201050030002||000008|000031|00000801000|00000000000000077906||VR REF. IMPORTACAO FOLHA PGTO|C||</v>
      </c>
    </row>
    <row r="184" spans="1:44" x14ac:dyDescent="0.3">
      <c r="A184">
        <v>915</v>
      </c>
      <c r="B184">
        <v>180</v>
      </c>
      <c r="C184" s="24">
        <v>77</v>
      </c>
      <c r="D184" s="2" t="str">
        <f>SUBSTITUTE(VLOOKUP(C184,'PLANO CONTAS'!$A$2:$C$3583,3,0),".","")</f>
        <v>201050030002</v>
      </c>
      <c r="F184" s="1">
        <v>44774</v>
      </c>
      <c r="G184" s="1">
        <v>44804</v>
      </c>
      <c r="H184">
        <v>801000</v>
      </c>
      <c r="I184" s="25">
        <v>54.99</v>
      </c>
      <c r="J184">
        <v>0</v>
      </c>
      <c r="K184" t="s">
        <v>2112</v>
      </c>
      <c r="L184" t="s">
        <v>63</v>
      </c>
      <c r="M184" s="4"/>
      <c r="N184" s="4"/>
      <c r="Q184" t="str">
        <f t="shared" si="30"/>
        <v>00000000915</v>
      </c>
      <c r="R184" t="s">
        <v>14</v>
      </c>
      <c r="S184" t="str">
        <f t="shared" si="31"/>
        <v>00000000180</v>
      </c>
      <c r="T184" t="s">
        <v>14</v>
      </c>
      <c r="U184" t="str">
        <f t="shared" si="32"/>
        <v>201050030002</v>
      </c>
      <c r="V184" t="s">
        <v>14</v>
      </c>
      <c r="X184" t="s">
        <v>14</v>
      </c>
      <c r="Y184" t="str">
        <f t="shared" si="33"/>
        <v>000008</v>
      </c>
      <c r="Z184" t="s">
        <v>14</v>
      </c>
      <c r="AA184" t="str">
        <f t="shared" si="34"/>
        <v>000031</v>
      </c>
      <c r="AB184" t="s">
        <v>14</v>
      </c>
      <c r="AC184" t="str">
        <f t="shared" si="35"/>
        <v>00000801000</v>
      </c>
      <c r="AD184" t="s">
        <v>14</v>
      </c>
      <c r="AE184" t="str">
        <f t="shared" si="36"/>
        <v>00000000000000005499</v>
      </c>
      <c r="AF184" t="s">
        <v>14</v>
      </c>
      <c r="AH184" t="s">
        <v>14</v>
      </c>
      <c r="AI184" t="str">
        <f t="shared" si="37"/>
        <v>VR REF. IMPORTACAO FOLHA PGTO</v>
      </c>
      <c r="AJ184" t="s">
        <v>14</v>
      </c>
      <c r="AK184" t="str">
        <f t="shared" si="38"/>
        <v>C</v>
      </c>
      <c r="AL184" t="s">
        <v>14</v>
      </c>
      <c r="AM184" s="1"/>
      <c r="AN184" t="s">
        <v>14</v>
      </c>
      <c r="AR184" t="str">
        <f t="shared" si="29"/>
        <v>00000000915|00000000180|201050030002||000008|000031|00000801000|00000000000000005499||VR REF. IMPORTACAO FOLHA PGTO|C||</v>
      </c>
    </row>
    <row r="185" spans="1:44" x14ac:dyDescent="0.3">
      <c r="A185">
        <v>915</v>
      </c>
      <c r="B185">
        <v>181</v>
      </c>
      <c r="C185" s="24">
        <v>77</v>
      </c>
      <c r="D185" s="2" t="str">
        <f>SUBSTITUTE(VLOOKUP(C185,'PLANO CONTAS'!$A$2:$C$3583,3,0),".","")</f>
        <v>201050030002</v>
      </c>
      <c r="F185" s="1">
        <v>44774</v>
      </c>
      <c r="G185" s="1">
        <v>44804</v>
      </c>
      <c r="H185">
        <v>801000</v>
      </c>
      <c r="I185" s="25">
        <v>101.82</v>
      </c>
      <c r="J185">
        <v>0</v>
      </c>
      <c r="K185" t="s">
        <v>2112</v>
      </c>
      <c r="L185" t="s">
        <v>63</v>
      </c>
      <c r="M185" s="4"/>
      <c r="N185" s="4"/>
      <c r="Q185" t="str">
        <f t="shared" si="30"/>
        <v>00000000915</v>
      </c>
      <c r="R185" t="s">
        <v>14</v>
      </c>
      <c r="S185" t="str">
        <f t="shared" si="31"/>
        <v>00000000181</v>
      </c>
      <c r="T185" t="s">
        <v>14</v>
      </c>
      <c r="U185" t="str">
        <f t="shared" si="32"/>
        <v>201050030002</v>
      </c>
      <c r="V185" t="s">
        <v>14</v>
      </c>
      <c r="X185" t="s">
        <v>14</v>
      </c>
      <c r="Y185" t="str">
        <f t="shared" si="33"/>
        <v>000008</v>
      </c>
      <c r="Z185" t="s">
        <v>14</v>
      </c>
      <c r="AA185" t="str">
        <f t="shared" si="34"/>
        <v>000031</v>
      </c>
      <c r="AB185" t="s">
        <v>14</v>
      </c>
      <c r="AC185" t="str">
        <f t="shared" si="35"/>
        <v>00000801000</v>
      </c>
      <c r="AD185" t="s">
        <v>14</v>
      </c>
      <c r="AE185" t="str">
        <f t="shared" si="36"/>
        <v>00000000000000010182</v>
      </c>
      <c r="AF185" t="s">
        <v>14</v>
      </c>
      <c r="AH185" t="s">
        <v>14</v>
      </c>
      <c r="AI185" t="str">
        <f t="shared" si="37"/>
        <v>VR REF. IMPORTACAO FOLHA PGTO</v>
      </c>
      <c r="AJ185" t="s">
        <v>14</v>
      </c>
      <c r="AK185" t="str">
        <f t="shared" si="38"/>
        <v>C</v>
      </c>
      <c r="AL185" t="s">
        <v>14</v>
      </c>
      <c r="AM185" s="1"/>
      <c r="AN185" t="s">
        <v>14</v>
      </c>
      <c r="AR185" t="str">
        <f t="shared" si="29"/>
        <v>00000000915|00000000181|201050030002||000008|000031|00000801000|00000000000000010182||VR REF. IMPORTACAO FOLHA PGTO|C||</v>
      </c>
    </row>
    <row r="186" spans="1:44" x14ac:dyDescent="0.3">
      <c r="A186">
        <v>915</v>
      </c>
      <c r="B186">
        <v>182</v>
      </c>
      <c r="C186" s="24">
        <v>77</v>
      </c>
      <c r="D186" s="2" t="str">
        <f>SUBSTITUTE(VLOOKUP(C186,'PLANO CONTAS'!$A$2:$C$3583,3,0),".","")</f>
        <v>201050030002</v>
      </c>
      <c r="F186" s="1">
        <v>44774</v>
      </c>
      <c r="G186" s="1">
        <v>44804</v>
      </c>
      <c r="H186">
        <v>801000</v>
      </c>
      <c r="I186" s="25">
        <v>2009.06</v>
      </c>
      <c r="J186">
        <v>0</v>
      </c>
      <c r="K186" t="s">
        <v>2112</v>
      </c>
      <c r="L186" t="s">
        <v>63</v>
      </c>
      <c r="M186" s="4"/>
      <c r="N186" s="4"/>
      <c r="Q186" t="str">
        <f t="shared" si="30"/>
        <v>00000000915</v>
      </c>
      <c r="R186" t="s">
        <v>14</v>
      </c>
      <c r="S186" t="str">
        <f t="shared" si="31"/>
        <v>00000000182</v>
      </c>
      <c r="T186" t="s">
        <v>14</v>
      </c>
      <c r="U186" t="str">
        <f t="shared" si="32"/>
        <v>201050030002</v>
      </c>
      <c r="V186" t="s">
        <v>14</v>
      </c>
      <c r="X186" t="s">
        <v>14</v>
      </c>
      <c r="Y186" t="str">
        <f t="shared" si="33"/>
        <v>000008</v>
      </c>
      <c r="Z186" t="s">
        <v>14</v>
      </c>
      <c r="AA186" t="str">
        <f t="shared" si="34"/>
        <v>000031</v>
      </c>
      <c r="AB186" t="s">
        <v>14</v>
      </c>
      <c r="AC186" t="str">
        <f t="shared" si="35"/>
        <v>00000801000</v>
      </c>
      <c r="AD186" t="s">
        <v>14</v>
      </c>
      <c r="AE186" t="str">
        <f t="shared" si="36"/>
        <v>00000000000000200906</v>
      </c>
      <c r="AF186" t="s">
        <v>14</v>
      </c>
      <c r="AH186" t="s">
        <v>14</v>
      </c>
      <c r="AI186" t="str">
        <f t="shared" si="37"/>
        <v>VR REF. IMPORTACAO FOLHA PGTO</v>
      </c>
      <c r="AJ186" t="s">
        <v>14</v>
      </c>
      <c r="AK186" t="str">
        <f t="shared" si="38"/>
        <v>C</v>
      </c>
      <c r="AL186" t="s">
        <v>14</v>
      </c>
      <c r="AM186" s="1"/>
      <c r="AN186" t="s">
        <v>14</v>
      </c>
      <c r="AR186" t="str">
        <f t="shared" si="29"/>
        <v>00000000915|00000000182|201050030002||000008|000031|00000801000|00000000000000200906||VR REF. IMPORTACAO FOLHA PGTO|C||</v>
      </c>
    </row>
    <row r="187" spans="1:44" x14ac:dyDescent="0.3">
      <c r="A187">
        <v>915</v>
      </c>
      <c r="B187">
        <v>183</v>
      </c>
      <c r="C187" s="24">
        <v>77</v>
      </c>
      <c r="D187" s="2" t="str">
        <f>SUBSTITUTE(VLOOKUP(C187,'PLANO CONTAS'!$A$2:$C$3583,3,0),".","")</f>
        <v>201050030002</v>
      </c>
      <c r="F187" s="1">
        <v>44774</v>
      </c>
      <c r="G187" s="1">
        <v>44804</v>
      </c>
      <c r="H187">
        <v>801000</v>
      </c>
      <c r="I187" s="25">
        <v>582.59</v>
      </c>
      <c r="J187">
        <v>0</v>
      </c>
      <c r="K187" t="s">
        <v>2112</v>
      </c>
      <c r="L187" t="s">
        <v>63</v>
      </c>
      <c r="M187" s="4"/>
      <c r="N187" s="4"/>
      <c r="Q187" t="str">
        <f t="shared" si="30"/>
        <v>00000000915</v>
      </c>
      <c r="R187" t="s">
        <v>14</v>
      </c>
      <c r="S187" t="str">
        <f t="shared" si="31"/>
        <v>00000000183</v>
      </c>
      <c r="T187" t="s">
        <v>14</v>
      </c>
      <c r="U187" t="str">
        <f t="shared" si="32"/>
        <v>201050030002</v>
      </c>
      <c r="V187" t="s">
        <v>14</v>
      </c>
      <c r="X187" t="s">
        <v>14</v>
      </c>
      <c r="Y187" t="str">
        <f t="shared" si="33"/>
        <v>000008</v>
      </c>
      <c r="Z187" t="s">
        <v>14</v>
      </c>
      <c r="AA187" t="str">
        <f t="shared" si="34"/>
        <v>000031</v>
      </c>
      <c r="AB187" t="s">
        <v>14</v>
      </c>
      <c r="AC187" t="str">
        <f t="shared" si="35"/>
        <v>00000801000</v>
      </c>
      <c r="AD187" t="s">
        <v>14</v>
      </c>
      <c r="AE187" t="str">
        <f t="shared" si="36"/>
        <v>00000000000000058259</v>
      </c>
      <c r="AF187" t="s">
        <v>14</v>
      </c>
      <c r="AH187" t="s">
        <v>14</v>
      </c>
      <c r="AI187" t="str">
        <f t="shared" si="37"/>
        <v>VR REF. IMPORTACAO FOLHA PGTO</v>
      </c>
      <c r="AJ187" t="s">
        <v>14</v>
      </c>
      <c r="AK187" t="str">
        <f t="shared" si="38"/>
        <v>C</v>
      </c>
      <c r="AL187" t="s">
        <v>14</v>
      </c>
      <c r="AM187" s="1"/>
      <c r="AN187" t="s">
        <v>14</v>
      </c>
      <c r="AR187" t="str">
        <f t="shared" si="29"/>
        <v>00000000915|00000000183|201050030002||000008|000031|00000801000|00000000000000058259||VR REF. IMPORTACAO FOLHA PGTO|C||</v>
      </c>
    </row>
    <row r="188" spans="1:44" x14ac:dyDescent="0.3">
      <c r="A188">
        <v>915</v>
      </c>
      <c r="B188">
        <v>184</v>
      </c>
      <c r="C188" s="24">
        <v>77</v>
      </c>
      <c r="D188" s="2" t="str">
        <f>SUBSTITUTE(VLOOKUP(C188,'PLANO CONTAS'!$A$2:$C$3583,3,0),".","")</f>
        <v>201050030002</v>
      </c>
      <c r="F188" s="1">
        <v>44774</v>
      </c>
      <c r="G188" s="1">
        <v>44804</v>
      </c>
      <c r="H188">
        <v>801000</v>
      </c>
      <c r="I188" s="25">
        <v>100.45</v>
      </c>
      <c r="J188">
        <v>0</v>
      </c>
      <c r="K188" t="s">
        <v>2112</v>
      </c>
      <c r="L188" t="s">
        <v>63</v>
      </c>
      <c r="M188" s="4"/>
      <c r="N188" s="4"/>
      <c r="Q188" t="str">
        <f t="shared" si="30"/>
        <v>00000000915</v>
      </c>
      <c r="R188" t="s">
        <v>14</v>
      </c>
      <c r="S188" t="str">
        <f t="shared" si="31"/>
        <v>00000000184</v>
      </c>
      <c r="T188" t="s">
        <v>14</v>
      </c>
      <c r="U188" t="str">
        <f t="shared" si="32"/>
        <v>201050030002</v>
      </c>
      <c r="V188" t="s">
        <v>14</v>
      </c>
      <c r="X188" t="s">
        <v>14</v>
      </c>
      <c r="Y188" t="str">
        <f t="shared" si="33"/>
        <v>000008</v>
      </c>
      <c r="Z188" t="s">
        <v>14</v>
      </c>
      <c r="AA188" t="str">
        <f t="shared" si="34"/>
        <v>000031</v>
      </c>
      <c r="AB188" t="s">
        <v>14</v>
      </c>
      <c r="AC188" t="str">
        <f t="shared" si="35"/>
        <v>00000801000</v>
      </c>
      <c r="AD188" t="s">
        <v>14</v>
      </c>
      <c r="AE188" t="str">
        <f t="shared" si="36"/>
        <v>00000000000000010045</v>
      </c>
      <c r="AF188" t="s">
        <v>14</v>
      </c>
      <c r="AH188" t="s">
        <v>14</v>
      </c>
      <c r="AI188" t="str">
        <f t="shared" si="37"/>
        <v>VR REF. IMPORTACAO FOLHA PGTO</v>
      </c>
      <c r="AJ188" t="s">
        <v>14</v>
      </c>
      <c r="AK188" t="str">
        <f t="shared" si="38"/>
        <v>C</v>
      </c>
      <c r="AL188" t="s">
        <v>14</v>
      </c>
      <c r="AM188" s="1"/>
      <c r="AN188" t="s">
        <v>14</v>
      </c>
      <c r="AR188" t="str">
        <f t="shared" si="29"/>
        <v>00000000915|00000000184|201050030002||000008|000031|00000801000|00000000000000010045||VR REF. IMPORTACAO FOLHA PGTO|C||</v>
      </c>
    </row>
    <row r="189" spans="1:44" x14ac:dyDescent="0.3">
      <c r="A189">
        <v>915</v>
      </c>
      <c r="B189">
        <v>185</v>
      </c>
      <c r="C189" s="24">
        <v>77</v>
      </c>
      <c r="D189" s="2" t="str">
        <f>SUBSTITUTE(VLOOKUP(C189,'PLANO CONTAS'!$A$2:$C$3583,3,0),".","")</f>
        <v>201050030002</v>
      </c>
      <c r="F189" s="1">
        <v>44774</v>
      </c>
      <c r="G189" s="1">
        <v>44804</v>
      </c>
      <c r="H189">
        <v>801000</v>
      </c>
      <c r="I189" s="25">
        <v>233.33</v>
      </c>
      <c r="J189">
        <v>0</v>
      </c>
      <c r="K189" t="s">
        <v>2112</v>
      </c>
      <c r="L189" t="s">
        <v>63</v>
      </c>
      <c r="M189" s="4"/>
      <c r="N189" s="4"/>
      <c r="Q189" t="str">
        <f t="shared" si="30"/>
        <v>00000000915</v>
      </c>
      <c r="R189" t="s">
        <v>14</v>
      </c>
      <c r="S189" t="str">
        <f t="shared" si="31"/>
        <v>00000000185</v>
      </c>
      <c r="T189" t="s">
        <v>14</v>
      </c>
      <c r="U189" t="str">
        <f t="shared" si="32"/>
        <v>201050030002</v>
      </c>
      <c r="V189" t="s">
        <v>14</v>
      </c>
      <c r="X189" t="s">
        <v>14</v>
      </c>
      <c r="Y189" t="str">
        <f t="shared" si="33"/>
        <v>000008</v>
      </c>
      <c r="Z189" t="s">
        <v>14</v>
      </c>
      <c r="AA189" t="str">
        <f t="shared" si="34"/>
        <v>000031</v>
      </c>
      <c r="AB189" t="s">
        <v>14</v>
      </c>
      <c r="AC189" t="str">
        <f t="shared" si="35"/>
        <v>00000801000</v>
      </c>
      <c r="AD189" t="s">
        <v>14</v>
      </c>
      <c r="AE189" t="str">
        <f t="shared" si="36"/>
        <v>00000000000000023333</v>
      </c>
      <c r="AF189" t="s">
        <v>14</v>
      </c>
      <c r="AH189" t="s">
        <v>14</v>
      </c>
      <c r="AI189" t="str">
        <f t="shared" si="37"/>
        <v>VR REF. IMPORTACAO FOLHA PGTO</v>
      </c>
      <c r="AJ189" t="s">
        <v>14</v>
      </c>
      <c r="AK189" t="str">
        <f t="shared" si="38"/>
        <v>C</v>
      </c>
      <c r="AL189" t="s">
        <v>14</v>
      </c>
      <c r="AM189" s="1"/>
      <c r="AN189" t="s">
        <v>14</v>
      </c>
      <c r="AR189" t="str">
        <f t="shared" si="29"/>
        <v>00000000915|00000000185|201050030002||000008|000031|00000801000|00000000000000023333||VR REF. IMPORTACAO FOLHA PGTO|C||</v>
      </c>
    </row>
    <row r="190" spans="1:44" x14ac:dyDescent="0.3">
      <c r="A190">
        <v>915</v>
      </c>
      <c r="B190">
        <v>186</v>
      </c>
      <c r="C190" s="24">
        <v>77</v>
      </c>
      <c r="D190" s="2" t="str">
        <f>SUBSTITUTE(VLOOKUP(C190,'PLANO CONTAS'!$A$2:$C$3583,3,0),".","")</f>
        <v>201050030002</v>
      </c>
      <c r="F190" s="1">
        <v>44774</v>
      </c>
      <c r="G190" s="1">
        <v>44804</v>
      </c>
      <c r="H190">
        <v>801000</v>
      </c>
      <c r="I190" s="25">
        <v>67.650000000000006</v>
      </c>
      <c r="J190">
        <v>0</v>
      </c>
      <c r="K190" t="s">
        <v>2112</v>
      </c>
      <c r="L190" t="s">
        <v>63</v>
      </c>
      <c r="M190" s="4"/>
      <c r="N190" s="4"/>
      <c r="Q190" t="str">
        <f t="shared" si="30"/>
        <v>00000000915</v>
      </c>
      <c r="R190" t="s">
        <v>14</v>
      </c>
      <c r="S190" t="str">
        <f t="shared" si="31"/>
        <v>00000000186</v>
      </c>
      <c r="T190" t="s">
        <v>14</v>
      </c>
      <c r="U190" t="str">
        <f t="shared" si="32"/>
        <v>201050030002</v>
      </c>
      <c r="V190" t="s">
        <v>14</v>
      </c>
      <c r="X190" t="s">
        <v>14</v>
      </c>
      <c r="Y190" t="str">
        <f t="shared" si="33"/>
        <v>000008</v>
      </c>
      <c r="Z190" t="s">
        <v>14</v>
      </c>
      <c r="AA190" t="str">
        <f t="shared" si="34"/>
        <v>000031</v>
      </c>
      <c r="AB190" t="s">
        <v>14</v>
      </c>
      <c r="AC190" t="str">
        <f t="shared" si="35"/>
        <v>00000801000</v>
      </c>
      <c r="AD190" t="s">
        <v>14</v>
      </c>
      <c r="AE190" t="str">
        <f t="shared" si="36"/>
        <v>00000000000000006765</v>
      </c>
      <c r="AF190" t="s">
        <v>14</v>
      </c>
      <c r="AH190" t="s">
        <v>14</v>
      </c>
      <c r="AI190" t="str">
        <f t="shared" si="37"/>
        <v>VR REF. IMPORTACAO FOLHA PGTO</v>
      </c>
      <c r="AJ190" t="s">
        <v>14</v>
      </c>
      <c r="AK190" t="str">
        <f t="shared" si="38"/>
        <v>C</v>
      </c>
      <c r="AL190" t="s">
        <v>14</v>
      </c>
      <c r="AM190" s="1"/>
      <c r="AN190" t="s">
        <v>14</v>
      </c>
      <c r="AR190" t="str">
        <f t="shared" si="29"/>
        <v>00000000915|00000000186|201050030002||000008|000031|00000801000|00000000000000006765||VR REF. IMPORTACAO FOLHA PGTO|C||</v>
      </c>
    </row>
    <row r="191" spans="1:44" x14ac:dyDescent="0.3">
      <c r="A191">
        <v>915</v>
      </c>
      <c r="B191">
        <v>187</v>
      </c>
      <c r="C191" s="24">
        <v>77</v>
      </c>
      <c r="D191" s="2" t="str">
        <f>SUBSTITUTE(VLOOKUP(C191,'PLANO CONTAS'!$A$2:$C$3583,3,0),".","")</f>
        <v>201050030002</v>
      </c>
      <c r="F191" s="1">
        <v>44774</v>
      </c>
      <c r="G191" s="1">
        <v>44804</v>
      </c>
      <c r="H191">
        <v>801000</v>
      </c>
      <c r="I191" s="25">
        <v>11.66</v>
      </c>
      <c r="J191">
        <v>0</v>
      </c>
      <c r="K191" t="s">
        <v>2112</v>
      </c>
      <c r="L191" t="s">
        <v>63</v>
      </c>
      <c r="M191" s="4"/>
      <c r="N191" s="4"/>
      <c r="Q191" t="str">
        <f t="shared" si="30"/>
        <v>00000000915</v>
      </c>
      <c r="R191" t="s">
        <v>14</v>
      </c>
      <c r="S191" t="str">
        <f t="shared" si="31"/>
        <v>00000000187</v>
      </c>
      <c r="T191" t="s">
        <v>14</v>
      </c>
      <c r="U191" t="str">
        <f t="shared" si="32"/>
        <v>201050030002</v>
      </c>
      <c r="V191" t="s">
        <v>14</v>
      </c>
      <c r="X191" t="s">
        <v>14</v>
      </c>
      <c r="Y191" t="str">
        <f t="shared" si="33"/>
        <v>000008</v>
      </c>
      <c r="Z191" t="s">
        <v>14</v>
      </c>
      <c r="AA191" t="str">
        <f t="shared" si="34"/>
        <v>000031</v>
      </c>
      <c r="AB191" t="s">
        <v>14</v>
      </c>
      <c r="AC191" t="str">
        <f t="shared" si="35"/>
        <v>00000801000</v>
      </c>
      <c r="AD191" t="s">
        <v>14</v>
      </c>
      <c r="AE191" t="str">
        <f t="shared" si="36"/>
        <v>00000000000000001166</v>
      </c>
      <c r="AF191" t="s">
        <v>14</v>
      </c>
      <c r="AH191" t="s">
        <v>14</v>
      </c>
      <c r="AI191" t="str">
        <f t="shared" si="37"/>
        <v>VR REF. IMPORTACAO FOLHA PGTO</v>
      </c>
      <c r="AJ191" t="s">
        <v>14</v>
      </c>
      <c r="AK191" t="str">
        <f t="shared" si="38"/>
        <v>C</v>
      </c>
      <c r="AL191" t="s">
        <v>14</v>
      </c>
      <c r="AM191" s="1"/>
      <c r="AN191" t="s">
        <v>14</v>
      </c>
      <c r="AR191" t="str">
        <f t="shared" si="29"/>
        <v>00000000915|00000000187|201050030002||000008|000031|00000801000|00000000000000001166||VR REF. IMPORTACAO FOLHA PGTO|C||</v>
      </c>
    </row>
    <row r="192" spans="1:44" x14ac:dyDescent="0.3">
      <c r="A192">
        <v>915</v>
      </c>
      <c r="B192">
        <v>188</v>
      </c>
      <c r="C192" s="24">
        <v>77</v>
      </c>
      <c r="D192" s="2" t="str">
        <f>SUBSTITUTE(VLOOKUP(C192,'PLANO CONTAS'!$A$2:$C$3583,3,0),".","")</f>
        <v>201050030002</v>
      </c>
      <c r="F192" s="1">
        <v>44774</v>
      </c>
      <c r="G192" s="1">
        <v>44804</v>
      </c>
      <c r="H192">
        <v>101000</v>
      </c>
      <c r="I192" s="25">
        <v>33.33</v>
      </c>
      <c r="J192">
        <v>0</v>
      </c>
      <c r="K192" t="s">
        <v>2112</v>
      </c>
      <c r="L192" t="s">
        <v>63</v>
      </c>
      <c r="M192" s="4"/>
      <c r="N192" s="4"/>
      <c r="Q192" t="str">
        <f t="shared" si="30"/>
        <v>00000000915</v>
      </c>
      <c r="R192" t="s">
        <v>14</v>
      </c>
      <c r="S192" t="str">
        <f t="shared" si="31"/>
        <v>00000000188</v>
      </c>
      <c r="T192" t="s">
        <v>14</v>
      </c>
      <c r="U192" t="str">
        <f t="shared" si="32"/>
        <v>201050030002</v>
      </c>
      <c r="V192" t="s">
        <v>14</v>
      </c>
      <c r="X192" t="s">
        <v>14</v>
      </c>
      <c r="Y192" t="str">
        <f t="shared" si="33"/>
        <v>000008</v>
      </c>
      <c r="Z192" t="s">
        <v>14</v>
      </c>
      <c r="AA192" t="str">
        <f t="shared" si="34"/>
        <v>000031</v>
      </c>
      <c r="AB192" t="s">
        <v>14</v>
      </c>
      <c r="AC192" t="str">
        <f t="shared" si="35"/>
        <v>00000101000</v>
      </c>
      <c r="AD192" t="s">
        <v>14</v>
      </c>
      <c r="AE192" t="str">
        <f t="shared" si="36"/>
        <v>00000000000000003333</v>
      </c>
      <c r="AF192" t="s">
        <v>14</v>
      </c>
      <c r="AH192" t="s">
        <v>14</v>
      </c>
      <c r="AI192" t="str">
        <f t="shared" si="37"/>
        <v>VR REF. IMPORTACAO FOLHA PGTO</v>
      </c>
      <c r="AJ192" t="s">
        <v>14</v>
      </c>
      <c r="AK192" t="str">
        <f t="shared" si="38"/>
        <v>C</v>
      </c>
      <c r="AL192" t="s">
        <v>14</v>
      </c>
      <c r="AM192" s="1"/>
      <c r="AN192" t="s">
        <v>14</v>
      </c>
      <c r="AR192" t="str">
        <f t="shared" si="29"/>
        <v>00000000915|00000000188|201050030002||000008|000031|00000101000|00000000000000003333||VR REF. IMPORTACAO FOLHA PGTO|C||</v>
      </c>
    </row>
    <row r="193" spans="1:44" x14ac:dyDescent="0.3">
      <c r="A193">
        <v>915</v>
      </c>
      <c r="B193">
        <v>189</v>
      </c>
      <c r="C193" s="24">
        <v>77</v>
      </c>
      <c r="D193" s="2" t="str">
        <f>SUBSTITUTE(VLOOKUP(C193,'PLANO CONTAS'!$A$2:$C$3583,3,0),".","")</f>
        <v>201050030002</v>
      </c>
      <c r="F193" s="1">
        <v>44774</v>
      </c>
      <c r="G193" s="1">
        <v>44804</v>
      </c>
      <c r="H193">
        <v>801000</v>
      </c>
      <c r="I193" s="25">
        <v>9.66</v>
      </c>
      <c r="J193">
        <v>0</v>
      </c>
      <c r="K193" t="s">
        <v>2112</v>
      </c>
      <c r="L193" t="s">
        <v>63</v>
      </c>
      <c r="M193" s="4"/>
      <c r="N193" s="4"/>
      <c r="Q193" t="str">
        <f t="shared" si="30"/>
        <v>00000000915</v>
      </c>
      <c r="R193" t="s">
        <v>14</v>
      </c>
      <c r="S193" t="str">
        <f t="shared" si="31"/>
        <v>00000000189</v>
      </c>
      <c r="T193" t="s">
        <v>14</v>
      </c>
      <c r="U193" t="str">
        <f t="shared" si="32"/>
        <v>201050030002</v>
      </c>
      <c r="V193" t="s">
        <v>14</v>
      </c>
      <c r="X193" t="s">
        <v>14</v>
      </c>
      <c r="Y193" t="str">
        <f t="shared" si="33"/>
        <v>000008</v>
      </c>
      <c r="Z193" t="s">
        <v>14</v>
      </c>
      <c r="AA193" t="str">
        <f t="shared" si="34"/>
        <v>000031</v>
      </c>
      <c r="AB193" t="s">
        <v>14</v>
      </c>
      <c r="AC193" t="str">
        <f t="shared" si="35"/>
        <v>00000801000</v>
      </c>
      <c r="AD193" t="s">
        <v>14</v>
      </c>
      <c r="AE193" t="str">
        <f t="shared" si="36"/>
        <v>00000000000000000966</v>
      </c>
      <c r="AF193" t="s">
        <v>14</v>
      </c>
      <c r="AH193" t="s">
        <v>14</v>
      </c>
      <c r="AI193" t="str">
        <f t="shared" si="37"/>
        <v>VR REF. IMPORTACAO FOLHA PGTO</v>
      </c>
      <c r="AJ193" t="s">
        <v>14</v>
      </c>
      <c r="AK193" t="str">
        <f t="shared" si="38"/>
        <v>C</v>
      </c>
      <c r="AL193" t="s">
        <v>14</v>
      </c>
      <c r="AM193" s="1"/>
      <c r="AN193" t="s">
        <v>14</v>
      </c>
      <c r="AR193" t="str">
        <f t="shared" si="29"/>
        <v>00000000915|00000000189|201050030002||000008|000031|00000801000|00000000000000000966||VR REF. IMPORTACAO FOLHA PGTO|C||</v>
      </c>
    </row>
    <row r="194" spans="1:44" x14ac:dyDescent="0.3">
      <c r="A194">
        <v>915</v>
      </c>
      <c r="B194">
        <v>190</v>
      </c>
      <c r="C194" s="24">
        <v>77</v>
      </c>
      <c r="D194" s="2" t="str">
        <f>SUBSTITUTE(VLOOKUP(C194,'PLANO CONTAS'!$A$2:$C$3583,3,0),".","")</f>
        <v>201050030002</v>
      </c>
      <c r="F194" s="1">
        <v>44774</v>
      </c>
      <c r="G194" s="1">
        <v>44804</v>
      </c>
      <c r="H194">
        <v>801000</v>
      </c>
      <c r="I194" s="25">
        <v>1.67</v>
      </c>
      <c r="J194">
        <v>0</v>
      </c>
      <c r="K194" t="s">
        <v>2112</v>
      </c>
      <c r="L194" t="s">
        <v>63</v>
      </c>
      <c r="M194" s="4"/>
      <c r="N194" s="4"/>
      <c r="Q194" t="str">
        <f t="shared" si="30"/>
        <v>00000000915</v>
      </c>
      <c r="R194" t="s">
        <v>14</v>
      </c>
      <c r="S194" t="str">
        <f t="shared" si="31"/>
        <v>00000000190</v>
      </c>
      <c r="T194" t="s">
        <v>14</v>
      </c>
      <c r="U194" t="str">
        <f t="shared" si="32"/>
        <v>201050030002</v>
      </c>
      <c r="V194" t="s">
        <v>14</v>
      </c>
      <c r="X194" t="s">
        <v>14</v>
      </c>
      <c r="Y194" t="str">
        <f t="shared" si="33"/>
        <v>000008</v>
      </c>
      <c r="Z194" t="s">
        <v>14</v>
      </c>
      <c r="AA194" t="str">
        <f t="shared" si="34"/>
        <v>000031</v>
      </c>
      <c r="AB194" t="s">
        <v>14</v>
      </c>
      <c r="AC194" t="str">
        <f t="shared" si="35"/>
        <v>00000801000</v>
      </c>
      <c r="AD194" t="s">
        <v>14</v>
      </c>
      <c r="AE194" t="str">
        <f t="shared" si="36"/>
        <v>00000000000000000167</v>
      </c>
      <c r="AF194" t="s">
        <v>14</v>
      </c>
      <c r="AH194" t="s">
        <v>14</v>
      </c>
      <c r="AI194" t="str">
        <f t="shared" si="37"/>
        <v>VR REF. IMPORTACAO FOLHA PGTO</v>
      </c>
      <c r="AJ194" t="s">
        <v>14</v>
      </c>
      <c r="AK194" t="str">
        <f t="shared" si="38"/>
        <v>C</v>
      </c>
      <c r="AL194" t="s">
        <v>14</v>
      </c>
      <c r="AM194" s="1"/>
      <c r="AN194" t="s">
        <v>14</v>
      </c>
      <c r="AR194" t="str">
        <f t="shared" si="29"/>
        <v>00000000915|00000000190|201050030002||000008|000031|00000801000|00000000000000000167||VR REF. IMPORTACAO FOLHA PGTO|C||</v>
      </c>
    </row>
    <row r="195" spans="1:44" x14ac:dyDescent="0.3">
      <c r="A195">
        <v>915</v>
      </c>
      <c r="B195">
        <v>191</v>
      </c>
      <c r="C195" s="26">
        <v>77</v>
      </c>
      <c r="D195" s="2" t="str">
        <f>SUBSTITUTE(VLOOKUP(C195,'PLANO CONTAS'!$A$2:$C$3583,3,0),".","")</f>
        <v>201050030002</v>
      </c>
      <c r="F195" s="1">
        <v>44774</v>
      </c>
      <c r="G195" s="1">
        <v>44804</v>
      </c>
      <c r="H195">
        <v>1001000</v>
      </c>
      <c r="I195" s="25">
        <v>181.32</v>
      </c>
      <c r="J195">
        <v>0</v>
      </c>
      <c r="K195" t="s">
        <v>2112</v>
      </c>
      <c r="L195" t="s">
        <v>63</v>
      </c>
      <c r="M195" s="4"/>
      <c r="N195" s="4"/>
      <c r="Q195" t="str">
        <f t="shared" si="30"/>
        <v>00000000915</v>
      </c>
      <c r="R195" t="s">
        <v>14</v>
      </c>
      <c r="S195" t="str">
        <f t="shared" si="31"/>
        <v>00000000191</v>
      </c>
      <c r="T195" t="s">
        <v>14</v>
      </c>
      <c r="U195" t="str">
        <f t="shared" si="32"/>
        <v>201050030002</v>
      </c>
      <c r="V195" t="s">
        <v>14</v>
      </c>
      <c r="X195" t="s">
        <v>14</v>
      </c>
      <c r="Y195" t="str">
        <f t="shared" si="33"/>
        <v>000008</v>
      </c>
      <c r="Z195" t="s">
        <v>14</v>
      </c>
      <c r="AA195" t="str">
        <f t="shared" si="34"/>
        <v>000031</v>
      </c>
      <c r="AB195" t="s">
        <v>14</v>
      </c>
      <c r="AC195" t="str">
        <f t="shared" si="35"/>
        <v>00001001000</v>
      </c>
      <c r="AD195" t="s">
        <v>14</v>
      </c>
      <c r="AE195" t="str">
        <f t="shared" si="36"/>
        <v>00000000000000018132</v>
      </c>
      <c r="AF195" t="s">
        <v>14</v>
      </c>
      <c r="AH195" t="s">
        <v>14</v>
      </c>
      <c r="AI195" t="str">
        <f t="shared" si="37"/>
        <v>VR REF. IMPORTACAO FOLHA PGTO</v>
      </c>
      <c r="AJ195" t="s">
        <v>14</v>
      </c>
      <c r="AK195" t="str">
        <f t="shared" si="38"/>
        <v>C</v>
      </c>
      <c r="AL195" t="s">
        <v>14</v>
      </c>
      <c r="AM195" s="1"/>
      <c r="AN195" t="s">
        <v>14</v>
      </c>
      <c r="AR195" t="str">
        <f t="shared" si="29"/>
        <v>00000000915|00000000191|201050030002||000008|000031|00001001000|00000000000000018132||VR REF. IMPORTACAO FOLHA PGTO|C||</v>
      </c>
    </row>
    <row r="196" spans="1:44" x14ac:dyDescent="0.3">
      <c r="A196">
        <v>915</v>
      </c>
      <c r="B196">
        <v>192</v>
      </c>
      <c r="C196" s="26">
        <v>77</v>
      </c>
      <c r="D196" s="2" t="str">
        <f>SUBSTITUTE(VLOOKUP(C196,'PLANO CONTAS'!$A$2:$C$3583,3,0),".","")</f>
        <v>201050030002</v>
      </c>
      <c r="F196" s="1">
        <v>44774</v>
      </c>
      <c r="G196" s="1">
        <v>44804</v>
      </c>
      <c r="H196">
        <v>1001000</v>
      </c>
      <c r="I196" s="25">
        <v>43.74</v>
      </c>
      <c r="J196">
        <v>0</v>
      </c>
      <c r="K196" t="s">
        <v>2112</v>
      </c>
      <c r="L196" t="s">
        <v>63</v>
      </c>
      <c r="M196" s="4"/>
      <c r="N196" s="4"/>
      <c r="Q196" t="str">
        <f t="shared" si="30"/>
        <v>00000000915</v>
      </c>
      <c r="R196" t="s">
        <v>14</v>
      </c>
      <c r="S196" t="str">
        <f t="shared" si="31"/>
        <v>00000000192</v>
      </c>
      <c r="T196" t="s">
        <v>14</v>
      </c>
      <c r="U196" t="str">
        <f t="shared" si="32"/>
        <v>201050030002</v>
      </c>
      <c r="V196" t="s">
        <v>14</v>
      </c>
      <c r="X196" t="s">
        <v>14</v>
      </c>
      <c r="Y196" t="str">
        <f t="shared" si="33"/>
        <v>000008</v>
      </c>
      <c r="Z196" t="s">
        <v>14</v>
      </c>
      <c r="AA196" t="str">
        <f t="shared" si="34"/>
        <v>000031</v>
      </c>
      <c r="AB196" t="s">
        <v>14</v>
      </c>
      <c r="AC196" t="str">
        <f t="shared" si="35"/>
        <v>00001001000</v>
      </c>
      <c r="AD196" t="s">
        <v>14</v>
      </c>
      <c r="AE196" t="str">
        <f t="shared" si="36"/>
        <v>00000000000000004374</v>
      </c>
      <c r="AF196" t="s">
        <v>14</v>
      </c>
      <c r="AH196" t="s">
        <v>14</v>
      </c>
      <c r="AI196" t="str">
        <f t="shared" si="37"/>
        <v>VR REF. IMPORTACAO FOLHA PGTO</v>
      </c>
      <c r="AJ196" t="s">
        <v>14</v>
      </c>
      <c r="AK196" t="str">
        <f t="shared" si="38"/>
        <v>C</v>
      </c>
      <c r="AL196" t="s">
        <v>14</v>
      </c>
      <c r="AM196" s="1"/>
      <c r="AN196" t="s">
        <v>14</v>
      </c>
      <c r="AR196" t="str">
        <f t="shared" si="29"/>
        <v>00000000915|00000000192|201050030002||000008|000031|00001001000|00000000000000004374||VR REF. IMPORTACAO FOLHA PGTO|C||</v>
      </c>
    </row>
    <row r="197" spans="1:44" x14ac:dyDescent="0.3">
      <c r="A197">
        <v>915</v>
      </c>
      <c r="B197">
        <v>193</v>
      </c>
      <c r="C197" s="26">
        <v>77</v>
      </c>
      <c r="D197" s="2" t="str">
        <f>SUBSTITUTE(VLOOKUP(C197,'PLANO CONTAS'!$A$2:$C$3583,3,0),".","")</f>
        <v>201050030002</v>
      </c>
      <c r="F197" s="1">
        <v>44774</v>
      </c>
      <c r="G197" s="1">
        <v>44804</v>
      </c>
      <c r="H197">
        <v>1001000</v>
      </c>
      <c r="I197" s="25">
        <v>443.33</v>
      </c>
      <c r="J197">
        <v>0</v>
      </c>
      <c r="K197" t="s">
        <v>2112</v>
      </c>
      <c r="L197" t="s">
        <v>63</v>
      </c>
      <c r="M197" s="4"/>
      <c r="N197" s="4"/>
      <c r="Q197" t="str">
        <f t="shared" si="30"/>
        <v>00000000915</v>
      </c>
      <c r="R197" t="s">
        <v>14</v>
      </c>
      <c r="S197" t="str">
        <f t="shared" si="31"/>
        <v>00000000193</v>
      </c>
      <c r="T197" t="s">
        <v>14</v>
      </c>
      <c r="U197" t="str">
        <f t="shared" si="32"/>
        <v>201050030002</v>
      </c>
      <c r="V197" t="s">
        <v>14</v>
      </c>
      <c r="X197" t="s">
        <v>14</v>
      </c>
      <c r="Y197" t="str">
        <f t="shared" si="33"/>
        <v>000008</v>
      </c>
      <c r="Z197" t="s">
        <v>14</v>
      </c>
      <c r="AA197" t="str">
        <f t="shared" si="34"/>
        <v>000031</v>
      </c>
      <c r="AB197" t="s">
        <v>14</v>
      </c>
      <c r="AC197" t="str">
        <f t="shared" si="35"/>
        <v>00001001000</v>
      </c>
      <c r="AD197" t="s">
        <v>14</v>
      </c>
      <c r="AE197" t="str">
        <f t="shared" si="36"/>
        <v>00000000000000044333</v>
      </c>
      <c r="AF197" t="s">
        <v>14</v>
      </c>
      <c r="AH197" t="s">
        <v>14</v>
      </c>
      <c r="AI197" t="str">
        <f t="shared" si="37"/>
        <v>VR REF. IMPORTACAO FOLHA PGTO</v>
      </c>
      <c r="AJ197" t="s">
        <v>14</v>
      </c>
      <c r="AK197" t="str">
        <f t="shared" si="38"/>
        <v>C</v>
      </c>
      <c r="AL197" t="s">
        <v>14</v>
      </c>
      <c r="AM197" s="1"/>
      <c r="AN197" t="s">
        <v>14</v>
      </c>
      <c r="AR197" t="str">
        <f t="shared" si="29"/>
        <v>00000000915|00000000193|201050030002||000008|000031|00001001000|00000000000000044333||VR REF. IMPORTACAO FOLHA PGTO|C||</v>
      </c>
    </row>
    <row r="198" spans="1:44" x14ac:dyDescent="0.3">
      <c r="A198">
        <v>915</v>
      </c>
      <c r="B198">
        <v>194</v>
      </c>
      <c r="C198" s="26">
        <v>77</v>
      </c>
      <c r="D198" s="2" t="str">
        <f>SUBSTITUTE(VLOOKUP(C198,'PLANO CONTAS'!$A$2:$C$3583,3,0),".","")</f>
        <v>201050030002</v>
      </c>
      <c r="F198" s="1">
        <v>44774</v>
      </c>
      <c r="G198" s="1">
        <v>44804</v>
      </c>
      <c r="H198">
        <v>1001000</v>
      </c>
      <c r="I198" s="25">
        <v>128.55000000000001</v>
      </c>
      <c r="J198">
        <v>0</v>
      </c>
      <c r="K198" t="s">
        <v>2112</v>
      </c>
      <c r="L198" t="s">
        <v>63</v>
      </c>
      <c r="M198" s="4"/>
      <c r="N198" s="4"/>
      <c r="Q198" t="str">
        <f t="shared" si="30"/>
        <v>00000000915</v>
      </c>
      <c r="R198" t="s">
        <v>14</v>
      </c>
      <c r="S198" t="str">
        <f t="shared" si="31"/>
        <v>00000000194</v>
      </c>
      <c r="T198" t="s">
        <v>14</v>
      </c>
      <c r="U198" t="str">
        <f t="shared" si="32"/>
        <v>201050030002</v>
      </c>
      <c r="V198" t="s">
        <v>14</v>
      </c>
      <c r="X198" t="s">
        <v>14</v>
      </c>
      <c r="Y198" t="str">
        <f t="shared" si="33"/>
        <v>000008</v>
      </c>
      <c r="Z198" t="s">
        <v>14</v>
      </c>
      <c r="AA198" t="str">
        <f t="shared" si="34"/>
        <v>000031</v>
      </c>
      <c r="AB198" t="s">
        <v>14</v>
      </c>
      <c r="AC198" t="str">
        <f t="shared" si="35"/>
        <v>00001001000</v>
      </c>
      <c r="AD198" t="s">
        <v>14</v>
      </c>
      <c r="AE198" t="str">
        <f t="shared" si="36"/>
        <v>00000000000000012855</v>
      </c>
      <c r="AF198" t="s">
        <v>14</v>
      </c>
      <c r="AH198" t="s">
        <v>14</v>
      </c>
      <c r="AI198" t="str">
        <f t="shared" si="37"/>
        <v>VR REF. IMPORTACAO FOLHA PGTO</v>
      </c>
      <c r="AJ198" t="s">
        <v>14</v>
      </c>
      <c r="AK198" t="str">
        <f t="shared" si="38"/>
        <v>C</v>
      </c>
      <c r="AL198" t="s">
        <v>14</v>
      </c>
      <c r="AM198" s="1"/>
      <c r="AN198" t="s">
        <v>14</v>
      </c>
      <c r="AR198" t="str">
        <f t="shared" ref="AR198:AR261" si="39">CONCATENATE(Q198,R198,S198,T198,U198,V198,W198,X198,Y198,Z198,AA198,AB198,AC198,AD198,AE198,AF198,AG198,AH198,AI198,AJ198,AK198,AL198,AM198,AN198)</f>
        <v>00000000915|00000000194|201050030002||000008|000031|00001001000|00000000000000012855||VR REF. IMPORTACAO FOLHA PGTO|C||</v>
      </c>
    </row>
    <row r="199" spans="1:44" x14ac:dyDescent="0.3">
      <c r="A199">
        <v>915</v>
      </c>
      <c r="B199">
        <v>195</v>
      </c>
      <c r="C199" s="26">
        <v>77</v>
      </c>
      <c r="D199" s="2" t="str">
        <f>SUBSTITUTE(VLOOKUP(C199,'PLANO CONTAS'!$A$2:$C$3583,3,0),".","")</f>
        <v>201050030002</v>
      </c>
      <c r="F199" s="1">
        <v>44774</v>
      </c>
      <c r="G199" s="1">
        <v>44804</v>
      </c>
      <c r="H199">
        <v>1001000</v>
      </c>
      <c r="I199" s="25">
        <v>22.16</v>
      </c>
      <c r="J199">
        <v>0</v>
      </c>
      <c r="K199" t="s">
        <v>2112</v>
      </c>
      <c r="L199" t="s">
        <v>63</v>
      </c>
      <c r="M199" s="4"/>
      <c r="N199" s="4"/>
      <c r="Q199" t="str">
        <f t="shared" si="30"/>
        <v>00000000915</v>
      </c>
      <c r="R199" t="s">
        <v>14</v>
      </c>
      <c r="S199" t="str">
        <f t="shared" si="31"/>
        <v>00000000195</v>
      </c>
      <c r="T199" t="s">
        <v>14</v>
      </c>
      <c r="U199" t="str">
        <f t="shared" si="32"/>
        <v>201050030002</v>
      </c>
      <c r="V199" t="s">
        <v>14</v>
      </c>
      <c r="X199" t="s">
        <v>14</v>
      </c>
      <c r="Y199" t="str">
        <f t="shared" si="33"/>
        <v>000008</v>
      </c>
      <c r="Z199" t="s">
        <v>14</v>
      </c>
      <c r="AA199" t="str">
        <f t="shared" si="34"/>
        <v>000031</v>
      </c>
      <c r="AB199" t="s">
        <v>14</v>
      </c>
      <c r="AC199" t="str">
        <f t="shared" si="35"/>
        <v>00001001000</v>
      </c>
      <c r="AD199" t="s">
        <v>14</v>
      </c>
      <c r="AE199" t="str">
        <f t="shared" si="36"/>
        <v>00000000000000002216</v>
      </c>
      <c r="AF199" t="s">
        <v>14</v>
      </c>
      <c r="AH199" t="s">
        <v>14</v>
      </c>
      <c r="AI199" t="str">
        <f t="shared" si="37"/>
        <v>VR REF. IMPORTACAO FOLHA PGTO</v>
      </c>
      <c r="AJ199" t="s">
        <v>14</v>
      </c>
      <c r="AK199" t="str">
        <f t="shared" si="38"/>
        <v>C</v>
      </c>
      <c r="AL199" t="s">
        <v>14</v>
      </c>
      <c r="AM199" s="1"/>
      <c r="AN199" t="s">
        <v>14</v>
      </c>
      <c r="AR199" t="str">
        <f t="shared" si="39"/>
        <v>00000000915|00000000195|201050030002||000008|000031|00001001000|00000000000000002216||VR REF. IMPORTACAO FOLHA PGTO|C||</v>
      </c>
    </row>
    <row r="200" spans="1:44" x14ac:dyDescent="0.3">
      <c r="A200">
        <v>915</v>
      </c>
      <c r="B200">
        <v>196</v>
      </c>
      <c r="C200" s="26">
        <v>77</v>
      </c>
      <c r="D200" s="2" t="str">
        <f>SUBSTITUTE(VLOOKUP(C200,'PLANO CONTAS'!$A$2:$C$3583,3,0),".","")</f>
        <v>201050030002</v>
      </c>
      <c r="F200" s="1">
        <v>44774</v>
      </c>
      <c r="G200" s="1">
        <v>44804</v>
      </c>
      <c r="H200">
        <v>1001000</v>
      </c>
      <c r="I200" s="25">
        <v>116.66</v>
      </c>
      <c r="J200">
        <v>0</v>
      </c>
      <c r="K200" t="s">
        <v>2112</v>
      </c>
      <c r="L200" t="s">
        <v>63</v>
      </c>
      <c r="M200" s="4"/>
      <c r="N200" s="4"/>
      <c r="Q200" t="str">
        <f t="shared" si="30"/>
        <v>00000000915</v>
      </c>
      <c r="R200" t="s">
        <v>14</v>
      </c>
      <c r="S200" t="str">
        <f t="shared" si="31"/>
        <v>00000000196</v>
      </c>
      <c r="T200" t="s">
        <v>14</v>
      </c>
      <c r="U200" t="str">
        <f t="shared" si="32"/>
        <v>201050030002</v>
      </c>
      <c r="V200" t="s">
        <v>14</v>
      </c>
      <c r="X200" t="s">
        <v>14</v>
      </c>
      <c r="Y200" t="str">
        <f t="shared" si="33"/>
        <v>000008</v>
      </c>
      <c r="Z200" t="s">
        <v>14</v>
      </c>
      <c r="AA200" t="str">
        <f t="shared" si="34"/>
        <v>000031</v>
      </c>
      <c r="AB200" t="s">
        <v>14</v>
      </c>
      <c r="AC200" t="str">
        <f t="shared" si="35"/>
        <v>00001001000</v>
      </c>
      <c r="AD200" t="s">
        <v>14</v>
      </c>
      <c r="AE200" t="str">
        <f t="shared" si="36"/>
        <v>00000000000000011666</v>
      </c>
      <c r="AF200" t="s">
        <v>14</v>
      </c>
      <c r="AH200" t="s">
        <v>14</v>
      </c>
      <c r="AI200" t="str">
        <f t="shared" si="37"/>
        <v>VR REF. IMPORTACAO FOLHA PGTO</v>
      </c>
      <c r="AJ200" t="s">
        <v>14</v>
      </c>
      <c r="AK200" t="str">
        <f t="shared" si="38"/>
        <v>C</v>
      </c>
      <c r="AL200" t="s">
        <v>14</v>
      </c>
      <c r="AM200" s="1"/>
      <c r="AN200" t="s">
        <v>14</v>
      </c>
      <c r="AR200" t="str">
        <f t="shared" si="39"/>
        <v>00000000915|00000000196|201050030002||000008|000031|00001001000|00000000000000011666||VR REF. IMPORTACAO FOLHA PGTO|C||</v>
      </c>
    </row>
    <row r="201" spans="1:44" x14ac:dyDescent="0.3">
      <c r="A201">
        <v>915</v>
      </c>
      <c r="B201">
        <v>197</v>
      </c>
      <c r="C201" s="26">
        <v>77</v>
      </c>
      <c r="D201" s="2" t="str">
        <f>SUBSTITUTE(VLOOKUP(C201,'PLANO CONTAS'!$A$2:$C$3583,3,0),".","")</f>
        <v>201050030002</v>
      </c>
      <c r="F201" s="1">
        <v>44774</v>
      </c>
      <c r="G201" s="1">
        <v>44804</v>
      </c>
      <c r="H201">
        <v>1001000</v>
      </c>
      <c r="I201" s="25">
        <v>33.799999999999997</v>
      </c>
      <c r="J201">
        <v>0</v>
      </c>
      <c r="K201" t="s">
        <v>2112</v>
      </c>
      <c r="L201" t="s">
        <v>63</v>
      </c>
      <c r="M201" s="4"/>
      <c r="N201" s="4"/>
      <c r="Q201" t="str">
        <f t="shared" si="30"/>
        <v>00000000915</v>
      </c>
      <c r="R201" t="s">
        <v>14</v>
      </c>
      <c r="S201" t="str">
        <f t="shared" si="31"/>
        <v>00000000197</v>
      </c>
      <c r="T201" t="s">
        <v>14</v>
      </c>
      <c r="U201" t="str">
        <f t="shared" si="32"/>
        <v>201050030002</v>
      </c>
      <c r="V201" t="s">
        <v>14</v>
      </c>
      <c r="X201" t="s">
        <v>14</v>
      </c>
      <c r="Y201" t="str">
        <f t="shared" si="33"/>
        <v>000008</v>
      </c>
      <c r="Z201" t="s">
        <v>14</v>
      </c>
      <c r="AA201" t="str">
        <f t="shared" si="34"/>
        <v>000031</v>
      </c>
      <c r="AB201" t="s">
        <v>14</v>
      </c>
      <c r="AC201" t="str">
        <f t="shared" si="35"/>
        <v>00001001000</v>
      </c>
      <c r="AD201" t="s">
        <v>14</v>
      </c>
      <c r="AE201" t="str">
        <f t="shared" si="36"/>
        <v>00000000000000003380</v>
      </c>
      <c r="AF201" t="s">
        <v>14</v>
      </c>
      <c r="AH201" t="s">
        <v>14</v>
      </c>
      <c r="AI201" t="str">
        <f t="shared" si="37"/>
        <v>VR REF. IMPORTACAO FOLHA PGTO</v>
      </c>
      <c r="AJ201" t="s">
        <v>14</v>
      </c>
      <c r="AK201" t="str">
        <f t="shared" si="38"/>
        <v>C</v>
      </c>
      <c r="AL201" t="s">
        <v>14</v>
      </c>
      <c r="AM201" s="1"/>
      <c r="AN201" t="s">
        <v>14</v>
      </c>
      <c r="AR201" t="str">
        <f t="shared" si="39"/>
        <v>00000000915|00000000197|201050030002||000008|000031|00001001000|00000000000000003380||VR REF. IMPORTACAO FOLHA PGTO|C||</v>
      </c>
    </row>
    <row r="202" spans="1:44" x14ac:dyDescent="0.3">
      <c r="A202">
        <v>915</v>
      </c>
      <c r="B202">
        <v>198</v>
      </c>
      <c r="C202" s="26">
        <v>77</v>
      </c>
      <c r="D202" s="2" t="str">
        <f>SUBSTITUTE(VLOOKUP(C202,'PLANO CONTAS'!$A$2:$C$3583,3,0),".","")</f>
        <v>201050030002</v>
      </c>
      <c r="F202" s="1">
        <v>44774</v>
      </c>
      <c r="G202" s="1">
        <v>44804</v>
      </c>
      <c r="H202">
        <v>1001000</v>
      </c>
      <c r="I202" s="25">
        <v>5.83</v>
      </c>
      <c r="J202">
        <v>0</v>
      </c>
      <c r="K202" t="s">
        <v>2112</v>
      </c>
      <c r="L202" t="s">
        <v>63</v>
      </c>
      <c r="M202" s="4"/>
      <c r="N202" s="4"/>
      <c r="Q202" t="str">
        <f t="shared" si="30"/>
        <v>00000000915</v>
      </c>
      <c r="R202" t="s">
        <v>14</v>
      </c>
      <c r="S202" t="str">
        <f t="shared" si="31"/>
        <v>00000000198</v>
      </c>
      <c r="T202" t="s">
        <v>14</v>
      </c>
      <c r="U202" t="str">
        <f t="shared" si="32"/>
        <v>201050030002</v>
      </c>
      <c r="V202" t="s">
        <v>14</v>
      </c>
      <c r="X202" t="s">
        <v>14</v>
      </c>
      <c r="Y202" t="str">
        <f t="shared" si="33"/>
        <v>000008</v>
      </c>
      <c r="Z202" t="s">
        <v>14</v>
      </c>
      <c r="AA202" t="str">
        <f t="shared" si="34"/>
        <v>000031</v>
      </c>
      <c r="AB202" t="s">
        <v>14</v>
      </c>
      <c r="AC202" t="str">
        <f t="shared" si="35"/>
        <v>00001001000</v>
      </c>
      <c r="AD202" t="s">
        <v>14</v>
      </c>
      <c r="AE202" t="str">
        <f t="shared" si="36"/>
        <v>00000000000000000583</v>
      </c>
      <c r="AF202" t="s">
        <v>14</v>
      </c>
      <c r="AH202" t="s">
        <v>14</v>
      </c>
      <c r="AI202" t="str">
        <f t="shared" si="37"/>
        <v>VR REF. IMPORTACAO FOLHA PGTO</v>
      </c>
      <c r="AJ202" t="s">
        <v>14</v>
      </c>
      <c r="AK202" t="str">
        <f t="shared" si="38"/>
        <v>C</v>
      </c>
      <c r="AL202" t="s">
        <v>14</v>
      </c>
      <c r="AM202" s="1"/>
      <c r="AN202" t="s">
        <v>14</v>
      </c>
      <c r="AR202" t="str">
        <f t="shared" si="39"/>
        <v>00000000915|00000000198|201050030002||000008|000031|00001001000|00000000000000000583||VR REF. IMPORTACAO FOLHA PGTO|C||</v>
      </c>
    </row>
    <row r="203" spans="1:44" x14ac:dyDescent="0.3">
      <c r="A203">
        <v>915</v>
      </c>
      <c r="B203">
        <v>199</v>
      </c>
      <c r="C203" s="26">
        <v>77</v>
      </c>
      <c r="D203" s="2" t="str">
        <f>SUBSTITUTE(VLOOKUP(C203,'PLANO CONTAS'!$A$2:$C$3583,3,0),".","")</f>
        <v>201050030002</v>
      </c>
      <c r="F203" s="1">
        <v>44774</v>
      </c>
      <c r="G203" s="1">
        <v>44804</v>
      </c>
      <c r="H203">
        <v>401000</v>
      </c>
      <c r="I203" s="25">
        <v>1147.54</v>
      </c>
      <c r="J203">
        <v>0</v>
      </c>
      <c r="K203" t="s">
        <v>2112</v>
      </c>
      <c r="L203" t="s">
        <v>63</v>
      </c>
      <c r="M203" s="4"/>
      <c r="N203" s="4"/>
      <c r="Q203" t="str">
        <f t="shared" si="30"/>
        <v>00000000915</v>
      </c>
      <c r="R203" t="s">
        <v>14</v>
      </c>
      <c r="S203" t="str">
        <f t="shared" si="31"/>
        <v>00000000199</v>
      </c>
      <c r="T203" t="s">
        <v>14</v>
      </c>
      <c r="U203" t="str">
        <f t="shared" si="32"/>
        <v>201050030002</v>
      </c>
      <c r="V203" t="s">
        <v>14</v>
      </c>
      <c r="X203" t="s">
        <v>14</v>
      </c>
      <c r="Y203" t="str">
        <f t="shared" si="33"/>
        <v>000008</v>
      </c>
      <c r="Z203" t="s">
        <v>14</v>
      </c>
      <c r="AA203" t="str">
        <f t="shared" si="34"/>
        <v>000031</v>
      </c>
      <c r="AB203" t="s">
        <v>14</v>
      </c>
      <c r="AC203" t="str">
        <f t="shared" si="35"/>
        <v>00000401000</v>
      </c>
      <c r="AD203" t="s">
        <v>14</v>
      </c>
      <c r="AE203" t="str">
        <f t="shared" si="36"/>
        <v>00000000000000114754</v>
      </c>
      <c r="AF203" t="s">
        <v>14</v>
      </c>
      <c r="AH203" t="s">
        <v>14</v>
      </c>
      <c r="AI203" t="str">
        <f t="shared" si="37"/>
        <v>VR REF. IMPORTACAO FOLHA PGTO</v>
      </c>
      <c r="AJ203" t="s">
        <v>14</v>
      </c>
      <c r="AK203" t="str">
        <f t="shared" si="38"/>
        <v>C</v>
      </c>
      <c r="AL203" t="s">
        <v>14</v>
      </c>
      <c r="AM203" s="1"/>
      <c r="AN203" t="s">
        <v>14</v>
      </c>
      <c r="AR203" t="str">
        <f t="shared" si="39"/>
        <v>00000000915|00000000199|201050030002||000008|000031|00000401000|00000000000000114754||VR REF. IMPORTACAO FOLHA PGTO|C||</v>
      </c>
    </row>
    <row r="204" spans="1:44" x14ac:dyDescent="0.3">
      <c r="A204">
        <v>915</v>
      </c>
      <c r="B204">
        <v>200</v>
      </c>
      <c r="C204" s="26">
        <v>77</v>
      </c>
      <c r="D204" s="2" t="str">
        <f>SUBSTITUTE(VLOOKUP(C204,'PLANO CONTAS'!$A$2:$C$3583,3,0),".","")</f>
        <v>201050030002</v>
      </c>
      <c r="F204" s="1">
        <v>44774</v>
      </c>
      <c r="G204" s="1">
        <v>44804</v>
      </c>
      <c r="H204">
        <v>401000</v>
      </c>
      <c r="I204" s="25">
        <v>2303.42</v>
      </c>
      <c r="J204">
        <v>0</v>
      </c>
      <c r="K204" t="s">
        <v>2112</v>
      </c>
      <c r="L204" t="s">
        <v>63</v>
      </c>
      <c r="M204" s="4"/>
      <c r="N204" s="4"/>
      <c r="Q204" t="str">
        <f t="shared" si="30"/>
        <v>00000000915</v>
      </c>
      <c r="R204" t="s">
        <v>14</v>
      </c>
      <c r="S204" t="str">
        <f t="shared" si="31"/>
        <v>00000000200</v>
      </c>
      <c r="T204" t="s">
        <v>14</v>
      </c>
      <c r="U204" t="str">
        <f t="shared" si="32"/>
        <v>201050030002</v>
      </c>
      <c r="V204" t="s">
        <v>14</v>
      </c>
      <c r="X204" t="s">
        <v>14</v>
      </c>
      <c r="Y204" t="str">
        <f t="shared" si="33"/>
        <v>000008</v>
      </c>
      <c r="Z204" t="s">
        <v>14</v>
      </c>
      <c r="AA204" t="str">
        <f t="shared" si="34"/>
        <v>000031</v>
      </c>
      <c r="AB204" t="s">
        <v>14</v>
      </c>
      <c r="AC204" t="str">
        <f t="shared" si="35"/>
        <v>00000401000</v>
      </c>
      <c r="AD204" t="s">
        <v>14</v>
      </c>
      <c r="AE204" t="str">
        <f t="shared" si="36"/>
        <v>00000000000000230342</v>
      </c>
      <c r="AF204" t="s">
        <v>14</v>
      </c>
      <c r="AH204" t="s">
        <v>14</v>
      </c>
      <c r="AI204" t="str">
        <f t="shared" si="37"/>
        <v>VR REF. IMPORTACAO FOLHA PGTO</v>
      </c>
      <c r="AJ204" t="s">
        <v>14</v>
      </c>
      <c r="AK204" t="str">
        <f t="shared" si="38"/>
        <v>C</v>
      </c>
      <c r="AL204" t="s">
        <v>14</v>
      </c>
      <c r="AM204" s="1"/>
      <c r="AN204" t="s">
        <v>14</v>
      </c>
      <c r="AR204" t="str">
        <f t="shared" si="39"/>
        <v>00000000915|00000000200|201050030002||000008|000031|00000401000|00000000000000230342||VR REF. IMPORTACAO FOLHA PGTO|C||</v>
      </c>
    </row>
    <row r="205" spans="1:44" x14ac:dyDescent="0.3">
      <c r="A205">
        <v>915</v>
      </c>
      <c r="B205">
        <v>201</v>
      </c>
      <c r="C205" s="26">
        <v>77</v>
      </c>
      <c r="D205" s="2" t="str">
        <f>SUBSTITUTE(VLOOKUP(C205,'PLANO CONTAS'!$A$2:$C$3583,3,0),".","")</f>
        <v>201050030002</v>
      </c>
      <c r="F205" s="1">
        <v>44774</v>
      </c>
      <c r="G205" s="1">
        <v>44804</v>
      </c>
      <c r="H205">
        <v>401000</v>
      </c>
      <c r="I205" s="25">
        <v>667.97</v>
      </c>
      <c r="J205">
        <v>0</v>
      </c>
      <c r="K205" t="s">
        <v>2112</v>
      </c>
      <c r="L205" t="s">
        <v>63</v>
      </c>
      <c r="M205" s="4"/>
      <c r="N205" s="4"/>
      <c r="Q205" t="str">
        <f t="shared" si="30"/>
        <v>00000000915</v>
      </c>
      <c r="R205" t="s">
        <v>14</v>
      </c>
      <c r="S205" t="str">
        <f t="shared" si="31"/>
        <v>00000000201</v>
      </c>
      <c r="T205" t="s">
        <v>14</v>
      </c>
      <c r="U205" t="str">
        <f t="shared" si="32"/>
        <v>201050030002</v>
      </c>
      <c r="V205" t="s">
        <v>14</v>
      </c>
      <c r="X205" t="s">
        <v>14</v>
      </c>
      <c r="Y205" t="str">
        <f t="shared" si="33"/>
        <v>000008</v>
      </c>
      <c r="Z205" t="s">
        <v>14</v>
      </c>
      <c r="AA205" t="str">
        <f t="shared" si="34"/>
        <v>000031</v>
      </c>
      <c r="AB205" t="s">
        <v>14</v>
      </c>
      <c r="AC205" t="str">
        <f t="shared" si="35"/>
        <v>00000401000</v>
      </c>
      <c r="AD205" t="s">
        <v>14</v>
      </c>
      <c r="AE205" t="str">
        <f t="shared" si="36"/>
        <v>00000000000000066797</v>
      </c>
      <c r="AF205" t="s">
        <v>14</v>
      </c>
      <c r="AH205" t="s">
        <v>14</v>
      </c>
      <c r="AI205" t="str">
        <f t="shared" si="37"/>
        <v>VR REF. IMPORTACAO FOLHA PGTO</v>
      </c>
      <c r="AJ205" t="s">
        <v>14</v>
      </c>
      <c r="AK205" t="str">
        <f t="shared" si="38"/>
        <v>C</v>
      </c>
      <c r="AL205" t="s">
        <v>14</v>
      </c>
      <c r="AM205" s="1"/>
      <c r="AN205" t="s">
        <v>14</v>
      </c>
      <c r="AR205" t="str">
        <f t="shared" si="39"/>
        <v>00000000915|00000000201|201050030002||000008|000031|00000401000|00000000000000066797||VR REF. IMPORTACAO FOLHA PGTO|C||</v>
      </c>
    </row>
    <row r="206" spans="1:44" x14ac:dyDescent="0.3">
      <c r="A206">
        <v>915</v>
      </c>
      <c r="B206">
        <v>202</v>
      </c>
      <c r="C206" s="26">
        <v>77</v>
      </c>
      <c r="D206" s="2" t="str">
        <f>SUBSTITUTE(VLOOKUP(C206,'PLANO CONTAS'!$A$2:$C$3583,3,0),".","")</f>
        <v>201050030002</v>
      </c>
      <c r="F206" s="1">
        <v>44774</v>
      </c>
      <c r="G206" s="1">
        <v>44804</v>
      </c>
      <c r="H206">
        <v>401000</v>
      </c>
      <c r="I206" s="25">
        <v>115.17</v>
      </c>
      <c r="J206">
        <v>0</v>
      </c>
      <c r="K206" t="s">
        <v>2112</v>
      </c>
      <c r="L206" t="s">
        <v>63</v>
      </c>
      <c r="M206" s="4"/>
      <c r="N206" s="4"/>
      <c r="Q206" t="str">
        <f t="shared" si="30"/>
        <v>00000000915</v>
      </c>
      <c r="R206" t="s">
        <v>14</v>
      </c>
      <c r="S206" t="str">
        <f t="shared" si="31"/>
        <v>00000000202</v>
      </c>
      <c r="T206" t="s">
        <v>14</v>
      </c>
      <c r="U206" t="str">
        <f t="shared" si="32"/>
        <v>201050030002</v>
      </c>
      <c r="V206" t="s">
        <v>14</v>
      </c>
      <c r="X206" t="s">
        <v>14</v>
      </c>
      <c r="Y206" t="str">
        <f t="shared" si="33"/>
        <v>000008</v>
      </c>
      <c r="Z206" t="s">
        <v>14</v>
      </c>
      <c r="AA206" t="str">
        <f t="shared" si="34"/>
        <v>000031</v>
      </c>
      <c r="AB206" t="s">
        <v>14</v>
      </c>
      <c r="AC206" t="str">
        <f t="shared" si="35"/>
        <v>00000401000</v>
      </c>
      <c r="AD206" t="s">
        <v>14</v>
      </c>
      <c r="AE206" t="str">
        <f t="shared" si="36"/>
        <v>00000000000000011517</v>
      </c>
      <c r="AF206" t="s">
        <v>14</v>
      </c>
      <c r="AH206" t="s">
        <v>14</v>
      </c>
      <c r="AI206" t="str">
        <f t="shared" si="37"/>
        <v>VR REF. IMPORTACAO FOLHA PGTO</v>
      </c>
      <c r="AJ206" t="s">
        <v>14</v>
      </c>
      <c r="AK206" t="str">
        <f t="shared" si="38"/>
        <v>C</v>
      </c>
      <c r="AL206" t="s">
        <v>14</v>
      </c>
      <c r="AM206" s="1"/>
      <c r="AN206" t="s">
        <v>14</v>
      </c>
      <c r="AR206" t="str">
        <f t="shared" si="39"/>
        <v>00000000915|00000000202|201050030002||000008|000031|00000401000|00000000000000011517||VR REF. IMPORTACAO FOLHA PGTO|C||</v>
      </c>
    </row>
    <row r="207" spans="1:44" x14ac:dyDescent="0.3">
      <c r="A207">
        <v>915</v>
      </c>
      <c r="B207">
        <v>203</v>
      </c>
      <c r="C207" s="26">
        <v>77</v>
      </c>
      <c r="D207" s="2" t="str">
        <f>SUBSTITUTE(VLOOKUP(C207,'PLANO CONTAS'!$A$2:$C$3583,3,0),".","")</f>
        <v>201050030002</v>
      </c>
      <c r="F207" s="1">
        <v>44774</v>
      </c>
      <c r="G207" s="1">
        <v>44804</v>
      </c>
      <c r="H207">
        <v>1201000</v>
      </c>
      <c r="I207" s="25">
        <v>557.77</v>
      </c>
      <c r="J207">
        <v>0</v>
      </c>
      <c r="K207" t="s">
        <v>2112</v>
      </c>
      <c r="L207" t="s">
        <v>63</v>
      </c>
      <c r="M207" s="4"/>
      <c r="N207" s="4"/>
      <c r="Q207" t="str">
        <f t="shared" si="30"/>
        <v>00000000915</v>
      </c>
      <c r="R207" t="s">
        <v>14</v>
      </c>
      <c r="S207" t="str">
        <f t="shared" si="31"/>
        <v>00000000203</v>
      </c>
      <c r="T207" t="s">
        <v>14</v>
      </c>
      <c r="U207" t="str">
        <f t="shared" si="32"/>
        <v>201050030002</v>
      </c>
      <c r="V207" t="s">
        <v>14</v>
      </c>
      <c r="X207" t="s">
        <v>14</v>
      </c>
      <c r="Y207" t="str">
        <f t="shared" si="33"/>
        <v>000008</v>
      </c>
      <c r="Z207" t="s">
        <v>14</v>
      </c>
      <c r="AA207" t="str">
        <f t="shared" si="34"/>
        <v>000031</v>
      </c>
      <c r="AB207" t="s">
        <v>14</v>
      </c>
      <c r="AC207" t="str">
        <f t="shared" si="35"/>
        <v>00001201000</v>
      </c>
      <c r="AD207" t="s">
        <v>14</v>
      </c>
      <c r="AE207" t="str">
        <f t="shared" si="36"/>
        <v>00000000000000055777</v>
      </c>
      <c r="AF207" t="s">
        <v>14</v>
      </c>
      <c r="AH207" t="s">
        <v>14</v>
      </c>
      <c r="AI207" t="str">
        <f t="shared" si="37"/>
        <v>VR REF. IMPORTACAO FOLHA PGTO</v>
      </c>
      <c r="AJ207" t="s">
        <v>14</v>
      </c>
      <c r="AK207" t="str">
        <f t="shared" si="38"/>
        <v>C</v>
      </c>
      <c r="AL207" t="s">
        <v>14</v>
      </c>
      <c r="AM207" s="1"/>
      <c r="AN207" t="s">
        <v>14</v>
      </c>
      <c r="AR207" t="str">
        <f t="shared" si="39"/>
        <v>00000000915|00000000203|201050030002||000008|000031|00001201000|00000000000000055777||VR REF. IMPORTACAO FOLHA PGTO|C||</v>
      </c>
    </row>
    <row r="208" spans="1:44" x14ac:dyDescent="0.3">
      <c r="A208">
        <v>915</v>
      </c>
      <c r="B208">
        <v>204</v>
      </c>
      <c r="C208" s="26">
        <v>77</v>
      </c>
      <c r="D208" s="2" t="str">
        <f>SUBSTITUTE(VLOOKUP(C208,'PLANO CONTAS'!$A$2:$C$3583,3,0),".","")</f>
        <v>201050030002</v>
      </c>
      <c r="F208" s="1">
        <v>44774</v>
      </c>
      <c r="G208" s="1">
        <v>44804</v>
      </c>
      <c r="H208">
        <v>1201000</v>
      </c>
      <c r="I208" s="25">
        <v>1232.98</v>
      </c>
      <c r="J208">
        <v>0</v>
      </c>
      <c r="K208" t="s">
        <v>2112</v>
      </c>
      <c r="L208" t="s">
        <v>63</v>
      </c>
      <c r="M208" s="4"/>
      <c r="N208" s="4"/>
      <c r="Q208" t="str">
        <f t="shared" si="30"/>
        <v>00000000915</v>
      </c>
      <c r="R208" t="s">
        <v>14</v>
      </c>
      <c r="S208" t="str">
        <f t="shared" si="31"/>
        <v>00000000204</v>
      </c>
      <c r="T208" t="s">
        <v>14</v>
      </c>
      <c r="U208" t="str">
        <f t="shared" si="32"/>
        <v>201050030002</v>
      </c>
      <c r="V208" t="s">
        <v>14</v>
      </c>
      <c r="X208" t="s">
        <v>14</v>
      </c>
      <c r="Y208" t="str">
        <f t="shared" si="33"/>
        <v>000008</v>
      </c>
      <c r="Z208" t="s">
        <v>14</v>
      </c>
      <c r="AA208" t="str">
        <f t="shared" si="34"/>
        <v>000031</v>
      </c>
      <c r="AB208" t="s">
        <v>14</v>
      </c>
      <c r="AC208" t="str">
        <f t="shared" si="35"/>
        <v>00001201000</v>
      </c>
      <c r="AD208" t="s">
        <v>14</v>
      </c>
      <c r="AE208" t="str">
        <f t="shared" si="36"/>
        <v>00000000000000123298</v>
      </c>
      <c r="AF208" t="s">
        <v>14</v>
      </c>
      <c r="AH208" t="s">
        <v>14</v>
      </c>
      <c r="AI208" t="str">
        <f t="shared" si="37"/>
        <v>VR REF. IMPORTACAO FOLHA PGTO</v>
      </c>
      <c r="AJ208" t="s">
        <v>14</v>
      </c>
      <c r="AK208" t="str">
        <f t="shared" si="38"/>
        <v>C</v>
      </c>
      <c r="AL208" t="s">
        <v>14</v>
      </c>
      <c r="AM208" s="1"/>
      <c r="AN208" t="s">
        <v>14</v>
      </c>
      <c r="AR208" t="str">
        <f t="shared" si="39"/>
        <v>00000000915|00000000204|201050030002||000008|000031|00001201000|00000000000000123298||VR REF. IMPORTACAO FOLHA PGTO|C||</v>
      </c>
    </row>
    <row r="209" spans="1:44" x14ac:dyDescent="0.3">
      <c r="A209">
        <v>915</v>
      </c>
      <c r="B209">
        <v>205</v>
      </c>
      <c r="C209" s="26">
        <v>77</v>
      </c>
      <c r="D209" s="2" t="str">
        <f>SUBSTITUTE(VLOOKUP(C209,'PLANO CONTAS'!$A$2:$C$3583,3,0),".","")</f>
        <v>201050030002</v>
      </c>
      <c r="F209" s="1">
        <v>44774</v>
      </c>
      <c r="G209" s="1">
        <v>44804</v>
      </c>
      <c r="H209">
        <v>1201000</v>
      </c>
      <c r="I209" s="25">
        <v>357.53</v>
      </c>
      <c r="J209">
        <v>0</v>
      </c>
      <c r="K209" t="s">
        <v>2112</v>
      </c>
      <c r="L209" t="s">
        <v>63</v>
      </c>
      <c r="M209" s="4"/>
      <c r="N209" s="4"/>
      <c r="Q209" t="str">
        <f t="shared" si="30"/>
        <v>00000000915</v>
      </c>
      <c r="R209" t="s">
        <v>14</v>
      </c>
      <c r="S209" t="str">
        <f t="shared" si="31"/>
        <v>00000000205</v>
      </c>
      <c r="T209" t="s">
        <v>14</v>
      </c>
      <c r="U209" t="str">
        <f t="shared" si="32"/>
        <v>201050030002</v>
      </c>
      <c r="V209" t="s">
        <v>14</v>
      </c>
      <c r="X209" t="s">
        <v>14</v>
      </c>
      <c r="Y209" t="str">
        <f t="shared" si="33"/>
        <v>000008</v>
      </c>
      <c r="Z209" t="s">
        <v>14</v>
      </c>
      <c r="AA209" t="str">
        <f t="shared" si="34"/>
        <v>000031</v>
      </c>
      <c r="AB209" t="s">
        <v>14</v>
      </c>
      <c r="AC209" t="str">
        <f t="shared" si="35"/>
        <v>00001201000</v>
      </c>
      <c r="AD209" t="s">
        <v>14</v>
      </c>
      <c r="AE209" t="str">
        <f t="shared" si="36"/>
        <v>00000000000000035753</v>
      </c>
      <c r="AF209" t="s">
        <v>14</v>
      </c>
      <c r="AH209" t="s">
        <v>14</v>
      </c>
      <c r="AI209" t="str">
        <f t="shared" si="37"/>
        <v>VR REF. IMPORTACAO FOLHA PGTO</v>
      </c>
      <c r="AJ209" t="s">
        <v>14</v>
      </c>
      <c r="AK209" t="str">
        <f t="shared" si="38"/>
        <v>C</v>
      </c>
      <c r="AL209" t="s">
        <v>14</v>
      </c>
      <c r="AM209" s="1"/>
      <c r="AN209" t="s">
        <v>14</v>
      </c>
      <c r="AR209" t="str">
        <f t="shared" si="39"/>
        <v>00000000915|00000000205|201050030002||000008|000031|00001201000|00000000000000035753||VR REF. IMPORTACAO FOLHA PGTO|C||</v>
      </c>
    </row>
    <row r="210" spans="1:44" x14ac:dyDescent="0.3">
      <c r="A210">
        <v>915</v>
      </c>
      <c r="B210">
        <v>206</v>
      </c>
      <c r="C210" s="26">
        <v>77</v>
      </c>
      <c r="D210" s="2" t="str">
        <f>SUBSTITUTE(VLOOKUP(C210,'PLANO CONTAS'!$A$2:$C$3583,3,0),".","")</f>
        <v>201050030002</v>
      </c>
      <c r="F210" s="1">
        <v>44774</v>
      </c>
      <c r="G210" s="1">
        <v>44804</v>
      </c>
      <c r="H210">
        <v>1201000</v>
      </c>
      <c r="I210" s="25">
        <v>61.64</v>
      </c>
      <c r="J210">
        <v>0</v>
      </c>
      <c r="K210" t="s">
        <v>2112</v>
      </c>
      <c r="L210" t="s">
        <v>63</v>
      </c>
      <c r="M210" s="4"/>
      <c r="N210" s="4"/>
      <c r="Q210" t="str">
        <f t="shared" si="30"/>
        <v>00000000915</v>
      </c>
      <c r="R210" t="s">
        <v>14</v>
      </c>
      <c r="S210" t="str">
        <f t="shared" si="31"/>
        <v>00000000206</v>
      </c>
      <c r="T210" t="s">
        <v>14</v>
      </c>
      <c r="U210" t="str">
        <f t="shared" si="32"/>
        <v>201050030002</v>
      </c>
      <c r="V210" t="s">
        <v>14</v>
      </c>
      <c r="X210" t="s">
        <v>14</v>
      </c>
      <c r="Y210" t="str">
        <f t="shared" si="33"/>
        <v>000008</v>
      </c>
      <c r="Z210" t="s">
        <v>14</v>
      </c>
      <c r="AA210" t="str">
        <f t="shared" si="34"/>
        <v>000031</v>
      </c>
      <c r="AB210" t="s">
        <v>14</v>
      </c>
      <c r="AC210" t="str">
        <f t="shared" si="35"/>
        <v>00001201000</v>
      </c>
      <c r="AD210" t="s">
        <v>14</v>
      </c>
      <c r="AE210" t="str">
        <f t="shared" si="36"/>
        <v>00000000000000006164</v>
      </c>
      <c r="AF210" t="s">
        <v>14</v>
      </c>
      <c r="AH210" t="s">
        <v>14</v>
      </c>
      <c r="AI210" t="str">
        <f t="shared" si="37"/>
        <v>VR REF. IMPORTACAO FOLHA PGTO</v>
      </c>
      <c r="AJ210" t="s">
        <v>14</v>
      </c>
      <c r="AK210" t="str">
        <f t="shared" si="38"/>
        <v>C</v>
      </c>
      <c r="AL210" t="s">
        <v>14</v>
      </c>
      <c r="AM210" s="1"/>
      <c r="AN210" t="s">
        <v>14</v>
      </c>
      <c r="AR210" t="str">
        <f t="shared" si="39"/>
        <v>00000000915|00000000206|201050030002||000008|000031|00001201000|00000000000000006164||VR REF. IMPORTACAO FOLHA PGTO|C||</v>
      </c>
    </row>
    <row r="211" spans="1:44" x14ac:dyDescent="0.3">
      <c r="A211">
        <v>915</v>
      </c>
      <c r="B211">
        <v>207</v>
      </c>
      <c r="C211" s="26">
        <v>77</v>
      </c>
      <c r="D211" s="2" t="str">
        <f>SUBSTITUTE(VLOOKUP(C211,'PLANO CONTAS'!$A$2:$C$3583,3,0),".","")</f>
        <v>201050030002</v>
      </c>
      <c r="F211" s="1">
        <v>44774</v>
      </c>
      <c r="G211" s="1">
        <v>44804</v>
      </c>
      <c r="H211">
        <v>501000</v>
      </c>
      <c r="I211" s="25">
        <v>256.22000000000003</v>
      </c>
      <c r="J211">
        <v>0</v>
      </c>
      <c r="K211" t="s">
        <v>2112</v>
      </c>
      <c r="L211" t="s">
        <v>63</v>
      </c>
      <c r="M211" s="4"/>
      <c r="N211" s="4"/>
      <c r="Q211" t="str">
        <f t="shared" si="30"/>
        <v>00000000915</v>
      </c>
      <c r="R211" t="s">
        <v>14</v>
      </c>
      <c r="S211" t="str">
        <f t="shared" si="31"/>
        <v>00000000207</v>
      </c>
      <c r="T211" t="s">
        <v>14</v>
      </c>
      <c r="U211" t="str">
        <f t="shared" si="32"/>
        <v>201050030002</v>
      </c>
      <c r="V211" t="s">
        <v>14</v>
      </c>
      <c r="X211" t="s">
        <v>14</v>
      </c>
      <c r="Y211" t="str">
        <f t="shared" si="33"/>
        <v>000008</v>
      </c>
      <c r="Z211" t="s">
        <v>14</v>
      </c>
      <c r="AA211" t="str">
        <f t="shared" si="34"/>
        <v>000031</v>
      </c>
      <c r="AB211" t="s">
        <v>14</v>
      </c>
      <c r="AC211" t="str">
        <f t="shared" si="35"/>
        <v>00000501000</v>
      </c>
      <c r="AD211" t="s">
        <v>14</v>
      </c>
      <c r="AE211" t="str">
        <f t="shared" si="36"/>
        <v>00000000000000025622</v>
      </c>
      <c r="AF211" t="s">
        <v>14</v>
      </c>
      <c r="AH211" t="s">
        <v>14</v>
      </c>
      <c r="AI211" t="str">
        <f t="shared" si="37"/>
        <v>VR REF. IMPORTACAO FOLHA PGTO</v>
      </c>
      <c r="AJ211" t="s">
        <v>14</v>
      </c>
      <c r="AK211" t="str">
        <f t="shared" si="38"/>
        <v>C</v>
      </c>
      <c r="AL211" t="s">
        <v>14</v>
      </c>
      <c r="AM211" s="1"/>
      <c r="AN211" t="s">
        <v>14</v>
      </c>
      <c r="AR211" t="str">
        <f t="shared" si="39"/>
        <v>00000000915|00000000207|201050030002||000008|000031|00000501000|00000000000000025622||VR REF. IMPORTACAO FOLHA PGTO|C||</v>
      </c>
    </row>
    <row r="212" spans="1:44" x14ac:dyDescent="0.3">
      <c r="A212">
        <v>915</v>
      </c>
      <c r="B212">
        <v>208</v>
      </c>
      <c r="C212" s="26">
        <v>77</v>
      </c>
      <c r="D212" s="2" t="str">
        <f>SUBSTITUTE(VLOOKUP(C212,'PLANO CONTAS'!$A$2:$C$3583,3,0),".","")</f>
        <v>201050030002</v>
      </c>
      <c r="F212" s="1">
        <v>44774</v>
      </c>
      <c r="G212" s="1">
        <v>44804</v>
      </c>
      <c r="H212">
        <v>501000</v>
      </c>
      <c r="I212" s="25">
        <v>578.70000000000005</v>
      </c>
      <c r="J212">
        <v>0</v>
      </c>
      <c r="K212" t="s">
        <v>2112</v>
      </c>
      <c r="L212" t="s">
        <v>63</v>
      </c>
      <c r="M212" s="4"/>
      <c r="N212" s="4"/>
      <c r="Q212" t="str">
        <f t="shared" ref="Q212:Q275" si="40">TEXT(A212,"00000000000")</f>
        <v>00000000915</v>
      </c>
      <c r="R212" t="s">
        <v>14</v>
      </c>
      <c r="S212" t="str">
        <f t="shared" ref="S212:S275" si="41">TEXT(B212,"00000000000")</f>
        <v>00000000208</v>
      </c>
      <c r="T212" t="s">
        <v>14</v>
      </c>
      <c r="U212" t="str">
        <f t="shared" ref="U212:U275" si="42">D212</f>
        <v>201050030002</v>
      </c>
      <c r="V212" t="s">
        <v>14</v>
      </c>
      <c r="X212" t="s">
        <v>14</v>
      </c>
      <c r="Y212" t="str">
        <f t="shared" ref="Y212:Y275" si="43">TEXT(MONTH(F212),"000000")</f>
        <v>000008</v>
      </c>
      <c r="Z212" t="s">
        <v>14</v>
      </c>
      <c r="AA212" t="str">
        <f t="shared" ref="AA212:AA275" si="44">TEXT(DAY(G212),"000000")</f>
        <v>000031</v>
      </c>
      <c r="AB212" t="s">
        <v>14</v>
      </c>
      <c r="AC212" t="str">
        <f t="shared" ref="AC212:AC275" si="45">TEXT(H212,"00000000000")</f>
        <v>00000501000</v>
      </c>
      <c r="AD212" t="s">
        <v>14</v>
      </c>
      <c r="AE212" t="str">
        <f t="shared" ref="AE212:AE275" si="46">TEXT((I212*100),"00000000000000000000")</f>
        <v>00000000000000057870</v>
      </c>
      <c r="AF212" t="s">
        <v>14</v>
      </c>
      <c r="AH212" t="s">
        <v>14</v>
      </c>
      <c r="AI212" t="str">
        <f t="shared" ref="AI212:AI275" si="47">K212</f>
        <v>VR REF. IMPORTACAO FOLHA PGTO</v>
      </c>
      <c r="AJ212" t="s">
        <v>14</v>
      </c>
      <c r="AK212" t="str">
        <f t="shared" ref="AK212:AK275" si="48">L212</f>
        <v>C</v>
      </c>
      <c r="AL212" t="s">
        <v>14</v>
      </c>
      <c r="AM212" s="1"/>
      <c r="AN212" t="s">
        <v>14</v>
      </c>
      <c r="AR212" t="str">
        <f t="shared" si="39"/>
        <v>00000000915|00000000208|201050030002||000008|000031|00000501000|00000000000000057870||VR REF. IMPORTACAO FOLHA PGTO|C||</v>
      </c>
    </row>
    <row r="213" spans="1:44" x14ac:dyDescent="0.3">
      <c r="A213">
        <v>915</v>
      </c>
      <c r="B213">
        <v>209</v>
      </c>
      <c r="C213" s="26">
        <v>77</v>
      </c>
      <c r="D213" s="2" t="str">
        <f>SUBSTITUTE(VLOOKUP(C213,'PLANO CONTAS'!$A$2:$C$3583,3,0),".","")</f>
        <v>201050030002</v>
      </c>
      <c r="F213" s="1">
        <v>44774</v>
      </c>
      <c r="G213" s="1">
        <v>44804</v>
      </c>
      <c r="H213">
        <v>501000</v>
      </c>
      <c r="I213" s="25">
        <v>167.8</v>
      </c>
      <c r="J213">
        <v>0</v>
      </c>
      <c r="K213" t="s">
        <v>2112</v>
      </c>
      <c r="L213" t="s">
        <v>63</v>
      </c>
      <c r="M213" s="4"/>
      <c r="N213" s="4"/>
      <c r="Q213" t="str">
        <f t="shared" si="40"/>
        <v>00000000915</v>
      </c>
      <c r="R213" t="s">
        <v>14</v>
      </c>
      <c r="S213" t="str">
        <f t="shared" si="41"/>
        <v>00000000209</v>
      </c>
      <c r="T213" t="s">
        <v>14</v>
      </c>
      <c r="U213" t="str">
        <f t="shared" si="42"/>
        <v>201050030002</v>
      </c>
      <c r="V213" t="s">
        <v>14</v>
      </c>
      <c r="X213" t="s">
        <v>14</v>
      </c>
      <c r="Y213" t="str">
        <f t="shared" si="43"/>
        <v>000008</v>
      </c>
      <c r="Z213" t="s">
        <v>14</v>
      </c>
      <c r="AA213" t="str">
        <f t="shared" si="44"/>
        <v>000031</v>
      </c>
      <c r="AB213" t="s">
        <v>14</v>
      </c>
      <c r="AC213" t="str">
        <f t="shared" si="45"/>
        <v>00000501000</v>
      </c>
      <c r="AD213" t="s">
        <v>14</v>
      </c>
      <c r="AE213" t="str">
        <f t="shared" si="46"/>
        <v>00000000000000016780</v>
      </c>
      <c r="AF213" t="s">
        <v>14</v>
      </c>
      <c r="AH213" t="s">
        <v>14</v>
      </c>
      <c r="AI213" t="str">
        <f t="shared" si="47"/>
        <v>VR REF. IMPORTACAO FOLHA PGTO</v>
      </c>
      <c r="AJ213" t="s">
        <v>14</v>
      </c>
      <c r="AK213" t="str">
        <f t="shared" si="48"/>
        <v>C</v>
      </c>
      <c r="AL213" t="s">
        <v>14</v>
      </c>
      <c r="AM213" s="1"/>
      <c r="AN213" t="s">
        <v>14</v>
      </c>
      <c r="AR213" t="str">
        <f t="shared" si="39"/>
        <v>00000000915|00000000209|201050030002||000008|000031|00000501000|00000000000000016780||VR REF. IMPORTACAO FOLHA PGTO|C||</v>
      </c>
    </row>
    <row r="214" spans="1:44" x14ac:dyDescent="0.3">
      <c r="A214">
        <v>915</v>
      </c>
      <c r="B214">
        <v>210</v>
      </c>
      <c r="C214" s="26">
        <v>77</v>
      </c>
      <c r="D214" s="2" t="str">
        <f>SUBSTITUTE(VLOOKUP(C214,'PLANO CONTAS'!$A$2:$C$3583,3,0),".","")</f>
        <v>201050030002</v>
      </c>
      <c r="F214" s="1">
        <v>44774</v>
      </c>
      <c r="G214" s="1">
        <v>44804</v>
      </c>
      <c r="H214">
        <v>501000</v>
      </c>
      <c r="I214" s="25">
        <v>28.93</v>
      </c>
      <c r="J214">
        <v>0</v>
      </c>
      <c r="K214" t="s">
        <v>2112</v>
      </c>
      <c r="L214" t="s">
        <v>63</v>
      </c>
      <c r="M214" s="4"/>
      <c r="N214" s="4"/>
      <c r="Q214" t="str">
        <f t="shared" si="40"/>
        <v>00000000915</v>
      </c>
      <c r="R214" t="s">
        <v>14</v>
      </c>
      <c r="S214" t="str">
        <f t="shared" si="41"/>
        <v>00000000210</v>
      </c>
      <c r="T214" t="s">
        <v>14</v>
      </c>
      <c r="U214" t="str">
        <f t="shared" si="42"/>
        <v>201050030002</v>
      </c>
      <c r="V214" t="s">
        <v>14</v>
      </c>
      <c r="X214" t="s">
        <v>14</v>
      </c>
      <c r="Y214" t="str">
        <f t="shared" si="43"/>
        <v>000008</v>
      </c>
      <c r="Z214" t="s">
        <v>14</v>
      </c>
      <c r="AA214" t="str">
        <f t="shared" si="44"/>
        <v>000031</v>
      </c>
      <c r="AB214" t="s">
        <v>14</v>
      </c>
      <c r="AC214" t="str">
        <f t="shared" si="45"/>
        <v>00000501000</v>
      </c>
      <c r="AD214" t="s">
        <v>14</v>
      </c>
      <c r="AE214" t="str">
        <f t="shared" si="46"/>
        <v>00000000000000002893</v>
      </c>
      <c r="AF214" t="s">
        <v>14</v>
      </c>
      <c r="AH214" t="s">
        <v>14</v>
      </c>
      <c r="AI214" t="str">
        <f t="shared" si="47"/>
        <v>VR REF. IMPORTACAO FOLHA PGTO</v>
      </c>
      <c r="AJ214" t="s">
        <v>14</v>
      </c>
      <c r="AK214" t="str">
        <f t="shared" si="48"/>
        <v>C</v>
      </c>
      <c r="AL214" t="s">
        <v>14</v>
      </c>
      <c r="AM214" s="1"/>
      <c r="AN214" t="s">
        <v>14</v>
      </c>
      <c r="AR214" t="str">
        <f t="shared" si="39"/>
        <v>00000000915|00000000210|201050030002||000008|000031|00000501000|00000000000000002893||VR REF. IMPORTACAO FOLHA PGTO|C||</v>
      </c>
    </row>
    <row r="215" spans="1:44" x14ac:dyDescent="0.3">
      <c r="A215">
        <v>915</v>
      </c>
      <c r="B215">
        <v>211</v>
      </c>
      <c r="C215" s="26">
        <v>77</v>
      </c>
      <c r="D215" s="2" t="str">
        <f>SUBSTITUTE(VLOOKUP(C215,'PLANO CONTAS'!$A$2:$C$3583,3,0),".","")</f>
        <v>201050030002</v>
      </c>
      <c r="F215" s="1">
        <v>44774</v>
      </c>
      <c r="G215" s="1">
        <v>44804</v>
      </c>
      <c r="H215">
        <v>201000</v>
      </c>
      <c r="I215" s="25">
        <v>581.41999999999996</v>
      </c>
      <c r="J215">
        <v>0</v>
      </c>
      <c r="K215" t="s">
        <v>2112</v>
      </c>
      <c r="L215" t="s">
        <v>63</v>
      </c>
      <c r="M215" s="4"/>
      <c r="N215" s="4"/>
      <c r="Q215" t="str">
        <f t="shared" si="40"/>
        <v>00000000915</v>
      </c>
      <c r="R215" t="s">
        <v>14</v>
      </c>
      <c r="S215" t="str">
        <f t="shared" si="41"/>
        <v>00000000211</v>
      </c>
      <c r="T215" t="s">
        <v>14</v>
      </c>
      <c r="U215" t="str">
        <f t="shared" si="42"/>
        <v>201050030002</v>
      </c>
      <c r="V215" t="s">
        <v>14</v>
      </c>
      <c r="X215" t="s">
        <v>14</v>
      </c>
      <c r="Y215" t="str">
        <f t="shared" si="43"/>
        <v>000008</v>
      </c>
      <c r="Z215" t="s">
        <v>14</v>
      </c>
      <c r="AA215" t="str">
        <f t="shared" si="44"/>
        <v>000031</v>
      </c>
      <c r="AB215" t="s">
        <v>14</v>
      </c>
      <c r="AC215" t="str">
        <f t="shared" si="45"/>
        <v>00000201000</v>
      </c>
      <c r="AD215" t="s">
        <v>14</v>
      </c>
      <c r="AE215" t="str">
        <f t="shared" si="46"/>
        <v>00000000000000058142</v>
      </c>
      <c r="AF215" t="s">
        <v>14</v>
      </c>
      <c r="AH215" t="s">
        <v>14</v>
      </c>
      <c r="AI215" t="str">
        <f t="shared" si="47"/>
        <v>VR REF. IMPORTACAO FOLHA PGTO</v>
      </c>
      <c r="AJ215" t="s">
        <v>14</v>
      </c>
      <c r="AK215" t="str">
        <f t="shared" si="48"/>
        <v>C</v>
      </c>
      <c r="AL215" t="s">
        <v>14</v>
      </c>
      <c r="AM215" s="1"/>
      <c r="AN215" t="s">
        <v>14</v>
      </c>
      <c r="AR215" t="str">
        <f t="shared" si="39"/>
        <v>00000000915|00000000211|201050030002||000008|000031|00000201000|00000000000000058142||VR REF. IMPORTACAO FOLHA PGTO|C||</v>
      </c>
    </row>
    <row r="216" spans="1:44" x14ac:dyDescent="0.3">
      <c r="A216">
        <v>915</v>
      </c>
      <c r="B216">
        <v>212</v>
      </c>
      <c r="C216" s="26">
        <v>77</v>
      </c>
      <c r="D216" s="2" t="str">
        <f>SUBSTITUTE(VLOOKUP(C216,'PLANO CONTAS'!$A$2:$C$3583,3,0),".","")</f>
        <v>201050030002</v>
      </c>
      <c r="F216" s="1">
        <v>44774</v>
      </c>
      <c r="G216" s="1">
        <v>44804</v>
      </c>
      <c r="H216">
        <v>201000</v>
      </c>
      <c r="I216" s="25">
        <v>1272.4000000000001</v>
      </c>
      <c r="J216">
        <v>0</v>
      </c>
      <c r="K216" t="s">
        <v>2112</v>
      </c>
      <c r="L216" t="s">
        <v>63</v>
      </c>
      <c r="M216" s="4"/>
      <c r="N216" s="4"/>
      <c r="Q216" t="str">
        <f t="shared" si="40"/>
        <v>00000000915</v>
      </c>
      <c r="R216" t="s">
        <v>14</v>
      </c>
      <c r="S216" t="str">
        <f t="shared" si="41"/>
        <v>00000000212</v>
      </c>
      <c r="T216" t="s">
        <v>14</v>
      </c>
      <c r="U216" t="str">
        <f t="shared" si="42"/>
        <v>201050030002</v>
      </c>
      <c r="V216" t="s">
        <v>14</v>
      </c>
      <c r="X216" t="s">
        <v>14</v>
      </c>
      <c r="Y216" t="str">
        <f t="shared" si="43"/>
        <v>000008</v>
      </c>
      <c r="Z216" t="s">
        <v>14</v>
      </c>
      <c r="AA216" t="str">
        <f t="shared" si="44"/>
        <v>000031</v>
      </c>
      <c r="AB216" t="s">
        <v>14</v>
      </c>
      <c r="AC216" t="str">
        <f t="shared" si="45"/>
        <v>00000201000</v>
      </c>
      <c r="AD216" t="s">
        <v>14</v>
      </c>
      <c r="AE216" t="str">
        <f t="shared" si="46"/>
        <v>00000000000000127240</v>
      </c>
      <c r="AF216" t="s">
        <v>14</v>
      </c>
      <c r="AH216" t="s">
        <v>14</v>
      </c>
      <c r="AI216" t="str">
        <f t="shared" si="47"/>
        <v>VR REF. IMPORTACAO FOLHA PGTO</v>
      </c>
      <c r="AJ216" t="s">
        <v>14</v>
      </c>
      <c r="AK216" t="str">
        <f t="shared" si="48"/>
        <v>C</v>
      </c>
      <c r="AL216" t="s">
        <v>14</v>
      </c>
      <c r="AM216" s="1"/>
      <c r="AN216" t="s">
        <v>14</v>
      </c>
      <c r="AR216" t="str">
        <f t="shared" si="39"/>
        <v>00000000915|00000000212|201050030002||000008|000031|00000201000|00000000000000127240||VR REF. IMPORTACAO FOLHA PGTO|C||</v>
      </c>
    </row>
    <row r="217" spans="1:44" x14ac:dyDescent="0.3">
      <c r="A217">
        <v>915</v>
      </c>
      <c r="B217">
        <v>213</v>
      </c>
      <c r="C217" s="26">
        <v>77</v>
      </c>
      <c r="D217" s="2" t="str">
        <f>SUBSTITUTE(VLOOKUP(C217,'PLANO CONTAS'!$A$2:$C$3583,3,0),".","")</f>
        <v>201050030002</v>
      </c>
      <c r="F217" s="1">
        <v>44774</v>
      </c>
      <c r="G217" s="1">
        <v>44804</v>
      </c>
      <c r="H217">
        <v>201000</v>
      </c>
      <c r="I217" s="25">
        <v>368.99</v>
      </c>
      <c r="J217">
        <v>0</v>
      </c>
      <c r="K217" t="s">
        <v>2112</v>
      </c>
      <c r="L217" t="s">
        <v>63</v>
      </c>
      <c r="M217" s="4"/>
      <c r="N217" s="4"/>
      <c r="Q217" t="str">
        <f t="shared" si="40"/>
        <v>00000000915</v>
      </c>
      <c r="R217" t="s">
        <v>14</v>
      </c>
      <c r="S217" t="str">
        <f t="shared" si="41"/>
        <v>00000000213</v>
      </c>
      <c r="T217" t="s">
        <v>14</v>
      </c>
      <c r="U217" t="str">
        <f t="shared" si="42"/>
        <v>201050030002</v>
      </c>
      <c r="V217" t="s">
        <v>14</v>
      </c>
      <c r="X217" t="s">
        <v>14</v>
      </c>
      <c r="Y217" t="str">
        <f t="shared" si="43"/>
        <v>000008</v>
      </c>
      <c r="Z217" t="s">
        <v>14</v>
      </c>
      <c r="AA217" t="str">
        <f t="shared" si="44"/>
        <v>000031</v>
      </c>
      <c r="AB217" t="s">
        <v>14</v>
      </c>
      <c r="AC217" t="str">
        <f t="shared" si="45"/>
        <v>00000201000</v>
      </c>
      <c r="AD217" t="s">
        <v>14</v>
      </c>
      <c r="AE217" t="str">
        <f t="shared" si="46"/>
        <v>00000000000000036899</v>
      </c>
      <c r="AF217" t="s">
        <v>14</v>
      </c>
      <c r="AH217" t="s">
        <v>14</v>
      </c>
      <c r="AI217" t="str">
        <f t="shared" si="47"/>
        <v>VR REF. IMPORTACAO FOLHA PGTO</v>
      </c>
      <c r="AJ217" t="s">
        <v>14</v>
      </c>
      <c r="AK217" t="str">
        <f t="shared" si="48"/>
        <v>C</v>
      </c>
      <c r="AL217" t="s">
        <v>14</v>
      </c>
      <c r="AM217" s="1"/>
      <c r="AN217" t="s">
        <v>14</v>
      </c>
      <c r="AR217" t="str">
        <f t="shared" si="39"/>
        <v>00000000915|00000000213|201050030002||000008|000031|00000201000|00000000000000036899||VR REF. IMPORTACAO FOLHA PGTO|C||</v>
      </c>
    </row>
    <row r="218" spans="1:44" x14ac:dyDescent="0.3">
      <c r="A218">
        <v>915</v>
      </c>
      <c r="B218">
        <v>214</v>
      </c>
      <c r="C218" s="26">
        <v>77</v>
      </c>
      <c r="D218" s="2" t="str">
        <f>SUBSTITUTE(VLOOKUP(C218,'PLANO CONTAS'!$A$2:$C$3583,3,0),".","")</f>
        <v>201050030002</v>
      </c>
      <c r="F218" s="1">
        <v>44774</v>
      </c>
      <c r="G218" s="1">
        <v>44804</v>
      </c>
      <c r="H218">
        <v>201000</v>
      </c>
      <c r="I218" s="25">
        <v>63.62</v>
      </c>
      <c r="J218">
        <v>0</v>
      </c>
      <c r="K218" t="s">
        <v>2112</v>
      </c>
      <c r="L218" t="s">
        <v>63</v>
      </c>
      <c r="M218" s="4"/>
      <c r="N218" s="4"/>
      <c r="Q218" t="str">
        <f t="shared" si="40"/>
        <v>00000000915</v>
      </c>
      <c r="R218" t="s">
        <v>14</v>
      </c>
      <c r="S218" t="str">
        <f t="shared" si="41"/>
        <v>00000000214</v>
      </c>
      <c r="T218" t="s">
        <v>14</v>
      </c>
      <c r="U218" t="str">
        <f t="shared" si="42"/>
        <v>201050030002</v>
      </c>
      <c r="V218" t="s">
        <v>14</v>
      </c>
      <c r="X218" t="s">
        <v>14</v>
      </c>
      <c r="Y218" t="str">
        <f t="shared" si="43"/>
        <v>000008</v>
      </c>
      <c r="Z218" t="s">
        <v>14</v>
      </c>
      <c r="AA218" t="str">
        <f t="shared" si="44"/>
        <v>000031</v>
      </c>
      <c r="AB218" t="s">
        <v>14</v>
      </c>
      <c r="AC218" t="str">
        <f t="shared" si="45"/>
        <v>00000201000</v>
      </c>
      <c r="AD218" t="s">
        <v>14</v>
      </c>
      <c r="AE218" t="str">
        <f t="shared" si="46"/>
        <v>00000000000000006362</v>
      </c>
      <c r="AF218" t="s">
        <v>14</v>
      </c>
      <c r="AH218" t="s">
        <v>14</v>
      </c>
      <c r="AI218" t="str">
        <f t="shared" si="47"/>
        <v>VR REF. IMPORTACAO FOLHA PGTO</v>
      </c>
      <c r="AJ218" t="s">
        <v>14</v>
      </c>
      <c r="AK218" t="str">
        <f t="shared" si="48"/>
        <v>C</v>
      </c>
      <c r="AL218" t="s">
        <v>14</v>
      </c>
      <c r="AM218" s="1"/>
      <c r="AN218" t="s">
        <v>14</v>
      </c>
      <c r="AR218" t="str">
        <f t="shared" si="39"/>
        <v>00000000915|00000000214|201050030002||000008|000031|00000201000|00000000000000006362||VR REF. IMPORTACAO FOLHA PGTO|C||</v>
      </c>
    </row>
    <row r="219" spans="1:44" x14ac:dyDescent="0.3">
      <c r="A219">
        <v>915</v>
      </c>
      <c r="B219">
        <v>215</v>
      </c>
      <c r="C219" s="26">
        <v>77</v>
      </c>
      <c r="D219" s="2" t="str">
        <f>SUBSTITUTE(VLOOKUP(C219,'PLANO CONTAS'!$A$2:$C$3583,3,0),".","")</f>
        <v>201050030002</v>
      </c>
      <c r="F219" s="1">
        <v>44774</v>
      </c>
      <c r="G219" s="1">
        <v>44804</v>
      </c>
      <c r="H219">
        <v>501000</v>
      </c>
      <c r="I219" s="25">
        <v>1682.51</v>
      </c>
      <c r="J219">
        <v>0</v>
      </c>
      <c r="K219" t="s">
        <v>2112</v>
      </c>
      <c r="L219" t="s">
        <v>63</v>
      </c>
      <c r="M219" s="4"/>
      <c r="N219" s="4"/>
      <c r="Q219" t="str">
        <f t="shared" si="40"/>
        <v>00000000915</v>
      </c>
      <c r="R219" t="s">
        <v>14</v>
      </c>
      <c r="S219" t="str">
        <f t="shared" si="41"/>
        <v>00000000215</v>
      </c>
      <c r="T219" t="s">
        <v>14</v>
      </c>
      <c r="U219" t="str">
        <f t="shared" si="42"/>
        <v>201050030002</v>
      </c>
      <c r="V219" t="s">
        <v>14</v>
      </c>
      <c r="X219" t="s">
        <v>14</v>
      </c>
      <c r="Y219" t="str">
        <f t="shared" si="43"/>
        <v>000008</v>
      </c>
      <c r="Z219" t="s">
        <v>14</v>
      </c>
      <c r="AA219" t="str">
        <f t="shared" si="44"/>
        <v>000031</v>
      </c>
      <c r="AB219" t="s">
        <v>14</v>
      </c>
      <c r="AC219" t="str">
        <f t="shared" si="45"/>
        <v>00000501000</v>
      </c>
      <c r="AD219" t="s">
        <v>14</v>
      </c>
      <c r="AE219" t="str">
        <f t="shared" si="46"/>
        <v>00000000000000168251</v>
      </c>
      <c r="AF219" t="s">
        <v>14</v>
      </c>
      <c r="AH219" t="s">
        <v>14</v>
      </c>
      <c r="AI219" t="str">
        <f t="shared" si="47"/>
        <v>VR REF. IMPORTACAO FOLHA PGTO</v>
      </c>
      <c r="AJ219" t="s">
        <v>14</v>
      </c>
      <c r="AK219" t="str">
        <f t="shared" si="48"/>
        <v>C</v>
      </c>
      <c r="AL219" t="s">
        <v>14</v>
      </c>
      <c r="AM219" s="1"/>
      <c r="AN219" t="s">
        <v>14</v>
      </c>
      <c r="AR219" t="str">
        <f t="shared" si="39"/>
        <v>00000000915|00000000215|201050030002||000008|000031|00000501000|00000000000000168251||VR REF. IMPORTACAO FOLHA PGTO|C||</v>
      </c>
    </row>
    <row r="220" spans="1:44" x14ac:dyDescent="0.3">
      <c r="A220">
        <v>915</v>
      </c>
      <c r="B220">
        <v>216</v>
      </c>
      <c r="C220" s="26">
        <v>77</v>
      </c>
      <c r="D220" s="2" t="str">
        <f>SUBSTITUTE(VLOOKUP(C220,'PLANO CONTAS'!$A$2:$C$3583,3,0),".","")</f>
        <v>201050030002</v>
      </c>
      <c r="F220" s="1">
        <v>44774</v>
      </c>
      <c r="G220" s="1">
        <v>44804</v>
      </c>
      <c r="H220">
        <v>501000</v>
      </c>
      <c r="I220" s="25">
        <v>3861.25</v>
      </c>
      <c r="J220">
        <v>0</v>
      </c>
      <c r="K220" t="s">
        <v>2112</v>
      </c>
      <c r="L220" t="s">
        <v>63</v>
      </c>
      <c r="M220" s="4"/>
      <c r="N220" s="4"/>
      <c r="Q220" t="str">
        <f t="shared" si="40"/>
        <v>00000000915</v>
      </c>
      <c r="R220" t="s">
        <v>14</v>
      </c>
      <c r="S220" t="str">
        <f t="shared" si="41"/>
        <v>00000000216</v>
      </c>
      <c r="T220" t="s">
        <v>14</v>
      </c>
      <c r="U220" t="str">
        <f t="shared" si="42"/>
        <v>201050030002</v>
      </c>
      <c r="V220" t="s">
        <v>14</v>
      </c>
      <c r="X220" t="s">
        <v>14</v>
      </c>
      <c r="Y220" t="str">
        <f t="shared" si="43"/>
        <v>000008</v>
      </c>
      <c r="Z220" t="s">
        <v>14</v>
      </c>
      <c r="AA220" t="str">
        <f t="shared" si="44"/>
        <v>000031</v>
      </c>
      <c r="AB220" t="s">
        <v>14</v>
      </c>
      <c r="AC220" t="str">
        <f t="shared" si="45"/>
        <v>00000501000</v>
      </c>
      <c r="AD220" t="s">
        <v>14</v>
      </c>
      <c r="AE220" t="str">
        <f t="shared" si="46"/>
        <v>00000000000000386125</v>
      </c>
      <c r="AF220" t="s">
        <v>14</v>
      </c>
      <c r="AH220" t="s">
        <v>14</v>
      </c>
      <c r="AI220" t="str">
        <f t="shared" si="47"/>
        <v>VR REF. IMPORTACAO FOLHA PGTO</v>
      </c>
      <c r="AJ220" t="s">
        <v>14</v>
      </c>
      <c r="AK220" t="str">
        <f t="shared" si="48"/>
        <v>C</v>
      </c>
      <c r="AL220" t="s">
        <v>14</v>
      </c>
      <c r="AM220" s="1"/>
      <c r="AN220" t="s">
        <v>14</v>
      </c>
      <c r="AR220" t="str">
        <f t="shared" si="39"/>
        <v>00000000915|00000000216|201050030002||000008|000031|00000501000|00000000000000386125||VR REF. IMPORTACAO FOLHA PGTO|C||</v>
      </c>
    </row>
    <row r="221" spans="1:44" x14ac:dyDescent="0.3">
      <c r="A221">
        <v>915</v>
      </c>
      <c r="B221">
        <v>217</v>
      </c>
      <c r="C221" s="26">
        <v>77</v>
      </c>
      <c r="D221" s="2" t="str">
        <f>SUBSTITUTE(VLOOKUP(C221,'PLANO CONTAS'!$A$2:$C$3583,3,0),".","")</f>
        <v>201050030002</v>
      </c>
      <c r="F221" s="1">
        <v>44774</v>
      </c>
      <c r="G221" s="1">
        <v>44804</v>
      </c>
      <c r="H221">
        <v>501000</v>
      </c>
      <c r="I221" s="25">
        <v>1119.7</v>
      </c>
      <c r="J221">
        <v>0</v>
      </c>
      <c r="K221" t="s">
        <v>2112</v>
      </c>
      <c r="L221" t="s">
        <v>63</v>
      </c>
      <c r="M221" s="4"/>
      <c r="N221" s="4"/>
      <c r="Q221" t="str">
        <f t="shared" si="40"/>
        <v>00000000915</v>
      </c>
      <c r="R221" t="s">
        <v>14</v>
      </c>
      <c r="S221" t="str">
        <f t="shared" si="41"/>
        <v>00000000217</v>
      </c>
      <c r="T221" t="s">
        <v>14</v>
      </c>
      <c r="U221" t="str">
        <f t="shared" si="42"/>
        <v>201050030002</v>
      </c>
      <c r="V221" t="s">
        <v>14</v>
      </c>
      <c r="X221" t="s">
        <v>14</v>
      </c>
      <c r="Y221" t="str">
        <f t="shared" si="43"/>
        <v>000008</v>
      </c>
      <c r="Z221" t="s">
        <v>14</v>
      </c>
      <c r="AA221" t="str">
        <f t="shared" si="44"/>
        <v>000031</v>
      </c>
      <c r="AB221" t="s">
        <v>14</v>
      </c>
      <c r="AC221" t="str">
        <f t="shared" si="45"/>
        <v>00000501000</v>
      </c>
      <c r="AD221" t="s">
        <v>14</v>
      </c>
      <c r="AE221" t="str">
        <f t="shared" si="46"/>
        <v>00000000000000111970</v>
      </c>
      <c r="AF221" t="s">
        <v>14</v>
      </c>
      <c r="AH221" t="s">
        <v>14</v>
      </c>
      <c r="AI221" t="str">
        <f t="shared" si="47"/>
        <v>VR REF. IMPORTACAO FOLHA PGTO</v>
      </c>
      <c r="AJ221" t="s">
        <v>14</v>
      </c>
      <c r="AK221" t="str">
        <f t="shared" si="48"/>
        <v>C</v>
      </c>
      <c r="AL221" t="s">
        <v>14</v>
      </c>
      <c r="AM221" s="1"/>
      <c r="AN221" t="s">
        <v>14</v>
      </c>
      <c r="AR221" t="str">
        <f t="shared" si="39"/>
        <v>00000000915|00000000217|201050030002||000008|000031|00000501000|00000000000000111970||VR REF. IMPORTACAO FOLHA PGTO|C||</v>
      </c>
    </row>
    <row r="222" spans="1:44" x14ac:dyDescent="0.3">
      <c r="A222">
        <v>915</v>
      </c>
      <c r="B222">
        <v>218</v>
      </c>
      <c r="C222" s="26">
        <v>77</v>
      </c>
      <c r="D222" s="2" t="str">
        <f>SUBSTITUTE(VLOOKUP(C222,'PLANO CONTAS'!$A$2:$C$3583,3,0),".","")</f>
        <v>201050030002</v>
      </c>
      <c r="F222" s="1">
        <v>44774</v>
      </c>
      <c r="G222" s="1">
        <v>44804</v>
      </c>
      <c r="H222">
        <v>501000</v>
      </c>
      <c r="I222" s="25">
        <v>193.06</v>
      </c>
      <c r="J222">
        <v>0</v>
      </c>
      <c r="K222" t="s">
        <v>2112</v>
      </c>
      <c r="L222" t="s">
        <v>63</v>
      </c>
      <c r="M222" s="4"/>
      <c r="N222" s="4"/>
      <c r="Q222" t="str">
        <f t="shared" si="40"/>
        <v>00000000915</v>
      </c>
      <c r="R222" t="s">
        <v>14</v>
      </c>
      <c r="S222" t="str">
        <f t="shared" si="41"/>
        <v>00000000218</v>
      </c>
      <c r="T222" t="s">
        <v>14</v>
      </c>
      <c r="U222" t="str">
        <f t="shared" si="42"/>
        <v>201050030002</v>
      </c>
      <c r="V222" t="s">
        <v>14</v>
      </c>
      <c r="X222" t="s">
        <v>14</v>
      </c>
      <c r="Y222" t="str">
        <f t="shared" si="43"/>
        <v>000008</v>
      </c>
      <c r="Z222" t="s">
        <v>14</v>
      </c>
      <c r="AA222" t="str">
        <f t="shared" si="44"/>
        <v>000031</v>
      </c>
      <c r="AB222" t="s">
        <v>14</v>
      </c>
      <c r="AC222" t="str">
        <f t="shared" si="45"/>
        <v>00000501000</v>
      </c>
      <c r="AD222" t="s">
        <v>14</v>
      </c>
      <c r="AE222" t="str">
        <f t="shared" si="46"/>
        <v>00000000000000019306</v>
      </c>
      <c r="AF222" t="s">
        <v>14</v>
      </c>
      <c r="AH222" t="s">
        <v>14</v>
      </c>
      <c r="AI222" t="str">
        <f t="shared" si="47"/>
        <v>VR REF. IMPORTACAO FOLHA PGTO</v>
      </c>
      <c r="AJ222" t="s">
        <v>14</v>
      </c>
      <c r="AK222" t="str">
        <f t="shared" si="48"/>
        <v>C</v>
      </c>
      <c r="AL222" t="s">
        <v>14</v>
      </c>
      <c r="AM222" s="1"/>
      <c r="AN222" t="s">
        <v>14</v>
      </c>
      <c r="AR222" t="str">
        <f t="shared" si="39"/>
        <v>00000000915|00000000218|201050030002||000008|000031|00000501000|00000000000000019306||VR REF. IMPORTACAO FOLHA PGTO|C||</v>
      </c>
    </row>
    <row r="223" spans="1:44" x14ac:dyDescent="0.3">
      <c r="A223">
        <v>915</v>
      </c>
      <c r="B223">
        <v>219</v>
      </c>
      <c r="C223" s="26">
        <v>77</v>
      </c>
      <c r="D223" s="2" t="str">
        <f>SUBSTITUTE(VLOOKUP(C223,'PLANO CONTAS'!$A$2:$C$3583,3,0),".","")</f>
        <v>201050030002</v>
      </c>
      <c r="F223" s="1">
        <v>44774</v>
      </c>
      <c r="G223" s="1">
        <v>44804</v>
      </c>
      <c r="H223">
        <v>1101000</v>
      </c>
      <c r="I223" s="25">
        <v>1513.72</v>
      </c>
      <c r="J223">
        <v>0</v>
      </c>
      <c r="K223" t="s">
        <v>2112</v>
      </c>
      <c r="L223" t="s">
        <v>63</v>
      </c>
      <c r="M223" s="4"/>
      <c r="N223" s="4"/>
      <c r="Q223" t="str">
        <f t="shared" si="40"/>
        <v>00000000915</v>
      </c>
      <c r="R223" t="s">
        <v>14</v>
      </c>
      <c r="S223" t="str">
        <f t="shared" si="41"/>
        <v>00000000219</v>
      </c>
      <c r="T223" t="s">
        <v>14</v>
      </c>
      <c r="U223" t="str">
        <f t="shared" si="42"/>
        <v>201050030002</v>
      </c>
      <c r="V223" t="s">
        <v>14</v>
      </c>
      <c r="X223" t="s">
        <v>14</v>
      </c>
      <c r="Y223" t="str">
        <f t="shared" si="43"/>
        <v>000008</v>
      </c>
      <c r="Z223" t="s">
        <v>14</v>
      </c>
      <c r="AA223" t="str">
        <f t="shared" si="44"/>
        <v>000031</v>
      </c>
      <c r="AB223" t="s">
        <v>14</v>
      </c>
      <c r="AC223" t="str">
        <f t="shared" si="45"/>
        <v>00001101000</v>
      </c>
      <c r="AD223" t="s">
        <v>14</v>
      </c>
      <c r="AE223" t="str">
        <f t="shared" si="46"/>
        <v>00000000000000151372</v>
      </c>
      <c r="AF223" t="s">
        <v>14</v>
      </c>
      <c r="AH223" t="s">
        <v>14</v>
      </c>
      <c r="AI223" t="str">
        <f t="shared" si="47"/>
        <v>VR REF. IMPORTACAO FOLHA PGTO</v>
      </c>
      <c r="AJ223" t="s">
        <v>14</v>
      </c>
      <c r="AK223" t="str">
        <f t="shared" si="48"/>
        <v>C</v>
      </c>
      <c r="AL223" t="s">
        <v>14</v>
      </c>
      <c r="AM223" s="1"/>
      <c r="AN223" t="s">
        <v>14</v>
      </c>
      <c r="AR223" t="str">
        <f t="shared" si="39"/>
        <v>00000000915|00000000219|201050030002||000008|000031|00001101000|00000000000000151372||VR REF. IMPORTACAO FOLHA PGTO|C||</v>
      </c>
    </row>
    <row r="224" spans="1:44" x14ac:dyDescent="0.3">
      <c r="A224">
        <v>915</v>
      </c>
      <c r="B224">
        <v>220</v>
      </c>
      <c r="C224" s="26">
        <v>77</v>
      </c>
      <c r="D224" s="2" t="str">
        <f>SUBSTITUTE(VLOOKUP(C224,'PLANO CONTAS'!$A$2:$C$3583,3,0),".","")</f>
        <v>201050030002</v>
      </c>
      <c r="F224" s="1">
        <v>44774</v>
      </c>
      <c r="G224" s="1">
        <v>44804</v>
      </c>
      <c r="H224">
        <v>1101000</v>
      </c>
      <c r="I224" s="25">
        <v>3415.15</v>
      </c>
      <c r="J224">
        <v>0</v>
      </c>
      <c r="K224" t="s">
        <v>2112</v>
      </c>
      <c r="L224" t="s">
        <v>63</v>
      </c>
      <c r="M224" s="4"/>
      <c r="N224" s="4"/>
      <c r="Q224" t="str">
        <f t="shared" si="40"/>
        <v>00000000915</v>
      </c>
      <c r="R224" t="s">
        <v>14</v>
      </c>
      <c r="S224" t="str">
        <f t="shared" si="41"/>
        <v>00000000220</v>
      </c>
      <c r="T224" t="s">
        <v>14</v>
      </c>
      <c r="U224" t="str">
        <f t="shared" si="42"/>
        <v>201050030002</v>
      </c>
      <c r="V224" t="s">
        <v>14</v>
      </c>
      <c r="X224" t="s">
        <v>14</v>
      </c>
      <c r="Y224" t="str">
        <f t="shared" si="43"/>
        <v>000008</v>
      </c>
      <c r="Z224" t="s">
        <v>14</v>
      </c>
      <c r="AA224" t="str">
        <f t="shared" si="44"/>
        <v>000031</v>
      </c>
      <c r="AB224" t="s">
        <v>14</v>
      </c>
      <c r="AC224" t="str">
        <f t="shared" si="45"/>
        <v>00001101000</v>
      </c>
      <c r="AD224" t="s">
        <v>14</v>
      </c>
      <c r="AE224" t="str">
        <f t="shared" si="46"/>
        <v>00000000000000341515</v>
      </c>
      <c r="AF224" t="s">
        <v>14</v>
      </c>
      <c r="AH224" t="s">
        <v>14</v>
      </c>
      <c r="AI224" t="str">
        <f t="shared" si="47"/>
        <v>VR REF. IMPORTACAO FOLHA PGTO</v>
      </c>
      <c r="AJ224" t="s">
        <v>14</v>
      </c>
      <c r="AK224" t="str">
        <f t="shared" si="48"/>
        <v>C</v>
      </c>
      <c r="AL224" t="s">
        <v>14</v>
      </c>
      <c r="AM224" s="1"/>
      <c r="AN224" t="s">
        <v>14</v>
      </c>
      <c r="AR224" t="str">
        <f t="shared" si="39"/>
        <v>00000000915|00000000220|201050030002||000008|000031|00001101000|00000000000000341515||VR REF. IMPORTACAO FOLHA PGTO|C||</v>
      </c>
    </row>
    <row r="225" spans="1:44" x14ac:dyDescent="0.3">
      <c r="A225">
        <v>915</v>
      </c>
      <c r="B225">
        <v>221</v>
      </c>
      <c r="C225" s="26">
        <v>77</v>
      </c>
      <c r="D225" s="2" t="str">
        <f>SUBSTITUTE(VLOOKUP(C225,'PLANO CONTAS'!$A$2:$C$3583,3,0),".","")</f>
        <v>201050030002</v>
      </c>
      <c r="F225" s="1">
        <v>44774</v>
      </c>
      <c r="G225" s="1">
        <v>44804</v>
      </c>
      <c r="H225">
        <v>1101000</v>
      </c>
      <c r="I225" s="25">
        <v>990.35</v>
      </c>
      <c r="J225">
        <v>0</v>
      </c>
      <c r="K225" t="s">
        <v>2112</v>
      </c>
      <c r="L225" t="s">
        <v>63</v>
      </c>
      <c r="M225" s="4"/>
      <c r="N225" s="4"/>
      <c r="Q225" t="str">
        <f t="shared" si="40"/>
        <v>00000000915</v>
      </c>
      <c r="R225" t="s">
        <v>14</v>
      </c>
      <c r="S225" t="str">
        <f t="shared" si="41"/>
        <v>00000000221</v>
      </c>
      <c r="T225" t="s">
        <v>14</v>
      </c>
      <c r="U225" t="str">
        <f t="shared" si="42"/>
        <v>201050030002</v>
      </c>
      <c r="V225" t="s">
        <v>14</v>
      </c>
      <c r="X225" t="s">
        <v>14</v>
      </c>
      <c r="Y225" t="str">
        <f t="shared" si="43"/>
        <v>000008</v>
      </c>
      <c r="Z225" t="s">
        <v>14</v>
      </c>
      <c r="AA225" t="str">
        <f t="shared" si="44"/>
        <v>000031</v>
      </c>
      <c r="AB225" t="s">
        <v>14</v>
      </c>
      <c r="AC225" t="str">
        <f t="shared" si="45"/>
        <v>00001101000</v>
      </c>
      <c r="AD225" t="s">
        <v>14</v>
      </c>
      <c r="AE225" t="str">
        <f t="shared" si="46"/>
        <v>00000000000000099035</v>
      </c>
      <c r="AF225" t="s">
        <v>14</v>
      </c>
      <c r="AH225" t="s">
        <v>14</v>
      </c>
      <c r="AI225" t="str">
        <f t="shared" si="47"/>
        <v>VR REF. IMPORTACAO FOLHA PGTO</v>
      </c>
      <c r="AJ225" t="s">
        <v>14</v>
      </c>
      <c r="AK225" t="str">
        <f t="shared" si="48"/>
        <v>C</v>
      </c>
      <c r="AL225" t="s">
        <v>14</v>
      </c>
      <c r="AM225" s="1"/>
      <c r="AN225" t="s">
        <v>14</v>
      </c>
      <c r="AR225" t="str">
        <f t="shared" si="39"/>
        <v>00000000915|00000000221|201050030002||000008|000031|00001101000|00000000000000099035||VR REF. IMPORTACAO FOLHA PGTO|C||</v>
      </c>
    </row>
    <row r="226" spans="1:44" x14ac:dyDescent="0.3">
      <c r="A226">
        <v>915</v>
      </c>
      <c r="B226">
        <v>222</v>
      </c>
      <c r="C226" s="26">
        <v>77</v>
      </c>
      <c r="D226" s="2" t="str">
        <f>SUBSTITUTE(VLOOKUP(C226,'PLANO CONTAS'!$A$2:$C$3583,3,0),".","")</f>
        <v>201050030002</v>
      </c>
      <c r="F226" s="1">
        <v>44774</v>
      </c>
      <c r="G226" s="1">
        <v>44804</v>
      </c>
      <c r="H226">
        <v>1101000</v>
      </c>
      <c r="I226" s="25">
        <v>170.75</v>
      </c>
      <c r="J226">
        <v>0</v>
      </c>
      <c r="K226" t="s">
        <v>2112</v>
      </c>
      <c r="L226" t="s">
        <v>63</v>
      </c>
      <c r="M226" s="4"/>
      <c r="N226" s="4"/>
      <c r="Q226" t="str">
        <f t="shared" si="40"/>
        <v>00000000915</v>
      </c>
      <c r="R226" t="s">
        <v>14</v>
      </c>
      <c r="S226" t="str">
        <f t="shared" si="41"/>
        <v>00000000222</v>
      </c>
      <c r="T226" t="s">
        <v>14</v>
      </c>
      <c r="U226" t="str">
        <f t="shared" si="42"/>
        <v>201050030002</v>
      </c>
      <c r="V226" t="s">
        <v>14</v>
      </c>
      <c r="X226" t="s">
        <v>14</v>
      </c>
      <c r="Y226" t="str">
        <f t="shared" si="43"/>
        <v>000008</v>
      </c>
      <c r="Z226" t="s">
        <v>14</v>
      </c>
      <c r="AA226" t="str">
        <f t="shared" si="44"/>
        <v>000031</v>
      </c>
      <c r="AB226" t="s">
        <v>14</v>
      </c>
      <c r="AC226" t="str">
        <f t="shared" si="45"/>
        <v>00001101000</v>
      </c>
      <c r="AD226" t="s">
        <v>14</v>
      </c>
      <c r="AE226" t="str">
        <f t="shared" si="46"/>
        <v>00000000000000017075</v>
      </c>
      <c r="AF226" t="s">
        <v>14</v>
      </c>
      <c r="AH226" t="s">
        <v>14</v>
      </c>
      <c r="AI226" t="str">
        <f t="shared" si="47"/>
        <v>VR REF. IMPORTACAO FOLHA PGTO</v>
      </c>
      <c r="AJ226" t="s">
        <v>14</v>
      </c>
      <c r="AK226" t="str">
        <f t="shared" si="48"/>
        <v>C</v>
      </c>
      <c r="AL226" t="s">
        <v>14</v>
      </c>
      <c r="AM226" s="1"/>
      <c r="AN226" t="s">
        <v>14</v>
      </c>
      <c r="AR226" t="str">
        <f t="shared" si="39"/>
        <v>00000000915|00000000222|201050030002||000008|000031|00001101000|00000000000000017075||VR REF. IMPORTACAO FOLHA PGTO|C||</v>
      </c>
    </row>
    <row r="227" spans="1:44" x14ac:dyDescent="0.3">
      <c r="A227">
        <v>915</v>
      </c>
      <c r="B227">
        <v>223</v>
      </c>
      <c r="C227" s="26">
        <v>77</v>
      </c>
      <c r="D227" s="2" t="str">
        <f>SUBSTITUTE(VLOOKUP(C227,'PLANO CONTAS'!$A$2:$C$3583,3,0),".","")</f>
        <v>201050030002</v>
      </c>
      <c r="F227" s="1">
        <v>44774</v>
      </c>
      <c r="G227" s="1">
        <v>44804</v>
      </c>
      <c r="H227">
        <v>1101000</v>
      </c>
      <c r="I227" s="25">
        <v>1771.32</v>
      </c>
      <c r="J227">
        <v>0</v>
      </c>
      <c r="K227" t="s">
        <v>2112</v>
      </c>
      <c r="L227" t="s">
        <v>63</v>
      </c>
      <c r="M227" s="4"/>
      <c r="N227" s="4"/>
      <c r="Q227" t="str">
        <f t="shared" si="40"/>
        <v>00000000915</v>
      </c>
      <c r="R227" t="s">
        <v>14</v>
      </c>
      <c r="S227" t="str">
        <f t="shared" si="41"/>
        <v>00000000223</v>
      </c>
      <c r="T227" t="s">
        <v>14</v>
      </c>
      <c r="U227" t="str">
        <f t="shared" si="42"/>
        <v>201050030002</v>
      </c>
      <c r="V227" t="s">
        <v>14</v>
      </c>
      <c r="X227" t="s">
        <v>14</v>
      </c>
      <c r="Y227" t="str">
        <f t="shared" si="43"/>
        <v>000008</v>
      </c>
      <c r="Z227" t="s">
        <v>14</v>
      </c>
      <c r="AA227" t="str">
        <f t="shared" si="44"/>
        <v>000031</v>
      </c>
      <c r="AB227" t="s">
        <v>14</v>
      </c>
      <c r="AC227" t="str">
        <f t="shared" si="45"/>
        <v>00001101000</v>
      </c>
      <c r="AD227" t="s">
        <v>14</v>
      </c>
      <c r="AE227" t="str">
        <f t="shared" si="46"/>
        <v>00000000000000177132</v>
      </c>
      <c r="AF227" t="s">
        <v>14</v>
      </c>
      <c r="AH227" t="s">
        <v>14</v>
      </c>
      <c r="AI227" t="str">
        <f t="shared" si="47"/>
        <v>VR REF. IMPORTACAO FOLHA PGTO</v>
      </c>
      <c r="AJ227" t="s">
        <v>14</v>
      </c>
      <c r="AK227" t="str">
        <f t="shared" si="48"/>
        <v>C</v>
      </c>
      <c r="AL227" t="s">
        <v>14</v>
      </c>
      <c r="AM227" s="1"/>
      <c r="AN227" t="s">
        <v>14</v>
      </c>
      <c r="AR227" t="str">
        <f t="shared" si="39"/>
        <v>00000000915|00000000223|201050030002||000008|000031|00001101000|00000000000000177132||VR REF. IMPORTACAO FOLHA PGTO|C||</v>
      </c>
    </row>
    <row r="228" spans="1:44" x14ac:dyDescent="0.3">
      <c r="A228">
        <v>915</v>
      </c>
      <c r="B228">
        <v>224</v>
      </c>
      <c r="C228" s="26">
        <v>77</v>
      </c>
      <c r="D228" s="2" t="str">
        <f>SUBSTITUTE(VLOOKUP(C228,'PLANO CONTAS'!$A$2:$C$3583,3,0),".","")</f>
        <v>201050030002</v>
      </c>
      <c r="F228" s="1">
        <v>44774</v>
      </c>
      <c r="G228" s="1">
        <v>44804</v>
      </c>
      <c r="H228">
        <v>1101000</v>
      </c>
      <c r="I228" s="25">
        <v>3598.36</v>
      </c>
      <c r="J228">
        <v>0</v>
      </c>
      <c r="K228" t="s">
        <v>2112</v>
      </c>
      <c r="L228" t="s">
        <v>63</v>
      </c>
      <c r="M228" s="4"/>
      <c r="N228" s="4"/>
      <c r="Q228" t="str">
        <f t="shared" si="40"/>
        <v>00000000915</v>
      </c>
      <c r="R228" t="s">
        <v>14</v>
      </c>
      <c r="S228" t="str">
        <f t="shared" si="41"/>
        <v>00000000224</v>
      </c>
      <c r="T228" t="s">
        <v>14</v>
      </c>
      <c r="U228" t="str">
        <f t="shared" si="42"/>
        <v>201050030002</v>
      </c>
      <c r="V228" t="s">
        <v>14</v>
      </c>
      <c r="X228" t="s">
        <v>14</v>
      </c>
      <c r="Y228" t="str">
        <f t="shared" si="43"/>
        <v>000008</v>
      </c>
      <c r="Z228" t="s">
        <v>14</v>
      </c>
      <c r="AA228" t="str">
        <f t="shared" si="44"/>
        <v>000031</v>
      </c>
      <c r="AB228" t="s">
        <v>14</v>
      </c>
      <c r="AC228" t="str">
        <f t="shared" si="45"/>
        <v>00001101000</v>
      </c>
      <c r="AD228" t="s">
        <v>14</v>
      </c>
      <c r="AE228" t="str">
        <f t="shared" si="46"/>
        <v>00000000000000359836</v>
      </c>
      <c r="AF228" t="s">
        <v>14</v>
      </c>
      <c r="AH228" t="s">
        <v>14</v>
      </c>
      <c r="AI228" t="str">
        <f t="shared" si="47"/>
        <v>VR REF. IMPORTACAO FOLHA PGTO</v>
      </c>
      <c r="AJ228" t="s">
        <v>14</v>
      </c>
      <c r="AK228" t="str">
        <f t="shared" si="48"/>
        <v>C</v>
      </c>
      <c r="AL228" t="s">
        <v>14</v>
      </c>
      <c r="AM228" s="1"/>
      <c r="AN228" t="s">
        <v>14</v>
      </c>
      <c r="AR228" t="str">
        <f t="shared" si="39"/>
        <v>00000000915|00000000224|201050030002||000008|000031|00001101000|00000000000000359836||VR REF. IMPORTACAO FOLHA PGTO|C||</v>
      </c>
    </row>
    <row r="229" spans="1:44" x14ac:dyDescent="0.3">
      <c r="A229">
        <v>915</v>
      </c>
      <c r="B229">
        <v>225</v>
      </c>
      <c r="C229" s="26">
        <v>77</v>
      </c>
      <c r="D229" s="2" t="str">
        <f>SUBSTITUTE(VLOOKUP(C229,'PLANO CONTAS'!$A$2:$C$3583,3,0),".","")</f>
        <v>201050030002</v>
      </c>
      <c r="F229" s="1">
        <v>44774</v>
      </c>
      <c r="G229" s="1">
        <v>44804</v>
      </c>
      <c r="H229">
        <v>1101000</v>
      </c>
      <c r="I229" s="25">
        <v>1043.92</v>
      </c>
      <c r="J229">
        <v>0</v>
      </c>
      <c r="K229" t="s">
        <v>2112</v>
      </c>
      <c r="L229" t="s">
        <v>63</v>
      </c>
      <c r="M229" s="4"/>
      <c r="N229" s="4"/>
      <c r="Q229" t="str">
        <f t="shared" si="40"/>
        <v>00000000915</v>
      </c>
      <c r="R229" t="s">
        <v>14</v>
      </c>
      <c r="S229" t="str">
        <f t="shared" si="41"/>
        <v>00000000225</v>
      </c>
      <c r="T229" t="s">
        <v>14</v>
      </c>
      <c r="U229" t="str">
        <f t="shared" si="42"/>
        <v>201050030002</v>
      </c>
      <c r="V229" t="s">
        <v>14</v>
      </c>
      <c r="X229" t="s">
        <v>14</v>
      </c>
      <c r="Y229" t="str">
        <f t="shared" si="43"/>
        <v>000008</v>
      </c>
      <c r="Z229" t="s">
        <v>14</v>
      </c>
      <c r="AA229" t="str">
        <f t="shared" si="44"/>
        <v>000031</v>
      </c>
      <c r="AB229" t="s">
        <v>14</v>
      </c>
      <c r="AC229" t="str">
        <f t="shared" si="45"/>
        <v>00001101000</v>
      </c>
      <c r="AD229" t="s">
        <v>14</v>
      </c>
      <c r="AE229" t="str">
        <f t="shared" si="46"/>
        <v>00000000000000104392</v>
      </c>
      <c r="AF229" t="s">
        <v>14</v>
      </c>
      <c r="AH229" t="s">
        <v>14</v>
      </c>
      <c r="AI229" t="str">
        <f t="shared" si="47"/>
        <v>VR REF. IMPORTACAO FOLHA PGTO</v>
      </c>
      <c r="AJ229" t="s">
        <v>14</v>
      </c>
      <c r="AK229" t="str">
        <f t="shared" si="48"/>
        <v>C</v>
      </c>
      <c r="AL229" t="s">
        <v>14</v>
      </c>
      <c r="AM229" s="1"/>
      <c r="AN229" t="s">
        <v>14</v>
      </c>
      <c r="AR229" t="str">
        <f t="shared" si="39"/>
        <v>00000000915|00000000225|201050030002||000008|000031|00001101000|00000000000000104392||VR REF. IMPORTACAO FOLHA PGTO|C||</v>
      </c>
    </row>
    <row r="230" spans="1:44" x14ac:dyDescent="0.3">
      <c r="A230">
        <v>915</v>
      </c>
      <c r="B230">
        <v>226</v>
      </c>
      <c r="C230" s="26">
        <v>77</v>
      </c>
      <c r="D230" s="2" t="str">
        <f>SUBSTITUTE(VLOOKUP(C230,'PLANO CONTAS'!$A$2:$C$3583,3,0),".","")</f>
        <v>201050030002</v>
      </c>
      <c r="F230" s="1">
        <v>44774</v>
      </c>
      <c r="G230" s="1">
        <v>44804</v>
      </c>
      <c r="H230">
        <v>1101000</v>
      </c>
      <c r="I230" s="25">
        <v>179.91</v>
      </c>
      <c r="J230">
        <v>0</v>
      </c>
      <c r="K230" t="s">
        <v>2112</v>
      </c>
      <c r="L230" t="s">
        <v>63</v>
      </c>
      <c r="M230" s="4"/>
      <c r="N230" s="4"/>
      <c r="Q230" t="str">
        <f t="shared" si="40"/>
        <v>00000000915</v>
      </c>
      <c r="R230" t="s">
        <v>14</v>
      </c>
      <c r="S230" t="str">
        <f t="shared" si="41"/>
        <v>00000000226</v>
      </c>
      <c r="T230" t="s">
        <v>14</v>
      </c>
      <c r="U230" t="str">
        <f t="shared" si="42"/>
        <v>201050030002</v>
      </c>
      <c r="V230" t="s">
        <v>14</v>
      </c>
      <c r="X230" t="s">
        <v>14</v>
      </c>
      <c r="Y230" t="str">
        <f t="shared" si="43"/>
        <v>000008</v>
      </c>
      <c r="Z230" t="s">
        <v>14</v>
      </c>
      <c r="AA230" t="str">
        <f t="shared" si="44"/>
        <v>000031</v>
      </c>
      <c r="AB230" t="s">
        <v>14</v>
      </c>
      <c r="AC230" t="str">
        <f t="shared" si="45"/>
        <v>00001101000</v>
      </c>
      <c r="AD230" t="s">
        <v>14</v>
      </c>
      <c r="AE230" t="str">
        <f t="shared" si="46"/>
        <v>00000000000000017991</v>
      </c>
      <c r="AF230" t="s">
        <v>14</v>
      </c>
      <c r="AH230" t="s">
        <v>14</v>
      </c>
      <c r="AI230" t="str">
        <f t="shared" si="47"/>
        <v>VR REF. IMPORTACAO FOLHA PGTO</v>
      </c>
      <c r="AJ230" t="s">
        <v>14</v>
      </c>
      <c r="AK230" t="str">
        <f t="shared" si="48"/>
        <v>C</v>
      </c>
      <c r="AL230" t="s">
        <v>14</v>
      </c>
      <c r="AM230" s="1"/>
      <c r="AN230" t="s">
        <v>14</v>
      </c>
      <c r="AR230" t="str">
        <f t="shared" si="39"/>
        <v>00000000915|00000000226|201050030002||000008|000031|00001101000|00000000000000017991||VR REF. IMPORTACAO FOLHA PGTO|C||</v>
      </c>
    </row>
    <row r="231" spans="1:44" x14ac:dyDescent="0.3">
      <c r="A231">
        <v>915</v>
      </c>
      <c r="B231">
        <v>227</v>
      </c>
      <c r="C231" s="26">
        <v>702</v>
      </c>
      <c r="D231" s="2" t="str">
        <f>SUBSTITUTE(VLOOKUP(C231,'PLANO CONTAS'!$A$2:$C$3583,3,0),".","")</f>
        <v>201060010001</v>
      </c>
      <c r="F231" s="1">
        <v>44774</v>
      </c>
      <c r="G231" s="1">
        <v>44804</v>
      </c>
      <c r="H231">
        <v>701000</v>
      </c>
      <c r="I231" s="25">
        <v>250.15</v>
      </c>
      <c r="J231">
        <v>0</v>
      </c>
      <c r="K231" t="s">
        <v>2112</v>
      </c>
      <c r="L231" t="s">
        <v>63</v>
      </c>
      <c r="M231" s="4"/>
      <c r="N231" s="4"/>
      <c r="Q231" t="str">
        <f t="shared" si="40"/>
        <v>00000000915</v>
      </c>
      <c r="R231" t="s">
        <v>14</v>
      </c>
      <c r="S231" t="str">
        <f t="shared" si="41"/>
        <v>00000000227</v>
      </c>
      <c r="T231" t="s">
        <v>14</v>
      </c>
      <c r="U231" t="str">
        <f t="shared" si="42"/>
        <v>201060010001</v>
      </c>
      <c r="V231" t="s">
        <v>14</v>
      </c>
      <c r="X231" t="s">
        <v>14</v>
      </c>
      <c r="Y231" t="str">
        <f t="shared" si="43"/>
        <v>000008</v>
      </c>
      <c r="Z231" t="s">
        <v>14</v>
      </c>
      <c r="AA231" t="str">
        <f t="shared" si="44"/>
        <v>000031</v>
      </c>
      <c r="AB231" t="s">
        <v>14</v>
      </c>
      <c r="AC231" t="str">
        <f t="shared" si="45"/>
        <v>00000701000</v>
      </c>
      <c r="AD231" t="s">
        <v>14</v>
      </c>
      <c r="AE231" t="str">
        <f t="shared" si="46"/>
        <v>00000000000000025015</v>
      </c>
      <c r="AF231" t="s">
        <v>14</v>
      </c>
      <c r="AH231" t="s">
        <v>14</v>
      </c>
      <c r="AI231" t="str">
        <f t="shared" si="47"/>
        <v>VR REF. IMPORTACAO FOLHA PGTO</v>
      </c>
      <c r="AJ231" t="s">
        <v>14</v>
      </c>
      <c r="AK231" t="str">
        <f t="shared" si="48"/>
        <v>C</v>
      </c>
      <c r="AL231" t="s">
        <v>14</v>
      </c>
      <c r="AM231" s="1"/>
      <c r="AN231" t="s">
        <v>14</v>
      </c>
      <c r="AR231" t="str">
        <f t="shared" si="39"/>
        <v>00000000915|00000000227|201060010001||000008|000031|00000701000|00000000000000025015||VR REF. IMPORTACAO FOLHA PGTO|C||</v>
      </c>
    </row>
    <row r="232" spans="1:44" x14ac:dyDescent="0.3">
      <c r="A232">
        <v>915</v>
      </c>
      <c r="B232">
        <v>228</v>
      </c>
      <c r="C232" s="26">
        <v>702</v>
      </c>
      <c r="D232" s="2" t="str">
        <f>SUBSTITUTE(VLOOKUP(C232,'PLANO CONTAS'!$A$2:$C$3583,3,0),".","")</f>
        <v>201060010001</v>
      </c>
      <c r="F232" s="1">
        <v>44774</v>
      </c>
      <c r="G232" s="1">
        <v>44804</v>
      </c>
      <c r="H232">
        <v>301000</v>
      </c>
      <c r="I232" s="25">
        <v>467.08</v>
      </c>
      <c r="J232">
        <v>0</v>
      </c>
      <c r="K232" t="s">
        <v>2112</v>
      </c>
      <c r="L232" t="s">
        <v>63</v>
      </c>
      <c r="M232" s="4"/>
      <c r="N232" s="4"/>
      <c r="Q232" t="str">
        <f t="shared" si="40"/>
        <v>00000000915</v>
      </c>
      <c r="R232" t="s">
        <v>14</v>
      </c>
      <c r="S232" t="str">
        <f t="shared" si="41"/>
        <v>00000000228</v>
      </c>
      <c r="T232" t="s">
        <v>14</v>
      </c>
      <c r="U232" t="str">
        <f t="shared" si="42"/>
        <v>201060010001</v>
      </c>
      <c r="V232" t="s">
        <v>14</v>
      </c>
      <c r="X232" t="s">
        <v>14</v>
      </c>
      <c r="Y232" t="str">
        <f t="shared" si="43"/>
        <v>000008</v>
      </c>
      <c r="Z232" t="s">
        <v>14</v>
      </c>
      <c r="AA232" t="str">
        <f t="shared" si="44"/>
        <v>000031</v>
      </c>
      <c r="AB232" t="s">
        <v>14</v>
      </c>
      <c r="AC232" t="str">
        <f t="shared" si="45"/>
        <v>00000301000</v>
      </c>
      <c r="AD232" t="s">
        <v>14</v>
      </c>
      <c r="AE232" t="str">
        <f t="shared" si="46"/>
        <v>00000000000000046708</v>
      </c>
      <c r="AF232" t="s">
        <v>14</v>
      </c>
      <c r="AH232" t="s">
        <v>14</v>
      </c>
      <c r="AI232" t="str">
        <f t="shared" si="47"/>
        <v>VR REF. IMPORTACAO FOLHA PGTO</v>
      </c>
      <c r="AJ232" t="s">
        <v>14</v>
      </c>
      <c r="AK232" t="str">
        <f t="shared" si="48"/>
        <v>C</v>
      </c>
      <c r="AL232" t="s">
        <v>14</v>
      </c>
      <c r="AM232" s="1"/>
      <c r="AN232" t="s">
        <v>14</v>
      </c>
      <c r="AR232" t="str">
        <f t="shared" si="39"/>
        <v>00000000915|00000000228|201060010001||000008|000031|00000301000|00000000000000046708||VR REF. IMPORTACAO FOLHA PGTO|C||</v>
      </c>
    </row>
    <row r="233" spans="1:44" x14ac:dyDescent="0.3">
      <c r="A233">
        <v>915</v>
      </c>
      <c r="B233">
        <v>229</v>
      </c>
      <c r="C233" s="26">
        <v>702</v>
      </c>
      <c r="D233" s="2" t="str">
        <f>SUBSTITUTE(VLOOKUP(C233,'PLANO CONTAS'!$A$2:$C$3583,3,0),".","")</f>
        <v>201060010001</v>
      </c>
      <c r="F233" s="1">
        <v>44774</v>
      </c>
      <c r="G233" s="1">
        <v>44804</v>
      </c>
      <c r="H233">
        <v>801000</v>
      </c>
      <c r="I233" s="25">
        <v>776</v>
      </c>
      <c r="J233">
        <v>0</v>
      </c>
      <c r="K233" t="s">
        <v>2112</v>
      </c>
      <c r="L233" t="s">
        <v>63</v>
      </c>
      <c r="M233" s="4"/>
      <c r="N233" s="4"/>
      <c r="Q233" t="str">
        <f t="shared" si="40"/>
        <v>00000000915</v>
      </c>
      <c r="R233" t="s">
        <v>14</v>
      </c>
      <c r="S233" t="str">
        <f t="shared" si="41"/>
        <v>00000000229</v>
      </c>
      <c r="T233" t="s">
        <v>14</v>
      </c>
      <c r="U233" t="str">
        <f t="shared" si="42"/>
        <v>201060010001</v>
      </c>
      <c r="V233" t="s">
        <v>14</v>
      </c>
      <c r="X233" t="s">
        <v>14</v>
      </c>
      <c r="Y233" t="str">
        <f t="shared" si="43"/>
        <v>000008</v>
      </c>
      <c r="Z233" t="s">
        <v>14</v>
      </c>
      <c r="AA233" t="str">
        <f t="shared" si="44"/>
        <v>000031</v>
      </c>
      <c r="AB233" t="s">
        <v>14</v>
      </c>
      <c r="AC233" t="str">
        <f t="shared" si="45"/>
        <v>00000801000</v>
      </c>
      <c r="AD233" t="s">
        <v>14</v>
      </c>
      <c r="AE233" t="str">
        <f t="shared" si="46"/>
        <v>00000000000000077600</v>
      </c>
      <c r="AF233" t="s">
        <v>14</v>
      </c>
      <c r="AH233" t="s">
        <v>14</v>
      </c>
      <c r="AI233" t="str">
        <f t="shared" si="47"/>
        <v>VR REF. IMPORTACAO FOLHA PGTO</v>
      </c>
      <c r="AJ233" t="s">
        <v>14</v>
      </c>
      <c r="AK233" t="str">
        <f t="shared" si="48"/>
        <v>C</v>
      </c>
      <c r="AL233" t="s">
        <v>14</v>
      </c>
      <c r="AM233" s="1"/>
      <c r="AN233" t="s">
        <v>14</v>
      </c>
      <c r="AR233" t="str">
        <f t="shared" si="39"/>
        <v>00000000915|00000000229|201060010001||000008|000031|00000801000|00000000000000077600||VR REF. IMPORTACAO FOLHA PGTO|C||</v>
      </c>
    </row>
    <row r="234" spans="1:44" x14ac:dyDescent="0.3">
      <c r="A234">
        <v>915</v>
      </c>
      <c r="B234">
        <v>230</v>
      </c>
      <c r="C234" s="26">
        <v>702</v>
      </c>
      <c r="D234" s="2" t="str">
        <f>SUBSTITUTE(VLOOKUP(C234,'PLANO CONTAS'!$A$2:$C$3583,3,0),".","")</f>
        <v>201060010001</v>
      </c>
      <c r="F234" s="1">
        <v>44774</v>
      </c>
      <c r="G234" s="1">
        <v>44804</v>
      </c>
      <c r="H234">
        <v>1001000</v>
      </c>
      <c r="I234" s="25">
        <v>291.66000000000003</v>
      </c>
      <c r="J234">
        <v>0</v>
      </c>
      <c r="K234" t="s">
        <v>2112</v>
      </c>
      <c r="L234" t="s">
        <v>63</v>
      </c>
      <c r="M234" s="4"/>
      <c r="N234" s="4"/>
      <c r="Q234" t="str">
        <f t="shared" si="40"/>
        <v>00000000915</v>
      </c>
      <c r="R234" t="s">
        <v>14</v>
      </c>
      <c r="S234" t="str">
        <f t="shared" si="41"/>
        <v>00000000230</v>
      </c>
      <c r="T234" t="s">
        <v>14</v>
      </c>
      <c r="U234" t="str">
        <f t="shared" si="42"/>
        <v>201060010001</v>
      </c>
      <c r="V234" t="s">
        <v>14</v>
      </c>
      <c r="X234" t="s">
        <v>14</v>
      </c>
      <c r="Y234" t="str">
        <f t="shared" si="43"/>
        <v>000008</v>
      </c>
      <c r="Z234" t="s">
        <v>14</v>
      </c>
      <c r="AA234" t="str">
        <f t="shared" si="44"/>
        <v>000031</v>
      </c>
      <c r="AB234" t="s">
        <v>14</v>
      </c>
      <c r="AC234" t="str">
        <f t="shared" si="45"/>
        <v>00001001000</v>
      </c>
      <c r="AD234" t="s">
        <v>14</v>
      </c>
      <c r="AE234" t="str">
        <f t="shared" si="46"/>
        <v>00000000000000029166</v>
      </c>
      <c r="AF234" t="s">
        <v>14</v>
      </c>
      <c r="AH234" t="s">
        <v>14</v>
      </c>
      <c r="AI234" t="str">
        <f t="shared" si="47"/>
        <v>VR REF. IMPORTACAO FOLHA PGTO</v>
      </c>
      <c r="AJ234" t="s">
        <v>14</v>
      </c>
      <c r="AK234" t="str">
        <f t="shared" si="48"/>
        <v>C</v>
      </c>
      <c r="AL234" t="s">
        <v>14</v>
      </c>
      <c r="AM234" s="1"/>
      <c r="AN234" t="s">
        <v>14</v>
      </c>
      <c r="AR234" t="str">
        <f t="shared" si="39"/>
        <v>00000000915|00000000230|201060010001||000008|000031|00001001000|00000000000000029166||VR REF. IMPORTACAO FOLHA PGTO|C||</v>
      </c>
    </row>
    <row r="235" spans="1:44" x14ac:dyDescent="0.3">
      <c r="A235">
        <v>915</v>
      </c>
      <c r="B235">
        <v>231</v>
      </c>
      <c r="C235" s="26">
        <v>702</v>
      </c>
      <c r="D235" s="2" t="str">
        <f>SUBSTITUTE(VLOOKUP(C235,'PLANO CONTAS'!$A$2:$C$3583,3,0),".","")</f>
        <v>201060010001</v>
      </c>
      <c r="F235" s="1">
        <v>44774</v>
      </c>
      <c r="G235" s="1">
        <v>44804</v>
      </c>
      <c r="H235">
        <v>401000</v>
      </c>
      <c r="I235" s="25">
        <v>1547.91</v>
      </c>
      <c r="J235">
        <v>0</v>
      </c>
      <c r="K235" t="s">
        <v>2112</v>
      </c>
      <c r="L235" t="s">
        <v>63</v>
      </c>
      <c r="M235" s="4"/>
      <c r="N235" s="4"/>
      <c r="Q235" t="str">
        <f t="shared" si="40"/>
        <v>00000000915</v>
      </c>
      <c r="R235" t="s">
        <v>14</v>
      </c>
      <c r="S235" t="str">
        <f t="shared" si="41"/>
        <v>00000000231</v>
      </c>
      <c r="T235" t="s">
        <v>14</v>
      </c>
      <c r="U235" t="str">
        <f t="shared" si="42"/>
        <v>201060010001</v>
      </c>
      <c r="V235" t="s">
        <v>14</v>
      </c>
      <c r="X235" t="s">
        <v>14</v>
      </c>
      <c r="Y235" t="str">
        <f t="shared" si="43"/>
        <v>000008</v>
      </c>
      <c r="Z235" t="s">
        <v>14</v>
      </c>
      <c r="AA235" t="str">
        <f t="shared" si="44"/>
        <v>000031</v>
      </c>
      <c r="AB235" t="s">
        <v>14</v>
      </c>
      <c r="AC235" t="str">
        <f t="shared" si="45"/>
        <v>00000401000</v>
      </c>
      <c r="AD235" t="s">
        <v>14</v>
      </c>
      <c r="AE235" t="str">
        <f t="shared" si="46"/>
        <v>00000000000000154791</v>
      </c>
      <c r="AF235" t="s">
        <v>14</v>
      </c>
      <c r="AH235" t="s">
        <v>14</v>
      </c>
      <c r="AI235" t="str">
        <f t="shared" si="47"/>
        <v>VR REF. IMPORTACAO FOLHA PGTO</v>
      </c>
      <c r="AJ235" t="s">
        <v>14</v>
      </c>
      <c r="AK235" t="str">
        <f t="shared" si="48"/>
        <v>C</v>
      </c>
      <c r="AL235" t="s">
        <v>14</v>
      </c>
      <c r="AM235" s="1"/>
      <c r="AN235" t="s">
        <v>14</v>
      </c>
      <c r="AR235" t="str">
        <f t="shared" si="39"/>
        <v>00000000915|00000000231|201060010001||000008|000031|00000401000|00000000000000154791||VR REF. IMPORTACAO FOLHA PGTO|C||</v>
      </c>
    </row>
    <row r="236" spans="1:44" x14ac:dyDescent="0.3">
      <c r="A236">
        <v>915</v>
      </c>
      <c r="B236">
        <v>232</v>
      </c>
      <c r="C236" s="26">
        <v>702</v>
      </c>
      <c r="D236" s="2" t="str">
        <f>SUBSTITUTE(VLOOKUP(C236,'PLANO CONTAS'!$A$2:$C$3583,3,0),".","")</f>
        <v>201060010001</v>
      </c>
      <c r="F236" s="1">
        <v>44774</v>
      </c>
      <c r="G236" s="1">
        <v>44804</v>
      </c>
      <c r="H236">
        <v>1201000</v>
      </c>
      <c r="I236" s="25">
        <v>507.72</v>
      </c>
      <c r="J236">
        <v>0</v>
      </c>
      <c r="K236" t="s">
        <v>2112</v>
      </c>
      <c r="L236" t="s">
        <v>63</v>
      </c>
      <c r="M236" s="4"/>
      <c r="N236" s="4"/>
      <c r="Q236" t="str">
        <f t="shared" si="40"/>
        <v>00000000915</v>
      </c>
      <c r="R236" t="s">
        <v>14</v>
      </c>
      <c r="S236" t="str">
        <f t="shared" si="41"/>
        <v>00000000232</v>
      </c>
      <c r="T236" t="s">
        <v>14</v>
      </c>
      <c r="U236" t="str">
        <f t="shared" si="42"/>
        <v>201060010001</v>
      </c>
      <c r="V236" t="s">
        <v>14</v>
      </c>
      <c r="X236" t="s">
        <v>14</v>
      </c>
      <c r="Y236" t="str">
        <f t="shared" si="43"/>
        <v>000008</v>
      </c>
      <c r="Z236" t="s">
        <v>14</v>
      </c>
      <c r="AA236" t="str">
        <f t="shared" si="44"/>
        <v>000031</v>
      </c>
      <c r="AB236" t="s">
        <v>14</v>
      </c>
      <c r="AC236" t="str">
        <f t="shared" si="45"/>
        <v>00001201000</v>
      </c>
      <c r="AD236" t="s">
        <v>14</v>
      </c>
      <c r="AE236" t="str">
        <f t="shared" si="46"/>
        <v>00000000000000050772</v>
      </c>
      <c r="AF236" t="s">
        <v>14</v>
      </c>
      <c r="AH236" t="s">
        <v>14</v>
      </c>
      <c r="AI236" t="str">
        <f t="shared" si="47"/>
        <v>VR REF. IMPORTACAO FOLHA PGTO</v>
      </c>
      <c r="AJ236" t="s">
        <v>14</v>
      </c>
      <c r="AK236" t="str">
        <f t="shared" si="48"/>
        <v>C</v>
      </c>
      <c r="AL236" t="s">
        <v>14</v>
      </c>
      <c r="AM236" s="1"/>
      <c r="AN236" t="s">
        <v>14</v>
      </c>
      <c r="AR236" t="str">
        <f t="shared" si="39"/>
        <v>00000000915|00000000232|201060010001||000008|000031|00001201000|00000000000000050772||VR REF. IMPORTACAO FOLHA PGTO|C||</v>
      </c>
    </row>
    <row r="237" spans="1:44" x14ac:dyDescent="0.3">
      <c r="A237">
        <v>915</v>
      </c>
      <c r="B237">
        <v>233</v>
      </c>
      <c r="C237" s="26">
        <v>702</v>
      </c>
      <c r="D237" s="2" t="str">
        <f>SUBSTITUTE(VLOOKUP(C237,'PLANO CONTAS'!$A$2:$C$3583,3,0),".","")</f>
        <v>201060010001</v>
      </c>
      <c r="F237" s="1">
        <v>44774</v>
      </c>
      <c r="G237" s="1">
        <v>44804</v>
      </c>
      <c r="H237">
        <v>501000</v>
      </c>
      <c r="I237" s="25">
        <v>241.13</v>
      </c>
      <c r="J237">
        <v>0</v>
      </c>
      <c r="K237" t="s">
        <v>2112</v>
      </c>
      <c r="L237" t="s">
        <v>63</v>
      </c>
      <c r="M237" s="4"/>
      <c r="N237" s="4"/>
      <c r="Q237" t="str">
        <f t="shared" si="40"/>
        <v>00000000915</v>
      </c>
      <c r="R237" t="s">
        <v>14</v>
      </c>
      <c r="S237" t="str">
        <f t="shared" si="41"/>
        <v>00000000233</v>
      </c>
      <c r="T237" t="s">
        <v>14</v>
      </c>
      <c r="U237" t="str">
        <f t="shared" si="42"/>
        <v>201060010001</v>
      </c>
      <c r="V237" t="s">
        <v>14</v>
      </c>
      <c r="X237" t="s">
        <v>14</v>
      </c>
      <c r="Y237" t="str">
        <f t="shared" si="43"/>
        <v>000008</v>
      </c>
      <c r="Z237" t="s">
        <v>14</v>
      </c>
      <c r="AA237" t="str">
        <f t="shared" si="44"/>
        <v>000031</v>
      </c>
      <c r="AB237" t="s">
        <v>14</v>
      </c>
      <c r="AC237" t="str">
        <f t="shared" si="45"/>
        <v>00000501000</v>
      </c>
      <c r="AD237" t="s">
        <v>14</v>
      </c>
      <c r="AE237" t="str">
        <f t="shared" si="46"/>
        <v>00000000000000024113</v>
      </c>
      <c r="AF237" t="s">
        <v>14</v>
      </c>
      <c r="AH237" t="s">
        <v>14</v>
      </c>
      <c r="AI237" t="str">
        <f t="shared" si="47"/>
        <v>VR REF. IMPORTACAO FOLHA PGTO</v>
      </c>
      <c r="AJ237" t="s">
        <v>14</v>
      </c>
      <c r="AK237" t="str">
        <f t="shared" si="48"/>
        <v>C</v>
      </c>
      <c r="AL237" t="s">
        <v>14</v>
      </c>
      <c r="AM237" s="1"/>
      <c r="AN237" t="s">
        <v>14</v>
      </c>
      <c r="AR237" t="str">
        <f t="shared" si="39"/>
        <v>00000000915|00000000233|201060010001||000008|000031|00000501000|00000000000000024113||VR REF. IMPORTACAO FOLHA PGTO|C||</v>
      </c>
    </row>
    <row r="238" spans="1:44" x14ac:dyDescent="0.3">
      <c r="A238">
        <v>915</v>
      </c>
      <c r="B238">
        <v>234</v>
      </c>
      <c r="C238" s="26">
        <v>702</v>
      </c>
      <c r="D238" s="2" t="str">
        <f>SUBSTITUTE(VLOOKUP(C238,'PLANO CONTAS'!$A$2:$C$3583,3,0),".","")</f>
        <v>201060010001</v>
      </c>
      <c r="F238" s="1">
        <v>44774</v>
      </c>
      <c r="G238" s="1">
        <v>44804</v>
      </c>
      <c r="H238">
        <v>201000</v>
      </c>
      <c r="I238" s="25">
        <v>530.16</v>
      </c>
      <c r="J238">
        <v>0</v>
      </c>
      <c r="K238" t="s">
        <v>2112</v>
      </c>
      <c r="L238" t="s">
        <v>63</v>
      </c>
      <c r="M238" s="4"/>
      <c r="N238" s="4"/>
      <c r="Q238" t="str">
        <f t="shared" si="40"/>
        <v>00000000915</v>
      </c>
      <c r="R238" t="s">
        <v>14</v>
      </c>
      <c r="S238" t="str">
        <f t="shared" si="41"/>
        <v>00000000234</v>
      </c>
      <c r="T238" t="s">
        <v>14</v>
      </c>
      <c r="U238" t="str">
        <f t="shared" si="42"/>
        <v>201060010001</v>
      </c>
      <c r="V238" t="s">
        <v>14</v>
      </c>
      <c r="X238" t="s">
        <v>14</v>
      </c>
      <c r="Y238" t="str">
        <f t="shared" si="43"/>
        <v>000008</v>
      </c>
      <c r="Z238" t="s">
        <v>14</v>
      </c>
      <c r="AA238" t="str">
        <f t="shared" si="44"/>
        <v>000031</v>
      </c>
      <c r="AB238" t="s">
        <v>14</v>
      </c>
      <c r="AC238" t="str">
        <f t="shared" si="45"/>
        <v>00000201000</v>
      </c>
      <c r="AD238" t="s">
        <v>14</v>
      </c>
      <c r="AE238" t="str">
        <f t="shared" si="46"/>
        <v>00000000000000053016</v>
      </c>
      <c r="AF238" t="s">
        <v>14</v>
      </c>
      <c r="AH238" t="s">
        <v>14</v>
      </c>
      <c r="AI238" t="str">
        <f t="shared" si="47"/>
        <v>VR REF. IMPORTACAO FOLHA PGTO</v>
      </c>
      <c r="AJ238" t="s">
        <v>14</v>
      </c>
      <c r="AK238" t="str">
        <f t="shared" si="48"/>
        <v>C</v>
      </c>
      <c r="AL238" t="s">
        <v>14</v>
      </c>
      <c r="AM238" s="1"/>
      <c r="AN238" t="s">
        <v>14</v>
      </c>
      <c r="AR238" t="str">
        <f t="shared" si="39"/>
        <v>00000000915|00000000234|201060010001||000008|000031|00000201000|00000000000000053016||VR REF. IMPORTACAO FOLHA PGTO|C||</v>
      </c>
    </row>
    <row r="239" spans="1:44" x14ac:dyDescent="0.3">
      <c r="A239">
        <v>915</v>
      </c>
      <c r="B239">
        <v>235</v>
      </c>
      <c r="C239" s="26">
        <v>702</v>
      </c>
      <c r="D239" s="2" t="str">
        <f>SUBSTITUTE(VLOOKUP(C239,'PLANO CONTAS'!$A$2:$C$3583,3,0),".","")</f>
        <v>201060010001</v>
      </c>
      <c r="F239" s="1">
        <v>44774</v>
      </c>
      <c r="G239" s="1">
        <v>44804</v>
      </c>
      <c r="H239">
        <v>501000</v>
      </c>
      <c r="I239" s="25">
        <v>1622.7</v>
      </c>
      <c r="J239">
        <v>0</v>
      </c>
      <c r="K239" t="s">
        <v>2112</v>
      </c>
      <c r="L239" t="s">
        <v>63</v>
      </c>
      <c r="M239" s="4"/>
      <c r="N239" s="4"/>
      <c r="Q239" t="str">
        <f t="shared" si="40"/>
        <v>00000000915</v>
      </c>
      <c r="R239" t="s">
        <v>14</v>
      </c>
      <c r="S239" t="str">
        <f t="shared" si="41"/>
        <v>00000000235</v>
      </c>
      <c r="T239" t="s">
        <v>14</v>
      </c>
      <c r="U239" t="str">
        <f t="shared" si="42"/>
        <v>201060010001</v>
      </c>
      <c r="V239" t="s">
        <v>14</v>
      </c>
      <c r="X239" t="s">
        <v>14</v>
      </c>
      <c r="Y239" t="str">
        <f t="shared" si="43"/>
        <v>000008</v>
      </c>
      <c r="Z239" t="s">
        <v>14</v>
      </c>
      <c r="AA239" t="str">
        <f t="shared" si="44"/>
        <v>000031</v>
      </c>
      <c r="AB239" t="s">
        <v>14</v>
      </c>
      <c r="AC239" t="str">
        <f t="shared" si="45"/>
        <v>00000501000</v>
      </c>
      <c r="AD239" t="s">
        <v>14</v>
      </c>
      <c r="AE239" t="str">
        <f t="shared" si="46"/>
        <v>00000000000000162270</v>
      </c>
      <c r="AF239" t="s">
        <v>14</v>
      </c>
      <c r="AH239" t="s">
        <v>14</v>
      </c>
      <c r="AI239" t="str">
        <f t="shared" si="47"/>
        <v>VR REF. IMPORTACAO FOLHA PGTO</v>
      </c>
      <c r="AJ239" t="s">
        <v>14</v>
      </c>
      <c r="AK239" t="str">
        <f t="shared" si="48"/>
        <v>C</v>
      </c>
      <c r="AL239" t="s">
        <v>14</v>
      </c>
      <c r="AM239" s="1"/>
      <c r="AN239" t="s">
        <v>14</v>
      </c>
      <c r="AR239" t="str">
        <f t="shared" si="39"/>
        <v>00000000915|00000000235|201060010001||000008|000031|00000501000|00000000000000162270||VR REF. IMPORTACAO FOLHA PGTO|C||</v>
      </c>
    </row>
    <row r="240" spans="1:44" x14ac:dyDescent="0.3">
      <c r="A240">
        <v>915</v>
      </c>
      <c r="B240">
        <v>236</v>
      </c>
      <c r="C240" s="26">
        <v>702</v>
      </c>
      <c r="D240" s="2" t="str">
        <f>SUBSTITUTE(VLOOKUP(C240,'PLANO CONTAS'!$A$2:$C$3583,3,0),".","")</f>
        <v>201060010001</v>
      </c>
      <c r="F240" s="1">
        <v>44774</v>
      </c>
      <c r="G240" s="1">
        <v>44804</v>
      </c>
      <c r="H240">
        <v>1101000</v>
      </c>
      <c r="I240" s="25">
        <v>1422.97</v>
      </c>
      <c r="J240">
        <v>0</v>
      </c>
      <c r="K240" t="s">
        <v>2112</v>
      </c>
      <c r="L240" t="s">
        <v>63</v>
      </c>
      <c r="M240" s="4"/>
      <c r="N240" s="4"/>
      <c r="Q240" t="str">
        <f t="shared" si="40"/>
        <v>00000000915</v>
      </c>
      <c r="R240" t="s">
        <v>14</v>
      </c>
      <c r="S240" t="str">
        <f t="shared" si="41"/>
        <v>00000000236</v>
      </c>
      <c r="T240" t="s">
        <v>14</v>
      </c>
      <c r="U240" t="str">
        <f t="shared" si="42"/>
        <v>201060010001</v>
      </c>
      <c r="V240" t="s">
        <v>14</v>
      </c>
      <c r="X240" t="s">
        <v>14</v>
      </c>
      <c r="Y240" t="str">
        <f t="shared" si="43"/>
        <v>000008</v>
      </c>
      <c r="Z240" t="s">
        <v>14</v>
      </c>
      <c r="AA240" t="str">
        <f t="shared" si="44"/>
        <v>000031</v>
      </c>
      <c r="AB240" t="s">
        <v>14</v>
      </c>
      <c r="AC240" t="str">
        <f t="shared" si="45"/>
        <v>00001101000</v>
      </c>
      <c r="AD240" t="s">
        <v>14</v>
      </c>
      <c r="AE240" t="str">
        <f t="shared" si="46"/>
        <v>00000000000000142297</v>
      </c>
      <c r="AF240" t="s">
        <v>14</v>
      </c>
      <c r="AH240" t="s">
        <v>14</v>
      </c>
      <c r="AI240" t="str">
        <f t="shared" si="47"/>
        <v>VR REF. IMPORTACAO FOLHA PGTO</v>
      </c>
      <c r="AJ240" t="s">
        <v>14</v>
      </c>
      <c r="AK240" t="str">
        <f t="shared" si="48"/>
        <v>C</v>
      </c>
      <c r="AL240" t="s">
        <v>14</v>
      </c>
      <c r="AM240" s="1"/>
      <c r="AN240" t="s">
        <v>14</v>
      </c>
      <c r="AR240" t="str">
        <f t="shared" si="39"/>
        <v>00000000915|00000000236|201060010001||000008|000031|00001101000|00000000000000142297||VR REF. IMPORTACAO FOLHA PGTO|C||</v>
      </c>
    </row>
    <row r="241" spans="1:44" x14ac:dyDescent="0.3">
      <c r="A241">
        <v>915</v>
      </c>
      <c r="B241">
        <v>237</v>
      </c>
      <c r="C241" s="26">
        <v>702</v>
      </c>
      <c r="D241" s="2" t="str">
        <f>SUBSTITUTE(VLOOKUP(C241,'PLANO CONTAS'!$A$2:$C$3583,3,0),".","")</f>
        <v>201060010001</v>
      </c>
      <c r="F241" s="1">
        <v>44774</v>
      </c>
      <c r="G241" s="1">
        <v>44804</v>
      </c>
      <c r="H241">
        <v>1101000</v>
      </c>
      <c r="I241" s="25">
        <v>1499.31</v>
      </c>
      <c r="J241">
        <v>0</v>
      </c>
      <c r="K241" t="s">
        <v>2112</v>
      </c>
      <c r="L241" t="s">
        <v>63</v>
      </c>
      <c r="M241" s="4"/>
      <c r="N241" s="4"/>
      <c r="Q241" t="str">
        <f t="shared" si="40"/>
        <v>00000000915</v>
      </c>
      <c r="R241" t="s">
        <v>14</v>
      </c>
      <c r="S241" t="str">
        <f t="shared" si="41"/>
        <v>00000000237</v>
      </c>
      <c r="T241" t="s">
        <v>14</v>
      </c>
      <c r="U241" t="str">
        <f t="shared" si="42"/>
        <v>201060010001</v>
      </c>
      <c r="V241" t="s">
        <v>14</v>
      </c>
      <c r="X241" t="s">
        <v>14</v>
      </c>
      <c r="Y241" t="str">
        <f t="shared" si="43"/>
        <v>000008</v>
      </c>
      <c r="Z241" t="s">
        <v>14</v>
      </c>
      <c r="AA241" t="str">
        <f t="shared" si="44"/>
        <v>000031</v>
      </c>
      <c r="AB241" t="s">
        <v>14</v>
      </c>
      <c r="AC241" t="str">
        <f t="shared" si="45"/>
        <v>00001101000</v>
      </c>
      <c r="AD241" t="s">
        <v>14</v>
      </c>
      <c r="AE241" t="str">
        <f t="shared" si="46"/>
        <v>00000000000000149931</v>
      </c>
      <c r="AF241" t="s">
        <v>14</v>
      </c>
      <c r="AH241" t="s">
        <v>14</v>
      </c>
      <c r="AI241" t="str">
        <f t="shared" si="47"/>
        <v>VR REF. IMPORTACAO FOLHA PGTO</v>
      </c>
      <c r="AJ241" t="s">
        <v>14</v>
      </c>
      <c r="AK241" t="str">
        <f t="shared" si="48"/>
        <v>C</v>
      </c>
      <c r="AL241" t="s">
        <v>14</v>
      </c>
      <c r="AM241" s="1"/>
      <c r="AN241" t="s">
        <v>14</v>
      </c>
      <c r="AR241" t="str">
        <f t="shared" si="39"/>
        <v>00000000915|00000000237|201060010001||000008|000031|00001101000|00000000000000149931||VR REF. IMPORTACAO FOLHA PGTO|C||</v>
      </c>
    </row>
    <row r="242" spans="1:44" x14ac:dyDescent="0.3">
      <c r="A242">
        <v>915</v>
      </c>
      <c r="B242">
        <v>238</v>
      </c>
      <c r="C242" s="26">
        <v>702</v>
      </c>
      <c r="D242" s="2" t="str">
        <f>SUBSTITUTE(VLOOKUP(C242,'PLANO CONTAS'!$A$2:$C$3583,3,0),".","")</f>
        <v>201060010001</v>
      </c>
      <c r="F242" s="1">
        <v>44774</v>
      </c>
      <c r="G242" s="1">
        <v>44804</v>
      </c>
      <c r="H242">
        <v>801000</v>
      </c>
      <c r="I242" s="25">
        <v>1166.67</v>
      </c>
      <c r="J242">
        <v>0</v>
      </c>
      <c r="K242" t="s">
        <v>2112</v>
      </c>
      <c r="L242" t="s">
        <v>13</v>
      </c>
      <c r="M242" s="4"/>
      <c r="N242" s="4"/>
      <c r="Q242" t="str">
        <f t="shared" si="40"/>
        <v>00000000915</v>
      </c>
      <c r="R242" t="s">
        <v>14</v>
      </c>
      <c r="S242" t="str">
        <f t="shared" si="41"/>
        <v>00000000238</v>
      </c>
      <c r="T242" t="s">
        <v>14</v>
      </c>
      <c r="U242" t="str">
        <f t="shared" si="42"/>
        <v>201060010001</v>
      </c>
      <c r="V242" t="s">
        <v>14</v>
      </c>
      <c r="X242" t="s">
        <v>14</v>
      </c>
      <c r="Y242" t="str">
        <f t="shared" si="43"/>
        <v>000008</v>
      </c>
      <c r="Z242" t="s">
        <v>14</v>
      </c>
      <c r="AA242" t="str">
        <f t="shared" si="44"/>
        <v>000031</v>
      </c>
      <c r="AB242" t="s">
        <v>14</v>
      </c>
      <c r="AC242" t="str">
        <f t="shared" si="45"/>
        <v>00000801000</v>
      </c>
      <c r="AD242" t="s">
        <v>14</v>
      </c>
      <c r="AE242" t="str">
        <f t="shared" si="46"/>
        <v>00000000000000116667</v>
      </c>
      <c r="AF242" t="s">
        <v>14</v>
      </c>
      <c r="AH242" t="s">
        <v>14</v>
      </c>
      <c r="AI242" t="str">
        <f t="shared" si="47"/>
        <v>VR REF. IMPORTACAO FOLHA PGTO</v>
      </c>
      <c r="AJ242" t="s">
        <v>14</v>
      </c>
      <c r="AK242" t="str">
        <f t="shared" si="48"/>
        <v>D</v>
      </c>
      <c r="AL242" t="s">
        <v>14</v>
      </c>
      <c r="AM242" s="1"/>
      <c r="AN242" t="s">
        <v>14</v>
      </c>
      <c r="AR242" t="str">
        <f t="shared" si="39"/>
        <v>00000000915|00000000238|201060010001||000008|000031|00000801000|00000000000000116667||VR REF. IMPORTACAO FOLHA PGTO|D||</v>
      </c>
    </row>
    <row r="243" spans="1:44" x14ac:dyDescent="0.3">
      <c r="A243">
        <v>915</v>
      </c>
      <c r="B243">
        <v>239</v>
      </c>
      <c r="C243" s="26">
        <v>702</v>
      </c>
      <c r="D243" s="2" t="str">
        <f>SUBSTITUTE(VLOOKUP(C243,'PLANO CONTAS'!$A$2:$C$3583,3,0),".","")</f>
        <v>201060010001</v>
      </c>
      <c r="F243" s="1">
        <v>44774</v>
      </c>
      <c r="G243" s="1">
        <v>44804</v>
      </c>
      <c r="H243">
        <v>1001000</v>
      </c>
      <c r="I243" s="25">
        <v>583.33000000000004</v>
      </c>
      <c r="J243">
        <v>0</v>
      </c>
      <c r="K243" t="s">
        <v>2112</v>
      </c>
      <c r="L243" t="s">
        <v>13</v>
      </c>
      <c r="M243" s="4"/>
      <c r="N243" s="4"/>
      <c r="Q243" t="str">
        <f t="shared" si="40"/>
        <v>00000000915</v>
      </c>
      <c r="R243" t="s">
        <v>14</v>
      </c>
      <c r="S243" t="str">
        <f t="shared" si="41"/>
        <v>00000000239</v>
      </c>
      <c r="T243" t="s">
        <v>14</v>
      </c>
      <c r="U243" t="str">
        <f t="shared" si="42"/>
        <v>201060010001</v>
      </c>
      <c r="V243" t="s">
        <v>14</v>
      </c>
      <c r="X243" t="s">
        <v>14</v>
      </c>
      <c r="Y243" t="str">
        <f t="shared" si="43"/>
        <v>000008</v>
      </c>
      <c r="Z243" t="s">
        <v>14</v>
      </c>
      <c r="AA243" t="str">
        <f t="shared" si="44"/>
        <v>000031</v>
      </c>
      <c r="AB243" t="s">
        <v>14</v>
      </c>
      <c r="AC243" t="str">
        <f t="shared" si="45"/>
        <v>00001001000</v>
      </c>
      <c r="AD243" t="s">
        <v>14</v>
      </c>
      <c r="AE243" t="str">
        <f t="shared" si="46"/>
        <v>00000000000000058333</v>
      </c>
      <c r="AF243" t="s">
        <v>14</v>
      </c>
      <c r="AH243" t="s">
        <v>14</v>
      </c>
      <c r="AI243" t="str">
        <f t="shared" si="47"/>
        <v>VR REF. IMPORTACAO FOLHA PGTO</v>
      </c>
      <c r="AJ243" t="s">
        <v>14</v>
      </c>
      <c r="AK243" t="str">
        <f t="shared" si="48"/>
        <v>D</v>
      </c>
      <c r="AL243" t="s">
        <v>14</v>
      </c>
      <c r="AM243" s="1"/>
      <c r="AN243" t="s">
        <v>14</v>
      </c>
      <c r="AR243" t="str">
        <f t="shared" si="39"/>
        <v>00000000915|00000000239|201060010001||000008|000031|00001001000|00000000000000058333||VR REF. IMPORTACAO FOLHA PGTO|D||</v>
      </c>
    </row>
    <row r="244" spans="1:44" x14ac:dyDescent="0.3">
      <c r="A244">
        <v>915</v>
      </c>
      <c r="B244">
        <v>240</v>
      </c>
      <c r="C244" s="26">
        <v>703</v>
      </c>
      <c r="D244" s="2" t="str">
        <f>SUBSTITUTE(VLOOKUP(C244,'PLANO CONTAS'!$A$2:$C$3583,3,0),".","")</f>
        <v>201060010002</v>
      </c>
      <c r="F244" s="1">
        <v>44774</v>
      </c>
      <c r="G244" s="1">
        <v>44804</v>
      </c>
      <c r="H244">
        <v>101000</v>
      </c>
      <c r="I244" s="25">
        <v>125</v>
      </c>
      <c r="J244">
        <v>0</v>
      </c>
      <c r="K244" t="s">
        <v>2112</v>
      </c>
      <c r="L244" t="s">
        <v>63</v>
      </c>
      <c r="M244" s="4"/>
      <c r="N244" s="4"/>
      <c r="Q244" t="str">
        <f t="shared" si="40"/>
        <v>00000000915</v>
      </c>
      <c r="R244" t="s">
        <v>14</v>
      </c>
      <c r="S244" t="str">
        <f t="shared" si="41"/>
        <v>00000000240</v>
      </c>
      <c r="T244" t="s">
        <v>14</v>
      </c>
      <c r="U244" t="str">
        <f t="shared" si="42"/>
        <v>201060010002</v>
      </c>
      <c r="V244" t="s">
        <v>14</v>
      </c>
      <c r="X244" t="s">
        <v>14</v>
      </c>
      <c r="Y244" t="str">
        <f t="shared" si="43"/>
        <v>000008</v>
      </c>
      <c r="Z244" t="s">
        <v>14</v>
      </c>
      <c r="AA244" t="str">
        <f t="shared" si="44"/>
        <v>000031</v>
      </c>
      <c r="AB244" t="s">
        <v>14</v>
      </c>
      <c r="AC244" t="str">
        <f t="shared" si="45"/>
        <v>00000101000</v>
      </c>
      <c r="AD244" t="s">
        <v>14</v>
      </c>
      <c r="AE244" t="str">
        <f t="shared" si="46"/>
        <v>00000000000000012500</v>
      </c>
      <c r="AF244" t="s">
        <v>14</v>
      </c>
      <c r="AH244" t="s">
        <v>14</v>
      </c>
      <c r="AI244" t="str">
        <f t="shared" si="47"/>
        <v>VR REF. IMPORTACAO FOLHA PGTO</v>
      </c>
      <c r="AJ244" t="s">
        <v>14</v>
      </c>
      <c r="AK244" t="str">
        <f t="shared" si="48"/>
        <v>C</v>
      </c>
      <c r="AL244" t="s">
        <v>14</v>
      </c>
      <c r="AM244" s="1"/>
      <c r="AN244" t="s">
        <v>14</v>
      </c>
      <c r="AR244" t="str">
        <f t="shared" si="39"/>
        <v>00000000915|00000000240|201060010002||000008|000031|00000101000|00000000000000012500||VR REF. IMPORTACAO FOLHA PGTO|C||</v>
      </c>
    </row>
    <row r="245" spans="1:44" x14ac:dyDescent="0.3">
      <c r="A245">
        <v>915</v>
      </c>
      <c r="B245">
        <v>241</v>
      </c>
      <c r="C245" s="26">
        <v>703</v>
      </c>
      <c r="D245" s="2" t="str">
        <f>SUBSTITUTE(VLOOKUP(C245,'PLANO CONTAS'!$A$2:$C$3583,3,0),".","")</f>
        <v>201060010002</v>
      </c>
      <c r="F245" s="1">
        <v>44774</v>
      </c>
      <c r="G245" s="1">
        <v>44804</v>
      </c>
      <c r="H245">
        <v>701000</v>
      </c>
      <c r="I245" s="25">
        <v>333.54</v>
      </c>
      <c r="J245">
        <v>0</v>
      </c>
      <c r="K245" t="s">
        <v>2112</v>
      </c>
      <c r="L245" t="s">
        <v>63</v>
      </c>
      <c r="M245" s="4"/>
      <c r="N245" s="4"/>
      <c r="Q245" t="str">
        <f t="shared" si="40"/>
        <v>00000000915</v>
      </c>
      <c r="R245" t="s">
        <v>14</v>
      </c>
      <c r="S245" t="str">
        <f t="shared" si="41"/>
        <v>00000000241</v>
      </c>
      <c r="T245" t="s">
        <v>14</v>
      </c>
      <c r="U245" t="str">
        <f t="shared" si="42"/>
        <v>201060010002</v>
      </c>
      <c r="V245" t="s">
        <v>14</v>
      </c>
      <c r="X245" t="s">
        <v>14</v>
      </c>
      <c r="Y245" t="str">
        <f t="shared" si="43"/>
        <v>000008</v>
      </c>
      <c r="Z245" t="s">
        <v>14</v>
      </c>
      <c r="AA245" t="str">
        <f t="shared" si="44"/>
        <v>000031</v>
      </c>
      <c r="AB245" t="s">
        <v>14</v>
      </c>
      <c r="AC245" t="str">
        <f t="shared" si="45"/>
        <v>00000701000</v>
      </c>
      <c r="AD245" t="s">
        <v>14</v>
      </c>
      <c r="AE245" t="str">
        <f t="shared" si="46"/>
        <v>00000000000000033354</v>
      </c>
      <c r="AF245" t="s">
        <v>14</v>
      </c>
      <c r="AH245" t="s">
        <v>14</v>
      </c>
      <c r="AI245" t="str">
        <f t="shared" si="47"/>
        <v>VR REF. IMPORTACAO FOLHA PGTO</v>
      </c>
      <c r="AJ245" t="s">
        <v>14</v>
      </c>
      <c r="AK245" t="str">
        <f t="shared" si="48"/>
        <v>C</v>
      </c>
      <c r="AL245" t="s">
        <v>14</v>
      </c>
      <c r="AM245" s="1"/>
      <c r="AN245" t="s">
        <v>14</v>
      </c>
      <c r="AR245" t="str">
        <f t="shared" si="39"/>
        <v>00000000915|00000000241|201060010002||000008|000031|00000701000|00000000000000033354||VR REF. IMPORTACAO FOLHA PGTO|C||</v>
      </c>
    </row>
    <row r="246" spans="1:44" x14ac:dyDescent="0.3">
      <c r="A246">
        <v>915</v>
      </c>
      <c r="B246">
        <v>242</v>
      </c>
      <c r="C246" s="26">
        <v>703</v>
      </c>
      <c r="D246" s="2" t="str">
        <f>SUBSTITUTE(VLOOKUP(C246,'PLANO CONTAS'!$A$2:$C$3583,3,0),".","")</f>
        <v>201060010002</v>
      </c>
      <c r="F246" s="1">
        <v>44774</v>
      </c>
      <c r="G246" s="1">
        <v>44804</v>
      </c>
      <c r="H246">
        <v>301000</v>
      </c>
      <c r="I246" s="25">
        <v>622.78</v>
      </c>
      <c r="J246">
        <v>0</v>
      </c>
      <c r="K246" t="s">
        <v>2112</v>
      </c>
      <c r="L246" t="s">
        <v>63</v>
      </c>
      <c r="M246" s="4"/>
      <c r="N246" s="4"/>
      <c r="Q246" t="str">
        <f t="shared" si="40"/>
        <v>00000000915</v>
      </c>
      <c r="R246" t="s">
        <v>14</v>
      </c>
      <c r="S246" t="str">
        <f t="shared" si="41"/>
        <v>00000000242</v>
      </c>
      <c r="T246" t="s">
        <v>14</v>
      </c>
      <c r="U246" t="str">
        <f t="shared" si="42"/>
        <v>201060010002</v>
      </c>
      <c r="V246" t="s">
        <v>14</v>
      </c>
      <c r="X246" t="s">
        <v>14</v>
      </c>
      <c r="Y246" t="str">
        <f t="shared" si="43"/>
        <v>000008</v>
      </c>
      <c r="Z246" t="s">
        <v>14</v>
      </c>
      <c r="AA246" t="str">
        <f t="shared" si="44"/>
        <v>000031</v>
      </c>
      <c r="AB246" t="s">
        <v>14</v>
      </c>
      <c r="AC246" t="str">
        <f t="shared" si="45"/>
        <v>00000301000</v>
      </c>
      <c r="AD246" t="s">
        <v>14</v>
      </c>
      <c r="AE246" t="str">
        <f t="shared" si="46"/>
        <v>00000000000000062278</v>
      </c>
      <c r="AF246" t="s">
        <v>14</v>
      </c>
      <c r="AH246" t="s">
        <v>14</v>
      </c>
      <c r="AI246" t="str">
        <f t="shared" si="47"/>
        <v>VR REF. IMPORTACAO FOLHA PGTO</v>
      </c>
      <c r="AJ246" t="s">
        <v>14</v>
      </c>
      <c r="AK246" t="str">
        <f t="shared" si="48"/>
        <v>C</v>
      </c>
      <c r="AL246" t="s">
        <v>14</v>
      </c>
      <c r="AM246" s="1"/>
      <c r="AN246" t="s">
        <v>14</v>
      </c>
      <c r="AR246" t="str">
        <f t="shared" si="39"/>
        <v>00000000915|00000000242|201060010002||000008|000031|00000301000|00000000000000062278||VR REF. IMPORTACAO FOLHA PGTO|C||</v>
      </c>
    </row>
    <row r="247" spans="1:44" x14ac:dyDescent="0.3">
      <c r="A247">
        <v>915</v>
      </c>
      <c r="B247">
        <v>243</v>
      </c>
      <c r="C247" s="26">
        <v>703</v>
      </c>
      <c r="D247" s="2" t="str">
        <f>SUBSTITUTE(VLOOKUP(C247,'PLANO CONTAS'!$A$2:$C$3583,3,0),".","")</f>
        <v>201060010002</v>
      </c>
      <c r="F247" s="1">
        <v>44774</v>
      </c>
      <c r="G247" s="1">
        <v>44804</v>
      </c>
      <c r="H247">
        <v>801000</v>
      </c>
      <c r="I247" s="25">
        <v>1256.8900000000001</v>
      </c>
      <c r="J247">
        <v>0</v>
      </c>
      <c r="K247" t="s">
        <v>2112</v>
      </c>
      <c r="L247" t="s">
        <v>63</v>
      </c>
      <c r="M247" s="4"/>
      <c r="N247" s="4"/>
      <c r="Q247" t="str">
        <f t="shared" si="40"/>
        <v>00000000915</v>
      </c>
      <c r="R247" t="s">
        <v>14</v>
      </c>
      <c r="S247" t="str">
        <f t="shared" si="41"/>
        <v>00000000243</v>
      </c>
      <c r="T247" t="s">
        <v>14</v>
      </c>
      <c r="U247" t="str">
        <f t="shared" si="42"/>
        <v>201060010002</v>
      </c>
      <c r="V247" t="s">
        <v>14</v>
      </c>
      <c r="X247" t="s">
        <v>14</v>
      </c>
      <c r="Y247" t="str">
        <f t="shared" si="43"/>
        <v>000008</v>
      </c>
      <c r="Z247" t="s">
        <v>14</v>
      </c>
      <c r="AA247" t="str">
        <f t="shared" si="44"/>
        <v>000031</v>
      </c>
      <c r="AB247" t="s">
        <v>14</v>
      </c>
      <c r="AC247" t="str">
        <f t="shared" si="45"/>
        <v>00000801000</v>
      </c>
      <c r="AD247" t="s">
        <v>14</v>
      </c>
      <c r="AE247" t="str">
        <f t="shared" si="46"/>
        <v>00000000000000125689</v>
      </c>
      <c r="AF247" t="s">
        <v>14</v>
      </c>
      <c r="AH247" t="s">
        <v>14</v>
      </c>
      <c r="AI247" t="str">
        <f t="shared" si="47"/>
        <v>VR REF. IMPORTACAO FOLHA PGTO</v>
      </c>
      <c r="AJ247" t="s">
        <v>14</v>
      </c>
      <c r="AK247" t="str">
        <f t="shared" si="48"/>
        <v>C</v>
      </c>
      <c r="AL247" t="s">
        <v>14</v>
      </c>
      <c r="AM247" s="1"/>
      <c r="AN247" t="s">
        <v>14</v>
      </c>
      <c r="AR247" t="str">
        <f t="shared" si="39"/>
        <v>00000000915|00000000243|201060010002||000008|000031|00000801000|00000000000000125689||VR REF. IMPORTACAO FOLHA PGTO|C||</v>
      </c>
    </row>
    <row r="248" spans="1:44" x14ac:dyDescent="0.3">
      <c r="A248">
        <v>915</v>
      </c>
      <c r="B248">
        <v>244</v>
      </c>
      <c r="C248" s="26">
        <v>703</v>
      </c>
      <c r="D248" s="2" t="str">
        <f>SUBSTITUTE(VLOOKUP(C248,'PLANO CONTAS'!$A$2:$C$3583,3,0),".","")</f>
        <v>201060010002</v>
      </c>
      <c r="F248" s="1">
        <v>44774</v>
      </c>
      <c r="G248" s="1">
        <v>44804</v>
      </c>
      <c r="H248">
        <v>1001000</v>
      </c>
      <c r="I248" s="25">
        <v>388.88</v>
      </c>
      <c r="J248">
        <v>0</v>
      </c>
      <c r="K248" t="s">
        <v>2112</v>
      </c>
      <c r="L248" t="s">
        <v>63</v>
      </c>
      <c r="M248" s="4"/>
      <c r="N248" s="4"/>
      <c r="Q248" t="str">
        <f t="shared" si="40"/>
        <v>00000000915</v>
      </c>
      <c r="R248" t="s">
        <v>14</v>
      </c>
      <c r="S248" t="str">
        <f t="shared" si="41"/>
        <v>00000000244</v>
      </c>
      <c r="T248" t="s">
        <v>14</v>
      </c>
      <c r="U248" t="str">
        <f t="shared" si="42"/>
        <v>201060010002</v>
      </c>
      <c r="V248" t="s">
        <v>14</v>
      </c>
      <c r="X248" t="s">
        <v>14</v>
      </c>
      <c r="Y248" t="str">
        <f t="shared" si="43"/>
        <v>000008</v>
      </c>
      <c r="Z248" t="s">
        <v>14</v>
      </c>
      <c r="AA248" t="str">
        <f t="shared" si="44"/>
        <v>000031</v>
      </c>
      <c r="AB248" t="s">
        <v>14</v>
      </c>
      <c r="AC248" t="str">
        <f t="shared" si="45"/>
        <v>00001001000</v>
      </c>
      <c r="AD248" t="s">
        <v>14</v>
      </c>
      <c r="AE248" t="str">
        <f t="shared" si="46"/>
        <v>00000000000000038888</v>
      </c>
      <c r="AF248" t="s">
        <v>14</v>
      </c>
      <c r="AH248" t="s">
        <v>14</v>
      </c>
      <c r="AI248" t="str">
        <f t="shared" si="47"/>
        <v>VR REF. IMPORTACAO FOLHA PGTO</v>
      </c>
      <c r="AJ248" t="s">
        <v>14</v>
      </c>
      <c r="AK248" t="str">
        <f t="shared" si="48"/>
        <v>C</v>
      </c>
      <c r="AL248" t="s">
        <v>14</v>
      </c>
      <c r="AM248" s="1"/>
      <c r="AN248" t="s">
        <v>14</v>
      </c>
      <c r="AR248" t="str">
        <f t="shared" si="39"/>
        <v>00000000915|00000000244|201060010002||000008|000031|00001001000|00000000000000038888||VR REF. IMPORTACAO FOLHA PGTO|C||</v>
      </c>
    </row>
    <row r="249" spans="1:44" x14ac:dyDescent="0.3">
      <c r="A249">
        <v>915</v>
      </c>
      <c r="B249">
        <v>245</v>
      </c>
      <c r="C249" s="26">
        <v>703</v>
      </c>
      <c r="D249" s="2" t="str">
        <f>SUBSTITUTE(VLOOKUP(C249,'PLANO CONTAS'!$A$2:$C$3583,3,0),".","")</f>
        <v>201060010002</v>
      </c>
      <c r="F249" s="1">
        <v>44774</v>
      </c>
      <c r="G249" s="1">
        <v>44804</v>
      </c>
      <c r="H249">
        <v>401000</v>
      </c>
      <c r="I249" s="25">
        <v>2586.56</v>
      </c>
      <c r="J249">
        <v>0</v>
      </c>
      <c r="K249" t="s">
        <v>2112</v>
      </c>
      <c r="L249" t="s">
        <v>63</v>
      </c>
      <c r="M249" s="4"/>
      <c r="N249" s="4"/>
      <c r="Q249" t="str">
        <f t="shared" si="40"/>
        <v>00000000915</v>
      </c>
      <c r="R249" t="s">
        <v>14</v>
      </c>
      <c r="S249" t="str">
        <f t="shared" si="41"/>
        <v>00000000245</v>
      </c>
      <c r="T249" t="s">
        <v>14</v>
      </c>
      <c r="U249" t="str">
        <f t="shared" si="42"/>
        <v>201060010002</v>
      </c>
      <c r="V249" t="s">
        <v>14</v>
      </c>
      <c r="X249" t="s">
        <v>14</v>
      </c>
      <c r="Y249" t="str">
        <f t="shared" si="43"/>
        <v>000008</v>
      </c>
      <c r="Z249" t="s">
        <v>14</v>
      </c>
      <c r="AA249" t="str">
        <f t="shared" si="44"/>
        <v>000031</v>
      </c>
      <c r="AB249" t="s">
        <v>14</v>
      </c>
      <c r="AC249" t="str">
        <f t="shared" si="45"/>
        <v>00000401000</v>
      </c>
      <c r="AD249" t="s">
        <v>14</v>
      </c>
      <c r="AE249" t="str">
        <f t="shared" si="46"/>
        <v>00000000000000258656</v>
      </c>
      <c r="AF249" t="s">
        <v>14</v>
      </c>
      <c r="AH249" t="s">
        <v>14</v>
      </c>
      <c r="AI249" t="str">
        <f t="shared" si="47"/>
        <v>VR REF. IMPORTACAO FOLHA PGTO</v>
      </c>
      <c r="AJ249" t="s">
        <v>14</v>
      </c>
      <c r="AK249" t="str">
        <f t="shared" si="48"/>
        <v>C</v>
      </c>
      <c r="AL249" t="s">
        <v>14</v>
      </c>
      <c r="AM249" s="1"/>
      <c r="AN249" t="s">
        <v>14</v>
      </c>
      <c r="AR249" t="str">
        <f t="shared" si="39"/>
        <v>00000000915|00000000245|201060010002||000008|000031|00000401000|00000000000000258656||VR REF. IMPORTACAO FOLHA PGTO|C||</v>
      </c>
    </row>
    <row r="250" spans="1:44" x14ac:dyDescent="0.3">
      <c r="A250">
        <v>915</v>
      </c>
      <c r="B250">
        <v>246</v>
      </c>
      <c r="C250" s="26">
        <v>703</v>
      </c>
      <c r="D250" s="2" t="str">
        <f>SUBSTITUTE(VLOOKUP(C250,'PLANO CONTAS'!$A$2:$C$3583,3,0),".","")</f>
        <v>201060010002</v>
      </c>
      <c r="F250" s="1">
        <v>44774</v>
      </c>
      <c r="G250" s="1">
        <v>44804</v>
      </c>
      <c r="H250">
        <v>1201000</v>
      </c>
      <c r="I250" s="25">
        <v>801.94</v>
      </c>
      <c r="J250">
        <v>0</v>
      </c>
      <c r="K250" t="s">
        <v>2112</v>
      </c>
      <c r="L250" t="s">
        <v>63</v>
      </c>
      <c r="M250" s="4"/>
      <c r="N250" s="4"/>
      <c r="Q250" t="str">
        <f t="shared" si="40"/>
        <v>00000000915</v>
      </c>
      <c r="R250" t="s">
        <v>14</v>
      </c>
      <c r="S250" t="str">
        <f t="shared" si="41"/>
        <v>00000000246</v>
      </c>
      <c r="T250" t="s">
        <v>14</v>
      </c>
      <c r="U250" t="str">
        <f t="shared" si="42"/>
        <v>201060010002</v>
      </c>
      <c r="V250" t="s">
        <v>14</v>
      </c>
      <c r="X250" t="s">
        <v>14</v>
      </c>
      <c r="Y250" t="str">
        <f t="shared" si="43"/>
        <v>000008</v>
      </c>
      <c r="Z250" t="s">
        <v>14</v>
      </c>
      <c r="AA250" t="str">
        <f t="shared" si="44"/>
        <v>000031</v>
      </c>
      <c r="AB250" t="s">
        <v>14</v>
      </c>
      <c r="AC250" t="str">
        <f t="shared" si="45"/>
        <v>00001201000</v>
      </c>
      <c r="AD250" t="s">
        <v>14</v>
      </c>
      <c r="AE250" t="str">
        <f t="shared" si="46"/>
        <v>00000000000000080194</v>
      </c>
      <c r="AF250" t="s">
        <v>14</v>
      </c>
      <c r="AH250" t="s">
        <v>14</v>
      </c>
      <c r="AI250" t="str">
        <f t="shared" si="47"/>
        <v>VR REF. IMPORTACAO FOLHA PGTO</v>
      </c>
      <c r="AJ250" t="s">
        <v>14</v>
      </c>
      <c r="AK250" t="str">
        <f t="shared" si="48"/>
        <v>C</v>
      </c>
      <c r="AL250" t="s">
        <v>14</v>
      </c>
      <c r="AM250" s="1"/>
      <c r="AN250" t="s">
        <v>14</v>
      </c>
      <c r="AR250" t="str">
        <f t="shared" si="39"/>
        <v>00000000915|00000000246|201060010002||000008|000031|00001201000|00000000000000080194||VR REF. IMPORTACAO FOLHA PGTO|C||</v>
      </c>
    </row>
    <row r="251" spans="1:44" x14ac:dyDescent="0.3">
      <c r="A251">
        <v>915</v>
      </c>
      <c r="B251">
        <v>247</v>
      </c>
      <c r="C251" s="26">
        <v>703</v>
      </c>
      <c r="D251" s="2" t="str">
        <f>SUBSTITUTE(VLOOKUP(C251,'PLANO CONTAS'!$A$2:$C$3583,3,0),".","")</f>
        <v>201060010002</v>
      </c>
      <c r="F251" s="1">
        <v>44774</v>
      </c>
      <c r="G251" s="1">
        <v>44804</v>
      </c>
      <c r="H251">
        <v>501000</v>
      </c>
      <c r="I251" s="25">
        <v>446.49</v>
      </c>
      <c r="J251">
        <v>0</v>
      </c>
      <c r="K251" t="s">
        <v>2112</v>
      </c>
      <c r="L251" t="s">
        <v>63</v>
      </c>
      <c r="M251" s="4"/>
      <c r="N251" s="4"/>
      <c r="Q251" t="str">
        <f t="shared" si="40"/>
        <v>00000000915</v>
      </c>
      <c r="R251" t="s">
        <v>14</v>
      </c>
      <c r="S251" t="str">
        <f t="shared" si="41"/>
        <v>00000000247</v>
      </c>
      <c r="T251" t="s">
        <v>14</v>
      </c>
      <c r="U251" t="str">
        <f t="shared" si="42"/>
        <v>201060010002</v>
      </c>
      <c r="V251" t="s">
        <v>14</v>
      </c>
      <c r="X251" t="s">
        <v>14</v>
      </c>
      <c r="Y251" t="str">
        <f t="shared" si="43"/>
        <v>000008</v>
      </c>
      <c r="Z251" t="s">
        <v>14</v>
      </c>
      <c r="AA251" t="str">
        <f t="shared" si="44"/>
        <v>000031</v>
      </c>
      <c r="AB251" t="s">
        <v>14</v>
      </c>
      <c r="AC251" t="str">
        <f t="shared" si="45"/>
        <v>00000501000</v>
      </c>
      <c r="AD251" t="s">
        <v>14</v>
      </c>
      <c r="AE251" t="str">
        <f t="shared" si="46"/>
        <v>00000000000000044649</v>
      </c>
      <c r="AF251" t="s">
        <v>14</v>
      </c>
      <c r="AH251" t="s">
        <v>14</v>
      </c>
      <c r="AI251" t="str">
        <f t="shared" si="47"/>
        <v>VR REF. IMPORTACAO FOLHA PGTO</v>
      </c>
      <c r="AJ251" t="s">
        <v>14</v>
      </c>
      <c r="AK251" t="str">
        <f t="shared" si="48"/>
        <v>C</v>
      </c>
      <c r="AL251" t="s">
        <v>14</v>
      </c>
      <c r="AM251" s="1"/>
      <c r="AN251" t="s">
        <v>14</v>
      </c>
      <c r="AR251" t="str">
        <f t="shared" si="39"/>
        <v>00000000915|00000000247|201060010002||000008|000031|00000501000|00000000000000044649||VR REF. IMPORTACAO FOLHA PGTO|C||</v>
      </c>
    </row>
    <row r="252" spans="1:44" x14ac:dyDescent="0.3">
      <c r="A252">
        <v>915</v>
      </c>
      <c r="B252">
        <v>248</v>
      </c>
      <c r="C252" s="26">
        <v>703</v>
      </c>
      <c r="D252" s="2" t="str">
        <f>SUBSTITUTE(VLOOKUP(C252,'PLANO CONTAS'!$A$2:$C$3583,3,0),".","")</f>
        <v>201060010002</v>
      </c>
      <c r="F252" s="1">
        <v>44774</v>
      </c>
      <c r="G252" s="1">
        <v>44804</v>
      </c>
      <c r="H252">
        <v>201000</v>
      </c>
      <c r="I252" s="25">
        <v>707.66</v>
      </c>
      <c r="J252">
        <v>0</v>
      </c>
      <c r="K252" t="s">
        <v>2112</v>
      </c>
      <c r="L252" t="s">
        <v>63</v>
      </c>
      <c r="M252" s="4"/>
      <c r="N252" s="4"/>
      <c r="Q252" t="str">
        <f t="shared" si="40"/>
        <v>00000000915</v>
      </c>
      <c r="R252" t="s">
        <v>14</v>
      </c>
      <c r="S252" t="str">
        <f t="shared" si="41"/>
        <v>00000000248</v>
      </c>
      <c r="T252" t="s">
        <v>14</v>
      </c>
      <c r="U252" t="str">
        <f t="shared" si="42"/>
        <v>201060010002</v>
      </c>
      <c r="V252" t="s">
        <v>14</v>
      </c>
      <c r="X252" t="s">
        <v>14</v>
      </c>
      <c r="Y252" t="str">
        <f t="shared" si="43"/>
        <v>000008</v>
      </c>
      <c r="Z252" t="s">
        <v>14</v>
      </c>
      <c r="AA252" t="str">
        <f t="shared" si="44"/>
        <v>000031</v>
      </c>
      <c r="AB252" t="s">
        <v>14</v>
      </c>
      <c r="AC252" t="str">
        <f t="shared" si="45"/>
        <v>00000201000</v>
      </c>
      <c r="AD252" t="s">
        <v>14</v>
      </c>
      <c r="AE252" t="str">
        <f t="shared" si="46"/>
        <v>00000000000000070766</v>
      </c>
      <c r="AF252" t="s">
        <v>14</v>
      </c>
      <c r="AH252" t="s">
        <v>14</v>
      </c>
      <c r="AI252" t="str">
        <f t="shared" si="47"/>
        <v>VR REF. IMPORTACAO FOLHA PGTO</v>
      </c>
      <c r="AJ252" t="s">
        <v>14</v>
      </c>
      <c r="AK252" t="str">
        <f t="shared" si="48"/>
        <v>C</v>
      </c>
      <c r="AL252" t="s">
        <v>14</v>
      </c>
      <c r="AM252" s="1"/>
      <c r="AN252" t="s">
        <v>14</v>
      </c>
      <c r="AR252" t="str">
        <f t="shared" si="39"/>
        <v>00000000915|00000000248|201060010002||000008|000031|00000201000|00000000000000070766||VR REF. IMPORTACAO FOLHA PGTO|C||</v>
      </c>
    </row>
    <row r="253" spans="1:44" x14ac:dyDescent="0.3">
      <c r="A253">
        <v>915</v>
      </c>
      <c r="B253">
        <v>249</v>
      </c>
      <c r="C253" s="26">
        <v>703</v>
      </c>
      <c r="D253" s="2" t="str">
        <f>SUBSTITUTE(VLOOKUP(C253,'PLANO CONTAS'!$A$2:$C$3583,3,0),".","")</f>
        <v>201060010002</v>
      </c>
      <c r="F253" s="1">
        <v>44774</v>
      </c>
      <c r="G253" s="1">
        <v>44804</v>
      </c>
      <c r="H253">
        <v>501000</v>
      </c>
      <c r="I253" s="25">
        <v>2786.13</v>
      </c>
      <c r="J253">
        <v>0</v>
      </c>
      <c r="K253" t="s">
        <v>2112</v>
      </c>
      <c r="L253" t="s">
        <v>63</v>
      </c>
      <c r="M253" s="4"/>
      <c r="N253" s="4"/>
      <c r="Q253" t="str">
        <f t="shared" si="40"/>
        <v>00000000915</v>
      </c>
      <c r="R253" t="s">
        <v>14</v>
      </c>
      <c r="S253" t="str">
        <f t="shared" si="41"/>
        <v>00000000249</v>
      </c>
      <c r="T253" t="s">
        <v>14</v>
      </c>
      <c r="U253" t="str">
        <f t="shared" si="42"/>
        <v>201060010002</v>
      </c>
      <c r="V253" t="s">
        <v>14</v>
      </c>
      <c r="X253" t="s">
        <v>14</v>
      </c>
      <c r="Y253" t="str">
        <f t="shared" si="43"/>
        <v>000008</v>
      </c>
      <c r="Z253" t="s">
        <v>14</v>
      </c>
      <c r="AA253" t="str">
        <f t="shared" si="44"/>
        <v>000031</v>
      </c>
      <c r="AB253" t="s">
        <v>14</v>
      </c>
      <c r="AC253" t="str">
        <f t="shared" si="45"/>
        <v>00000501000</v>
      </c>
      <c r="AD253" t="s">
        <v>14</v>
      </c>
      <c r="AE253" t="str">
        <f t="shared" si="46"/>
        <v>00000000000000278613</v>
      </c>
      <c r="AF253" t="s">
        <v>14</v>
      </c>
      <c r="AH253" t="s">
        <v>14</v>
      </c>
      <c r="AI253" t="str">
        <f t="shared" si="47"/>
        <v>VR REF. IMPORTACAO FOLHA PGTO</v>
      </c>
      <c r="AJ253" t="s">
        <v>14</v>
      </c>
      <c r="AK253" t="str">
        <f t="shared" si="48"/>
        <v>C</v>
      </c>
      <c r="AL253" t="s">
        <v>14</v>
      </c>
      <c r="AM253" s="1"/>
      <c r="AN253" t="s">
        <v>14</v>
      </c>
      <c r="AR253" t="str">
        <f t="shared" si="39"/>
        <v>00000000915|00000000249|201060010002||000008|000031|00000501000|00000000000000278613||VR REF. IMPORTACAO FOLHA PGTO|C||</v>
      </c>
    </row>
    <row r="254" spans="1:44" x14ac:dyDescent="0.3">
      <c r="A254">
        <v>915</v>
      </c>
      <c r="B254">
        <v>250</v>
      </c>
      <c r="C254" s="26">
        <v>703</v>
      </c>
      <c r="D254" s="2" t="str">
        <f>SUBSTITUTE(VLOOKUP(C254,'PLANO CONTAS'!$A$2:$C$3583,3,0),".","")</f>
        <v>201060010002</v>
      </c>
      <c r="F254" s="1">
        <v>44774</v>
      </c>
      <c r="G254" s="1">
        <v>44804</v>
      </c>
      <c r="H254">
        <v>1101000</v>
      </c>
      <c r="I254" s="25">
        <v>1896.86</v>
      </c>
      <c r="J254">
        <v>0</v>
      </c>
      <c r="K254" t="s">
        <v>2112</v>
      </c>
      <c r="L254" t="s">
        <v>63</v>
      </c>
      <c r="M254" s="4"/>
      <c r="N254" s="4"/>
      <c r="Q254" t="str">
        <f t="shared" si="40"/>
        <v>00000000915</v>
      </c>
      <c r="R254" t="s">
        <v>14</v>
      </c>
      <c r="S254" t="str">
        <f t="shared" si="41"/>
        <v>00000000250</v>
      </c>
      <c r="T254" t="s">
        <v>14</v>
      </c>
      <c r="U254" t="str">
        <f t="shared" si="42"/>
        <v>201060010002</v>
      </c>
      <c r="V254" t="s">
        <v>14</v>
      </c>
      <c r="X254" t="s">
        <v>14</v>
      </c>
      <c r="Y254" t="str">
        <f t="shared" si="43"/>
        <v>000008</v>
      </c>
      <c r="Z254" t="s">
        <v>14</v>
      </c>
      <c r="AA254" t="str">
        <f t="shared" si="44"/>
        <v>000031</v>
      </c>
      <c r="AB254" t="s">
        <v>14</v>
      </c>
      <c r="AC254" t="str">
        <f t="shared" si="45"/>
        <v>00001101000</v>
      </c>
      <c r="AD254" t="s">
        <v>14</v>
      </c>
      <c r="AE254" t="str">
        <f t="shared" si="46"/>
        <v>00000000000000189686</v>
      </c>
      <c r="AF254" t="s">
        <v>14</v>
      </c>
      <c r="AH254" t="s">
        <v>14</v>
      </c>
      <c r="AI254" t="str">
        <f t="shared" si="47"/>
        <v>VR REF. IMPORTACAO FOLHA PGTO</v>
      </c>
      <c r="AJ254" t="s">
        <v>14</v>
      </c>
      <c r="AK254" t="str">
        <f t="shared" si="48"/>
        <v>C</v>
      </c>
      <c r="AL254" t="s">
        <v>14</v>
      </c>
      <c r="AM254" s="1"/>
      <c r="AN254" t="s">
        <v>14</v>
      </c>
      <c r="AR254" t="str">
        <f t="shared" si="39"/>
        <v>00000000915|00000000250|201060010002||000008|000031|00001101000|00000000000000189686||VR REF. IMPORTACAO FOLHA PGTO|C||</v>
      </c>
    </row>
    <row r="255" spans="1:44" x14ac:dyDescent="0.3">
      <c r="A255">
        <v>915</v>
      </c>
      <c r="B255">
        <v>251</v>
      </c>
      <c r="C255" s="26">
        <v>703</v>
      </c>
      <c r="D255" s="2" t="str">
        <f>SUBSTITUTE(VLOOKUP(C255,'PLANO CONTAS'!$A$2:$C$3583,3,0),".","")</f>
        <v>201060010002</v>
      </c>
      <c r="F255" s="1">
        <v>44774</v>
      </c>
      <c r="G255" s="1">
        <v>44804</v>
      </c>
      <c r="H255">
        <v>1101000</v>
      </c>
      <c r="I255" s="25">
        <v>1761.47</v>
      </c>
      <c r="J255">
        <v>0</v>
      </c>
      <c r="K255" t="s">
        <v>2112</v>
      </c>
      <c r="L255" t="s">
        <v>63</v>
      </c>
      <c r="M255" s="4"/>
      <c r="N255" s="4"/>
      <c r="Q255" t="str">
        <f t="shared" si="40"/>
        <v>00000000915</v>
      </c>
      <c r="R255" t="s">
        <v>14</v>
      </c>
      <c r="S255" t="str">
        <f t="shared" si="41"/>
        <v>00000000251</v>
      </c>
      <c r="T255" t="s">
        <v>14</v>
      </c>
      <c r="U255" t="str">
        <f t="shared" si="42"/>
        <v>201060010002</v>
      </c>
      <c r="V255" t="s">
        <v>14</v>
      </c>
      <c r="X255" t="s">
        <v>14</v>
      </c>
      <c r="Y255" t="str">
        <f t="shared" si="43"/>
        <v>000008</v>
      </c>
      <c r="Z255" t="s">
        <v>14</v>
      </c>
      <c r="AA255" t="str">
        <f t="shared" si="44"/>
        <v>000031</v>
      </c>
      <c r="AB255" t="s">
        <v>14</v>
      </c>
      <c r="AC255" t="str">
        <f t="shared" si="45"/>
        <v>00001101000</v>
      </c>
      <c r="AD255" t="s">
        <v>14</v>
      </c>
      <c r="AE255" t="str">
        <f t="shared" si="46"/>
        <v>00000000000000176147</v>
      </c>
      <c r="AF255" t="s">
        <v>14</v>
      </c>
      <c r="AH255" t="s">
        <v>14</v>
      </c>
      <c r="AI255" t="str">
        <f t="shared" si="47"/>
        <v>VR REF. IMPORTACAO FOLHA PGTO</v>
      </c>
      <c r="AJ255" t="s">
        <v>14</v>
      </c>
      <c r="AK255" t="str">
        <f t="shared" si="48"/>
        <v>C</v>
      </c>
      <c r="AL255" t="s">
        <v>14</v>
      </c>
      <c r="AM255" s="1"/>
      <c r="AN255" t="s">
        <v>14</v>
      </c>
      <c r="AR255" t="str">
        <f t="shared" si="39"/>
        <v>00000000915|00000000251|201060010002||000008|000031|00001101000|00000000000000176147||VR REF. IMPORTACAO FOLHA PGTO|C||</v>
      </c>
    </row>
    <row r="256" spans="1:44" x14ac:dyDescent="0.3">
      <c r="A256">
        <v>915</v>
      </c>
      <c r="B256">
        <v>252</v>
      </c>
      <c r="C256" s="26">
        <v>703</v>
      </c>
      <c r="D256" s="2" t="str">
        <f>SUBSTITUTE(VLOOKUP(C256,'PLANO CONTAS'!$A$2:$C$3583,3,0),".","")</f>
        <v>201060010002</v>
      </c>
      <c r="F256" s="1">
        <v>44774</v>
      </c>
      <c r="G256" s="1">
        <v>44804</v>
      </c>
      <c r="H256">
        <v>1001000</v>
      </c>
      <c r="I256" s="25">
        <v>250</v>
      </c>
      <c r="J256">
        <v>0</v>
      </c>
      <c r="K256" t="s">
        <v>2112</v>
      </c>
      <c r="L256" t="s">
        <v>63</v>
      </c>
      <c r="M256" s="4"/>
      <c r="N256" s="4"/>
      <c r="Q256" t="str">
        <f t="shared" si="40"/>
        <v>00000000915</v>
      </c>
      <c r="R256" t="s">
        <v>14</v>
      </c>
      <c r="S256" t="str">
        <f t="shared" si="41"/>
        <v>00000000252</v>
      </c>
      <c r="T256" t="s">
        <v>14</v>
      </c>
      <c r="U256" t="str">
        <f t="shared" si="42"/>
        <v>201060010002</v>
      </c>
      <c r="V256" t="s">
        <v>14</v>
      </c>
      <c r="X256" t="s">
        <v>14</v>
      </c>
      <c r="Y256" t="str">
        <f t="shared" si="43"/>
        <v>000008</v>
      </c>
      <c r="Z256" t="s">
        <v>14</v>
      </c>
      <c r="AA256" t="str">
        <f t="shared" si="44"/>
        <v>000031</v>
      </c>
      <c r="AB256" t="s">
        <v>14</v>
      </c>
      <c r="AC256" t="str">
        <f t="shared" si="45"/>
        <v>00001001000</v>
      </c>
      <c r="AD256" t="s">
        <v>14</v>
      </c>
      <c r="AE256" t="str">
        <f t="shared" si="46"/>
        <v>00000000000000025000</v>
      </c>
      <c r="AF256" t="s">
        <v>14</v>
      </c>
      <c r="AH256" t="s">
        <v>14</v>
      </c>
      <c r="AI256" t="str">
        <f t="shared" si="47"/>
        <v>VR REF. IMPORTACAO FOLHA PGTO</v>
      </c>
      <c r="AJ256" t="s">
        <v>14</v>
      </c>
      <c r="AK256" t="str">
        <f t="shared" si="48"/>
        <v>C</v>
      </c>
      <c r="AL256" t="s">
        <v>14</v>
      </c>
      <c r="AM256" s="1"/>
      <c r="AN256" t="s">
        <v>14</v>
      </c>
      <c r="AR256" t="str">
        <f t="shared" si="39"/>
        <v>00000000915|00000000252|201060010002||000008|000031|00001001000|00000000000000025000||VR REF. IMPORTACAO FOLHA PGTO|C||</v>
      </c>
    </row>
    <row r="257" spans="1:44" x14ac:dyDescent="0.3">
      <c r="A257">
        <v>915</v>
      </c>
      <c r="B257">
        <v>253</v>
      </c>
      <c r="C257" s="26">
        <v>703</v>
      </c>
      <c r="D257" s="2" t="str">
        <f>SUBSTITUTE(VLOOKUP(C257,'PLANO CONTAS'!$A$2:$C$3583,3,0),".","")</f>
        <v>201060010002</v>
      </c>
      <c r="F257" s="1">
        <v>44774</v>
      </c>
      <c r="G257" s="1">
        <v>44804</v>
      </c>
      <c r="H257">
        <v>801000</v>
      </c>
      <c r="I257" s="25">
        <v>1500</v>
      </c>
      <c r="J257">
        <v>0</v>
      </c>
      <c r="K257" t="s">
        <v>2112</v>
      </c>
      <c r="L257" t="s">
        <v>13</v>
      </c>
      <c r="M257" s="4"/>
      <c r="N257" s="4"/>
      <c r="Q257" t="str">
        <f t="shared" si="40"/>
        <v>00000000915</v>
      </c>
      <c r="R257" t="s">
        <v>14</v>
      </c>
      <c r="S257" t="str">
        <f t="shared" si="41"/>
        <v>00000000253</v>
      </c>
      <c r="T257" t="s">
        <v>14</v>
      </c>
      <c r="U257" t="str">
        <f t="shared" si="42"/>
        <v>201060010002</v>
      </c>
      <c r="V257" t="s">
        <v>14</v>
      </c>
      <c r="X257" t="s">
        <v>14</v>
      </c>
      <c r="Y257" t="str">
        <f t="shared" si="43"/>
        <v>000008</v>
      </c>
      <c r="Z257" t="s">
        <v>14</v>
      </c>
      <c r="AA257" t="str">
        <f t="shared" si="44"/>
        <v>000031</v>
      </c>
      <c r="AB257" t="s">
        <v>14</v>
      </c>
      <c r="AC257" t="str">
        <f t="shared" si="45"/>
        <v>00000801000</v>
      </c>
      <c r="AD257" t="s">
        <v>14</v>
      </c>
      <c r="AE257" t="str">
        <f t="shared" si="46"/>
        <v>00000000000000150000</v>
      </c>
      <c r="AF257" t="s">
        <v>14</v>
      </c>
      <c r="AH257" t="s">
        <v>14</v>
      </c>
      <c r="AI257" t="str">
        <f t="shared" si="47"/>
        <v>VR REF. IMPORTACAO FOLHA PGTO</v>
      </c>
      <c r="AJ257" t="s">
        <v>14</v>
      </c>
      <c r="AK257" t="str">
        <f t="shared" si="48"/>
        <v>D</v>
      </c>
      <c r="AL257" t="s">
        <v>14</v>
      </c>
      <c r="AM257" s="1"/>
      <c r="AN257" t="s">
        <v>14</v>
      </c>
      <c r="AR257" t="str">
        <f t="shared" si="39"/>
        <v>00000000915|00000000253|201060010002||000008|000031|00000801000|00000000000000150000||VR REF. IMPORTACAO FOLHA PGTO|D||</v>
      </c>
    </row>
    <row r="258" spans="1:44" x14ac:dyDescent="0.3">
      <c r="A258">
        <v>915</v>
      </c>
      <c r="B258">
        <v>254</v>
      </c>
      <c r="C258" s="26">
        <v>703</v>
      </c>
      <c r="D258" s="2" t="str">
        <f>SUBSTITUTE(VLOOKUP(C258,'PLANO CONTAS'!$A$2:$C$3583,3,0),".","")</f>
        <v>201060010002</v>
      </c>
      <c r="F258" s="1">
        <v>44774</v>
      </c>
      <c r="G258" s="1">
        <v>44804</v>
      </c>
      <c r="H258">
        <v>801000</v>
      </c>
      <c r="I258" s="25">
        <v>500</v>
      </c>
      <c r="J258">
        <v>0</v>
      </c>
      <c r="K258" t="s">
        <v>2112</v>
      </c>
      <c r="L258" t="s">
        <v>13</v>
      </c>
      <c r="M258" s="4"/>
      <c r="N258" s="4"/>
      <c r="Q258" t="str">
        <f t="shared" si="40"/>
        <v>00000000915</v>
      </c>
      <c r="R258" t="s">
        <v>14</v>
      </c>
      <c r="S258" t="str">
        <f t="shared" si="41"/>
        <v>00000000254</v>
      </c>
      <c r="T258" t="s">
        <v>14</v>
      </c>
      <c r="U258" t="str">
        <f t="shared" si="42"/>
        <v>201060010002</v>
      </c>
      <c r="V258" t="s">
        <v>14</v>
      </c>
      <c r="X258" t="s">
        <v>14</v>
      </c>
      <c r="Y258" t="str">
        <f t="shared" si="43"/>
        <v>000008</v>
      </c>
      <c r="Z258" t="s">
        <v>14</v>
      </c>
      <c r="AA258" t="str">
        <f t="shared" si="44"/>
        <v>000031</v>
      </c>
      <c r="AB258" t="s">
        <v>14</v>
      </c>
      <c r="AC258" t="str">
        <f t="shared" si="45"/>
        <v>00000801000</v>
      </c>
      <c r="AD258" t="s">
        <v>14</v>
      </c>
      <c r="AE258" t="str">
        <f t="shared" si="46"/>
        <v>00000000000000050000</v>
      </c>
      <c r="AF258" t="s">
        <v>14</v>
      </c>
      <c r="AH258" t="s">
        <v>14</v>
      </c>
      <c r="AI258" t="str">
        <f t="shared" si="47"/>
        <v>VR REF. IMPORTACAO FOLHA PGTO</v>
      </c>
      <c r="AJ258" t="s">
        <v>14</v>
      </c>
      <c r="AK258" t="str">
        <f t="shared" si="48"/>
        <v>D</v>
      </c>
      <c r="AL258" t="s">
        <v>14</v>
      </c>
      <c r="AM258" s="1"/>
      <c r="AN258" t="s">
        <v>14</v>
      </c>
      <c r="AR258" t="str">
        <f t="shared" si="39"/>
        <v>00000000915|00000000254|201060010002||000008|000031|00000801000|00000000000000050000||VR REF. IMPORTACAO FOLHA PGTO|D||</v>
      </c>
    </row>
    <row r="259" spans="1:44" x14ac:dyDescent="0.3">
      <c r="A259">
        <v>915</v>
      </c>
      <c r="B259">
        <v>255</v>
      </c>
      <c r="C259" s="26">
        <v>703</v>
      </c>
      <c r="D259" s="2" t="str">
        <f>SUBSTITUTE(VLOOKUP(C259,'PLANO CONTAS'!$A$2:$C$3583,3,0),".","")</f>
        <v>201060010002</v>
      </c>
      <c r="F259" s="1">
        <v>44774</v>
      </c>
      <c r="G259" s="1">
        <v>44804</v>
      </c>
      <c r="H259">
        <v>1001000</v>
      </c>
      <c r="I259" s="25">
        <v>583.33000000000004</v>
      </c>
      <c r="J259">
        <v>0</v>
      </c>
      <c r="K259" t="s">
        <v>2112</v>
      </c>
      <c r="L259" t="s">
        <v>13</v>
      </c>
      <c r="M259" s="4"/>
      <c r="N259" s="4"/>
      <c r="Q259" t="str">
        <f t="shared" si="40"/>
        <v>00000000915</v>
      </c>
      <c r="R259" t="s">
        <v>14</v>
      </c>
      <c r="S259" t="str">
        <f t="shared" si="41"/>
        <v>00000000255</v>
      </c>
      <c r="T259" t="s">
        <v>14</v>
      </c>
      <c r="U259" t="str">
        <f t="shared" si="42"/>
        <v>201060010002</v>
      </c>
      <c r="V259" t="s">
        <v>14</v>
      </c>
      <c r="X259" t="s">
        <v>14</v>
      </c>
      <c r="Y259" t="str">
        <f t="shared" si="43"/>
        <v>000008</v>
      </c>
      <c r="Z259" t="s">
        <v>14</v>
      </c>
      <c r="AA259" t="str">
        <f t="shared" si="44"/>
        <v>000031</v>
      </c>
      <c r="AB259" t="s">
        <v>14</v>
      </c>
      <c r="AC259" t="str">
        <f t="shared" si="45"/>
        <v>00001001000</v>
      </c>
      <c r="AD259" t="s">
        <v>14</v>
      </c>
      <c r="AE259" t="str">
        <f t="shared" si="46"/>
        <v>00000000000000058333</v>
      </c>
      <c r="AF259" t="s">
        <v>14</v>
      </c>
      <c r="AH259" t="s">
        <v>14</v>
      </c>
      <c r="AI259" t="str">
        <f t="shared" si="47"/>
        <v>VR REF. IMPORTACAO FOLHA PGTO</v>
      </c>
      <c r="AJ259" t="s">
        <v>14</v>
      </c>
      <c r="AK259" t="str">
        <f t="shared" si="48"/>
        <v>D</v>
      </c>
      <c r="AL259" t="s">
        <v>14</v>
      </c>
      <c r="AM259" s="1"/>
      <c r="AN259" t="s">
        <v>14</v>
      </c>
      <c r="AR259" t="str">
        <f t="shared" si="39"/>
        <v>00000000915|00000000255|201060010002||000008|000031|00001001000|00000000000000058333||VR REF. IMPORTACAO FOLHA PGTO|D||</v>
      </c>
    </row>
    <row r="260" spans="1:44" x14ac:dyDescent="0.3">
      <c r="A260">
        <v>915</v>
      </c>
      <c r="B260">
        <v>256</v>
      </c>
      <c r="C260" s="26">
        <v>703</v>
      </c>
      <c r="D260" s="2" t="str">
        <f>SUBSTITUTE(VLOOKUP(C260,'PLANO CONTAS'!$A$2:$C$3583,3,0),".","")</f>
        <v>201060010002</v>
      </c>
      <c r="F260" s="1">
        <v>44774</v>
      </c>
      <c r="G260" s="1">
        <v>44804</v>
      </c>
      <c r="H260">
        <v>1001000</v>
      </c>
      <c r="I260" s="25">
        <v>194.44</v>
      </c>
      <c r="J260">
        <v>0</v>
      </c>
      <c r="K260" t="s">
        <v>2112</v>
      </c>
      <c r="L260" t="s">
        <v>13</v>
      </c>
      <c r="M260" s="4"/>
      <c r="N260" s="4"/>
      <c r="Q260" t="str">
        <f t="shared" si="40"/>
        <v>00000000915</v>
      </c>
      <c r="R260" t="s">
        <v>14</v>
      </c>
      <c r="S260" t="str">
        <f t="shared" si="41"/>
        <v>00000000256</v>
      </c>
      <c r="T260" t="s">
        <v>14</v>
      </c>
      <c r="U260" t="str">
        <f t="shared" si="42"/>
        <v>201060010002</v>
      </c>
      <c r="V260" t="s">
        <v>14</v>
      </c>
      <c r="X260" t="s">
        <v>14</v>
      </c>
      <c r="Y260" t="str">
        <f t="shared" si="43"/>
        <v>000008</v>
      </c>
      <c r="Z260" t="s">
        <v>14</v>
      </c>
      <c r="AA260" t="str">
        <f t="shared" si="44"/>
        <v>000031</v>
      </c>
      <c r="AB260" t="s">
        <v>14</v>
      </c>
      <c r="AC260" t="str">
        <f t="shared" si="45"/>
        <v>00001001000</v>
      </c>
      <c r="AD260" t="s">
        <v>14</v>
      </c>
      <c r="AE260" t="str">
        <f t="shared" si="46"/>
        <v>00000000000000019444</v>
      </c>
      <c r="AF260" t="s">
        <v>14</v>
      </c>
      <c r="AH260" t="s">
        <v>14</v>
      </c>
      <c r="AI260" t="str">
        <f t="shared" si="47"/>
        <v>VR REF. IMPORTACAO FOLHA PGTO</v>
      </c>
      <c r="AJ260" t="s">
        <v>14</v>
      </c>
      <c r="AK260" t="str">
        <f t="shared" si="48"/>
        <v>D</v>
      </c>
      <c r="AL260" t="s">
        <v>14</v>
      </c>
      <c r="AM260" s="1"/>
      <c r="AN260" t="s">
        <v>14</v>
      </c>
      <c r="AR260" t="str">
        <f t="shared" si="39"/>
        <v>00000000915|00000000256|201060010002||000008|000031|00001001000|00000000000000019444||VR REF. IMPORTACAO FOLHA PGTO|D||</v>
      </c>
    </row>
    <row r="261" spans="1:44" x14ac:dyDescent="0.3">
      <c r="A261">
        <v>915</v>
      </c>
      <c r="B261">
        <v>257</v>
      </c>
      <c r="C261" s="26">
        <v>703</v>
      </c>
      <c r="D261" s="2" t="str">
        <f>SUBSTITUTE(VLOOKUP(C261,'PLANO CONTAS'!$A$2:$C$3583,3,0),".","")</f>
        <v>201060010002</v>
      </c>
      <c r="F261" s="1">
        <v>44774</v>
      </c>
      <c r="G261" s="1">
        <v>44804</v>
      </c>
      <c r="H261">
        <v>901000</v>
      </c>
      <c r="I261" s="25">
        <v>375</v>
      </c>
      <c r="J261">
        <v>0</v>
      </c>
      <c r="K261" t="s">
        <v>2112</v>
      </c>
      <c r="L261" t="s">
        <v>13</v>
      </c>
      <c r="M261" s="4"/>
      <c r="N261" s="4"/>
      <c r="Q261" t="str">
        <f t="shared" si="40"/>
        <v>00000000915</v>
      </c>
      <c r="R261" t="s">
        <v>14</v>
      </c>
      <c r="S261" t="str">
        <f t="shared" si="41"/>
        <v>00000000257</v>
      </c>
      <c r="T261" t="s">
        <v>14</v>
      </c>
      <c r="U261" t="str">
        <f t="shared" si="42"/>
        <v>201060010002</v>
      </c>
      <c r="V261" t="s">
        <v>14</v>
      </c>
      <c r="X261" t="s">
        <v>14</v>
      </c>
      <c r="Y261" t="str">
        <f t="shared" si="43"/>
        <v>000008</v>
      </c>
      <c r="Z261" t="s">
        <v>14</v>
      </c>
      <c r="AA261" t="str">
        <f t="shared" si="44"/>
        <v>000031</v>
      </c>
      <c r="AB261" t="s">
        <v>14</v>
      </c>
      <c r="AC261" t="str">
        <f t="shared" si="45"/>
        <v>00000901000</v>
      </c>
      <c r="AD261" t="s">
        <v>14</v>
      </c>
      <c r="AE261" t="str">
        <f t="shared" si="46"/>
        <v>00000000000000037500</v>
      </c>
      <c r="AF261" t="s">
        <v>14</v>
      </c>
      <c r="AH261" t="s">
        <v>14</v>
      </c>
      <c r="AI261" t="str">
        <f t="shared" si="47"/>
        <v>VR REF. IMPORTACAO FOLHA PGTO</v>
      </c>
      <c r="AJ261" t="s">
        <v>14</v>
      </c>
      <c r="AK261" t="str">
        <f t="shared" si="48"/>
        <v>D</v>
      </c>
      <c r="AL261" t="s">
        <v>14</v>
      </c>
      <c r="AM261" s="1"/>
      <c r="AN261" t="s">
        <v>14</v>
      </c>
      <c r="AR261" t="str">
        <f t="shared" si="39"/>
        <v>00000000915|00000000257|201060010002||000008|000031|00000901000|00000000000000037500||VR REF. IMPORTACAO FOLHA PGTO|D||</v>
      </c>
    </row>
    <row r="262" spans="1:44" x14ac:dyDescent="0.3">
      <c r="A262">
        <v>915</v>
      </c>
      <c r="B262">
        <v>258</v>
      </c>
      <c r="C262" s="26">
        <v>704</v>
      </c>
      <c r="D262" s="2" t="str">
        <f>SUBSTITUTE(VLOOKUP(C262,'PLANO CONTAS'!$A$2:$C$3583,3,0),".","")</f>
        <v>201060010003</v>
      </c>
      <c r="F262" s="1">
        <v>44774</v>
      </c>
      <c r="G262" s="1">
        <v>44804</v>
      </c>
      <c r="H262">
        <v>701000</v>
      </c>
      <c r="I262" s="25">
        <v>66.709999999999994</v>
      </c>
      <c r="J262">
        <v>0</v>
      </c>
      <c r="K262" t="s">
        <v>2112</v>
      </c>
      <c r="L262" t="s">
        <v>63</v>
      </c>
      <c r="M262" s="4"/>
      <c r="N262" s="4"/>
      <c r="Q262" t="str">
        <f t="shared" si="40"/>
        <v>00000000915</v>
      </c>
      <c r="R262" t="s">
        <v>14</v>
      </c>
      <c r="S262" t="str">
        <f t="shared" si="41"/>
        <v>00000000258</v>
      </c>
      <c r="T262" t="s">
        <v>14</v>
      </c>
      <c r="U262" t="str">
        <f t="shared" si="42"/>
        <v>201060010003</v>
      </c>
      <c r="V262" t="s">
        <v>14</v>
      </c>
      <c r="X262" t="s">
        <v>14</v>
      </c>
      <c r="Y262" t="str">
        <f t="shared" si="43"/>
        <v>000008</v>
      </c>
      <c r="Z262" t="s">
        <v>14</v>
      </c>
      <c r="AA262" t="str">
        <f t="shared" si="44"/>
        <v>000031</v>
      </c>
      <c r="AB262" t="s">
        <v>14</v>
      </c>
      <c r="AC262" t="str">
        <f t="shared" si="45"/>
        <v>00000701000</v>
      </c>
      <c r="AD262" t="s">
        <v>14</v>
      </c>
      <c r="AE262" t="str">
        <f t="shared" si="46"/>
        <v>00000000000000006671</v>
      </c>
      <c r="AF262" t="s">
        <v>14</v>
      </c>
      <c r="AH262" t="s">
        <v>14</v>
      </c>
      <c r="AI262" t="str">
        <f t="shared" si="47"/>
        <v>VR REF. IMPORTACAO FOLHA PGTO</v>
      </c>
      <c r="AJ262" t="s">
        <v>14</v>
      </c>
      <c r="AK262" t="str">
        <f t="shared" si="48"/>
        <v>C</v>
      </c>
      <c r="AL262" t="s">
        <v>14</v>
      </c>
      <c r="AM262" s="1"/>
      <c r="AN262" t="s">
        <v>14</v>
      </c>
      <c r="AR262" t="str">
        <f t="shared" ref="AR262:AR325" si="49">CONCATENATE(Q262,R262,S262,T262,U262,V262,W262,X262,Y262,Z262,AA262,AB262,AC262,AD262,AE262,AF262,AG262,AH262,AI262,AJ262,AK262,AL262,AM262,AN262)</f>
        <v>00000000915|00000000258|201060010003||000008|000031|00000701000|00000000000000006671||VR REF. IMPORTACAO FOLHA PGTO|C||</v>
      </c>
    </row>
    <row r="263" spans="1:44" x14ac:dyDescent="0.3">
      <c r="A263">
        <v>915</v>
      </c>
      <c r="B263">
        <v>259</v>
      </c>
      <c r="C263" s="26">
        <v>704</v>
      </c>
      <c r="D263" s="2" t="str">
        <f>SUBSTITUTE(VLOOKUP(C263,'PLANO CONTAS'!$A$2:$C$3583,3,0),".","")</f>
        <v>201060010003</v>
      </c>
      <c r="F263" s="1">
        <v>44774</v>
      </c>
      <c r="G263" s="1">
        <v>44804</v>
      </c>
      <c r="H263">
        <v>701000</v>
      </c>
      <c r="I263" s="25">
        <v>3.34</v>
      </c>
      <c r="J263">
        <v>0</v>
      </c>
      <c r="K263" t="s">
        <v>2112</v>
      </c>
      <c r="L263" t="s">
        <v>63</v>
      </c>
      <c r="M263" s="4"/>
      <c r="N263" s="4"/>
      <c r="Q263" t="str">
        <f t="shared" si="40"/>
        <v>00000000915</v>
      </c>
      <c r="R263" t="s">
        <v>14</v>
      </c>
      <c r="S263" t="str">
        <f t="shared" si="41"/>
        <v>00000000259</v>
      </c>
      <c r="T263" t="s">
        <v>14</v>
      </c>
      <c r="U263" t="str">
        <f t="shared" si="42"/>
        <v>201060010003</v>
      </c>
      <c r="V263" t="s">
        <v>14</v>
      </c>
      <c r="X263" t="s">
        <v>14</v>
      </c>
      <c r="Y263" t="str">
        <f t="shared" si="43"/>
        <v>000008</v>
      </c>
      <c r="Z263" t="s">
        <v>14</v>
      </c>
      <c r="AA263" t="str">
        <f t="shared" si="44"/>
        <v>000031</v>
      </c>
      <c r="AB263" t="s">
        <v>14</v>
      </c>
      <c r="AC263" t="str">
        <f t="shared" si="45"/>
        <v>00000701000</v>
      </c>
      <c r="AD263" t="s">
        <v>14</v>
      </c>
      <c r="AE263" t="str">
        <f t="shared" si="46"/>
        <v>00000000000000000334</v>
      </c>
      <c r="AF263" t="s">
        <v>14</v>
      </c>
      <c r="AH263" t="s">
        <v>14</v>
      </c>
      <c r="AI263" t="str">
        <f t="shared" si="47"/>
        <v>VR REF. IMPORTACAO FOLHA PGTO</v>
      </c>
      <c r="AJ263" t="s">
        <v>14</v>
      </c>
      <c r="AK263" t="str">
        <f t="shared" si="48"/>
        <v>C</v>
      </c>
      <c r="AL263" t="s">
        <v>14</v>
      </c>
      <c r="AM263" s="1"/>
      <c r="AN263" t="s">
        <v>14</v>
      </c>
      <c r="AR263" t="str">
        <f t="shared" si="49"/>
        <v>00000000915|00000000259|201060010003||000008|000031|00000701000|00000000000000000334||VR REF. IMPORTACAO FOLHA PGTO|C||</v>
      </c>
    </row>
    <row r="264" spans="1:44" x14ac:dyDescent="0.3">
      <c r="A264">
        <v>915</v>
      </c>
      <c r="B264">
        <v>260</v>
      </c>
      <c r="C264" s="26">
        <v>704</v>
      </c>
      <c r="D264" s="2" t="str">
        <f>SUBSTITUTE(VLOOKUP(C264,'PLANO CONTAS'!$A$2:$C$3583,3,0),".","")</f>
        <v>201060010003</v>
      </c>
      <c r="F264" s="1">
        <v>44774</v>
      </c>
      <c r="G264" s="1">
        <v>44804</v>
      </c>
      <c r="H264">
        <v>701000</v>
      </c>
      <c r="I264" s="25">
        <v>19.34</v>
      </c>
      <c r="J264">
        <v>0</v>
      </c>
      <c r="K264" t="s">
        <v>2112</v>
      </c>
      <c r="L264" t="s">
        <v>63</v>
      </c>
      <c r="M264" s="4"/>
      <c r="N264" s="4"/>
      <c r="Q264" t="str">
        <f t="shared" si="40"/>
        <v>00000000915</v>
      </c>
      <c r="R264" t="s">
        <v>14</v>
      </c>
      <c r="S264" t="str">
        <f t="shared" si="41"/>
        <v>00000000260</v>
      </c>
      <c r="T264" t="s">
        <v>14</v>
      </c>
      <c r="U264" t="str">
        <f t="shared" si="42"/>
        <v>201060010003</v>
      </c>
      <c r="V264" t="s">
        <v>14</v>
      </c>
      <c r="X264" t="s">
        <v>14</v>
      </c>
      <c r="Y264" t="str">
        <f t="shared" si="43"/>
        <v>000008</v>
      </c>
      <c r="Z264" t="s">
        <v>14</v>
      </c>
      <c r="AA264" t="str">
        <f t="shared" si="44"/>
        <v>000031</v>
      </c>
      <c r="AB264" t="s">
        <v>14</v>
      </c>
      <c r="AC264" t="str">
        <f t="shared" si="45"/>
        <v>00000701000</v>
      </c>
      <c r="AD264" t="s">
        <v>14</v>
      </c>
      <c r="AE264" t="str">
        <f t="shared" si="46"/>
        <v>00000000000000001934</v>
      </c>
      <c r="AF264" t="s">
        <v>14</v>
      </c>
      <c r="AH264" t="s">
        <v>14</v>
      </c>
      <c r="AI264" t="str">
        <f t="shared" si="47"/>
        <v>VR REF. IMPORTACAO FOLHA PGTO</v>
      </c>
      <c r="AJ264" t="s">
        <v>14</v>
      </c>
      <c r="AK264" t="str">
        <f t="shared" si="48"/>
        <v>C</v>
      </c>
      <c r="AL264" t="s">
        <v>14</v>
      </c>
      <c r="AM264" s="1"/>
      <c r="AN264" t="s">
        <v>14</v>
      </c>
      <c r="AR264" t="str">
        <f t="shared" si="49"/>
        <v>00000000915|00000000260|201060010003||000008|000031|00000701000|00000000000000001934||VR REF. IMPORTACAO FOLHA PGTO|C||</v>
      </c>
    </row>
    <row r="265" spans="1:44" x14ac:dyDescent="0.3">
      <c r="A265">
        <v>915</v>
      </c>
      <c r="B265">
        <v>261</v>
      </c>
      <c r="C265" s="26">
        <v>704</v>
      </c>
      <c r="D265" s="2" t="str">
        <f>SUBSTITUTE(VLOOKUP(C265,'PLANO CONTAS'!$A$2:$C$3583,3,0),".","")</f>
        <v>201060010003</v>
      </c>
      <c r="F265" s="1">
        <v>44774</v>
      </c>
      <c r="G265" s="1">
        <v>44804</v>
      </c>
      <c r="H265">
        <v>301000</v>
      </c>
      <c r="I265" s="25">
        <v>124.56</v>
      </c>
      <c r="J265">
        <v>0</v>
      </c>
      <c r="K265" t="s">
        <v>2112</v>
      </c>
      <c r="L265" t="s">
        <v>63</v>
      </c>
      <c r="M265" s="4"/>
      <c r="N265" s="4"/>
      <c r="Q265" t="str">
        <f t="shared" si="40"/>
        <v>00000000915</v>
      </c>
      <c r="R265" t="s">
        <v>14</v>
      </c>
      <c r="S265" t="str">
        <f t="shared" si="41"/>
        <v>00000000261</v>
      </c>
      <c r="T265" t="s">
        <v>14</v>
      </c>
      <c r="U265" t="str">
        <f t="shared" si="42"/>
        <v>201060010003</v>
      </c>
      <c r="V265" t="s">
        <v>14</v>
      </c>
      <c r="X265" t="s">
        <v>14</v>
      </c>
      <c r="Y265" t="str">
        <f t="shared" si="43"/>
        <v>000008</v>
      </c>
      <c r="Z265" t="s">
        <v>14</v>
      </c>
      <c r="AA265" t="str">
        <f t="shared" si="44"/>
        <v>000031</v>
      </c>
      <c r="AB265" t="s">
        <v>14</v>
      </c>
      <c r="AC265" t="str">
        <f t="shared" si="45"/>
        <v>00000301000</v>
      </c>
      <c r="AD265" t="s">
        <v>14</v>
      </c>
      <c r="AE265" t="str">
        <f t="shared" si="46"/>
        <v>00000000000000012456</v>
      </c>
      <c r="AF265" t="s">
        <v>14</v>
      </c>
      <c r="AH265" t="s">
        <v>14</v>
      </c>
      <c r="AI265" t="str">
        <f t="shared" si="47"/>
        <v>VR REF. IMPORTACAO FOLHA PGTO</v>
      </c>
      <c r="AJ265" t="s">
        <v>14</v>
      </c>
      <c r="AK265" t="str">
        <f t="shared" si="48"/>
        <v>C</v>
      </c>
      <c r="AL265" t="s">
        <v>14</v>
      </c>
      <c r="AM265" s="1"/>
      <c r="AN265" t="s">
        <v>14</v>
      </c>
      <c r="AR265" t="str">
        <f t="shared" si="49"/>
        <v>00000000915|00000000261|201060010003||000008|000031|00000301000|00000000000000012456||VR REF. IMPORTACAO FOLHA PGTO|C||</v>
      </c>
    </row>
    <row r="266" spans="1:44" x14ac:dyDescent="0.3">
      <c r="A266">
        <v>915</v>
      </c>
      <c r="B266">
        <v>262</v>
      </c>
      <c r="C266" s="26">
        <v>704</v>
      </c>
      <c r="D266" s="2" t="str">
        <f>SUBSTITUTE(VLOOKUP(C266,'PLANO CONTAS'!$A$2:$C$3583,3,0),".","")</f>
        <v>201060010003</v>
      </c>
      <c r="F266" s="1">
        <v>44774</v>
      </c>
      <c r="G266" s="1">
        <v>44804</v>
      </c>
      <c r="H266">
        <v>301000</v>
      </c>
      <c r="I266" s="25">
        <v>6.22</v>
      </c>
      <c r="J266">
        <v>0</v>
      </c>
      <c r="K266" t="s">
        <v>2112</v>
      </c>
      <c r="L266" t="s">
        <v>63</v>
      </c>
      <c r="M266" s="4"/>
      <c r="N266" s="4"/>
      <c r="Q266" t="str">
        <f t="shared" si="40"/>
        <v>00000000915</v>
      </c>
      <c r="R266" t="s">
        <v>14</v>
      </c>
      <c r="S266" t="str">
        <f t="shared" si="41"/>
        <v>00000000262</v>
      </c>
      <c r="T266" t="s">
        <v>14</v>
      </c>
      <c r="U266" t="str">
        <f t="shared" si="42"/>
        <v>201060010003</v>
      </c>
      <c r="V266" t="s">
        <v>14</v>
      </c>
      <c r="X266" t="s">
        <v>14</v>
      </c>
      <c r="Y266" t="str">
        <f t="shared" si="43"/>
        <v>000008</v>
      </c>
      <c r="Z266" t="s">
        <v>14</v>
      </c>
      <c r="AA266" t="str">
        <f t="shared" si="44"/>
        <v>000031</v>
      </c>
      <c r="AB266" t="s">
        <v>14</v>
      </c>
      <c r="AC266" t="str">
        <f t="shared" si="45"/>
        <v>00000301000</v>
      </c>
      <c r="AD266" t="s">
        <v>14</v>
      </c>
      <c r="AE266" t="str">
        <f t="shared" si="46"/>
        <v>00000000000000000622</v>
      </c>
      <c r="AF266" t="s">
        <v>14</v>
      </c>
      <c r="AH266" t="s">
        <v>14</v>
      </c>
      <c r="AI266" t="str">
        <f t="shared" si="47"/>
        <v>VR REF. IMPORTACAO FOLHA PGTO</v>
      </c>
      <c r="AJ266" t="s">
        <v>14</v>
      </c>
      <c r="AK266" t="str">
        <f t="shared" si="48"/>
        <v>C</v>
      </c>
      <c r="AL266" t="s">
        <v>14</v>
      </c>
      <c r="AM266" s="1"/>
      <c r="AN266" t="s">
        <v>14</v>
      </c>
      <c r="AR266" t="str">
        <f t="shared" si="49"/>
        <v>00000000915|00000000262|201060010003||000008|000031|00000301000|00000000000000000622||VR REF. IMPORTACAO FOLHA PGTO|C||</v>
      </c>
    </row>
    <row r="267" spans="1:44" x14ac:dyDescent="0.3">
      <c r="A267">
        <v>915</v>
      </c>
      <c r="B267">
        <v>263</v>
      </c>
      <c r="C267" s="26">
        <v>704</v>
      </c>
      <c r="D267" s="2" t="str">
        <f>SUBSTITUTE(VLOOKUP(C267,'PLANO CONTAS'!$A$2:$C$3583,3,0),".","")</f>
        <v>201060010003</v>
      </c>
      <c r="F267" s="1">
        <v>44774</v>
      </c>
      <c r="G267" s="1">
        <v>44804</v>
      </c>
      <c r="H267">
        <v>301000</v>
      </c>
      <c r="I267" s="25">
        <v>36.130000000000003</v>
      </c>
      <c r="J267">
        <v>0</v>
      </c>
      <c r="K267" t="s">
        <v>2112</v>
      </c>
      <c r="L267" t="s">
        <v>63</v>
      </c>
      <c r="M267" s="4"/>
      <c r="N267" s="4"/>
      <c r="Q267" t="str">
        <f t="shared" si="40"/>
        <v>00000000915</v>
      </c>
      <c r="R267" t="s">
        <v>14</v>
      </c>
      <c r="S267" t="str">
        <f t="shared" si="41"/>
        <v>00000000263</v>
      </c>
      <c r="T267" t="s">
        <v>14</v>
      </c>
      <c r="U267" t="str">
        <f t="shared" si="42"/>
        <v>201060010003</v>
      </c>
      <c r="V267" t="s">
        <v>14</v>
      </c>
      <c r="X267" t="s">
        <v>14</v>
      </c>
      <c r="Y267" t="str">
        <f t="shared" si="43"/>
        <v>000008</v>
      </c>
      <c r="Z267" t="s">
        <v>14</v>
      </c>
      <c r="AA267" t="str">
        <f t="shared" si="44"/>
        <v>000031</v>
      </c>
      <c r="AB267" t="s">
        <v>14</v>
      </c>
      <c r="AC267" t="str">
        <f t="shared" si="45"/>
        <v>00000301000</v>
      </c>
      <c r="AD267" t="s">
        <v>14</v>
      </c>
      <c r="AE267" t="str">
        <f t="shared" si="46"/>
        <v>00000000000000003613</v>
      </c>
      <c r="AF267" t="s">
        <v>14</v>
      </c>
      <c r="AH267" t="s">
        <v>14</v>
      </c>
      <c r="AI267" t="str">
        <f t="shared" si="47"/>
        <v>VR REF. IMPORTACAO FOLHA PGTO</v>
      </c>
      <c r="AJ267" t="s">
        <v>14</v>
      </c>
      <c r="AK267" t="str">
        <f t="shared" si="48"/>
        <v>C</v>
      </c>
      <c r="AL267" t="s">
        <v>14</v>
      </c>
      <c r="AM267" s="1"/>
      <c r="AN267" t="s">
        <v>14</v>
      </c>
      <c r="AR267" t="str">
        <f t="shared" si="49"/>
        <v>00000000915|00000000263|201060010003||000008|000031|00000301000|00000000000000003613||VR REF. IMPORTACAO FOLHA PGTO|C||</v>
      </c>
    </row>
    <row r="268" spans="1:44" x14ac:dyDescent="0.3">
      <c r="A268">
        <v>915</v>
      </c>
      <c r="B268">
        <v>264</v>
      </c>
      <c r="C268" s="26">
        <v>704</v>
      </c>
      <c r="D268" s="2" t="str">
        <f>SUBSTITUTE(VLOOKUP(C268,'PLANO CONTAS'!$A$2:$C$3583,3,0),".","")</f>
        <v>201060010003</v>
      </c>
      <c r="F268" s="1">
        <v>44774</v>
      </c>
      <c r="G268" s="1">
        <v>44804</v>
      </c>
      <c r="H268">
        <v>801000</v>
      </c>
      <c r="I268" s="25">
        <v>251.39</v>
      </c>
      <c r="J268">
        <v>0</v>
      </c>
      <c r="K268" t="s">
        <v>2112</v>
      </c>
      <c r="L268" t="s">
        <v>63</v>
      </c>
      <c r="M268" s="4"/>
      <c r="N268" s="4"/>
      <c r="Q268" t="str">
        <f t="shared" si="40"/>
        <v>00000000915</v>
      </c>
      <c r="R268" t="s">
        <v>14</v>
      </c>
      <c r="S268" t="str">
        <f t="shared" si="41"/>
        <v>00000000264</v>
      </c>
      <c r="T268" t="s">
        <v>14</v>
      </c>
      <c r="U268" t="str">
        <f t="shared" si="42"/>
        <v>201060010003</v>
      </c>
      <c r="V268" t="s">
        <v>14</v>
      </c>
      <c r="X268" t="s">
        <v>14</v>
      </c>
      <c r="Y268" t="str">
        <f t="shared" si="43"/>
        <v>000008</v>
      </c>
      <c r="Z268" t="s">
        <v>14</v>
      </c>
      <c r="AA268" t="str">
        <f t="shared" si="44"/>
        <v>000031</v>
      </c>
      <c r="AB268" t="s">
        <v>14</v>
      </c>
      <c r="AC268" t="str">
        <f t="shared" si="45"/>
        <v>00000801000</v>
      </c>
      <c r="AD268" t="s">
        <v>14</v>
      </c>
      <c r="AE268" t="str">
        <f t="shared" si="46"/>
        <v>00000000000000025139</v>
      </c>
      <c r="AF268" t="s">
        <v>14</v>
      </c>
      <c r="AH268" t="s">
        <v>14</v>
      </c>
      <c r="AI268" t="str">
        <f t="shared" si="47"/>
        <v>VR REF. IMPORTACAO FOLHA PGTO</v>
      </c>
      <c r="AJ268" t="s">
        <v>14</v>
      </c>
      <c r="AK268" t="str">
        <f t="shared" si="48"/>
        <v>C</v>
      </c>
      <c r="AL268" t="s">
        <v>14</v>
      </c>
      <c r="AM268" s="1"/>
      <c r="AN268" t="s">
        <v>14</v>
      </c>
      <c r="AR268" t="str">
        <f t="shared" si="49"/>
        <v>00000000915|00000000264|201060010003||000008|000031|00000801000|00000000000000025139||VR REF. IMPORTACAO FOLHA PGTO|C||</v>
      </c>
    </row>
    <row r="269" spans="1:44" x14ac:dyDescent="0.3">
      <c r="A269">
        <v>915</v>
      </c>
      <c r="B269">
        <v>265</v>
      </c>
      <c r="C269" s="26">
        <v>704</v>
      </c>
      <c r="D269" s="2" t="str">
        <f>SUBSTITUTE(VLOOKUP(C269,'PLANO CONTAS'!$A$2:$C$3583,3,0),".","")</f>
        <v>201060010003</v>
      </c>
      <c r="F269" s="1">
        <v>44774</v>
      </c>
      <c r="G269" s="1">
        <v>44804</v>
      </c>
      <c r="H269">
        <v>801000</v>
      </c>
      <c r="I269" s="25">
        <v>12.55</v>
      </c>
      <c r="J269">
        <v>0</v>
      </c>
      <c r="K269" t="s">
        <v>2112</v>
      </c>
      <c r="L269" t="s">
        <v>63</v>
      </c>
      <c r="M269" s="4"/>
      <c r="N269" s="4"/>
      <c r="Q269" t="str">
        <f t="shared" si="40"/>
        <v>00000000915</v>
      </c>
      <c r="R269" t="s">
        <v>14</v>
      </c>
      <c r="S269" t="str">
        <f t="shared" si="41"/>
        <v>00000000265</v>
      </c>
      <c r="T269" t="s">
        <v>14</v>
      </c>
      <c r="U269" t="str">
        <f t="shared" si="42"/>
        <v>201060010003</v>
      </c>
      <c r="V269" t="s">
        <v>14</v>
      </c>
      <c r="X269" t="s">
        <v>14</v>
      </c>
      <c r="Y269" t="str">
        <f t="shared" si="43"/>
        <v>000008</v>
      </c>
      <c r="Z269" t="s">
        <v>14</v>
      </c>
      <c r="AA269" t="str">
        <f t="shared" si="44"/>
        <v>000031</v>
      </c>
      <c r="AB269" t="s">
        <v>14</v>
      </c>
      <c r="AC269" t="str">
        <f t="shared" si="45"/>
        <v>00000801000</v>
      </c>
      <c r="AD269" t="s">
        <v>14</v>
      </c>
      <c r="AE269" t="str">
        <f t="shared" si="46"/>
        <v>00000000000000001255</v>
      </c>
      <c r="AF269" t="s">
        <v>14</v>
      </c>
      <c r="AH269" t="s">
        <v>14</v>
      </c>
      <c r="AI269" t="str">
        <f t="shared" si="47"/>
        <v>VR REF. IMPORTACAO FOLHA PGTO</v>
      </c>
      <c r="AJ269" t="s">
        <v>14</v>
      </c>
      <c r="AK269" t="str">
        <f t="shared" si="48"/>
        <v>C</v>
      </c>
      <c r="AL269" t="s">
        <v>14</v>
      </c>
      <c r="AM269" s="1"/>
      <c r="AN269" t="s">
        <v>14</v>
      </c>
      <c r="AR269" t="str">
        <f t="shared" si="49"/>
        <v>00000000915|00000000265|201060010003||000008|000031|00000801000|00000000000000001255||VR REF. IMPORTACAO FOLHA PGTO|C||</v>
      </c>
    </row>
    <row r="270" spans="1:44" x14ac:dyDescent="0.3">
      <c r="A270">
        <v>915</v>
      </c>
      <c r="B270">
        <v>266</v>
      </c>
      <c r="C270" s="26">
        <v>704</v>
      </c>
      <c r="D270" s="2" t="str">
        <f>SUBSTITUTE(VLOOKUP(C270,'PLANO CONTAS'!$A$2:$C$3583,3,0),".","")</f>
        <v>201060010003</v>
      </c>
      <c r="F270" s="1">
        <v>44774</v>
      </c>
      <c r="G270" s="1">
        <v>44804</v>
      </c>
      <c r="H270">
        <v>801000</v>
      </c>
      <c r="I270" s="25">
        <v>72.89</v>
      </c>
      <c r="J270">
        <v>0</v>
      </c>
      <c r="K270" t="s">
        <v>2112</v>
      </c>
      <c r="L270" t="s">
        <v>63</v>
      </c>
      <c r="M270" s="4"/>
      <c r="N270" s="4"/>
      <c r="Q270" t="str">
        <f t="shared" si="40"/>
        <v>00000000915</v>
      </c>
      <c r="R270" t="s">
        <v>14</v>
      </c>
      <c r="S270" t="str">
        <f t="shared" si="41"/>
        <v>00000000266</v>
      </c>
      <c r="T270" t="s">
        <v>14</v>
      </c>
      <c r="U270" t="str">
        <f t="shared" si="42"/>
        <v>201060010003</v>
      </c>
      <c r="V270" t="s">
        <v>14</v>
      </c>
      <c r="X270" t="s">
        <v>14</v>
      </c>
      <c r="Y270" t="str">
        <f t="shared" si="43"/>
        <v>000008</v>
      </c>
      <c r="Z270" t="s">
        <v>14</v>
      </c>
      <c r="AA270" t="str">
        <f t="shared" si="44"/>
        <v>000031</v>
      </c>
      <c r="AB270" t="s">
        <v>14</v>
      </c>
      <c r="AC270" t="str">
        <f t="shared" si="45"/>
        <v>00000801000</v>
      </c>
      <c r="AD270" t="s">
        <v>14</v>
      </c>
      <c r="AE270" t="str">
        <f t="shared" si="46"/>
        <v>00000000000000007289</v>
      </c>
      <c r="AF270" t="s">
        <v>14</v>
      </c>
      <c r="AH270" t="s">
        <v>14</v>
      </c>
      <c r="AI270" t="str">
        <f t="shared" si="47"/>
        <v>VR REF. IMPORTACAO FOLHA PGTO</v>
      </c>
      <c r="AJ270" t="s">
        <v>14</v>
      </c>
      <c r="AK270" t="str">
        <f t="shared" si="48"/>
        <v>C</v>
      </c>
      <c r="AL270" t="s">
        <v>14</v>
      </c>
      <c r="AM270" s="1"/>
      <c r="AN270" t="s">
        <v>14</v>
      </c>
      <c r="AR270" t="str">
        <f t="shared" si="49"/>
        <v>00000000915|00000000266|201060010003||000008|000031|00000801000|00000000000000007289||VR REF. IMPORTACAO FOLHA PGTO|C||</v>
      </c>
    </row>
    <row r="271" spans="1:44" x14ac:dyDescent="0.3">
      <c r="A271">
        <v>915</v>
      </c>
      <c r="B271">
        <v>267</v>
      </c>
      <c r="C271" s="26">
        <v>704</v>
      </c>
      <c r="D271" s="2" t="str">
        <f>SUBSTITUTE(VLOOKUP(C271,'PLANO CONTAS'!$A$2:$C$3583,3,0),".","")</f>
        <v>201060010003</v>
      </c>
      <c r="F271" s="1">
        <v>44774</v>
      </c>
      <c r="G271" s="1">
        <v>44804</v>
      </c>
      <c r="H271">
        <v>1001000</v>
      </c>
      <c r="I271" s="25">
        <v>77.77</v>
      </c>
      <c r="J271">
        <v>0</v>
      </c>
      <c r="K271" t="s">
        <v>2112</v>
      </c>
      <c r="L271" t="s">
        <v>63</v>
      </c>
      <c r="M271" s="4"/>
      <c r="N271" s="4"/>
      <c r="Q271" t="str">
        <f t="shared" si="40"/>
        <v>00000000915</v>
      </c>
      <c r="R271" t="s">
        <v>14</v>
      </c>
      <c r="S271" t="str">
        <f t="shared" si="41"/>
        <v>00000000267</v>
      </c>
      <c r="T271" t="s">
        <v>14</v>
      </c>
      <c r="U271" t="str">
        <f t="shared" si="42"/>
        <v>201060010003</v>
      </c>
      <c r="V271" t="s">
        <v>14</v>
      </c>
      <c r="X271" t="s">
        <v>14</v>
      </c>
      <c r="Y271" t="str">
        <f t="shared" si="43"/>
        <v>000008</v>
      </c>
      <c r="Z271" t="s">
        <v>14</v>
      </c>
      <c r="AA271" t="str">
        <f t="shared" si="44"/>
        <v>000031</v>
      </c>
      <c r="AB271" t="s">
        <v>14</v>
      </c>
      <c r="AC271" t="str">
        <f t="shared" si="45"/>
        <v>00001001000</v>
      </c>
      <c r="AD271" t="s">
        <v>14</v>
      </c>
      <c r="AE271" t="str">
        <f t="shared" si="46"/>
        <v>00000000000000007777</v>
      </c>
      <c r="AF271" t="s">
        <v>14</v>
      </c>
      <c r="AH271" t="s">
        <v>14</v>
      </c>
      <c r="AI271" t="str">
        <f t="shared" si="47"/>
        <v>VR REF. IMPORTACAO FOLHA PGTO</v>
      </c>
      <c r="AJ271" t="s">
        <v>14</v>
      </c>
      <c r="AK271" t="str">
        <f t="shared" si="48"/>
        <v>C</v>
      </c>
      <c r="AL271" t="s">
        <v>14</v>
      </c>
      <c r="AM271" s="1"/>
      <c r="AN271" t="s">
        <v>14</v>
      </c>
      <c r="AR271" t="str">
        <f t="shared" si="49"/>
        <v>00000000915|00000000267|201060010003||000008|000031|00001001000|00000000000000007777||VR REF. IMPORTACAO FOLHA PGTO|C||</v>
      </c>
    </row>
    <row r="272" spans="1:44" x14ac:dyDescent="0.3">
      <c r="A272">
        <v>915</v>
      </c>
      <c r="B272">
        <v>268</v>
      </c>
      <c r="C272" s="26">
        <v>704</v>
      </c>
      <c r="D272" s="2" t="str">
        <f>SUBSTITUTE(VLOOKUP(C272,'PLANO CONTAS'!$A$2:$C$3583,3,0),".","")</f>
        <v>201060010003</v>
      </c>
      <c r="F272" s="1">
        <v>44774</v>
      </c>
      <c r="G272" s="1">
        <v>44804</v>
      </c>
      <c r="H272">
        <v>1001000</v>
      </c>
      <c r="I272" s="25">
        <v>3.89</v>
      </c>
      <c r="J272">
        <v>0</v>
      </c>
      <c r="K272" t="s">
        <v>2112</v>
      </c>
      <c r="L272" t="s">
        <v>63</v>
      </c>
      <c r="M272" s="4"/>
      <c r="N272" s="4"/>
      <c r="Q272" t="str">
        <f t="shared" si="40"/>
        <v>00000000915</v>
      </c>
      <c r="R272" t="s">
        <v>14</v>
      </c>
      <c r="S272" t="str">
        <f t="shared" si="41"/>
        <v>00000000268</v>
      </c>
      <c r="T272" t="s">
        <v>14</v>
      </c>
      <c r="U272" t="str">
        <f t="shared" si="42"/>
        <v>201060010003</v>
      </c>
      <c r="V272" t="s">
        <v>14</v>
      </c>
      <c r="X272" t="s">
        <v>14</v>
      </c>
      <c r="Y272" t="str">
        <f t="shared" si="43"/>
        <v>000008</v>
      </c>
      <c r="Z272" t="s">
        <v>14</v>
      </c>
      <c r="AA272" t="str">
        <f t="shared" si="44"/>
        <v>000031</v>
      </c>
      <c r="AB272" t="s">
        <v>14</v>
      </c>
      <c r="AC272" t="str">
        <f t="shared" si="45"/>
        <v>00001001000</v>
      </c>
      <c r="AD272" t="s">
        <v>14</v>
      </c>
      <c r="AE272" t="str">
        <f t="shared" si="46"/>
        <v>00000000000000000389</v>
      </c>
      <c r="AF272" t="s">
        <v>14</v>
      </c>
      <c r="AH272" t="s">
        <v>14</v>
      </c>
      <c r="AI272" t="str">
        <f t="shared" si="47"/>
        <v>VR REF. IMPORTACAO FOLHA PGTO</v>
      </c>
      <c r="AJ272" t="s">
        <v>14</v>
      </c>
      <c r="AK272" t="str">
        <f t="shared" si="48"/>
        <v>C</v>
      </c>
      <c r="AL272" t="s">
        <v>14</v>
      </c>
      <c r="AM272" s="1"/>
      <c r="AN272" t="s">
        <v>14</v>
      </c>
      <c r="AR272" t="str">
        <f t="shared" si="49"/>
        <v>00000000915|00000000268|201060010003||000008|000031|00001001000|00000000000000000389||VR REF. IMPORTACAO FOLHA PGTO|C||</v>
      </c>
    </row>
    <row r="273" spans="1:44" x14ac:dyDescent="0.3">
      <c r="A273">
        <v>915</v>
      </c>
      <c r="B273">
        <v>269</v>
      </c>
      <c r="C273" s="26">
        <v>704</v>
      </c>
      <c r="D273" s="2" t="str">
        <f>SUBSTITUTE(VLOOKUP(C273,'PLANO CONTAS'!$A$2:$C$3583,3,0),".","")</f>
        <v>201060010003</v>
      </c>
      <c r="F273" s="1">
        <v>44774</v>
      </c>
      <c r="G273" s="1">
        <v>44804</v>
      </c>
      <c r="H273">
        <v>1001000</v>
      </c>
      <c r="I273" s="25">
        <v>22.57</v>
      </c>
      <c r="J273">
        <v>0</v>
      </c>
      <c r="K273" t="s">
        <v>2112</v>
      </c>
      <c r="L273" t="s">
        <v>63</v>
      </c>
      <c r="M273" s="4"/>
      <c r="N273" s="4"/>
      <c r="Q273" t="str">
        <f t="shared" si="40"/>
        <v>00000000915</v>
      </c>
      <c r="R273" t="s">
        <v>14</v>
      </c>
      <c r="S273" t="str">
        <f t="shared" si="41"/>
        <v>00000000269</v>
      </c>
      <c r="T273" t="s">
        <v>14</v>
      </c>
      <c r="U273" t="str">
        <f t="shared" si="42"/>
        <v>201060010003</v>
      </c>
      <c r="V273" t="s">
        <v>14</v>
      </c>
      <c r="X273" t="s">
        <v>14</v>
      </c>
      <c r="Y273" t="str">
        <f t="shared" si="43"/>
        <v>000008</v>
      </c>
      <c r="Z273" t="s">
        <v>14</v>
      </c>
      <c r="AA273" t="str">
        <f t="shared" si="44"/>
        <v>000031</v>
      </c>
      <c r="AB273" t="s">
        <v>14</v>
      </c>
      <c r="AC273" t="str">
        <f t="shared" si="45"/>
        <v>00001001000</v>
      </c>
      <c r="AD273" t="s">
        <v>14</v>
      </c>
      <c r="AE273" t="str">
        <f t="shared" si="46"/>
        <v>00000000000000002257</v>
      </c>
      <c r="AF273" t="s">
        <v>14</v>
      </c>
      <c r="AH273" t="s">
        <v>14</v>
      </c>
      <c r="AI273" t="str">
        <f t="shared" si="47"/>
        <v>VR REF. IMPORTACAO FOLHA PGTO</v>
      </c>
      <c r="AJ273" t="s">
        <v>14</v>
      </c>
      <c r="AK273" t="str">
        <f t="shared" si="48"/>
        <v>C</v>
      </c>
      <c r="AL273" t="s">
        <v>14</v>
      </c>
      <c r="AM273" s="1"/>
      <c r="AN273" t="s">
        <v>14</v>
      </c>
      <c r="AR273" t="str">
        <f t="shared" si="49"/>
        <v>00000000915|00000000269|201060010003||000008|000031|00001001000|00000000000000002257||VR REF. IMPORTACAO FOLHA PGTO|C||</v>
      </c>
    </row>
    <row r="274" spans="1:44" x14ac:dyDescent="0.3">
      <c r="A274">
        <v>915</v>
      </c>
      <c r="B274">
        <v>270</v>
      </c>
      <c r="C274" s="26">
        <v>704</v>
      </c>
      <c r="D274" s="2" t="str">
        <f>SUBSTITUTE(VLOOKUP(C274,'PLANO CONTAS'!$A$2:$C$3583,3,0),".","")</f>
        <v>201060010003</v>
      </c>
      <c r="F274" s="1">
        <v>44774</v>
      </c>
      <c r="G274" s="1">
        <v>44804</v>
      </c>
      <c r="H274">
        <v>401000</v>
      </c>
      <c r="I274" s="25">
        <v>517.30999999999995</v>
      </c>
      <c r="J274">
        <v>0</v>
      </c>
      <c r="K274" t="s">
        <v>2112</v>
      </c>
      <c r="L274" t="s">
        <v>63</v>
      </c>
      <c r="M274" s="4"/>
      <c r="N274" s="4"/>
      <c r="Q274" t="str">
        <f t="shared" si="40"/>
        <v>00000000915</v>
      </c>
      <c r="R274" t="s">
        <v>14</v>
      </c>
      <c r="S274" t="str">
        <f t="shared" si="41"/>
        <v>00000000270</v>
      </c>
      <c r="T274" t="s">
        <v>14</v>
      </c>
      <c r="U274" t="str">
        <f t="shared" si="42"/>
        <v>201060010003</v>
      </c>
      <c r="V274" t="s">
        <v>14</v>
      </c>
      <c r="X274" t="s">
        <v>14</v>
      </c>
      <c r="Y274" t="str">
        <f t="shared" si="43"/>
        <v>000008</v>
      </c>
      <c r="Z274" t="s">
        <v>14</v>
      </c>
      <c r="AA274" t="str">
        <f t="shared" si="44"/>
        <v>000031</v>
      </c>
      <c r="AB274" t="s">
        <v>14</v>
      </c>
      <c r="AC274" t="str">
        <f t="shared" si="45"/>
        <v>00000401000</v>
      </c>
      <c r="AD274" t="s">
        <v>14</v>
      </c>
      <c r="AE274" t="str">
        <f t="shared" si="46"/>
        <v>00000000000000051731</v>
      </c>
      <c r="AF274" t="s">
        <v>14</v>
      </c>
      <c r="AH274" t="s">
        <v>14</v>
      </c>
      <c r="AI274" t="str">
        <f t="shared" si="47"/>
        <v>VR REF. IMPORTACAO FOLHA PGTO</v>
      </c>
      <c r="AJ274" t="s">
        <v>14</v>
      </c>
      <c r="AK274" t="str">
        <f t="shared" si="48"/>
        <v>C</v>
      </c>
      <c r="AL274" t="s">
        <v>14</v>
      </c>
      <c r="AM274" s="1"/>
      <c r="AN274" t="s">
        <v>14</v>
      </c>
      <c r="AR274" t="str">
        <f t="shared" si="49"/>
        <v>00000000915|00000000270|201060010003||000008|000031|00000401000|00000000000000051731||VR REF. IMPORTACAO FOLHA PGTO|C||</v>
      </c>
    </row>
    <row r="275" spans="1:44" x14ac:dyDescent="0.3">
      <c r="A275">
        <v>915</v>
      </c>
      <c r="B275">
        <v>271</v>
      </c>
      <c r="C275" s="26">
        <v>704</v>
      </c>
      <c r="D275" s="2" t="str">
        <f>SUBSTITUTE(VLOOKUP(C275,'PLANO CONTAS'!$A$2:$C$3583,3,0),".","")</f>
        <v>201060010003</v>
      </c>
      <c r="F275" s="1">
        <v>44774</v>
      </c>
      <c r="G275" s="1">
        <v>44804</v>
      </c>
      <c r="H275">
        <v>401000</v>
      </c>
      <c r="I275" s="25">
        <v>25.87</v>
      </c>
      <c r="J275">
        <v>0</v>
      </c>
      <c r="K275" t="s">
        <v>2112</v>
      </c>
      <c r="L275" t="s">
        <v>63</v>
      </c>
      <c r="M275" s="4"/>
      <c r="N275" s="4"/>
      <c r="Q275" t="str">
        <f t="shared" si="40"/>
        <v>00000000915</v>
      </c>
      <c r="R275" t="s">
        <v>14</v>
      </c>
      <c r="S275" t="str">
        <f t="shared" si="41"/>
        <v>00000000271</v>
      </c>
      <c r="T275" t="s">
        <v>14</v>
      </c>
      <c r="U275" t="str">
        <f t="shared" si="42"/>
        <v>201060010003</v>
      </c>
      <c r="V275" t="s">
        <v>14</v>
      </c>
      <c r="X275" t="s">
        <v>14</v>
      </c>
      <c r="Y275" t="str">
        <f t="shared" si="43"/>
        <v>000008</v>
      </c>
      <c r="Z275" t="s">
        <v>14</v>
      </c>
      <c r="AA275" t="str">
        <f t="shared" si="44"/>
        <v>000031</v>
      </c>
      <c r="AB275" t="s">
        <v>14</v>
      </c>
      <c r="AC275" t="str">
        <f t="shared" si="45"/>
        <v>00000401000</v>
      </c>
      <c r="AD275" t="s">
        <v>14</v>
      </c>
      <c r="AE275" t="str">
        <f t="shared" si="46"/>
        <v>00000000000000002587</v>
      </c>
      <c r="AF275" t="s">
        <v>14</v>
      </c>
      <c r="AH275" t="s">
        <v>14</v>
      </c>
      <c r="AI275" t="str">
        <f t="shared" si="47"/>
        <v>VR REF. IMPORTACAO FOLHA PGTO</v>
      </c>
      <c r="AJ275" t="s">
        <v>14</v>
      </c>
      <c r="AK275" t="str">
        <f t="shared" si="48"/>
        <v>C</v>
      </c>
      <c r="AL275" t="s">
        <v>14</v>
      </c>
      <c r="AM275" s="1"/>
      <c r="AN275" t="s">
        <v>14</v>
      </c>
      <c r="AR275" t="str">
        <f t="shared" si="49"/>
        <v>00000000915|00000000271|201060010003||000008|000031|00000401000|00000000000000002587||VR REF. IMPORTACAO FOLHA PGTO|C||</v>
      </c>
    </row>
    <row r="276" spans="1:44" x14ac:dyDescent="0.3">
      <c r="A276">
        <v>915</v>
      </c>
      <c r="B276">
        <v>272</v>
      </c>
      <c r="C276" s="26">
        <v>704</v>
      </c>
      <c r="D276" s="2" t="str">
        <f>SUBSTITUTE(VLOOKUP(C276,'PLANO CONTAS'!$A$2:$C$3583,3,0),".","")</f>
        <v>201060010003</v>
      </c>
      <c r="F276" s="1">
        <v>44774</v>
      </c>
      <c r="G276" s="1">
        <v>44804</v>
      </c>
      <c r="H276">
        <v>401000</v>
      </c>
      <c r="I276" s="25">
        <v>150.02000000000001</v>
      </c>
      <c r="J276">
        <v>0</v>
      </c>
      <c r="K276" t="s">
        <v>2112</v>
      </c>
      <c r="L276" t="s">
        <v>63</v>
      </c>
      <c r="M276" s="4"/>
      <c r="N276" s="4"/>
      <c r="Q276" t="str">
        <f t="shared" ref="Q276:Q339" si="50">TEXT(A276,"00000000000")</f>
        <v>00000000915</v>
      </c>
      <c r="R276" t="s">
        <v>14</v>
      </c>
      <c r="S276" t="str">
        <f t="shared" ref="S276:S339" si="51">TEXT(B276,"00000000000")</f>
        <v>00000000272</v>
      </c>
      <c r="T276" t="s">
        <v>14</v>
      </c>
      <c r="U276" t="str">
        <f t="shared" ref="U276:U339" si="52">D276</f>
        <v>201060010003</v>
      </c>
      <c r="V276" t="s">
        <v>14</v>
      </c>
      <c r="X276" t="s">
        <v>14</v>
      </c>
      <c r="Y276" t="str">
        <f t="shared" ref="Y276:Y339" si="53">TEXT(MONTH(F276),"000000")</f>
        <v>000008</v>
      </c>
      <c r="Z276" t="s">
        <v>14</v>
      </c>
      <c r="AA276" t="str">
        <f t="shared" ref="AA276:AA339" si="54">TEXT(DAY(G276),"000000")</f>
        <v>000031</v>
      </c>
      <c r="AB276" t="s">
        <v>14</v>
      </c>
      <c r="AC276" t="str">
        <f t="shared" ref="AC276:AC339" si="55">TEXT(H276,"00000000000")</f>
        <v>00000401000</v>
      </c>
      <c r="AD276" t="s">
        <v>14</v>
      </c>
      <c r="AE276" t="str">
        <f t="shared" ref="AE276:AE339" si="56">TEXT((I276*100),"00000000000000000000")</f>
        <v>00000000000000015002</v>
      </c>
      <c r="AF276" t="s">
        <v>14</v>
      </c>
      <c r="AH276" t="s">
        <v>14</v>
      </c>
      <c r="AI276" t="str">
        <f t="shared" ref="AI276:AI339" si="57">K276</f>
        <v>VR REF. IMPORTACAO FOLHA PGTO</v>
      </c>
      <c r="AJ276" t="s">
        <v>14</v>
      </c>
      <c r="AK276" t="str">
        <f t="shared" ref="AK276:AK339" si="58">L276</f>
        <v>C</v>
      </c>
      <c r="AL276" t="s">
        <v>14</v>
      </c>
      <c r="AM276" s="1"/>
      <c r="AN276" t="s">
        <v>14</v>
      </c>
      <c r="AR276" t="str">
        <f t="shared" si="49"/>
        <v>00000000915|00000000272|201060010003||000008|000031|00000401000|00000000000000015002||VR REF. IMPORTACAO FOLHA PGTO|C||</v>
      </c>
    </row>
    <row r="277" spans="1:44" x14ac:dyDescent="0.3">
      <c r="A277">
        <v>915</v>
      </c>
      <c r="B277">
        <v>273</v>
      </c>
      <c r="C277" s="26">
        <v>704</v>
      </c>
      <c r="D277" s="2" t="str">
        <f>SUBSTITUTE(VLOOKUP(C277,'PLANO CONTAS'!$A$2:$C$3583,3,0),".","")</f>
        <v>201060010003</v>
      </c>
      <c r="F277" s="1">
        <v>44774</v>
      </c>
      <c r="G277" s="1">
        <v>44804</v>
      </c>
      <c r="H277">
        <v>1201000</v>
      </c>
      <c r="I277" s="25">
        <v>135.38</v>
      </c>
      <c r="J277">
        <v>0</v>
      </c>
      <c r="K277" t="s">
        <v>2112</v>
      </c>
      <c r="L277" t="s">
        <v>63</v>
      </c>
      <c r="M277" s="4"/>
      <c r="N277" s="4"/>
      <c r="Q277" t="str">
        <f t="shared" si="50"/>
        <v>00000000915</v>
      </c>
      <c r="R277" t="s">
        <v>14</v>
      </c>
      <c r="S277" t="str">
        <f t="shared" si="51"/>
        <v>00000000273</v>
      </c>
      <c r="T277" t="s">
        <v>14</v>
      </c>
      <c r="U277" t="str">
        <f t="shared" si="52"/>
        <v>201060010003</v>
      </c>
      <c r="V277" t="s">
        <v>14</v>
      </c>
      <c r="X277" t="s">
        <v>14</v>
      </c>
      <c r="Y277" t="str">
        <f t="shared" si="53"/>
        <v>000008</v>
      </c>
      <c r="Z277" t="s">
        <v>14</v>
      </c>
      <c r="AA277" t="str">
        <f t="shared" si="54"/>
        <v>000031</v>
      </c>
      <c r="AB277" t="s">
        <v>14</v>
      </c>
      <c r="AC277" t="str">
        <f t="shared" si="55"/>
        <v>00001201000</v>
      </c>
      <c r="AD277" t="s">
        <v>14</v>
      </c>
      <c r="AE277" t="str">
        <f t="shared" si="56"/>
        <v>00000000000000013538</v>
      </c>
      <c r="AF277" t="s">
        <v>14</v>
      </c>
      <c r="AH277" t="s">
        <v>14</v>
      </c>
      <c r="AI277" t="str">
        <f t="shared" si="57"/>
        <v>VR REF. IMPORTACAO FOLHA PGTO</v>
      </c>
      <c r="AJ277" t="s">
        <v>14</v>
      </c>
      <c r="AK277" t="str">
        <f t="shared" si="58"/>
        <v>C</v>
      </c>
      <c r="AL277" t="s">
        <v>14</v>
      </c>
      <c r="AM277" s="1"/>
      <c r="AN277" t="s">
        <v>14</v>
      </c>
      <c r="AR277" t="str">
        <f t="shared" si="49"/>
        <v>00000000915|00000000273|201060010003||000008|000031|00001201000|00000000000000013538||VR REF. IMPORTACAO FOLHA PGTO|C||</v>
      </c>
    </row>
    <row r="278" spans="1:44" x14ac:dyDescent="0.3">
      <c r="A278">
        <v>915</v>
      </c>
      <c r="B278">
        <v>274</v>
      </c>
      <c r="C278" s="26">
        <v>704</v>
      </c>
      <c r="D278" s="2" t="str">
        <f>SUBSTITUTE(VLOOKUP(C278,'PLANO CONTAS'!$A$2:$C$3583,3,0),".","")</f>
        <v>201060010003</v>
      </c>
      <c r="F278" s="1">
        <v>44774</v>
      </c>
      <c r="G278" s="1">
        <v>44804</v>
      </c>
      <c r="H278">
        <v>1201000</v>
      </c>
      <c r="I278" s="25">
        <v>6.77</v>
      </c>
      <c r="J278">
        <v>0</v>
      </c>
      <c r="K278" t="s">
        <v>2112</v>
      </c>
      <c r="L278" t="s">
        <v>63</v>
      </c>
      <c r="M278" s="4"/>
      <c r="N278" s="4"/>
      <c r="Q278" t="str">
        <f t="shared" si="50"/>
        <v>00000000915</v>
      </c>
      <c r="R278" t="s">
        <v>14</v>
      </c>
      <c r="S278" t="str">
        <f t="shared" si="51"/>
        <v>00000000274</v>
      </c>
      <c r="T278" t="s">
        <v>14</v>
      </c>
      <c r="U278" t="str">
        <f t="shared" si="52"/>
        <v>201060010003</v>
      </c>
      <c r="V278" t="s">
        <v>14</v>
      </c>
      <c r="X278" t="s">
        <v>14</v>
      </c>
      <c r="Y278" t="str">
        <f t="shared" si="53"/>
        <v>000008</v>
      </c>
      <c r="Z278" t="s">
        <v>14</v>
      </c>
      <c r="AA278" t="str">
        <f t="shared" si="54"/>
        <v>000031</v>
      </c>
      <c r="AB278" t="s">
        <v>14</v>
      </c>
      <c r="AC278" t="str">
        <f t="shared" si="55"/>
        <v>00001201000</v>
      </c>
      <c r="AD278" t="s">
        <v>14</v>
      </c>
      <c r="AE278" t="str">
        <f t="shared" si="56"/>
        <v>00000000000000000677</v>
      </c>
      <c r="AF278" t="s">
        <v>14</v>
      </c>
      <c r="AH278" t="s">
        <v>14</v>
      </c>
      <c r="AI278" t="str">
        <f t="shared" si="57"/>
        <v>VR REF. IMPORTACAO FOLHA PGTO</v>
      </c>
      <c r="AJ278" t="s">
        <v>14</v>
      </c>
      <c r="AK278" t="str">
        <f t="shared" si="58"/>
        <v>C</v>
      </c>
      <c r="AL278" t="s">
        <v>14</v>
      </c>
      <c r="AM278" s="1"/>
      <c r="AN278" t="s">
        <v>14</v>
      </c>
      <c r="AR278" t="str">
        <f t="shared" si="49"/>
        <v>00000000915|00000000274|201060010003||000008|000031|00001201000|00000000000000000677||VR REF. IMPORTACAO FOLHA PGTO|C||</v>
      </c>
    </row>
    <row r="279" spans="1:44" x14ac:dyDescent="0.3">
      <c r="A279">
        <v>915</v>
      </c>
      <c r="B279">
        <v>275</v>
      </c>
      <c r="C279" s="26">
        <v>704</v>
      </c>
      <c r="D279" s="2" t="str">
        <f>SUBSTITUTE(VLOOKUP(C279,'PLANO CONTAS'!$A$2:$C$3583,3,0),".","")</f>
        <v>201060010003</v>
      </c>
      <c r="F279" s="1">
        <v>44774</v>
      </c>
      <c r="G279" s="1">
        <v>44804</v>
      </c>
      <c r="H279">
        <v>1201000</v>
      </c>
      <c r="I279" s="25">
        <v>39.26</v>
      </c>
      <c r="J279">
        <v>0</v>
      </c>
      <c r="K279" t="s">
        <v>2112</v>
      </c>
      <c r="L279" t="s">
        <v>63</v>
      </c>
      <c r="M279" s="4"/>
      <c r="N279" s="4"/>
      <c r="Q279" t="str">
        <f t="shared" si="50"/>
        <v>00000000915</v>
      </c>
      <c r="R279" t="s">
        <v>14</v>
      </c>
      <c r="S279" t="str">
        <f t="shared" si="51"/>
        <v>00000000275</v>
      </c>
      <c r="T279" t="s">
        <v>14</v>
      </c>
      <c r="U279" t="str">
        <f t="shared" si="52"/>
        <v>201060010003</v>
      </c>
      <c r="V279" t="s">
        <v>14</v>
      </c>
      <c r="X279" t="s">
        <v>14</v>
      </c>
      <c r="Y279" t="str">
        <f t="shared" si="53"/>
        <v>000008</v>
      </c>
      <c r="Z279" t="s">
        <v>14</v>
      </c>
      <c r="AA279" t="str">
        <f t="shared" si="54"/>
        <v>000031</v>
      </c>
      <c r="AB279" t="s">
        <v>14</v>
      </c>
      <c r="AC279" t="str">
        <f t="shared" si="55"/>
        <v>00001201000</v>
      </c>
      <c r="AD279" t="s">
        <v>14</v>
      </c>
      <c r="AE279" t="str">
        <f t="shared" si="56"/>
        <v>00000000000000003926</v>
      </c>
      <c r="AF279" t="s">
        <v>14</v>
      </c>
      <c r="AH279" t="s">
        <v>14</v>
      </c>
      <c r="AI279" t="str">
        <f t="shared" si="57"/>
        <v>VR REF. IMPORTACAO FOLHA PGTO</v>
      </c>
      <c r="AJ279" t="s">
        <v>14</v>
      </c>
      <c r="AK279" t="str">
        <f t="shared" si="58"/>
        <v>C</v>
      </c>
      <c r="AL279" t="s">
        <v>14</v>
      </c>
      <c r="AM279" s="1"/>
      <c r="AN279" t="s">
        <v>14</v>
      </c>
      <c r="AR279" t="str">
        <f t="shared" si="49"/>
        <v>00000000915|00000000275|201060010003||000008|000031|00001201000|00000000000000003926||VR REF. IMPORTACAO FOLHA PGTO|C||</v>
      </c>
    </row>
    <row r="280" spans="1:44" x14ac:dyDescent="0.3">
      <c r="A280">
        <v>915</v>
      </c>
      <c r="B280">
        <v>276</v>
      </c>
      <c r="C280" s="26">
        <v>704</v>
      </c>
      <c r="D280" s="2" t="str">
        <f>SUBSTITUTE(VLOOKUP(C280,'PLANO CONTAS'!$A$2:$C$3583,3,0),".","")</f>
        <v>201060010003</v>
      </c>
      <c r="F280" s="1">
        <v>44774</v>
      </c>
      <c r="G280" s="1">
        <v>44804</v>
      </c>
      <c r="H280">
        <v>501000</v>
      </c>
      <c r="I280" s="25">
        <v>64.3</v>
      </c>
      <c r="J280">
        <v>0</v>
      </c>
      <c r="K280" t="s">
        <v>2112</v>
      </c>
      <c r="L280" t="s">
        <v>63</v>
      </c>
      <c r="M280" s="4"/>
      <c r="N280" s="4"/>
      <c r="Q280" t="str">
        <f t="shared" si="50"/>
        <v>00000000915</v>
      </c>
      <c r="R280" t="s">
        <v>14</v>
      </c>
      <c r="S280" t="str">
        <f t="shared" si="51"/>
        <v>00000000276</v>
      </c>
      <c r="T280" t="s">
        <v>14</v>
      </c>
      <c r="U280" t="str">
        <f t="shared" si="52"/>
        <v>201060010003</v>
      </c>
      <c r="V280" t="s">
        <v>14</v>
      </c>
      <c r="X280" t="s">
        <v>14</v>
      </c>
      <c r="Y280" t="str">
        <f t="shared" si="53"/>
        <v>000008</v>
      </c>
      <c r="Z280" t="s">
        <v>14</v>
      </c>
      <c r="AA280" t="str">
        <f t="shared" si="54"/>
        <v>000031</v>
      </c>
      <c r="AB280" t="s">
        <v>14</v>
      </c>
      <c r="AC280" t="str">
        <f t="shared" si="55"/>
        <v>00000501000</v>
      </c>
      <c r="AD280" t="s">
        <v>14</v>
      </c>
      <c r="AE280" t="str">
        <f t="shared" si="56"/>
        <v>00000000000000006430</v>
      </c>
      <c r="AF280" t="s">
        <v>14</v>
      </c>
      <c r="AH280" t="s">
        <v>14</v>
      </c>
      <c r="AI280" t="str">
        <f t="shared" si="57"/>
        <v>VR REF. IMPORTACAO FOLHA PGTO</v>
      </c>
      <c r="AJ280" t="s">
        <v>14</v>
      </c>
      <c r="AK280" t="str">
        <f t="shared" si="58"/>
        <v>C</v>
      </c>
      <c r="AL280" t="s">
        <v>14</v>
      </c>
      <c r="AM280" s="1"/>
      <c r="AN280" t="s">
        <v>14</v>
      </c>
      <c r="AR280" t="str">
        <f t="shared" si="49"/>
        <v>00000000915|00000000276|201060010003||000008|000031|00000501000|00000000000000006430||VR REF. IMPORTACAO FOLHA PGTO|C||</v>
      </c>
    </row>
    <row r="281" spans="1:44" x14ac:dyDescent="0.3">
      <c r="A281">
        <v>915</v>
      </c>
      <c r="B281">
        <v>277</v>
      </c>
      <c r="C281" s="26">
        <v>704</v>
      </c>
      <c r="D281" s="2" t="str">
        <f>SUBSTITUTE(VLOOKUP(C281,'PLANO CONTAS'!$A$2:$C$3583,3,0),".","")</f>
        <v>201060010003</v>
      </c>
      <c r="F281" s="1">
        <v>44774</v>
      </c>
      <c r="G281" s="1">
        <v>44804</v>
      </c>
      <c r="H281">
        <v>501000</v>
      </c>
      <c r="I281" s="25">
        <v>3.21</v>
      </c>
      <c r="J281">
        <v>0</v>
      </c>
      <c r="K281" t="s">
        <v>2112</v>
      </c>
      <c r="L281" t="s">
        <v>63</v>
      </c>
      <c r="M281" s="4"/>
      <c r="N281" s="4"/>
      <c r="Q281" t="str">
        <f t="shared" si="50"/>
        <v>00000000915</v>
      </c>
      <c r="R281" t="s">
        <v>14</v>
      </c>
      <c r="S281" t="str">
        <f t="shared" si="51"/>
        <v>00000000277</v>
      </c>
      <c r="T281" t="s">
        <v>14</v>
      </c>
      <c r="U281" t="str">
        <f t="shared" si="52"/>
        <v>201060010003</v>
      </c>
      <c r="V281" t="s">
        <v>14</v>
      </c>
      <c r="X281" t="s">
        <v>14</v>
      </c>
      <c r="Y281" t="str">
        <f t="shared" si="53"/>
        <v>000008</v>
      </c>
      <c r="Z281" t="s">
        <v>14</v>
      </c>
      <c r="AA281" t="str">
        <f t="shared" si="54"/>
        <v>000031</v>
      </c>
      <c r="AB281" t="s">
        <v>14</v>
      </c>
      <c r="AC281" t="str">
        <f t="shared" si="55"/>
        <v>00000501000</v>
      </c>
      <c r="AD281" t="s">
        <v>14</v>
      </c>
      <c r="AE281" t="str">
        <f t="shared" si="56"/>
        <v>00000000000000000321</v>
      </c>
      <c r="AF281" t="s">
        <v>14</v>
      </c>
      <c r="AH281" t="s">
        <v>14</v>
      </c>
      <c r="AI281" t="str">
        <f t="shared" si="57"/>
        <v>VR REF. IMPORTACAO FOLHA PGTO</v>
      </c>
      <c r="AJ281" t="s">
        <v>14</v>
      </c>
      <c r="AK281" t="str">
        <f t="shared" si="58"/>
        <v>C</v>
      </c>
      <c r="AL281" t="s">
        <v>14</v>
      </c>
      <c r="AM281" s="1"/>
      <c r="AN281" t="s">
        <v>14</v>
      </c>
      <c r="AR281" t="str">
        <f t="shared" si="49"/>
        <v>00000000915|00000000277|201060010003||000008|000031|00000501000|00000000000000000321||VR REF. IMPORTACAO FOLHA PGTO|C||</v>
      </c>
    </row>
    <row r="282" spans="1:44" x14ac:dyDescent="0.3">
      <c r="A282">
        <v>915</v>
      </c>
      <c r="B282">
        <v>278</v>
      </c>
      <c r="C282" s="26">
        <v>704</v>
      </c>
      <c r="D282" s="2" t="str">
        <f>SUBSTITUTE(VLOOKUP(C282,'PLANO CONTAS'!$A$2:$C$3583,3,0),".","")</f>
        <v>201060010003</v>
      </c>
      <c r="F282" s="1">
        <v>44774</v>
      </c>
      <c r="G282" s="1">
        <v>44804</v>
      </c>
      <c r="H282">
        <v>501000</v>
      </c>
      <c r="I282" s="25">
        <v>18.64</v>
      </c>
      <c r="J282">
        <v>0</v>
      </c>
      <c r="K282" t="s">
        <v>2112</v>
      </c>
      <c r="L282" t="s">
        <v>63</v>
      </c>
      <c r="M282" s="4"/>
      <c r="N282" s="4"/>
      <c r="Q282" t="str">
        <f t="shared" si="50"/>
        <v>00000000915</v>
      </c>
      <c r="R282" t="s">
        <v>14</v>
      </c>
      <c r="S282" t="str">
        <f t="shared" si="51"/>
        <v>00000000278</v>
      </c>
      <c r="T282" t="s">
        <v>14</v>
      </c>
      <c r="U282" t="str">
        <f t="shared" si="52"/>
        <v>201060010003</v>
      </c>
      <c r="V282" t="s">
        <v>14</v>
      </c>
      <c r="X282" t="s">
        <v>14</v>
      </c>
      <c r="Y282" t="str">
        <f t="shared" si="53"/>
        <v>000008</v>
      </c>
      <c r="Z282" t="s">
        <v>14</v>
      </c>
      <c r="AA282" t="str">
        <f t="shared" si="54"/>
        <v>000031</v>
      </c>
      <c r="AB282" t="s">
        <v>14</v>
      </c>
      <c r="AC282" t="str">
        <f t="shared" si="55"/>
        <v>00000501000</v>
      </c>
      <c r="AD282" t="s">
        <v>14</v>
      </c>
      <c r="AE282" t="str">
        <f t="shared" si="56"/>
        <v>00000000000000001864</v>
      </c>
      <c r="AF282" t="s">
        <v>14</v>
      </c>
      <c r="AH282" t="s">
        <v>14</v>
      </c>
      <c r="AI282" t="str">
        <f t="shared" si="57"/>
        <v>VR REF. IMPORTACAO FOLHA PGTO</v>
      </c>
      <c r="AJ282" t="s">
        <v>14</v>
      </c>
      <c r="AK282" t="str">
        <f t="shared" si="58"/>
        <v>C</v>
      </c>
      <c r="AL282" t="s">
        <v>14</v>
      </c>
      <c r="AM282" s="1"/>
      <c r="AN282" t="s">
        <v>14</v>
      </c>
      <c r="AR282" t="str">
        <f t="shared" si="49"/>
        <v>00000000915|00000000278|201060010003||000008|000031|00000501000|00000000000000001864||VR REF. IMPORTACAO FOLHA PGTO|C||</v>
      </c>
    </row>
    <row r="283" spans="1:44" x14ac:dyDescent="0.3">
      <c r="A283">
        <v>915</v>
      </c>
      <c r="B283">
        <v>279</v>
      </c>
      <c r="C283" s="26">
        <v>704</v>
      </c>
      <c r="D283" s="2" t="str">
        <f>SUBSTITUTE(VLOOKUP(C283,'PLANO CONTAS'!$A$2:$C$3583,3,0),".","")</f>
        <v>201060010003</v>
      </c>
      <c r="F283" s="1">
        <v>44774</v>
      </c>
      <c r="G283" s="1">
        <v>44804</v>
      </c>
      <c r="H283">
        <v>201000</v>
      </c>
      <c r="I283" s="25">
        <v>141.54</v>
      </c>
      <c r="J283">
        <v>0</v>
      </c>
      <c r="K283" t="s">
        <v>2112</v>
      </c>
      <c r="L283" t="s">
        <v>63</v>
      </c>
      <c r="M283" s="4"/>
      <c r="N283" s="4"/>
      <c r="Q283" t="str">
        <f t="shared" si="50"/>
        <v>00000000915</v>
      </c>
      <c r="R283" t="s">
        <v>14</v>
      </c>
      <c r="S283" t="str">
        <f t="shared" si="51"/>
        <v>00000000279</v>
      </c>
      <c r="T283" t="s">
        <v>14</v>
      </c>
      <c r="U283" t="str">
        <f t="shared" si="52"/>
        <v>201060010003</v>
      </c>
      <c r="V283" t="s">
        <v>14</v>
      </c>
      <c r="X283" t="s">
        <v>14</v>
      </c>
      <c r="Y283" t="str">
        <f t="shared" si="53"/>
        <v>000008</v>
      </c>
      <c r="Z283" t="s">
        <v>14</v>
      </c>
      <c r="AA283" t="str">
        <f t="shared" si="54"/>
        <v>000031</v>
      </c>
      <c r="AB283" t="s">
        <v>14</v>
      </c>
      <c r="AC283" t="str">
        <f t="shared" si="55"/>
        <v>00000201000</v>
      </c>
      <c r="AD283" t="s">
        <v>14</v>
      </c>
      <c r="AE283" t="str">
        <f t="shared" si="56"/>
        <v>00000000000000014154</v>
      </c>
      <c r="AF283" t="s">
        <v>14</v>
      </c>
      <c r="AH283" t="s">
        <v>14</v>
      </c>
      <c r="AI283" t="str">
        <f t="shared" si="57"/>
        <v>VR REF. IMPORTACAO FOLHA PGTO</v>
      </c>
      <c r="AJ283" t="s">
        <v>14</v>
      </c>
      <c r="AK283" t="str">
        <f t="shared" si="58"/>
        <v>C</v>
      </c>
      <c r="AL283" t="s">
        <v>14</v>
      </c>
      <c r="AM283" s="1"/>
      <c r="AN283" t="s">
        <v>14</v>
      </c>
      <c r="AR283" t="str">
        <f t="shared" si="49"/>
        <v>00000000915|00000000279|201060010003||000008|000031|00000201000|00000000000000014154||VR REF. IMPORTACAO FOLHA PGTO|C||</v>
      </c>
    </row>
    <row r="284" spans="1:44" x14ac:dyDescent="0.3">
      <c r="A284">
        <v>915</v>
      </c>
      <c r="B284">
        <v>280</v>
      </c>
      <c r="C284" s="26">
        <v>704</v>
      </c>
      <c r="D284" s="2" t="str">
        <f>SUBSTITUTE(VLOOKUP(C284,'PLANO CONTAS'!$A$2:$C$3583,3,0),".","")</f>
        <v>201060010003</v>
      </c>
      <c r="F284" s="1">
        <v>44774</v>
      </c>
      <c r="G284" s="1">
        <v>44804</v>
      </c>
      <c r="H284">
        <v>201000</v>
      </c>
      <c r="I284" s="25">
        <v>7.09</v>
      </c>
      <c r="J284">
        <v>0</v>
      </c>
      <c r="K284" t="s">
        <v>2112</v>
      </c>
      <c r="L284" t="s">
        <v>63</v>
      </c>
      <c r="M284" s="4"/>
      <c r="N284" s="4"/>
      <c r="Q284" t="str">
        <f t="shared" si="50"/>
        <v>00000000915</v>
      </c>
      <c r="R284" t="s">
        <v>14</v>
      </c>
      <c r="S284" t="str">
        <f t="shared" si="51"/>
        <v>00000000280</v>
      </c>
      <c r="T284" t="s">
        <v>14</v>
      </c>
      <c r="U284" t="str">
        <f t="shared" si="52"/>
        <v>201060010003</v>
      </c>
      <c r="V284" t="s">
        <v>14</v>
      </c>
      <c r="X284" t="s">
        <v>14</v>
      </c>
      <c r="Y284" t="str">
        <f t="shared" si="53"/>
        <v>000008</v>
      </c>
      <c r="Z284" t="s">
        <v>14</v>
      </c>
      <c r="AA284" t="str">
        <f t="shared" si="54"/>
        <v>000031</v>
      </c>
      <c r="AB284" t="s">
        <v>14</v>
      </c>
      <c r="AC284" t="str">
        <f t="shared" si="55"/>
        <v>00000201000</v>
      </c>
      <c r="AD284" t="s">
        <v>14</v>
      </c>
      <c r="AE284" t="str">
        <f t="shared" si="56"/>
        <v>00000000000000000709</v>
      </c>
      <c r="AF284" t="s">
        <v>14</v>
      </c>
      <c r="AH284" t="s">
        <v>14</v>
      </c>
      <c r="AI284" t="str">
        <f t="shared" si="57"/>
        <v>VR REF. IMPORTACAO FOLHA PGTO</v>
      </c>
      <c r="AJ284" t="s">
        <v>14</v>
      </c>
      <c r="AK284" t="str">
        <f t="shared" si="58"/>
        <v>C</v>
      </c>
      <c r="AL284" t="s">
        <v>14</v>
      </c>
      <c r="AM284" s="1"/>
      <c r="AN284" t="s">
        <v>14</v>
      </c>
      <c r="AR284" t="str">
        <f t="shared" si="49"/>
        <v>00000000915|00000000280|201060010003||000008|000031|00000201000|00000000000000000709||VR REF. IMPORTACAO FOLHA PGTO|C||</v>
      </c>
    </row>
    <row r="285" spans="1:44" x14ac:dyDescent="0.3">
      <c r="A285">
        <v>915</v>
      </c>
      <c r="B285">
        <v>281</v>
      </c>
      <c r="C285" s="26">
        <v>704</v>
      </c>
      <c r="D285" s="2" t="str">
        <f>SUBSTITUTE(VLOOKUP(C285,'PLANO CONTAS'!$A$2:$C$3583,3,0),".","")</f>
        <v>201060010003</v>
      </c>
      <c r="F285" s="1">
        <v>44774</v>
      </c>
      <c r="G285" s="1">
        <v>44804</v>
      </c>
      <c r="H285">
        <v>201000</v>
      </c>
      <c r="I285" s="25">
        <v>41.04</v>
      </c>
      <c r="J285">
        <v>0</v>
      </c>
      <c r="K285" t="s">
        <v>2112</v>
      </c>
      <c r="L285" t="s">
        <v>63</v>
      </c>
      <c r="M285" s="4"/>
      <c r="N285" s="4"/>
      <c r="Q285" t="str">
        <f t="shared" si="50"/>
        <v>00000000915</v>
      </c>
      <c r="R285" t="s">
        <v>14</v>
      </c>
      <c r="S285" t="str">
        <f t="shared" si="51"/>
        <v>00000000281</v>
      </c>
      <c r="T285" t="s">
        <v>14</v>
      </c>
      <c r="U285" t="str">
        <f t="shared" si="52"/>
        <v>201060010003</v>
      </c>
      <c r="V285" t="s">
        <v>14</v>
      </c>
      <c r="X285" t="s">
        <v>14</v>
      </c>
      <c r="Y285" t="str">
        <f t="shared" si="53"/>
        <v>000008</v>
      </c>
      <c r="Z285" t="s">
        <v>14</v>
      </c>
      <c r="AA285" t="str">
        <f t="shared" si="54"/>
        <v>000031</v>
      </c>
      <c r="AB285" t="s">
        <v>14</v>
      </c>
      <c r="AC285" t="str">
        <f t="shared" si="55"/>
        <v>00000201000</v>
      </c>
      <c r="AD285" t="s">
        <v>14</v>
      </c>
      <c r="AE285" t="str">
        <f t="shared" si="56"/>
        <v>00000000000000004104</v>
      </c>
      <c r="AF285" t="s">
        <v>14</v>
      </c>
      <c r="AH285" t="s">
        <v>14</v>
      </c>
      <c r="AI285" t="str">
        <f t="shared" si="57"/>
        <v>VR REF. IMPORTACAO FOLHA PGTO</v>
      </c>
      <c r="AJ285" t="s">
        <v>14</v>
      </c>
      <c r="AK285" t="str">
        <f t="shared" si="58"/>
        <v>C</v>
      </c>
      <c r="AL285" t="s">
        <v>14</v>
      </c>
      <c r="AM285" s="1"/>
      <c r="AN285" t="s">
        <v>14</v>
      </c>
      <c r="AR285" t="str">
        <f t="shared" si="49"/>
        <v>00000000915|00000000281|201060010003||000008|000031|00000201000|00000000000000004104||VR REF. IMPORTACAO FOLHA PGTO|C||</v>
      </c>
    </row>
    <row r="286" spans="1:44" x14ac:dyDescent="0.3">
      <c r="A286">
        <v>915</v>
      </c>
      <c r="B286">
        <v>282</v>
      </c>
      <c r="C286" s="26">
        <v>704</v>
      </c>
      <c r="D286" s="2" t="str">
        <f>SUBSTITUTE(VLOOKUP(C286,'PLANO CONTAS'!$A$2:$C$3583,3,0),".","")</f>
        <v>201060010003</v>
      </c>
      <c r="F286" s="1">
        <v>44774</v>
      </c>
      <c r="G286" s="1">
        <v>44804</v>
      </c>
      <c r="H286">
        <v>501000</v>
      </c>
      <c r="I286" s="25">
        <v>432.21</v>
      </c>
      <c r="J286">
        <v>0</v>
      </c>
      <c r="K286" t="s">
        <v>2112</v>
      </c>
      <c r="L286" t="s">
        <v>63</v>
      </c>
      <c r="M286" s="4"/>
      <c r="N286" s="4"/>
      <c r="Q286" t="str">
        <f t="shared" si="50"/>
        <v>00000000915</v>
      </c>
      <c r="R286" t="s">
        <v>14</v>
      </c>
      <c r="S286" t="str">
        <f t="shared" si="51"/>
        <v>00000000282</v>
      </c>
      <c r="T286" t="s">
        <v>14</v>
      </c>
      <c r="U286" t="str">
        <f t="shared" si="52"/>
        <v>201060010003</v>
      </c>
      <c r="V286" t="s">
        <v>14</v>
      </c>
      <c r="X286" t="s">
        <v>14</v>
      </c>
      <c r="Y286" t="str">
        <f t="shared" si="53"/>
        <v>000008</v>
      </c>
      <c r="Z286" t="s">
        <v>14</v>
      </c>
      <c r="AA286" t="str">
        <f t="shared" si="54"/>
        <v>000031</v>
      </c>
      <c r="AB286" t="s">
        <v>14</v>
      </c>
      <c r="AC286" t="str">
        <f t="shared" si="55"/>
        <v>00000501000</v>
      </c>
      <c r="AD286" t="s">
        <v>14</v>
      </c>
      <c r="AE286" t="str">
        <f t="shared" si="56"/>
        <v>00000000000000043221</v>
      </c>
      <c r="AF286" t="s">
        <v>14</v>
      </c>
      <c r="AH286" t="s">
        <v>14</v>
      </c>
      <c r="AI286" t="str">
        <f t="shared" si="57"/>
        <v>VR REF. IMPORTACAO FOLHA PGTO</v>
      </c>
      <c r="AJ286" t="s">
        <v>14</v>
      </c>
      <c r="AK286" t="str">
        <f t="shared" si="58"/>
        <v>C</v>
      </c>
      <c r="AL286" t="s">
        <v>14</v>
      </c>
      <c r="AM286" s="1"/>
      <c r="AN286" t="s">
        <v>14</v>
      </c>
      <c r="AR286" t="str">
        <f t="shared" si="49"/>
        <v>00000000915|00000000282|201060010003||000008|000031|00000501000|00000000000000043221||VR REF. IMPORTACAO FOLHA PGTO|C||</v>
      </c>
    </row>
    <row r="287" spans="1:44" x14ac:dyDescent="0.3">
      <c r="A287">
        <v>915</v>
      </c>
      <c r="B287">
        <v>283</v>
      </c>
      <c r="C287" s="26">
        <v>704</v>
      </c>
      <c r="D287" s="2" t="str">
        <f>SUBSTITUTE(VLOOKUP(C287,'PLANO CONTAS'!$A$2:$C$3583,3,0),".","")</f>
        <v>201060010003</v>
      </c>
      <c r="F287" s="1">
        <v>44774</v>
      </c>
      <c r="G287" s="1">
        <v>44804</v>
      </c>
      <c r="H287">
        <v>501000</v>
      </c>
      <c r="I287" s="25">
        <v>21.62</v>
      </c>
      <c r="J287">
        <v>0</v>
      </c>
      <c r="K287" t="s">
        <v>2112</v>
      </c>
      <c r="L287" t="s">
        <v>63</v>
      </c>
      <c r="M287" s="4"/>
      <c r="N287" s="4"/>
      <c r="Q287" t="str">
        <f t="shared" si="50"/>
        <v>00000000915</v>
      </c>
      <c r="R287" t="s">
        <v>14</v>
      </c>
      <c r="S287" t="str">
        <f t="shared" si="51"/>
        <v>00000000283</v>
      </c>
      <c r="T287" t="s">
        <v>14</v>
      </c>
      <c r="U287" t="str">
        <f t="shared" si="52"/>
        <v>201060010003</v>
      </c>
      <c r="V287" t="s">
        <v>14</v>
      </c>
      <c r="X287" t="s">
        <v>14</v>
      </c>
      <c r="Y287" t="str">
        <f t="shared" si="53"/>
        <v>000008</v>
      </c>
      <c r="Z287" t="s">
        <v>14</v>
      </c>
      <c r="AA287" t="str">
        <f t="shared" si="54"/>
        <v>000031</v>
      </c>
      <c r="AB287" t="s">
        <v>14</v>
      </c>
      <c r="AC287" t="str">
        <f t="shared" si="55"/>
        <v>00000501000</v>
      </c>
      <c r="AD287" t="s">
        <v>14</v>
      </c>
      <c r="AE287" t="str">
        <f t="shared" si="56"/>
        <v>00000000000000002162</v>
      </c>
      <c r="AF287" t="s">
        <v>14</v>
      </c>
      <c r="AH287" t="s">
        <v>14</v>
      </c>
      <c r="AI287" t="str">
        <f t="shared" si="57"/>
        <v>VR REF. IMPORTACAO FOLHA PGTO</v>
      </c>
      <c r="AJ287" t="s">
        <v>14</v>
      </c>
      <c r="AK287" t="str">
        <f t="shared" si="58"/>
        <v>C</v>
      </c>
      <c r="AL287" t="s">
        <v>14</v>
      </c>
      <c r="AM287" s="1"/>
      <c r="AN287" t="s">
        <v>14</v>
      </c>
      <c r="AR287" t="str">
        <f t="shared" si="49"/>
        <v>00000000915|00000000283|201060010003||000008|000031|00000501000|00000000000000002162||VR REF. IMPORTACAO FOLHA PGTO|C||</v>
      </c>
    </row>
    <row r="288" spans="1:44" x14ac:dyDescent="0.3">
      <c r="A288">
        <v>915</v>
      </c>
      <c r="B288">
        <v>284</v>
      </c>
      <c r="C288" s="26">
        <v>704</v>
      </c>
      <c r="D288" s="2" t="str">
        <f>SUBSTITUTE(VLOOKUP(C288,'PLANO CONTAS'!$A$2:$C$3583,3,0),".","")</f>
        <v>201060010003</v>
      </c>
      <c r="F288" s="1">
        <v>44774</v>
      </c>
      <c r="G288" s="1">
        <v>44804</v>
      </c>
      <c r="H288">
        <v>501000</v>
      </c>
      <c r="I288" s="25">
        <v>125.34</v>
      </c>
      <c r="J288">
        <v>0</v>
      </c>
      <c r="K288" t="s">
        <v>2112</v>
      </c>
      <c r="L288" t="s">
        <v>63</v>
      </c>
      <c r="M288" s="4"/>
      <c r="N288" s="4"/>
      <c r="Q288" t="str">
        <f t="shared" si="50"/>
        <v>00000000915</v>
      </c>
      <c r="R288" t="s">
        <v>14</v>
      </c>
      <c r="S288" t="str">
        <f t="shared" si="51"/>
        <v>00000000284</v>
      </c>
      <c r="T288" t="s">
        <v>14</v>
      </c>
      <c r="U288" t="str">
        <f t="shared" si="52"/>
        <v>201060010003</v>
      </c>
      <c r="V288" t="s">
        <v>14</v>
      </c>
      <c r="X288" t="s">
        <v>14</v>
      </c>
      <c r="Y288" t="str">
        <f t="shared" si="53"/>
        <v>000008</v>
      </c>
      <c r="Z288" t="s">
        <v>14</v>
      </c>
      <c r="AA288" t="str">
        <f t="shared" si="54"/>
        <v>000031</v>
      </c>
      <c r="AB288" t="s">
        <v>14</v>
      </c>
      <c r="AC288" t="str">
        <f t="shared" si="55"/>
        <v>00000501000</v>
      </c>
      <c r="AD288" t="s">
        <v>14</v>
      </c>
      <c r="AE288" t="str">
        <f t="shared" si="56"/>
        <v>00000000000000012534</v>
      </c>
      <c r="AF288" t="s">
        <v>14</v>
      </c>
      <c r="AH288" t="s">
        <v>14</v>
      </c>
      <c r="AI288" t="str">
        <f t="shared" si="57"/>
        <v>VR REF. IMPORTACAO FOLHA PGTO</v>
      </c>
      <c r="AJ288" t="s">
        <v>14</v>
      </c>
      <c r="AK288" t="str">
        <f t="shared" si="58"/>
        <v>C</v>
      </c>
      <c r="AL288" t="s">
        <v>14</v>
      </c>
      <c r="AM288" s="1"/>
      <c r="AN288" t="s">
        <v>14</v>
      </c>
      <c r="AR288" t="str">
        <f t="shared" si="49"/>
        <v>00000000915|00000000284|201060010003||000008|000031|00000501000|00000000000000012534||VR REF. IMPORTACAO FOLHA PGTO|C||</v>
      </c>
    </row>
    <row r="289" spans="1:44" x14ac:dyDescent="0.3">
      <c r="A289">
        <v>915</v>
      </c>
      <c r="B289">
        <v>285</v>
      </c>
      <c r="C289" s="26">
        <v>704</v>
      </c>
      <c r="D289" s="2" t="str">
        <f>SUBSTITUTE(VLOOKUP(C289,'PLANO CONTAS'!$A$2:$C$3583,3,0),".","")</f>
        <v>201060010003</v>
      </c>
      <c r="F289" s="1">
        <v>44774</v>
      </c>
      <c r="G289" s="1">
        <v>44804</v>
      </c>
      <c r="H289">
        <v>1101000</v>
      </c>
      <c r="I289" s="25">
        <v>379.36</v>
      </c>
      <c r="J289">
        <v>0</v>
      </c>
      <c r="K289" t="s">
        <v>2112</v>
      </c>
      <c r="L289" t="s">
        <v>63</v>
      </c>
      <c r="M289" s="4"/>
      <c r="N289" s="4"/>
      <c r="Q289" t="str">
        <f t="shared" si="50"/>
        <v>00000000915</v>
      </c>
      <c r="R289" t="s">
        <v>14</v>
      </c>
      <c r="S289" t="str">
        <f t="shared" si="51"/>
        <v>00000000285</v>
      </c>
      <c r="T289" t="s">
        <v>14</v>
      </c>
      <c r="U289" t="str">
        <f t="shared" si="52"/>
        <v>201060010003</v>
      </c>
      <c r="V289" t="s">
        <v>14</v>
      </c>
      <c r="X289" t="s">
        <v>14</v>
      </c>
      <c r="Y289" t="str">
        <f t="shared" si="53"/>
        <v>000008</v>
      </c>
      <c r="Z289" t="s">
        <v>14</v>
      </c>
      <c r="AA289" t="str">
        <f t="shared" si="54"/>
        <v>000031</v>
      </c>
      <c r="AB289" t="s">
        <v>14</v>
      </c>
      <c r="AC289" t="str">
        <f t="shared" si="55"/>
        <v>00001101000</v>
      </c>
      <c r="AD289" t="s">
        <v>14</v>
      </c>
      <c r="AE289" t="str">
        <f t="shared" si="56"/>
        <v>00000000000000037936</v>
      </c>
      <c r="AF289" t="s">
        <v>14</v>
      </c>
      <c r="AH289" t="s">
        <v>14</v>
      </c>
      <c r="AI289" t="str">
        <f t="shared" si="57"/>
        <v>VR REF. IMPORTACAO FOLHA PGTO</v>
      </c>
      <c r="AJ289" t="s">
        <v>14</v>
      </c>
      <c r="AK289" t="str">
        <f t="shared" si="58"/>
        <v>C</v>
      </c>
      <c r="AL289" t="s">
        <v>14</v>
      </c>
      <c r="AM289" s="1"/>
      <c r="AN289" t="s">
        <v>14</v>
      </c>
      <c r="AR289" t="str">
        <f t="shared" si="49"/>
        <v>00000000915|00000000285|201060010003||000008|000031|00001101000|00000000000000037936||VR REF. IMPORTACAO FOLHA PGTO|C||</v>
      </c>
    </row>
    <row r="290" spans="1:44" x14ac:dyDescent="0.3">
      <c r="A290">
        <v>915</v>
      </c>
      <c r="B290">
        <v>286</v>
      </c>
      <c r="C290" s="26">
        <v>704</v>
      </c>
      <c r="D290" s="2" t="str">
        <f>SUBSTITUTE(VLOOKUP(C290,'PLANO CONTAS'!$A$2:$C$3583,3,0),".","")</f>
        <v>201060010003</v>
      </c>
      <c r="F290" s="1">
        <v>44774</v>
      </c>
      <c r="G290" s="1">
        <v>44804</v>
      </c>
      <c r="H290">
        <v>1101000</v>
      </c>
      <c r="I290" s="25">
        <v>18.98</v>
      </c>
      <c r="J290">
        <v>0</v>
      </c>
      <c r="K290" t="s">
        <v>2112</v>
      </c>
      <c r="L290" t="s">
        <v>63</v>
      </c>
      <c r="M290" s="4"/>
      <c r="N290" s="4"/>
      <c r="Q290" t="str">
        <f t="shared" si="50"/>
        <v>00000000915</v>
      </c>
      <c r="R290" t="s">
        <v>14</v>
      </c>
      <c r="S290" t="str">
        <f t="shared" si="51"/>
        <v>00000000286</v>
      </c>
      <c r="T290" t="s">
        <v>14</v>
      </c>
      <c r="U290" t="str">
        <f t="shared" si="52"/>
        <v>201060010003</v>
      </c>
      <c r="V290" t="s">
        <v>14</v>
      </c>
      <c r="X290" t="s">
        <v>14</v>
      </c>
      <c r="Y290" t="str">
        <f t="shared" si="53"/>
        <v>000008</v>
      </c>
      <c r="Z290" t="s">
        <v>14</v>
      </c>
      <c r="AA290" t="str">
        <f t="shared" si="54"/>
        <v>000031</v>
      </c>
      <c r="AB290" t="s">
        <v>14</v>
      </c>
      <c r="AC290" t="str">
        <f t="shared" si="55"/>
        <v>00001101000</v>
      </c>
      <c r="AD290" t="s">
        <v>14</v>
      </c>
      <c r="AE290" t="str">
        <f t="shared" si="56"/>
        <v>00000000000000001898</v>
      </c>
      <c r="AF290" t="s">
        <v>14</v>
      </c>
      <c r="AH290" t="s">
        <v>14</v>
      </c>
      <c r="AI290" t="str">
        <f t="shared" si="57"/>
        <v>VR REF. IMPORTACAO FOLHA PGTO</v>
      </c>
      <c r="AJ290" t="s">
        <v>14</v>
      </c>
      <c r="AK290" t="str">
        <f t="shared" si="58"/>
        <v>C</v>
      </c>
      <c r="AL290" t="s">
        <v>14</v>
      </c>
      <c r="AM290" s="1"/>
      <c r="AN290" t="s">
        <v>14</v>
      </c>
      <c r="AR290" t="str">
        <f t="shared" si="49"/>
        <v>00000000915|00000000286|201060010003||000008|000031|00001101000|00000000000000001898||VR REF. IMPORTACAO FOLHA PGTO|C||</v>
      </c>
    </row>
    <row r="291" spans="1:44" x14ac:dyDescent="0.3">
      <c r="A291">
        <v>915</v>
      </c>
      <c r="B291">
        <v>287</v>
      </c>
      <c r="C291" s="26">
        <v>704</v>
      </c>
      <c r="D291" s="2" t="str">
        <f>SUBSTITUTE(VLOOKUP(C291,'PLANO CONTAS'!$A$2:$C$3583,3,0),".","")</f>
        <v>201060010003</v>
      </c>
      <c r="F291" s="1">
        <v>44774</v>
      </c>
      <c r="G291" s="1">
        <v>44804</v>
      </c>
      <c r="H291">
        <v>1101000</v>
      </c>
      <c r="I291" s="25">
        <v>110.03</v>
      </c>
      <c r="J291">
        <v>0</v>
      </c>
      <c r="K291" t="s">
        <v>2112</v>
      </c>
      <c r="L291" t="s">
        <v>63</v>
      </c>
      <c r="M291" s="4"/>
      <c r="N291" s="4"/>
      <c r="Q291" t="str">
        <f t="shared" si="50"/>
        <v>00000000915</v>
      </c>
      <c r="R291" t="s">
        <v>14</v>
      </c>
      <c r="S291" t="str">
        <f t="shared" si="51"/>
        <v>00000000287</v>
      </c>
      <c r="T291" t="s">
        <v>14</v>
      </c>
      <c r="U291" t="str">
        <f t="shared" si="52"/>
        <v>201060010003</v>
      </c>
      <c r="V291" t="s">
        <v>14</v>
      </c>
      <c r="X291" t="s">
        <v>14</v>
      </c>
      <c r="Y291" t="str">
        <f t="shared" si="53"/>
        <v>000008</v>
      </c>
      <c r="Z291" t="s">
        <v>14</v>
      </c>
      <c r="AA291" t="str">
        <f t="shared" si="54"/>
        <v>000031</v>
      </c>
      <c r="AB291" t="s">
        <v>14</v>
      </c>
      <c r="AC291" t="str">
        <f t="shared" si="55"/>
        <v>00001101000</v>
      </c>
      <c r="AD291" t="s">
        <v>14</v>
      </c>
      <c r="AE291" t="str">
        <f t="shared" si="56"/>
        <v>00000000000000011003</v>
      </c>
      <c r="AF291" t="s">
        <v>14</v>
      </c>
      <c r="AH291" t="s">
        <v>14</v>
      </c>
      <c r="AI291" t="str">
        <f t="shared" si="57"/>
        <v>VR REF. IMPORTACAO FOLHA PGTO</v>
      </c>
      <c r="AJ291" t="s">
        <v>14</v>
      </c>
      <c r="AK291" t="str">
        <f t="shared" si="58"/>
        <v>C</v>
      </c>
      <c r="AL291" t="s">
        <v>14</v>
      </c>
      <c r="AM291" s="1"/>
      <c r="AN291" t="s">
        <v>14</v>
      </c>
      <c r="AR291" t="str">
        <f t="shared" si="49"/>
        <v>00000000915|00000000287|201060010003||000008|000031|00001101000|00000000000000011003||VR REF. IMPORTACAO FOLHA PGTO|C||</v>
      </c>
    </row>
    <row r="292" spans="1:44" x14ac:dyDescent="0.3">
      <c r="A292">
        <v>915</v>
      </c>
      <c r="B292">
        <v>288</v>
      </c>
      <c r="C292" s="26">
        <v>704</v>
      </c>
      <c r="D292" s="2" t="str">
        <f>SUBSTITUTE(VLOOKUP(C292,'PLANO CONTAS'!$A$2:$C$3583,3,0),".","")</f>
        <v>201060010003</v>
      </c>
      <c r="F292" s="1">
        <v>44774</v>
      </c>
      <c r="G292" s="1">
        <v>44804</v>
      </c>
      <c r="H292">
        <v>1101000</v>
      </c>
      <c r="I292" s="25">
        <v>352.31</v>
      </c>
      <c r="J292">
        <v>0</v>
      </c>
      <c r="K292" t="s">
        <v>2112</v>
      </c>
      <c r="L292" t="s">
        <v>63</v>
      </c>
      <c r="M292" s="4"/>
      <c r="N292" s="4"/>
      <c r="Q292" t="str">
        <f t="shared" si="50"/>
        <v>00000000915</v>
      </c>
      <c r="R292" t="s">
        <v>14</v>
      </c>
      <c r="S292" t="str">
        <f t="shared" si="51"/>
        <v>00000000288</v>
      </c>
      <c r="T292" t="s">
        <v>14</v>
      </c>
      <c r="U292" t="str">
        <f t="shared" si="52"/>
        <v>201060010003</v>
      </c>
      <c r="V292" t="s">
        <v>14</v>
      </c>
      <c r="X292" t="s">
        <v>14</v>
      </c>
      <c r="Y292" t="str">
        <f t="shared" si="53"/>
        <v>000008</v>
      </c>
      <c r="Z292" t="s">
        <v>14</v>
      </c>
      <c r="AA292" t="str">
        <f t="shared" si="54"/>
        <v>000031</v>
      </c>
      <c r="AB292" t="s">
        <v>14</v>
      </c>
      <c r="AC292" t="str">
        <f t="shared" si="55"/>
        <v>00001101000</v>
      </c>
      <c r="AD292" t="s">
        <v>14</v>
      </c>
      <c r="AE292" t="str">
        <f t="shared" si="56"/>
        <v>00000000000000035231</v>
      </c>
      <c r="AF292" t="s">
        <v>14</v>
      </c>
      <c r="AH292" t="s">
        <v>14</v>
      </c>
      <c r="AI292" t="str">
        <f t="shared" si="57"/>
        <v>VR REF. IMPORTACAO FOLHA PGTO</v>
      </c>
      <c r="AJ292" t="s">
        <v>14</v>
      </c>
      <c r="AK292" t="str">
        <f t="shared" si="58"/>
        <v>C</v>
      </c>
      <c r="AL292" t="s">
        <v>14</v>
      </c>
      <c r="AM292" s="1"/>
      <c r="AN292" t="s">
        <v>14</v>
      </c>
      <c r="AR292" t="str">
        <f t="shared" si="49"/>
        <v>00000000915|00000000288|201060010003||000008|000031|00001101000|00000000000000035231||VR REF. IMPORTACAO FOLHA PGTO|C||</v>
      </c>
    </row>
    <row r="293" spans="1:44" x14ac:dyDescent="0.3">
      <c r="A293">
        <v>915</v>
      </c>
      <c r="B293">
        <v>289</v>
      </c>
      <c r="C293" s="26">
        <v>704</v>
      </c>
      <c r="D293" s="2" t="str">
        <f>SUBSTITUTE(VLOOKUP(C293,'PLANO CONTAS'!$A$2:$C$3583,3,0),".","")</f>
        <v>201060010003</v>
      </c>
      <c r="F293" s="1">
        <v>44774</v>
      </c>
      <c r="G293" s="1">
        <v>44804</v>
      </c>
      <c r="H293">
        <v>1101000</v>
      </c>
      <c r="I293" s="25">
        <v>17.63</v>
      </c>
      <c r="J293">
        <v>0</v>
      </c>
      <c r="K293" t="s">
        <v>2112</v>
      </c>
      <c r="L293" t="s">
        <v>63</v>
      </c>
      <c r="M293" s="4"/>
      <c r="N293" s="4"/>
      <c r="Q293" t="str">
        <f t="shared" si="50"/>
        <v>00000000915</v>
      </c>
      <c r="R293" t="s">
        <v>14</v>
      </c>
      <c r="S293" t="str">
        <f t="shared" si="51"/>
        <v>00000000289</v>
      </c>
      <c r="T293" t="s">
        <v>14</v>
      </c>
      <c r="U293" t="str">
        <f t="shared" si="52"/>
        <v>201060010003</v>
      </c>
      <c r="V293" t="s">
        <v>14</v>
      </c>
      <c r="X293" t="s">
        <v>14</v>
      </c>
      <c r="Y293" t="str">
        <f t="shared" si="53"/>
        <v>000008</v>
      </c>
      <c r="Z293" t="s">
        <v>14</v>
      </c>
      <c r="AA293" t="str">
        <f t="shared" si="54"/>
        <v>000031</v>
      </c>
      <c r="AB293" t="s">
        <v>14</v>
      </c>
      <c r="AC293" t="str">
        <f t="shared" si="55"/>
        <v>00001101000</v>
      </c>
      <c r="AD293" t="s">
        <v>14</v>
      </c>
      <c r="AE293" t="str">
        <f t="shared" si="56"/>
        <v>00000000000000001763</v>
      </c>
      <c r="AF293" t="s">
        <v>14</v>
      </c>
      <c r="AH293" t="s">
        <v>14</v>
      </c>
      <c r="AI293" t="str">
        <f t="shared" si="57"/>
        <v>VR REF. IMPORTACAO FOLHA PGTO</v>
      </c>
      <c r="AJ293" t="s">
        <v>14</v>
      </c>
      <c r="AK293" t="str">
        <f t="shared" si="58"/>
        <v>C</v>
      </c>
      <c r="AL293" t="s">
        <v>14</v>
      </c>
      <c r="AM293" s="1"/>
      <c r="AN293" t="s">
        <v>14</v>
      </c>
      <c r="AR293" t="str">
        <f t="shared" si="49"/>
        <v>00000000915|00000000289|201060010003||000008|000031|00001101000|00000000000000001763||VR REF. IMPORTACAO FOLHA PGTO|C||</v>
      </c>
    </row>
    <row r="294" spans="1:44" x14ac:dyDescent="0.3">
      <c r="A294">
        <v>915</v>
      </c>
      <c r="B294">
        <v>290</v>
      </c>
      <c r="C294" s="26">
        <v>704</v>
      </c>
      <c r="D294" s="2" t="str">
        <f>SUBSTITUTE(VLOOKUP(C294,'PLANO CONTAS'!$A$2:$C$3583,3,0),".","")</f>
        <v>201060010003</v>
      </c>
      <c r="F294" s="1">
        <v>44774</v>
      </c>
      <c r="G294" s="1">
        <v>44804</v>
      </c>
      <c r="H294">
        <v>1101000</v>
      </c>
      <c r="I294" s="25">
        <v>102.2</v>
      </c>
      <c r="J294">
        <v>0</v>
      </c>
      <c r="K294" t="s">
        <v>2112</v>
      </c>
      <c r="L294" t="s">
        <v>63</v>
      </c>
      <c r="M294" s="4"/>
      <c r="N294" s="4"/>
      <c r="Q294" t="str">
        <f t="shared" si="50"/>
        <v>00000000915</v>
      </c>
      <c r="R294" t="s">
        <v>14</v>
      </c>
      <c r="S294" t="str">
        <f t="shared" si="51"/>
        <v>00000000290</v>
      </c>
      <c r="T294" t="s">
        <v>14</v>
      </c>
      <c r="U294" t="str">
        <f t="shared" si="52"/>
        <v>201060010003</v>
      </c>
      <c r="V294" t="s">
        <v>14</v>
      </c>
      <c r="X294" t="s">
        <v>14</v>
      </c>
      <c r="Y294" t="str">
        <f t="shared" si="53"/>
        <v>000008</v>
      </c>
      <c r="Z294" t="s">
        <v>14</v>
      </c>
      <c r="AA294" t="str">
        <f t="shared" si="54"/>
        <v>000031</v>
      </c>
      <c r="AB294" t="s">
        <v>14</v>
      </c>
      <c r="AC294" t="str">
        <f t="shared" si="55"/>
        <v>00001101000</v>
      </c>
      <c r="AD294" t="s">
        <v>14</v>
      </c>
      <c r="AE294" t="str">
        <f t="shared" si="56"/>
        <v>00000000000000010220</v>
      </c>
      <c r="AF294" t="s">
        <v>14</v>
      </c>
      <c r="AH294" t="s">
        <v>14</v>
      </c>
      <c r="AI294" t="str">
        <f t="shared" si="57"/>
        <v>VR REF. IMPORTACAO FOLHA PGTO</v>
      </c>
      <c r="AJ294" t="s">
        <v>14</v>
      </c>
      <c r="AK294" t="str">
        <f t="shared" si="58"/>
        <v>C</v>
      </c>
      <c r="AL294" t="s">
        <v>14</v>
      </c>
      <c r="AM294" s="1"/>
      <c r="AN294" t="s">
        <v>14</v>
      </c>
      <c r="AR294" t="str">
        <f t="shared" si="49"/>
        <v>00000000915|00000000290|201060010003||000008|000031|00001101000|00000000000000010220||VR REF. IMPORTACAO FOLHA PGTO|C||</v>
      </c>
    </row>
    <row r="295" spans="1:44" x14ac:dyDescent="0.3">
      <c r="A295">
        <v>915</v>
      </c>
      <c r="B295">
        <v>291</v>
      </c>
      <c r="C295" s="26">
        <v>704</v>
      </c>
      <c r="D295" s="2" t="str">
        <f>SUBSTITUTE(VLOOKUP(C295,'PLANO CONTAS'!$A$2:$C$3583,3,0),".","")</f>
        <v>201060010003</v>
      </c>
      <c r="F295" s="1">
        <v>44774</v>
      </c>
      <c r="G295" s="1">
        <v>44804</v>
      </c>
      <c r="H295">
        <v>801000</v>
      </c>
      <c r="I295" s="25">
        <v>400</v>
      </c>
      <c r="J295">
        <v>0</v>
      </c>
      <c r="K295" t="s">
        <v>2112</v>
      </c>
      <c r="L295" t="s">
        <v>13</v>
      </c>
      <c r="M295" s="4"/>
      <c r="N295" s="4"/>
      <c r="Q295" t="str">
        <f t="shared" si="50"/>
        <v>00000000915</v>
      </c>
      <c r="R295" t="s">
        <v>14</v>
      </c>
      <c r="S295" t="str">
        <f t="shared" si="51"/>
        <v>00000000291</v>
      </c>
      <c r="T295" t="s">
        <v>14</v>
      </c>
      <c r="U295" t="str">
        <f t="shared" si="52"/>
        <v>201060010003</v>
      </c>
      <c r="V295" t="s">
        <v>14</v>
      </c>
      <c r="X295" t="s">
        <v>14</v>
      </c>
      <c r="Y295" t="str">
        <f t="shared" si="53"/>
        <v>000008</v>
      </c>
      <c r="Z295" t="s">
        <v>14</v>
      </c>
      <c r="AA295" t="str">
        <f t="shared" si="54"/>
        <v>000031</v>
      </c>
      <c r="AB295" t="s">
        <v>14</v>
      </c>
      <c r="AC295" t="str">
        <f t="shared" si="55"/>
        <v>00000801000</v>
      </c>
      <c r="AD295" t="s">
        <v>14</v>
      </c>
      <c r="AE295" t="str">
        <f t="shared" si="56"/>
        <v>00000000000000040000</v>
      </c>
      <c r="AF295" t="s">
        <v>14</v>
      </c>
      <c r="AH295" t="s">
        <v>14</v>
      </c>
      <c r="AI295" t="str">
        <f t="shared" si="57"/>
        <v>VR REF. IMPORTACAO FOLHA PGTO</v>
      </c>
      <c r="AJ295" t="s">
        <v>14</v>
      </c>
      <c r="AK295" t="str">
        <f t="shared" si="58"/>
        <v>D</v>
      </c>
      <c r="AL295" t="s">
        <v>14</v>
      </c>
      <c r="AM295" s="1"/>
      <c r="AN295" t="s">
        <v>14</v>
      </c>
      <c r="AR295" t="str">
        <f t="shared" si="49"/>
        <v>00000000915|00000000291|201060010003||000008|000031|00000801000|00000000000000040000||VR REF. IMPORTACAO FOLHA PGTO|D||</v>
      </c>
    </row>
    <row r="296" spans="1:44" x14ac:dyDescent="0.3">
      <c r="A296">
        <v>915</v>
      </c>
      <c r="B296">
        <v>292</v>
      </c>
      <c r="C296" s="26">
        <v>704</v>
      </c>
      <c r="D296" s="2" t="str">
        <f>SUBSTITUTE(VLOOKUP(C296,'PLANO CONTAS'!$A$2:$C$3583,3,0),".","")</f>
        <v>201060010003</v>
      </c>
      <c r="F296" s="1">
        <v>44774</v>
      </c>
      <c r="G296" s="1">
        <v>44804</v>
      </c>
      <c r="H296">
        <v>801000</v>
      </c>
      <c r="I296" s="25">
        <v>20</v>
      </c>
      <c r="J296">
        <v>0</v>
      </c>
      <c r="K296" t="s">
        <v>2112</v>
      </c>
      <c r="L296" t="s">
        <v>13</v>
      </c>
      <c r="M296" s="4"/>
      <c r="N296" s="4"/>
      <c r="Q296" t="str">
        <f t="shared" si="50"/>
        <v>00000000915</v>
      </c>
      <c r="R296" t="s">
        <v>14</v>
      </c>
      <c r="S296" t="str">
        <f t="shared" si="51"/>
        <v>00000000292</v>
      </c>
      <c r="T296" t="s">
        <v>14</v>
      </c>
      <c r="U296" t="str">
        <f t="shared" si="52"/>
        <v>201060010003</v>
      </c>
      <c r="V296" t="s">
        <v>14</v>
      </c>
      <c r="X296" t="s">
        <v>14</v>
      </c>
      <c r="Y296" t="str">
        <f t="shared" si="53"/>
        <v>000008</v>
      </c>
      <c r="Z296" t="s">
        <v>14</v>
      </c>
      <c r="AA296" t="str">
        <f t="shared" si="54"/>
        <v>000031</v>
      </c>
      <c r="AB296" t="s">
        <v>14</v>
      </c>
      <c r="AC296" t="str">
        <f t="shared" si="55"/>
        <v>00000801000</v>
      </c>
      <c r="AD296" t="s">
        <v>14</v>
      </c>
      <c r="AE296" t="str">
        <f t="shared" si="56"/>
        <v>00000000000000002000</v>
      </c>
      <c r="AF296" t="s">
        <v>14</v>
      </c>
      <c r="AH296" t="s">
        <v>14</v>
      </c>
      <c r="AI296" t="str">
        <f t="shared" si="57"/>
        <v>VR REF. IMPORTACAO FOLHA PGTO</v>
      </c>
      <c r="AJ296" t="s">
        <v>14</v>
      </c>
      <c r="AK296" t="str">
        <f t="shared" si="58"/>
        <v>D</v>
      </c>
      <c r="AL296" t="s">
        <v>14</v>
      </c>
      <c r="AM296" s="1"/>
      <c r="AN296" t="s">
        <v>14</v>
      </c>
      <c r="AR296" t="str">
        <f t="shared" si="49"/>
        <v>00000000915|00000000292|201060010003||000008|000031|00000801000|00000000000000002000||VR REF. IMPORTACAO FOLHA PGTO|D||</v>
      </c>
    </row>
    <row r="297" spans="1:44" x14ac:dyDescent="0.3">
      <c r="A297">
        <v>915</v>
      </c>
      <c r="B297">
        <v>293</v>
      </c>
      <c r="C297" s="26">
        <v>704</v>
      </c>
      <c r="D297" s="2" t="str">
        <f>SUBSTITUTE(VLOOKUP(C297,'PLANO CONTAS'!$A$2:$C$3583,3,0),".","")</f>
        <v>201060010003</v>
      </c>
      <c r="F297" s="1">
        <v>44774</v>
      </c>
      <c r="G297" s="1">
        <v>44804</v>
      </c>
      <c r="H297">
        <v>801000</v>
      </c>
      <c r="I297" s="25">
        <v>116</v>
      </c>
      <c r="J297">
        <v>0</v>
      </c>
      <c r="K297" t="s">
        <v>2112</v>
      </c>
      <c r="L297" t="s">
        <v>13</v>
      </c>
      <c r="M297" s="4"/>
      <c r="N297" s="4"/>
      <c r="Q297" t="str">
        <f t="shared" si="50"/>
        <v>00000000915</v>
      </c>
      <c r="R297" t="s">
        <v>14</v>
      </c>
      <c r="S297" t="str">
        <f t="shared" si="51"/>
        <v>00000000293</v>
      </c>
      <c r="T297" t="s">
        <v>14</v>
      </c>
      <c r="U297" t="str">
        <f t="shared" si="52"/>
        <v>201060010003</v>
      </c>
      <c r="V297" t="s">
        <v>14</v>
      </c>
      <c r="X297" t="s">
        <v>14</v>
      </c>
      <c r="Y297" t="str">
        <f t="shared" si="53"/>
        <v>000008</v>
      </c>
      <c r="Z297" t="s">
        <v>14</v>
      </c>
      <c r="AA297" t="str">
        <f t="shared" si="54"/>
        <v>000031</v>
      </c>
      <c r="AB297" t="s">
        <v>14</v>
      </c>
      <c r="AC297" t="str">
        <f t="shared" si="55"/>
        <v>00000801000</v>
      </c>
      <c r="AD297" t="s">
        <v>14</v>
      </c>
      <c r="AE297" t="str">
        <f t="shared" si="56"/>
        <v>00000000000000011600</v>
      </c>
      <c r="AF297" t="s">
        <v>14</v>
      </c>
      <c r="AH297" t="s">
        <v>14</v>
      </c>
      <c r="AI297" t="str">
        <f t="shared" si="57"/>
        <v>VR REF. IMPORTACAO FOLHA PGTO</v>
      </c>
      <c r="AJ297" t="s">
        <v>14</v>
      </c>
      <c r="AK297" t="str">
        <f t="shared" si="58"/>
        <v>D</v>
      </c>
      <c r="AL297" t="s">
        <v>14</v>
      </c>
      <c r="AM297" s="1"/>
      <c r="AN297" t="s">
        <v>14</v>
      </c>
      <c r="AR297" t="str">
        <f t="shared" si="49"/>
        <v>00000000915|00000000293|201060010003||000008|000031|00000801000|00000000000000011600||VR REF. IMPORTACAO FOLHA PGTO|D||</v>
      </c>
    </row>
    <row r="298" spans="1:44" x14ac:dyDescent="0.3">
      <c r="A298">
        <v>915</v>
      </c>
      <c r="B298">
        <v>294</v>
      </c>
      <c r="C298" s="26">
        <v>704</v>
      </c>
      <c r="D298" s="2" t="str">
        <f>SUBSTITUTE(VLOOKUP(C298,'PLANO CONTAS'!$A$2:$C$3583,3,0),".","")</f>
        <v>201060010003</v>
      </c>
      <c r="F298" s="1">
        <v>44774</v>
      </c>
      <c r="G298" s="1">
        <v>44804</v>
      </c>
      <c r="H298">
        <v>1001000</v>
      </c>
      <c r="I298" s="25">
        <v>155.55000000000001</v>
      </c>
      <c r="J298">
        <v>0</v>
      </c>
      <c r="K298" t="s">
        <v>2112</v>
      </c>
      <c r="L298" t="s">
        <v>13</v>
      </c>
      <c r="M298" s="4"/>
      <c r="N298" s="4"/>
      <c r="Q298" t="str">
        <f t="shared" si="50"/>
        <v>00000000915</v>
      </c>
      <c r="R298" t="s">
        <v>14</v>
      </c>
      <c r="S298" t="str">
        <f t="shared" si="51"/>
        <v>00000000294</v>
      </c>
      <c r="T298" t="s">
        <v>14</v>
      </c>
      <c r="U298" t="str">
        <f t="shared" si="52"/>
        <v>201060010003</v>
      </c>
      <c r="V298" t="s">
        <v>14</v>
      </c>
      <c r="X298" t="s">
        <v>14</v>
      </c>
      <c r="Y298" t="str">
        <f t="shared" si="53"/>
        <v>000008</v>
      </c>
      <c r="Z298" t="s">
        <v>14</v>
      </c>
      <c r="AA298" t="str">
        <f t="shared" si="54"/>
        <v>000031</v>
      </c>
      <c r="AB298" t="s">
        <v>14</v>
      </c>
      <c r="AC298" t="str">
        <f t="shared" si="55"/>
        <v>00001001000</v>
      </c>
      <c r="AD298" t="s">
        <v>14</v>
      </c>
      <c r="AE298" t="str">
        <f t="shared" si="56"/>
        <v>00000000000000015555</v>
      </c>
      <c r="AF298" t="s">
        <v>14</v>
      </c>
      <c r="AH298" t="s">
        <v>14</v>
      </c>
      <c r="AI298" t="str">
        <f t="shared" si="57"/>
        <v>VR REF. IMPORTACAO FOLHA PGTO</v>
      </c>
      <c r="AJ298" t="s">
        <v>14</v>
      </c>
      <c r="AK298" t="str">
        <f t="shared" si="58"/>
        <v>D</v>
      </c>
      <c r="AL298" t="s">
        <v>14</v>
      </c>
      <c r="AM298" s="1"/>
      <c r="AN298" t="s">
        <v>14</v>
      </c>
      <c r="AR298" t="str">
        <f t="shared" si="49"/>
        <v>00000000915|00000000294|201060010003||000008|000031|00001001000|00000000000000015555||VR REF. IMPORTACAO FOLHA PGTO|D||</v>
      </c>
    </row>
    <row r="299" spans="1:44" x14ac:dyDescent="0.3">
      <c r="A299">
        <v>915</v>
      </c>
      <c r="B299">
        <v>295</v>
      </c>
      <c r="C299" s="26">
        <v>704</v>
      </c>
      <c r="D299" s="2" t="str">
        <f>SUBSTITUTE(VLOOKUP(C299,'PLANO CONTAS'!$A$2:$C$3583,3,0),".","")</f>
        <v>201060010003</v>
      </c>
      <c r="F299" s="1">
        <v>44774</v>
      </c>
      <c r="G299" s="1">
        <v>44804</v>
      </c>
      <c r="H299">
        <v>1001000</v>
      </c>
      <c r="I299" s="25">
        <v>7.78</v>
      </c>
      <c r="J299">
        <v>0</v>
      </c>
      <c r="K299" t="s">
        <v>2112</v>
      </c>
      <c r="L299" t="s">
        <v>13</v>
      </c>
      <c r="M299" s="4"/>
      <c r="N299" s="4"/>
      <c r="Q299" t="str">
        <f t="shared" si="50"/>
        <v>00000000915</v>
      </c>
      <c r="R299" t="s">
        <v>14</v>
      </c>
      <c r="S299" t="str">
        <f t="shared" si="51"/>
        <v>00000000295</v>
      </c>
      <c r="T299" t="s">
        <v>14</v>
      </c>
      <c r="U299" t="str">
        <f t="shared" si="52"/>
        <v>201060010003</v>
      </c>
      <c r="V299" t="s">
        <v>14</v>
      </c>
      <c r="X299" t="s">
        <v>14</v>
      </c>
      <c r="Y299" t="str">
        <f t="shared" si="53"/>
        <v>000008</v>
      </c>
      <c r="Z299" t="s">
        <v>14</v>
      </c>
      <c r="AA299" t="str">
        <f t="shared" si="54"/>
        <v>000031</v>
      </c>
      <c r="AB299" t="s">
        <v>14</v>
      </c>
      <c r="AC299" t="str">
        <f t="shared" si="55"/>
        <v>00001001000</v>
      </c>
      <c r="AD299" t="s">
        <v>14</v>
      </c>
      <c r="AE299" t="str">
        <f t="shared" si="56"/>
        <v>00000000000000000778</v>
      </c>
      <c r="AF299" t="s">
        <v>14</v>
      </c>
      <c r="AH299" t="s">
        <v>14</v>
      </c>
      <c r="AI299" t="str">
        <f t="shared" si="57"/>
        <v>VR REF. IMPORTACAO FOLHA PGTO</v>
      </c>
      <c r="AJ299" t="s">
        <v>14</v>
      </c>
      <c r="AK299" t="str">
        <f t="shared" si="58"/>
        <v>D</v>
      </c>
      <c r="AL299" t="s">
        <v>14</v>
      </c>
      <c r="AM299" s="1"/>
      <c r="AN299" t="s">
        <v>14</v>
      </c>
      <c r="AR299" t="str">
        <f t="shared" si="49"/>
        <v>00000000915|00000000295|201060010003||000008|000031|00001001000|00000000000000000778||VR REF. IMPORTACAO FOLHA PGTO|D||</v>
      </c>
    </row>
    <row r="300" spans="1:44" x14ac:dyDescent="0.3">
      <c r="A300">
        <v>915</v>
      </c>
      <c r="B300">
        <v>296</v>
      </c>
      <c r="C300" s="26">
        <v>704</v>
      </c>
      <c r="D300" s="2" t="str">
        <f>SUBSTITUTE(VLOOKUP(C300,'PLANO CONTAS'!$A$2:$C$3583,3,0),".","")</f>
        <v>201060010003</v>
      </c>
      <c r="F300" s="1">
        <v>44774</v>
      </c>
      <c r="G300" s="1">
        <v>44804</v>
      </c>
      <c r="H300">
        <v>1001000</v>
      </c>
      <c r="I300" s="25">
        <v>45.12</v>
      </c>
      <c r="J300">
        <v>0</v>
      </c>
      <c r="K300" t="s">
        <v>2112</v>
      </c>
      <c r="L300" t="s">
        <v>13</v>
      </c>
      <c r="M300" s="4"/>
      <c r="N300" s="4"/>
      <c r="Q300" t="str">
        <f t="shared" si="50"/>
        <v>00000000915</v>
      </c>
      <c r="R300" t="s">
        <v>14</v>
      </c>
      <c r="S300" t="str">
        <f t="shared" si="51"/>
        <v>00000000296</v>
      </c>
      <c r="T300" t="s">
        <v>14</v>
      </c>
      <c r="U300" t="str">
        <f t="shared" si="52"/>
        <v>201060010003</v>
      </c>
      <c r="V300" t="s">
        <v>14</v>
      </c>
      <c r="X300" t="s">
        <v>14</v>
      </c>
      <c r="Y300" t="str">
        <f t="shared" si="53"/>
        <v>000008</v>
      </c>
      <c r="Z300" t="s">
        <v>14</v>
      </c>
      <c r="AA300" t="str">
        <f t="shared" si="54"/>
        <v>000031</v>
      </c>
      <c r="AB300" t="s">
        <v>14</v>
      </c>
      <c r="AC300" t="str">
        <f t="shared" si="55"/>
        <v>00001001000</v>
      </c>
      <c r="AD300" t="s">
        <v>14</v>
      </c>
      <c r="AE300" t="str">
        <f t="shared" si="56"/>
        <v>00000000000000004512</v>
      </c>
      <c r="AF300" t="s">
        <v>14</v>
      </c>
      <c r="AH300" t="s">
        <v>14</v>
      </c>
      <c r="AI300" t="str">
        <f t="shared" si="57"/>
        <v>VR REF. IMPORTACAO FOLHA PGTO</v>
      </c>
      <c r="AJ300" t="s">
        <v>14</v>
      </c>
      <c r="AK300" t="str">
        <f t="shared" si="58"/>
        <v>D</v>
      </c>
      <c r="AL300" t="s">
        <v>14</v>
      </c>
      <c r="AM300" s="1"/>
      <c r="AN300" t="s">
        <v>14</v>
      </c>
      <c r="AR300" t="str">
        <f t="shared" si="49"/>
        <v>00000000915|00000000296|201060010003||000008|000031|00001001000|00000000000000004512||VR REF. IMPORTACAO FOLHA PGTO|D||</v>
      </c>
    </row>
    <row r="301" spans="1:44" x14ac:dyDescent="0.3">
      <c r="A301">
        <v>915</v>
      </c>
      <c r="B301">
        <v>297</v>
      </c>
      <c r="C301" s="26">
        <v>705</v>
      </c>
      <c r="D301" s="2" t="str">
        <f>SUBSTITUTE(VLOOKUP(C301,'PLANO CONTAS'!$A$2:$C$3583,3,0),".","")</f>
        <v>201060010004</v>
      </c>
      <c r="F301" s="1">
        <v>44774</v>
      </c>
      <c r="G301" s="1">
        <v>44804</v>
      </c>
      <c r="H301">
        <v>701000</v>
      </c>
      <c r="I301" s="25">
        <v>26.69</v>
      </c>
      <c r="J301">
        <v>0</v>
      </c>
      <c r="K301" t="s">
        <v>2112</v>
      </c>
      <c r="L301" t="s">
        <v>63</v>
      </c>
      <c r="M301" s="4"/>
      <c r="N301" s="4"/>
      <c r="Q301" t="str">
        <f t="shared" si="50"/>
        <v>00000000915</v>
      </c>
      <c r="R301" t="s">
        <v>14</v>
      </c>
      <c r="S301" t="str">
        <f t="shared" si="51"/>
        <v>00000000297</v>
      </c>
      <c r="T301" t="s">
        <v>14</v>
      </c>
      <c r="U301" t="str">
        <f t="shared" si="52"/>
        <v>201060010004</v>
      </c>
      <c r="V301" t="s">
        <v>14</v>
      </c>
      <c r="X301" t="s">
        <v>14</v>
      </c>
      <c r="Y301" t="str">
        <f t="shared" si="53"/>
        <v>000008</v>
      </c>
      <c r="Z301" t="s">
        <v>14</v>
      </c>
      <c r="AA301" t="str">
        <f t="shared" si="54"/>
        <v>000031</v>
      </c>
      <c r="AB301" t="s">
        <v>14</v>
      </c>
      <c r="AC301" t="str">
        <f t="shared" si="55"/>
        <v>00000701000</v>
      </c>
      <c r="AD301" t="s">
        <v>14</v>
      </c>
      <c r="AE301" t="str">
        <f t="shared" si="56"/>
        <v>00000000000000002669</v>
      </c>
      <c r="AF301" t="s">
        <v>14</v>
      </c>
      <c r="AH301" t="s">
        <v>14</v>
      </c>
      <c r="AI301" t="str">
        <f t="shared" si="57"/>
        <v>VR REF. IMPORTACAO FOLHA PGTO</v>
      </c>
      <c r="AJ301" t="s">
        <v>14</v>
      </c>
      <c r="AK301" t="str">
        <f t="shared" si="58"/>
        <v>C</v>
      </c>
      <c r="AL301" t="s">
        <v>14</v>
      </c>
      <c r="AM301" s="1"/>
      <c r="AN301" t="s">
        <v>14</v>
      </c>
      <c r="AR301" t="str">
        <f t="shared" si="49"/>
        <v>00000000915|00000000297|201060010004||000008|000031|00000701000|00000000000000002669||VR REF. IMPORTACAO FOLHA PGTO|C||</v>
      </c>
    </row>
    <row r="302" spans="1:44" x14ac:dyDescent="0.3">
      <c r="A302">
        <v>915</v>
      </c>
      <c r="B302">
        <v>298</v>
      </c>
      <c r="C302" s="26">
        <v>705</v>
      </c>
      <c r="D302" s="2" t="str">
        <f>SUBSTITUTE(VLOOKUP(C302,'PLANO CONTAS'!$A$2:$C$3583,3,0),".","")</f>
        <v>201060010004</v>
      </c>
      <c r="F302" s="1">
        <v>44774</v>
      </c>
      <c r="G302" s="1">
        <v>44804</v>
      </c>
      <c r="H302">
        <v>301000</v>
      </c>
      <c r="I302" s="25">
        <v>44.11</v>
      </c>
      <c r="J302">
        <v>0</v>
      </c>
      <c r="K302" t="s">
        <v>2112</v>
      </c>
      <c r="L302" t="s">
        <v>63</v>
      </c>
      <c r="M302" s="4"/>
      <c r="N302" s="4"/>
      <c r="Q302" t="str">
        <f t="shared" si="50"/>
        <v>00000000915</v>
      </c>
      <c r="R302" t="s">
        <v>14</v>
      </c>
      <c r="S302" t="str">
        <f t="shared" si="51"/>
        <v>00000000298</v>
      </c>
      <c r="T302" t="s">
        <v>14</v>
      </c>
      <c r="U302" t="str">
        <f t="shared" si="52"/>
        <v>201060010004</v>
      </c>
      <c r="V302" t="s">
        <v>14</v>
      </c>
      <c r="X302" t="s">
        <v>14</v>
      </c>
      <c r="Y302" t="str">
        <f t="shared" si="53"/>
        <v>000008</v>
      </c>
      <c r="Z302" t="s">
        <v>14</v>
      </c>
      <c r="AA302" t="str">
        <f t="shared" si="54"/>
        <v>000031</v>
      </c>
      <c r="AB302" t="s">
        <v>14</v>
      </c>
      <c r="AC302" t="str">
        <f t="shared" si="55"/>
        <v>00000301000</v>
      </c>
      <c r="AD302" t="s">
        <v>14</v>
      </c>
      <c r="AE302" t="str">
        <f t="shared" si="56"/>
        <v>00000000000000004411</v>
      </c>
      <c r="AF302" t="s">
        <v>14</v>
      </c>
      <c r="AH302" t="s">
        <v>14</v>
      </c>
      <c r="AI302" t="str">
        <f t="shared" si="57"/>
        <v>VR REF. IMPORTACAO FOLHA PGTO</v>
      </c>
      <c r="AJ302" t="s">
        <v>14</v>
      </c>
      <c r="AK302" t="str">
        <f t="shared" si="58"/>
        <v>C</v>
      </c>
      <c r="AL302" t="s">
        <v>14</v>
      </c>
      <c r="AM302" s="1"/>
      <c r="AN302" t="s">
        <v>14</v>
      </c>
      <c r="AR302" t="str">
        <f t="shared" si="49"/>
        <v>00000000915|00000000298|201060010004||000008|000031|00000301000|00000000000000004411||VR REF. IMPORTACAO FOLHA PGTO|C||</v>
      </c>
    </row>
    <row r="303" spans="1:44" x14ac:dyDescent="0.3">
      <c r="A303">
        <v>915</v>
      </c>
      <c r="B303">
        <v>299</v>
      </c>
      <c r="C303" s="26">
        <v>705</v>
      </c>
      <c r="D303" s="2" t="str">
        <f>SUBSTITUTE(VLOOKUP(C303,'PLANO CONTAS'!$A$2:$C$3583,3,0),".","")</f>
        <v>201060010004</v>
      </c>
      <c r="F303" s="1">
        <v>44774</v>
      </c>
      <c r="G303" s="1">
        <v>44804</v>
      </c>
      <c r="H303">
        <v>801000</v>
      </c>
      <c r="I303" s="25">
        <v>100.54</v>
      </c>
      <c r="J303">
        <v>0</v>
      </c>
      <c r="K303" t="s">
        <v>2112</v>
      </c>
      <c r="L303" t="s">
        <v>63</v>
      </c>
      <c r="M303" s="4"/>
      <c r="N303" s="4"/>
      <c r="Q303" t="str">
        <f t="shared" si="50"/>
        <v>00000000915</v>
      </c>
      <c r="R303" t="s">
        <v>14</v>
      </c>
      <c r="S303" t="str">
        <f t="shared" si="51"/>
        <v>00000000299</v>
      </c>
      <c r="T303" t="s">
        <v>14</v>
      </c>
      <c r="U303" t="str">
        <f t="shared" si="52"/>
        <v>201060010004</v>
      </c>
      <c r="V303" t="s">
        <v>14</v>
      </c>
      <c r="X303" t="s">
        <v>14</v>
      </c>
      <c r="Y303" t="str">
        <f t="shared" si="53"/>
        <v>000008</v>
      </c>
      <c r="Z303" t="s">
        <v>14</v>
      </c>
      <c r="AA303" t="str">
        <f t="shared" si="54"/>
        <v>000031</v>
      </c>
      <c r="AB303" t="s">
        <v>14</v>
      </c>
      <c r="AC303" t="str">
        <f t="shared" si="55"/>
        <v>00000801000</v>
      </c>
      <c r="AD303" t="s">
        <v>14</v>
      </c>
      <c r="AE303" t="str">
        <f t="shared" si="56"/>
        <v>00000000000000010054</v>
      </c>
      <c r="AF303" t="s">
        <v>14</v>
      </c>
      <c r="AH303" t="s">
        <v>14</v>
      </c>
      <c r="AI303" t="str">
        <f t="shared" si="57"/>
        <v>VR REF. IMPORTACAO FOLHA PGTO</v>
      </c>
      <c r="AJ303" t="s">
        <v>14</v>
      </c>
      <c r="AK303" t="str">
        <f t="shared" si="58"/>
        <v>C</v>
      </c>
      <c r="AL303" t="s">
        <v>14</v>
      </c>
      <c r="AM303" s="1"/>
      <c r="AN303" t="s">
        <v>14</v>
      </c>
      <c r="AR303" t="str">
        <f t="shared" si="49"/>
        <v>00000000915|00000000299|201060010004||000008|000031|00000801000|00000000000000010054||VR REF. IMPORTACAO FOLHA PGTO|C||</v>
      </c>
    </row>
    <row r="304" spans="1:44" x14ac:dyDescent="0.3">
      <c r="A304">
        <v>915</v>
      </c>
      <c r="B304">
        <v>300</v>
      </c>
      <c r="C304" s="26">
        <v>705</v>
      </c>
      <c r="D304" s="2" t="str">
        <f>SUBSTITUTE(VLOOKUP(C304,'PLANO CONTAS'!$A$2:$C$3583,3,0),".","")</f>
        <v>201060010004</v>
      </c>
      <c r="F304" s="1">
        <v>44774</v>
      </c>
      <c r="G304" s="1">
        <v>44804</v>
      </c>
      <c r="H304">
        <v>1001000</v>
      </c>
      <c r="I304" s="25">
        <v>31.11</v>
      </c>
      <c r="J304">
        <v>0</v>
      </c>
      <c r="K304" t="s">
        <v>2112</v>
      </c>
      <c r="L304" t="s">
        <v>63</v>
      </c>
      <c r="M304" s="4"/>
      <c r="N304" s="4"/>
      <c r="Q304" t="str">
        <f t="shared" si="50"/>
        <v>00000000915</v>
      </c>
      <c r="R304" t="s">
        <v>14</v>
      </c>
      <c r="S304" t="str">
        <f t="shared" si="51"/>
        <v>00000000300</v>
      </c>
      <c r="T304" t="s">
        <v>14</v>
      </c>
      <c r="U304" t="str">
        <f t="shared" si="52"/>
        <v>201060010004</v>
      </c>
      <c r="V304" t="s">
        <v>14</v>
      </c>
      <c r="X304" t="s">
        <v>14</v>
      </c>
      <c r="Y304" t="str">
        <f t="shared" si="53"/>
        <v>000008</v>
      </c>
      <c r="Z304" t="s">
        <v>14</v>
      </c>
      <c r="AA304" t="str">
        <f t="shared" si="54"/>
        <v>000031</v>
      </c>
      <c r="AB304" t="s">
        <v>14</v>
      </c>
      <c r="AC304" t="str">
        <f t="shared" si="55"/>
        <v>00001001000</v>
      </c>
      <c r="AD304" t="s">
        <v>14</v>
      </c>
      <c r="AE304" t="str">
        <f t="shared" si="56"/>
        <v>00000000000000003111</v>
      </c>
      <c r="AF304" t="s">
        <v>14</v>
      </c>
      <c r="AH304" t="s">
        <v>14</v>
      </c>
      <c r="AI304" t="str">
        <f t="shared" si="57"/>
        <v>VR REF. IMPORTACAO FOLHA PGTO</v>
      </c>
      <c r="AJ304" t="s">
        <v>14</v>
      </c>
      <c r="AK304" t="str">
        <f t="shared" si="58"/>
        <v>C</v>
      </c>
      <c r="AL304" t="s">
        <v>14</v>
      </c>
      <c r="AM304" s="1"/>
      <c r="AN304" t="s">
        <v>14</v>
      </c>
      <c r="AR304" t="str">
        <f t="shared" si="49"/>
        <v>00000000915|00000000300|201060010004||000008|000031|00001001000|00000000000000003111||VR REF. IMPORTACAO FOLHA PGTO|C||</v>
      </c>
    </row>
    <row r="305" spans="1:44" x14ac:dyDescent="0.3">
      <c r="A305">
        <v>915</v>
      </c>
      <c r="B305">
        <v>301</v>
      </c>
      <c r="C305" s="26">
        <v>705</v>
      </c>
      <c r="D305" s="2" t="str">
        <f>SUBSTITUTE(VLOOKUP(C305,'PLANO CONTAS'!$A$2:$C$3583,3,0),".","")</f>
        <v>201060010004</v>
      </c>
      <c r="F305" s="1">
        <v>44774</v>
      </c>
      <c r="G305" s="1">
        <v>44804</v>
      </c>
      <c r="H305">
        <v>401000</v>
      </c>
      <c r="I305" s="25">
        <v>206.92</v>
      </c>
      <c r="J305">
        <v>0</v>
      </c>
      <c r="K305" t="s">
        <v>2112</v>
      </c>
      <c r="L305" t="s">
        <v>63</v>
      </c>
      <c r="M305" s="4"/>
      <c r="N305" s="4"/>
      <c r="Q305" t="str">
        <f t="shared" si="50"/>
        <v>00000000915</v>
      </c>
      <c r="R305" t="s">
        <v>14</v>
      </c>
      <c r="S305" t="str">
        <f t="shared" si="51"/>
        <v>00000000301</v>
      </c>
      <c r="T305" t="s">
        <v>14</v>
      </c>
      <c r="U305" t="str">
        <f t="shared" si="52"/>
        <v>201060010004</v>
      </c>
      <c r="V305" t="s">
        <v>14</v>
      </c>
      <c r="X305" t="s">
        <v>14</v>
      </c>
      <c r="Y305" t="str">
        <f t="shared" si="53"/>
        <v>000008</v>
      </c>
      <c r="Z305" t="s">
        <v>14</v>
      </c>
      <c r="AA305" t="str">
        <f t="shared" si="54"/>
        <v>000031</v>
      </c>
      <c r="AB305" t="s">
        <v>14</v>
      </c>
      <c r="AC305" t="str">
        <f t="shared" si="55"/>
        <v>00000401000</v>
      </c>
      <c r="AD305" t="s">
        <v>14</v>
      </c>
      <c r="AE305" t="str">
        <f t="shared" si="56"/>
        <v>00000000000000020692</v>
      </c>
      <c r="AF305" t="s">
        <v>14</v>
      </c>
      <c r="AH305" t="s">
        <v>14</v>
      </c>
      <c r="AI305" t="str">
        <f t="shared" si="57"/>
        <v>VR REF. IMPORTACAO FOLHA PGTO</v>
      </c>
      <c r="AJ305" t="s">
        <v>14</v>
      </c>
      <c r="AK305" t="str">
        <f t="shared" si="58"/>
        <v>C</v>
      </c>
      <c r="AL305" t="s">
        <v>14</v>
      </c>
      <c r="AM305" s="1"/>
      <c r="AN305" t="s">
        <v>14</v>
      </c>
      <c r="AR305" t="str">
        <f t="shared" si="49"/>
        <v>00000000915|00000000301|201060010004||000008|000031|00000401000|00000000000000020692||VR REF. IMPORTACAO FOLHA PGTO|C||</v>
      </c>
    </row>
    <row r="306" spans="1:44" x14ac:dyDescent="0.3">
      <c r="A306">
        <v>915</v>
      </c>
      <c r="B306">
        <v>302</v>
      </c>
      <c r="C306" s="26">
        <v>705</v>
      </c>
      <c r="D306" s="2" t="str">
        <f>SUBSTITUTE(VLOOKUP(C306,'PLANO CONTAS'!$A$2:$C$3583,3,0),".","")</f>
        <v>201060010004</v>
      </c>
      <c r="F306" s="1">
        <v>44774</v>
      </c>
      <c r="G306" s="1">
        <v>44804</v>
      </c>
      <c r="H306">
        <v>1201000</v>
      </c>
      <c r="I306" s="25">
        <v>54.15</v>
      </c>
      <c r="J306">
        <v>0</v>
      </c>
      <c r="K306" t="s">
        <v>2112</v>
      </c>
      <c r="L306" t="s">
        <v>63</v>
      </c>
      <c r="M306" s="4"/>
      <c r="N306" s="4"/>
      <c r="Q306" t="str">
        <f t="shared" si="50"/>
        <v>00000000915</v>
      </c>
      <c r="R306" t="s">
        <v>14</v>
      </c>
      <c r="S306" t="str">
        <f t="shared" si="51"/>
        <v>00000000302</v>
      </c>
      <c r="T306" t="s">
        <v>14</v>
      </c>
      <c r="U306" t="str">
        <f t="shared" si="52"/>
        <v>201060010004</v>
      </c>
      <c r="V306" t="s">
        <v>14</v>
      </c>
      <c r="X306" t="s">
        <v>14</v>
      </c>
      <c r="Y306" t="str">
        <f t="shared" si="53"/>
        <v>000008</v>
      </c>
      <c r="Z306" t="s">
        <v>14</v>
      </c>
      <c r="AA306" t="str">
        <f t="shared" si="54"/>
        <v>000031</v>
      </c>
      <c r="AB306" t="s">
        <v>14</v>
      </c>
      <c r="AC306" t="str">
        <f t="shared" si="55"/>
        <v>00001201000</v>
      </c>
      <c r="AD306" t="s">
        <v>14</v>
      </c>
      <c r="AE306" t="str">
        <f t="shared" si="56"/>
        <v>00000000000000005415</v>
      </c>
      <c r="AF306" t="s">
        <v>14</v>
      </c>
      <c r="AH306" t="s">
        <v>14</v>
      </c>
      <c r="AI306" t="str">
        <f t="shared" si="57"/>
        <v>VR REF. IMPORTACAO FOLHA PGTO</v>
      </c>
      <c r="AJ306" t="s">
        <v>14</v>
      </c>
      <c r="AK306" t="str">
        <f t="shared" si="58"/>
        <v>C</v>
      </c>
      <c r="AL306" t="s">
        <v>14</v>
      </c>
      <c r="AM306" s="1"/>
      <c r="AN306" t="s">
        <v>14</v>
      </c>
      <c r="AR306" t="str">
        <f t="shared" si="49"/>
        <v>00000000915|00000000302|201060010004||000008|000031|00001201000|00000000000000005415||VR REF. IMPORTACAO FOLHA PGTO|C||</v>
      </c>
    </row>
    <row r="307" spans="1:44" x14ac:dyDescent="0.3">
      <c r="A307">
        <v>915</v>
      </c>
      <c r="B307">
        <v>303</v>
      </c>
      <c r="C307" s="26">
        <v>705</v>
      </c>
      <c r="D307" s="2" t="str">
        <f>SUBSTITUTE(VLOOKUP(C307,'PLANO CONTAS'!$A$2:$C$3583,3,0),".","")</f>
        <v>201060010004</v>
      </c>
      <c r="F307" s="1">
        <v>44774</v>
      </c>
      <c r="G307" s="1">
        <v>44804</v>
      </c>
      <c r="H307">
        <v>501000</v>
      </c>
      <c r="I307" s="25">
        <v>25.72</v>
      </c>
      <c r="J307">
        <v>0</v>
      </c>
      <c r="K307" t="s">
        <v>2112</v>
      </c>
      <c r="L307" t="s">
        <v>63</v>
      </c>
      <c r="M307" s="4"/>
      <c r="N307" s="4"/>
      <c r="Q307" t="str">
        <f t="shared" si="50"/>
        <v>00000000915</v>
      </c>
      <c r="R307" t="s">
        <v>14</v>
      </c>
      <c r="S307" t="str">
        <f t="shared" si="51"/>
        <v>00000000303</v>
      </c>
      <c r="T307" t="s">
        <v>14</v>
      </c>
      <c r="U307" t="str">
        <f t="shared" si="52"/>
        <v>201060010004</v>
      </c>
      <c r="V307" t="s">
        <v>14</v>
      </c>
      <c r="X307" t="s">
        <v>14</v>
      </c>
      <c r="Y307" t="str">
        <f t="shared" si="53"/>
        <v>000008</v>
      </c>
      <c r="Z307" t="s">
        <v>14</v>
      </c>
      <c r="AA307" t="str">
        <f t="shared" si="54"/>
        <v>000031</v>
      </c>
      <c r="AB307" t="s">
        <v>14</v>
      </c>
      <c r="AC307" t="str">
        <f t="shared" si="55"/>
        <v>00000501000</v>
      </c>
      <c r="AD307" t="s">
        <v>14</v>
      </c>
      <c r="AE307" t="str">
        <f t="shared" si="56"/>
        <v>00000000000000002572</v>
      </c>
      <c r="AF307" t="s">
        <v>14</v>
      </c>
      <c r="AH307" t="s">
        <v>14</v>
      </c>
      <c r="AI307" t="str">
        <f t="shared" si="57"/>
        <v>VR REF. IMPORTACAO FOLHA PGTO</v>
      </c>
      <c r="AJ307" t="s">
        <v>14</v>
      </c>
      <c r="AK307" t="str">
        <f t="shared" si="58"/>
        <v>C</v>
      </c>
      <c r="AL307" t="s">
        <v>14</v>
      </c>
      <c r="AM307" s="1"/>
      <c r="AN307" t="s">
        <v>14</v>
      </c>
      <c r="AR307" t="str">
        <f t="shared" si="49"/>
        <v>00000000915|00000000303|201060010004||000008|000031|00000501000|00000000000000002572||VR REF. IMPORTACAO FOLHA PGTO|C||</v>
      </c>
    </row>
    <row r="308" spans="1:44" x14ac:dyDescent="0.3">
      <c r="A308">
        <v>915</v>
      </c>
      <c r="B308">
        <v>304</v>
      </c>
      <c r="C308" s="26">
        <v>705</v>
      </c>
      <c r="D308" s="2" t="str">
        <f>SUBSTITUTE(VLOOKUP(C308,'PLANO CONTAS'!$A$2:$C$3583,3,0),".","")</f>
        <v>201060010004</v>
      </c>
      <c r="F308" s="1">
        <v>44774</v>
      </c>
      <c r="G308" s="1">
        <v>44804</v>
      </c>
      <c r="H308">
        <v>201000</v>
      </c>
      <c r="I308" s="25">
        <v>56.61</v>
      </c>
      <c r="J308">
        <v>0</v>
      </c>
      <c r="K308" t="s">
        <v>2112</v>
      </c>
      <c r="L308" t="s">
        <v>63</v>
      </c>
      <c r="M308" s="4"/>
      <c r="N308" s="4"/>
      <c r="Q308" t="str">
        <f t="shared" si="50"/>
        <v>00000000915</v>
      </c>
      <c r="R308" t="s">
        <v>14</v>
      </c>
      <c r="S308" t="str">
        <f t="shared" si="51"/>
        <v>00000000304</v>
      </c>
      <c r="T308" t="s">
        <v>14</v>
      </c>
      <c r="U308" t="str">
        <f t="shared" si="52"/>
        <v>201060010004</v>
      </c>
      <c r="V308" t="s">
        <v>14</v>
      </c>
      <c r="X308" t="s">
        <v>14</v>
      </c>
      <c r="Y308" t="str">
        <f t="shared" si="53"/>
        <v>000008</v>
      </c>
      <c r="Z308" t="s">
        <v>14</v>
      </c>
      <c r="AA308" t="str">
        <f t="shared" si="54"/>
        <v>000031</v>
      </c>
      <c r="AB308" t="s">
        <v>14</v>
      </c>
      <c r="AC308" t="str">
        <f t="shared" si="55"/>
        <v>00000201000</v>
      </c>
      <c r="AD308" t="s">
        <v>14</v>
      </c>
      <c r="AE308" t="str">
        <f t="shared" si="56"/>
        <v>00000000000000005661</v>
      </c>
      <c r="AF308" t="s">
        <v>14</v>
      </c>
      <c r="AH308" t="s">
        <v>14</v>
      </c>
      <c r="AI308" t="str">
        <f t="shared" si="57"/>
        <v>VR REF. IMPORTACAO FOLHA PGTO</v>
      </c>
      <c r="AJ308" t="s">
        <v>14</v>
      </c>
      <c r="AK308" t="str">
        <f t="shared" si="58"/>
        <v>C</v>
      </c>
      <c r="AL308" t="s">
        <v>14</v>
      </c>
      <c r="AM308" s="1"/>
      <c r="AN308" t="s">
        <v>14</v>
      </c>
      <c r="AR308" t="str">
        <f t="shared" si="49"/>
        <v>00000000915|00000000304|201060010004||000008|000031|00000201000|00000000000000005661||VR REF. IMPORTACAO FOLHA PGTO|C||</v>
      </c>
    </row>
    <row r="309" spans="1:44" x14ac:dyDescent="0.3">
      <c r="A309">
        <v>915</v>
      </c>
      <c r="B309">
        <v>305</v>
      </c>
      <c r="C309" s="26">
        <v>705</v>
      </c>
      <c r="D309" s="2" t="str">
        <f>SUBSTITUTE(VLOOKUP(C309,'PLANO CONTAS'!$A$2:$C$3583,3,0),".","")</f>
        <v>201060010004</v>
      </c>
      <c r="F309" s="1">
        <v>44774</v>
      </c>
      <c r="G309" s="1">
        <v>44804</v>
      </c>
      <c r="H309">
        <v>501000</v>
      </c>
      <c r="I309" s="25">
        <v>172.9</v>
      </c>
      <c r="J309">
        <v>0</v>
      </c>
      <c r="K309" t="s">
        <v>2112</v>
      </c>
      <c r="L309" t="s">
        <v>63</v>
      </c>
      <c r="M309" s="4"/>
      <c r="N309" s="4"/>
      <c r="Q309" t="str">
        <f t="shared" si="50"/>
        <v>00000000915</v>
      </c>
      <c r="R309" t="s">
        <v>14</v>
      </c>
      <c r="S309" t="str">
        <f t="shared" si="51"/>
        <v>00000000305</v>
      </c>
      <c r="T309" t="s">
        <v>14</v>
      </c>
      <c r="U309" t="str">
        <f t="shared" si="52"/>
        <v>201060010004</v>
      </c>
      <c r="V309" t="s">
        <v>14</v>
      </c>
      <c r="X309" t="s">
        <v>14</v>
      </c>
      <c r="Y309" t="str">
        <f t="shared" si="53"/>
        <v>000008</v>
      </c>
      <c r="Z309" t="s">
        <v>14</v>
      </c>
      <c r="AA309" t="str">
        <f t="shared" si="54"/>
        <v>000031</v>
      </c>
      <c r="AB309" t="s">
        <v>14</v>
      </c>
      <c r="AC309" t="str">
        <f t="shared" si="55"/>
        <v>00000501000</v>
      </c>
      <c r="AD309" t="s">
        <v>14</v>
      </c>
      <c r="AE309" t="str">
        <f t="shared" si="56"/>
        <v>00000000000000017290</v>
      </c>
      <c r="AF309" t="s">
        <v>14</v>
      </c>
      <c r="AH309" t="s">
        <v>14</v>
      </c>
      <c r="AI309" t="str">
        <f t="shared" si="57"/>
        <v>VR REF. IMPORTACAO FOLHA PGTO</v>
      </c>
      <c r="AJ309" t="s">
        <v>14</v>
      </c>
      <c r="AK309" t="str">
        <f t="shared" si="58"/>
        <v>C</v>
      </c>
      <c r="AL309" t="s">
        <v>14</v>
      </c>
      <c r="AM309" s="1"/>
      <c r="AN309" t="s">
        <v>14</v>
      </c>
      <c r="AR309" t="str">
        <f t="shared" si="49"/>
        <v>00000000915|00000000305|201060010004||000008|000031|00000501000|00000000000000017290||VR REF. IMPORTACAO FOLHA PGTO|C||</v>
      </c>
    </row>
    <row r="310" spans="1:44" x14ac:dyDescent="0.3">
      <c r="A310">
        <v>915</v>
      </c>
      <c r="B310">
        <v>306</v>
      </c>
      <c r="C310" s="26">
        <v>705</v>
      </c>
      <c r="D310" s="2" t="str">
        <f>SUBSTITUTE(VLOOKUP(C310,'PLANO CONTAS'!$A$2:$C$3583,3,0),".","")</f>
        <v>201060010004</v>
      </c>
      <c r="F310" s="1">
        <v>44774</v>
      </c>
      <c r="G310" s="1">
        <v>44804</v>
      </c>
      <c r="H310">
        <v>1101000</v>
      </c>
      <c r="I310" s="25">
        <v>151.75</v>
      </c>
      <c r="J310">
        <v>0</v>
      </c>
      <c r="K310" t="s">
        <v>2112</v>
      </c>
      <c r="L310" t="s">
        <v>63</v>
      </c>
      <c r="M310" s="4"/>
      <c r="N310" s="4"/>
      <c r="Q310" t="str">
        <f t="shared" si="50"/>
        <v>00000000915</v>
      </c>
      <c r="R310" t="s">
        <v>14</v>
      </c>
      <c r="S310" t="str">
        <f t="shared" si="51"/>
        <v>00000000306</v>
      </c>
      <c r="T310" t="s">
        <v>14</v>
      </c>
      <c r="U310" t="str">
        <f t="shared" si="52"/>
        <v>201060010004</v>
      </c>
      <c r="V310" t="s">
        <v>14</v>
      </c>
      <c r="X310" t="s">
        <v>14</v>
      </c>
      <c r="Y310" t="str">
        <f t="shared" si="53"/>
        <v>000008</v>
      </c>
      <c r="Z310" t="s">
        <v>14</v>
      </c>
      <c r="AA310" t="str">
        <f t="shared" si="54"/>
        <v>000031</v>
      </c>
      <c r="AB310" t="s">
        <v>14</v>
      </c>
      <c r="AC310" t="str">
        <f t="shared" si="55"/>
        <v>00001101000</v>
      </c>
      <c r="AD310" t="s">
        <v>14</v>
      </c>
      <c r="AE310" t="str">
        <f t="shared" si="56"/>
        <v>00000000000000015175</v>
      </c>
      <c r="AF310" t="s">
        <v>14</v>
      </c>
      <c r="AH310" t="s">
        <v>14</v>
      </c>
      <c r="AI310" t="str">
        <f t="shared" si="57"/>
        <v>VR REF. IMPORTACAO FOLHA PGTO</v>
      </c>
      <c r="AJ310" t="s">
        <v>14</v>
      </c>
      <c r="AK310" t="str">
        <f t="shared" si="58"/>
        <v>C</v>
      </c>
      <c r="AL310" t="s">
        <v>14</v>
      </c>
      <c r="AM310" s="1"/>
      <c r="AN310" t="s">
        <v>14</v>
      </c>
      <c r="AR310" t="str">
        <f t="shared" si="49"/>
        <v>00000000915|00000000306|201060010004||000008|000031|00001101000|00000000000000015175||VR REF. IMPORTACAO FOLHA PGTO|C||</v>
      </c>
    </row>
    <row r="311" spans="1:44" x14ac:dyDescent="0.3">
      <c r="A311">
        <v>915</v>
      </c>
      <c r="B311">
        <v>307</v>
      </c>
      <c r="C311" s="26">
        <v>705</v>
      </c>
      <c r="D311" s="2" t="str">
        <f>SUBSTITUTE(VLOOKUP(C311,'PLANO CONTAS'!$A$2:$C$3583,3,0),".","")</f>
        <v>201060010004</v>
      </c>
      <c r="F311" s="1">
        <v>44774</v>
      </c>
      <c r="G311" s="1">
        <v>44804</v>
      </c>
      <c r="H311">
        <v>1101000</v>
      </c>
      <c r="I311" s="25">
        <v>140.93</v>
      </c>
      <c r="J311">
        <v>0</v>
      </c>
      <c r="K311" t="s">
        <v>2112</v>
      </c>
      <c r="L311" t="s">
        <v>63</v>
      </c>
      <c r="M311" s="4"/>
      <c r="N311" s="4"/>
      <c r="Q311" t="str">
        <f t="shared" si="50"/>
        <v>00000000915</v>
      </c>
      <c r="R311" t="s">
        <v>14</v>
      </c>
      <c r="S311" t="str">
        <f t="shared" si="51"/>
        <v>00000000307</v>
      </c>
      <c r="T311" t="s">
        <v>14</v>
      </c>
      <c r="U311" t="str">
        <f t="shared" si="52"/>
        <v>201060010004</v>
      </c>
      <c r="V311" t="s">
        <v>14</v>
      </c>
      <c r="X311" t="s">
        <v>14</v>
      </c>
      <c r="Y311" t="str">
        <f t="shared" si="53"/>
        <v>000008</v>
      </c>
      <c r="Z311" t="s">
        <v>14</v>
      </c>
      <c r="AA311" t="str">
        <f t="shared" si="54"/>
        <v>000031</v>
      </c>
      <c r="AB311" t="s">
        <v>14</v>
      </c>
      <c r="AC311" t="str">
        <f t="shared" si="55"/>
        <v>00001101000</v>
      </c>
      <c r="AD311" t="s">
        <v>14</v>
      </c>
      <c r="AE311" t="str">
        <f t="shared" si="56"/>
        <v>00000000000000014093</v>
      </c>
      <c r="AF311" t="s">
        <v>14</v>
      </c>
      <c r="AH311" t="s">
        <v>14</v>
      </c>
      <c r="AI311" t="str">
        <f t="shared" si="57"/>
        <v>VR REF. IMPORTACAO FOLHA PGTO</v>
      </c>
      <c r="AJ311" t="s">
        <v>14</v>
      </c>
      <c r="AK311" t="str">
        <f t="shared" si="58"/>
        <v>C</v>
      </c>
      <c r="AL311" t="s">
        <v>14</v>
      </c>
      <c r="AM311" s="1"/>
      <c r="AN311" t="s">
        <v>14</v>
      </c>
      <c r="AR311" t="str">
        <f t="shared" si="49"/>
        <v>00000000915|00000000307|201060010004||000008|000031|00001101000|00000000000000014093||VR REF. IMPORTACAO FOLHA PGTO|C||</v>
      </c>
    </row>
    <row r="312" spans="1:44" x14ac:dyDescent="0.3">
      <c r="A312">
        <v>915</v>
      </c>
      <c r="B312">
        <v>308</v>
      </c>
      <c r="C312" s="26">
        <v>705</v>
      </c>
      <c r="D312" s="2" t="str">
        <f>SUBSTITUTE(VLOOKUP(C312,'PLANO CONTAS'!$A$2:$C$3583,3,0),".","")</f>
        <v>201060010004</v>
      </c>
      <c r="F312" s="1">
        <v>44774</v>
      </c>
      <c r="G312" s="1">
        <v>44804</v>
      </c>
      <c r="H312">
        <v>801000</v>
      </c>
      <c r="I312" s="25">
        <v>160</v>
      </c>
      <c r="J312">
        <v>0</v>
      </c>
      <c r="K312" t="s">
        <v>2112</v>
      </c>
      <c r="L312" t="s">
        <v>13</v>
      </c>
      <c r="M312" s="4"/>
      <c r="N312" s="4"/>
      <c r="Q312" t="str">
        <f t="shared" si="50"/>
        <v>00000000915</v>
      </c>
      <c r="R312" t="s">
        <v>14</v>
      </c>
      <c r="S312" t="str">
        <f t="shared" si="51"/>
        <v>00000000308</v>
      </c>
      <c r="T312" t="s">
        <v>14</v>
      </c>
      <c r="U312" t="str">
        <f t="shared" si="52"/>
        <v>201060010004</v>
      </c>
      <c r="V312" t="s">
        <v>14</v>
      </c>
      <c r="X312" t="s">
        <v>14</v>
      </c>
      <c r="Y312" t="str">
        <f t="shared" si="53"/>
        <v>000008</v>
      </c>
      <c r="Z312" t="s">
        <v>14</v>
      </c>
      <c r="AA312" t="str">
        <f t="shared" si="54"/>
        <v>000031</v>
      </c>
      <c r="AB312" t="s">
        <v>14</v>
      </c>
      <c r="AC312" t="str">
        <f t="shared" si="55"/>
        <v>00000801000</v>
      </c>
      <c r="AD312" t="s">
        <v>14</v>
      </c>
      <c r="AE312" t="str">
        <f t="shared" si="56"/>
        <v>00000000000000016000</v>
      </c>
      <c r="AF312" t="s">
        <v>14</v>
      </c>
      <c r="AH312" t="s">
        <v>14</v>
      </c>
      <c r="AI312" t="str">
        <f t="shared" si="57"/>
        <v>VR REF. IMPORTACAO FOLHA PGTO</v>
      </c>
      <c r="AJ312" t="s">
        <v>14</v>
      </c>
      <c r="AK312" t="str">
        <f t="shared" si="58"/>
        <v>D</v>
      </c>
      <c r="AL312" t="s">
        <v>14</v>
      </c>
      <c r="AM312" s="1"/>
      <c r="AN312" t="s">
        <v>14</v>
      </c>
      <c r="AR312" t="str">
        <f t="shared" si="49"/>
        <v>00000000915|00000000308|201060010004||000008|000031|00000801000|00000000000000016000||VR REF. IMPORTACAO FOLHA PGTO|D||</v>
      </c>
    </row>
    <row r="313" spans="1:44" x14ac:dyDescent="0.3">
      <c r="A313">
        <v>915</v>
      </c>
      <c r="B313">
        <v>309</v>
      </c>
      <c r="C313" s="26">
        <v>705</v>
      </c>
      <c r="D313" s="2" t="str">
        <f>SUBSTITUTE(VLOOKUP(C313,'PLANO CONTAS'!$A$2:$C$3583,3,0),".","")</f>
        <v>201060010004</v>
      </c>
      <c r="F313" s="1">
        <v>44774</v>
      </c>
      <c r="G313" s="1">
        <v>44804</v>
      </c>
      <c r="H313">
        <v>1001000</v>
      </c>
      <c r="I313" s="25">
        <v>62.22</v>
      </c>
      <c r="J313">
        <v>0</v>
      </c>
      <c r="K313" t="s">
        <v>2112</v>
      </c>
      <c r="L313" t="s">
        <v>13</v>
      </c>
      <c r="M313" s="4"/>
      <c r="N313" s="4"/>
      <c r="Q313" t="str">
        <f t="shared" si="50"/>
        <v>00000000915</v>
      </c>
      <c r="R313" t="s">
        <v>14</v>
      </c>
      <c r="S313" t="str">
        <f t="shared" si="51"/>
        <v>00000000309</v>
      </c>
      <c r="T313" t="s">
        <v>14</v>
      </c>
      <c r="U313" t="str">
        <f t="shared" si="52"/>
        <v>201060010004</v>
      </c>
      <c r="V313" t="s">
        <v>14</v>
      </c>
      <c r="X313" t="s">
        <v>14</v>
      </c>
      <c r="Y313" t="str">
        <f t="shared" si="53"/>
        <v>000008</v>
      </c>
      <c r="Z313" t="s">
        <v>14</v>
      </c>
      <c r="AA313" t="str">
        <f t="shared" si="54"/>
        <v>000031</v>
      </c>
      <c r="AB313" t="s">
        <v>14</v>
      </c>
      <c r="AC313" t="str">
        <f t="shared" si="55"/>
        <v>00001001000</v>
      </c>
      <c r="AD313" t="s">
        <v>14</v>
      </c>
      <c r="AE313" t="str">
        <f t="shared" si="56"/>
        <v>00000000000000006222</v>
      </c>
      <c r="AF313" t="s">
        <v>14</v>
      </c>
      <c r="AH313" t="s">
        <v>14</v>
      </c>
      <c r="AI313" t="str">
        <f t="shared" si="57"/>
        <v>VR REF. IMPORTACAO FOLHA PGTO</v>
      </c>
      <c r="AJ313" t="s">
        <v>14</v>
      </c>
      <c r="AK313" t="str">
        <f t="shared" si="58"/>
        <v>D</v>
      </c>
      <c r="AL313" t="s">
        <v>14</v>
      </c>
      <c r="AM313" s="1"/>
      <c r="AN313" t="s">
        <v>14</v>
      </c>
      <c r="AR313" t="str">
        <f t="shared" si="49"/>
        <v>00000000915|00000000309|201060010004||000008|000031|00001001000|00000000000000006222||VR REF. IMPORTACAO FOLHA PGTO|D||</v>
      </c>
    </row>
    <row r="314" spans="1:44" x14ac:dyDescent="0.3">
      <c r="A314">
        <v>915</v>
      </c>
      <c r="B314">
        <v>310</v>
      </c>
      <c r="C314" s="26">
        <v>706</v>
      </c>
      <c r="D314" s="2" t="str">
        <f>SUBSTITUTE(VLOOKUP(C314,'PLANO CONTAS'!$A$2:$C$3583,3,0),".","")</f>
        <v>201060010005</v>
      </c>
      <c r="F314" s="1">
        <v>44774</v>
      </c>
      <c r="G314" s="1">
        <v>44804</v>
      </c>
      <c r="H314">
        <v>701000</v>
      </c>
      <c r="I314" s="25">
        <v>50.02</v>
      </c>
      <c r="J314">
        <v>0</v>
      </c>
      <c r="K314" t="s">
        <v>2112</v>
      </c>
      <c r="L314" t="s">
        <v>63</v>
      </c>
      <c r="M314" s="4"/>
      <c r="N314" s="4"/>
      <c r="Q314" t="str">
        <f t="shared" si="50"/>
        <v>00000000915</v>
      </c>
      <c r="R314" t="s">
        <v>14</v>
      </c>
      <c r="S314" t="str">
        <f t="shared" si="51"/>
        <v>00000000310</v>
      </c>
      <c r="T314" t="s">
        <v>14</v>
      </c>
      <c r="U314" t="str">
        <f t="shared" si="52"/>
        <v>201060010005</v>
      </c>
      <c r="V314" t="s">
        <v>14</v>
      </c>
      <c r="X314" t="s">
        <v>14</v>
      </c>
      <c r="Y314" t="str">
        <f t="shared" si="53"/>
        <v>000008</v>
      </c>
      <c r="Z314" t="s">
        <v>14</v>
      </c>
      <c r="AA314" t="str">
        <f t="shared" si="54"/>
        <v>000031</v>
      </c>
      <c r="AB314" t="s">
        <v>14</v>
      </c>
      <c r="AC314" t="str">
        <f t="shared" si="55"/>
        <v>00000701000</v>
      </c>
      <c r="AD314" t="s">
        <v>14</v>
      </c>
      <c r="AE314" t="str">
        <f t="shared" si="56"/>
        <v>00000000000000005002</v>
      </c>
      <c r="AF314" t="s">
        <v>14</v>
      </c>
      <c r="AH314" t="s">
        <v>14</v>
      </c>
      <c r="AI314" t="str">
        <f t="shared" si="57"/>
        <v>VR REF. IMPORTACAO FOLHA PGTO</v>
      </c>
      <c r="AJ314" t="s">
        <v>14</v>
      </c>
      <c r="AK314" t="str">
        <f t="shared" si="58"/>
        <v>C</v>
      </c>
      <c r="AL314" t="s">
        <v>14</v>
      </c>
      <c r="AM314" s="1"/>
      <c r="AN314" t="s">
        <v>14</v>
      </c>
      <c r="AR314" t="str">
        <f t="shared" si="49"/>
        <v>00000000915|00000000310|201060010005||000008|000031|00000701000|00000000000000005002||VR REF. IMPORTACAO FOLHA PGTO|C||</v>
      </c>
    </row>
    <row r="315" spans="1:44" x14ac:dyDescent="0.3">
      <c r="A315">
        <v>915</v>
      </c>
      <c r="B315">
        <v>311</v>
      </c>
      <c r="C315" s="26">
        <v>706</v>
      </c>
      <c r="D315" s="2" t="str">
        <f>SUBSTITUTE(VLOOKUP(C315,'PLANO CONTAS'!$A$2:$C$3583,3,0),".","")</f>
        <v>201060010005</v>
      </c>
      <c r="F315" s="1">
        <v>44774</v>
      </c>
      <c r="G315" s="1">
        <v>44804</v>
      </c>
      <c r="H315">
        <v>701000</v>
      </c>
      <c r="I315" s="25">
        <v>2.5099999999999998</v>
      </c>
      <c r="J315">
        <v>0</v>
      </c>
      <c r="K315" t="s">
        <v>2112</v>
      </c>
      <c r="L315" t="s">
        <v>63</v>
      </c>
      <c r="M315" s="4"/>
      <c r="N315" s="4"/>
      <c r="Q315" t="str">
        <f t="shared" si="50"/>
        <v>00000000915</v>
      </c>
      <c r="R315" t="s">
        <v>14</v>
      </c>
      <c r="S315" t="str">
        <f t="shared" si="51"/>
        <v>00000000311</v>
      </c>
      <c r="T315" t="s">
        <v>14</v>
      </c>
      <c r="U315" t="str">
        <f t="shared" si="52"/>
        <v>201060010005</v>
      </c>
      <c r="V315" t="s">
        <v>14</v>
      </c>
      <c r="X315" t="s">
        <v>14</v>
      </c>
      <c r="Y315" t="str">
        <f t="shared" si="53"/>
        <v>000008</v>
      </c>
      <c r="Z315" t="s">
        <v>14</v>
      </c>
      <c r="AA315" t="str">
        <f t="shared" si="54"/>
        <v>000031</v>
      </c>
      <c r="AB315" t="s">
        <v>14</v>
      </c>
      <c r="AC315" t="str">
        <f t="shared" si="55"/>
        <v>00000701000</v>
      </c>
      <c r="AD315" t="s">
        <v>14</v>
      </c>
      <c r="AE315" t="str">
        <f t="shared" si="56"/>
        <v>00000000000000000251</v>
      </c>
      <c r="AF315" t="s">
        <v>14</v>
      </c>
      <c r="AH315" t="s">
        <v>14</v>
      </c>
      <c r="AI315" t="str">
        <f t="shared" si="57"/>
        <v>VR REF. IMPORTACAO FOLHA PGTO</v>
      </c>
      <c r="AJ315" t="s">
        <v>14</v>
      </c>
      <c r="AK315" t="str">
        <f t="shared" si="58"/>
        <v>C</v>
      </c>
      <c r="AL315" t="s">
        <v>14</v>
      </c>
      <c r="AM315" s="1"/>
      <c r="AN315" t="s">
        <v>14</v>
      </c>
      <c r="AR315" t="str">
        <f t="shared" si="49"/>
        <v>00000000915|00000000311|201060010005||000008|000031|00000701000|00000000000000000251||VR REF. IMPORTACAO FOLHA PGTO|C||</v>
      </c>
    </row>
    <row r="316" spans="1:44" x14ac:dyDescent="0.3">
      <c r="A316">
        <v>915</v>
      </c>
      <c r="B316">
        <v>312</v>
      </c>
      <c r="C316" s="26">
        <v>706</v>
      </c>
      <c r="D316" s="2" t="str">
        <f>SUBSTITUTE(VLOOKUP(C316,'PLANO CONTAS'!$A$2:$C$3583,3,0),".","")</f>
        <v>201060010005</v>
      </c>
      <c r="F316" s="1">
        <v>44774</v>
      </c>
      <c r="G316" s="1">
        <v>44804</v>
      </c>
      <c r="H316">
        <v>701000</v>
      </c>
      <c r="I316" s="25">
        <v>14.52</v>
      </c>
      <c r="J316">
        <v>0</v>
      </c>
      <c r="K316" t="s">
        <v>2112</v>
      </c>
      <c r="L316" t="s">
        <v>63</v>
      </c>
      <c r="M316" s="4"/>
      <c r="N316" s="4"/>
      <c r="Q316" t="str">
        <f t="shared" si="50"/>
        <v>00000000915</v>
      </c>
      <c r="R316" t="s">
        <v>14</v>
      </c>
      <c r="S316" t="str">
        <f t="shared" si="51"/>
        <v>00000000312</v>
      </c>
      <c r="T316" t="s">
        <v>14</v>
      </c>
      <c r="U316" t="str">
        <f t="shared" si="52"/>
        <v>201060010005</v>
      </c>
      <c r="V316" t="s">
        <v>14</v>
      </c>
      <c r="X316" t="s">
        <v>14</v>
      </c>
      <c r="Y316" t="str">
        <f t="shared" si="53"/>
        <v>000008</v>
      </c>
      <c r="Z316" t="s">
        <v>14</v>
      </c>
      <c r="AA316" t="str">
        <f t="shared" si="54"/>
        <v>000031</v>
      </c>
      <c r="AB316" t="s">
        <v>14</v>
      </c>
      <c r="AC316" t="str">
        <f t="shared" si="55"/>
        <v>00000701000</v>
      </c>
      <c r="AD316" t="s">
        <v>14</v>
      </c>
      <c r="AE316" t="str">
        <f t="shared" si="56"/>
        <v>00000000000000001452</v>
      </c>
      <c r="AF316" t="s">
        <v>14</v>
      </c>
      <c r="AH316" t="s">
        <v>14</v>
      </c>
      <c r="AI316" t="str">
        <f t="shared" si="57"/>
        <v>VR REF. IMPORTACAO FOLHA PGTO</v>
      </c>
      <c r="AJ316" t="s">
        <v>14</v>
      </c>
      <c r="AK316" t="str">
        <f t="shared" si="58"/>
        <v>C</v>
      </c>
      <c r="AL316" t="s">
        <v>14</v>
      </c>
      <c r="AM316" s="1"/>
      <c r="AN316" t="s">
        <v>14</v>
      </c>
      <c r="AR316" t="str">
        <f t="shared" si="49"/>
        <v>00000000915|00000000312|201060010005||000008|000031|00000701000|00000000000000001452||VR REF. IMPORTACAO FOLHA PGTO|C||</v>
      </c>
    </row>
    <row r="317" spans="1:44" x14ac:dyDescent="0.3">
      <c r="A317">
        <v>915</v>
      </c>
      <c r="B317">
        <v>313</v>
      </c>
      <c r="C317" s="26">
        <v>706</v>
      </c>
      <c r="D317" s="2" t="str">
        <f>SUBSTITUTE(VLOOKUP(C317,'PLANO CONTAS'!$A$2:$C$3583,3,0),".","")</f>
        <v>201060010005</v>
      </c>
      <c r="F317" s="1">
        <v>44774</v>
      </c>
      <c r="G317" s="1">
        <v>44804</v>
      </c>
      <c r="H317">
        <v>301000</v>
      </c>
      <c r="I317" s="25">
        <v>93.41</v>
      </c>
      <c r="J317">
        <v>0</v>
      </c>
      <c r="K317" t="s">
        <v>2112</v>
      </c>
      <c r="L317" t="s">
        <v>63</v>
      </c>
      <c r="M317" s="4"/>
      <c r="N317" s="4"/>
      <c r="Q317" t="str">
        <f t="shared" si="50"/>
        <v>00000000915</v>
      </c>
      <c r="R317" t="s">
        <v>14</v>
      </c>
      <c r="S317" t="str">
        <f t="shared" si="51"/>
        <v>00000000313</v>
      </c>
      <c r="T317" t="s">
        <v>14</v>
      </c>
      <c r="U317" t="str">
        <f t="shared" si="52"/>
        <v>201060010005</v>
      </c>
      <c r="V317" t="s">
        <v>14</v>
      </c>
      <c r="X317" t="s">
        <v>14</v>
      </c>
      <c r="Y317" t="str">
        <f t="shared" si="53"/>
        <v>000008</v>
      </c>
      <c r="Z317" t="s">
        <v>14</v>
      </c>
      <c r="AA317" t="str">
        <f t="shared" si="54"/>
        <v>000031</v>
      </c>
      <c r="AB317" t="s">
        <v>14</v>
      </c>
      <c r="AC317" t="str">
        <f t="shared" si="55"/>
        <v>00000301000</v>
      </c>
      <c r="AD317" t="s">
        <v>14</v>
      </c>
      <c r="AE317" t="str">
        <f t="shared" si="56"/>
        <v>00000000000000009341</v>
      </c>
      <c r="AF317" t="s">
        <v>14</v>
      </c>
      <c r="AH317" t="s">
        <v>14</v>
      </c>
      <c r="AI317" t="str">
        <f t="shared" si="57"/>
        <v>VR REF. IMPORTACAO FOLHA PGTO</v>
      </c>
      <c r="AJ317" t="s">
        <v>14</v>
      </c>
      <c r="AK317" t="str">
        <f t="shared" si="58"/>
        <v>C</v>
      </c>
      <c r="AL317" t="s">
        <v>14</v>
      </c>
      <c r="AM317" s="1"/>
      <c r="AN317" t="s">
        <v>14</v>
      </c>
      <c r="AR317" t="str">
        <f t="shared" si="49"/>
        <v>00000000915|00000000313|201060010005||000008|000031|00000301000|00000000000000009341||VR REF. IMPORTACAO FOLHA PGTO|C||</v>
      </c>
    </row>
    <row r="318" spans="1:44" x14ac:dyDescent="0.3">
      <c r="A318">
        <v>915</v>
      </c>
      <c r="B318">
        <v>314</v>
      </c>
      <c r="C318" s="26">
        <v>706</v>
      </c>
      <c r="D318" s="2" t="str">
        <f>SUBSTITUTE(VLOOKUP(C318,'PLANO CONTAS'!$A$2:$C$3583,3,0),".","")</f>
        <v>201060010005</v>
      </c>
      <c r="F318" s="1">
        <v>44774</v>
      </c>
      <c r="G318" s="1">
        <v>44804</v>
      </c>
      <c r="H318">
        <v>301000</v>
      </c>
      <c r="I318" s="25">
        <v>4.67</v>
      </c>
      <c r="J318">
        <v>0</v>
      </c>
      <c r="K318" t="s">
        <v>2112</v>
      </c>
      <c r="L318" t="s">
        <v>63</v>
      </c>
      <c r="M318" s="4"/>
      <c r="N318" s="4"/>
      <c r="Q318" t="str">
        <f t="shared" si="50"/>
        <v>00000000915</v>
      </c>
      <c r="R318" t="s">
        <v>14</v>
      </c>
      <c r="S318" t="str">
        <f t="shared" si="51"/>
        <v>00000000314</v>
      </c>
      <c r="T318" t="s">
        <v>14</v>
      </c>
      <c r="U318" t="str">
        <f t="shared" si="52"/>
        <v>201060010005</v>
      </c>
      <c r="V318" t="s">
        <v>14</v>
      </c>
      <c r="X318" t="s">
        <v>14</v>
      </c>
      <c r="Y318" t="str">
        <f t="shared" si="53"/>
        <v>000008</v>
      </c>
      <c r="Z318" t="s">
        <v>14</v>
      </c>
      <c r="AA318" t="str">
        <f t="shared" si="54"/>
        <v>000031</v>
      </c>
      <c r="AB318" t="s">
        <v>14</v>
      </c>
      <c r="AC318" t="str">
        <f t="shared" si="55"/>
        <v>00000301000</v>
      </c>
      <c r="AD318" t="s">
        <v>14</v>
      </c>
      <c r="AE318" t="str">
        <f t="shared" si="56"/>
        <v>00000000000000000467</v>
      </c>
      <c r="AF318" t="s">
        <v>14</v>
      </c>
      <c r="AH318" t="s">
        <v>14</v>
      </c>
      <c r="AI318" t="str">
        <f t="shared" si="57"/>
        <v>VR REF. IMPORTACAO FOLHA PGTO</v>
      </c>
      <c r="AJ318" t="s">
        <v>14</v>
      </c>
      <c r="AK318" t="str">
        <f t="shared" si="58"/>
        <v>C</v>
      </c>
      <c r="AL318" t="s">
        <v>14</v>
      </c>
      <c r="AM318" s="1"/>
      <c r="AN318" t="s">
        <v>14</v>
      </c>
      <c r="AR318" t="str">
        <f t="shared" si="49"/>
        <v>00000000915|00000000314|201060010005||000008|000031|00000301000|00000000000000000467||VR REF. IMPORTACAO FOLHA PGTO|C||</v>
      </c>
    </row>
    <row r="319" spans="1:44" x14ac:dyDescent="0.3">
      <c r="A319">
        <v>915</v>
      </c>
      <c r="B319">
        <v>315</v>
      </c>
      <c r="C319" s="26">
        <v>706</v>
      </c>
      <c r="D319" s="2" t="str">
        <f>SUBSTITUTE(VLOOKUP(C319,'PLANO CONTAS'!$A$2:$C$3583,3,0),".","")</f>
        <v>201060010005</v>
      </c>
      <c r="F319" s="1">
        <v>44774</v>
      </c>
      <c r="G319" s="1">
        <v>44804</v>
      </c>
      <c r="H319">
        <v>301000</v>
      </c>
      <c r="I319" s="25">
        <v>27.08</v>
      </c>
      <c r="J319">
        <v>0</v>
      </c>
      <c r="K319" t="s">
        <v>2112</v>
      </c>
      <c r="L319" t="s">
        <v>63</v>
      </c>
      <c r="M319" s="4"/>
      <c r="N319" s="4"/>
      <c r="Q319" t="str">
        <f t="shared" si="50"/>
        <v>00000000915</v>
      </c>
      <c r="R319" t="s">
        <v>14</v>
      </c>
      <c r="S319" t="str">
        <f t="shared" si="51"/>
        <v>00000000315</v>
      </c>
      <c r="T319" t="s">
        <v>14</v>
      </c>
      <c r="U319" t="str">
        <f t="shared" si="52"/>
        <v>201060010005</v>
      </c>
      <c r="V319" t="s">
        <v>14</v>
      </c>
      <c r="X319" t="s">
        <v>14</v>
      </c>
      <c r="Y319" t="str">
        <f t="shared" si="53"/>
        <v>000008</v>
      </c>
      <c r="Z319" t="s">
        <v>14</v>
      </c>
      <c r="AA319" t="str">
        <f t="shared" si="54"/>
        <v>000031</v>
      </c>
      <c r="AB319" t="s">
        <v>14</v>
      </c>
      <c r="AC319" t="str">
        <f t="shared" si="55"/>
        <v>00000301000</v>
      </c>
      <c r="AD319" t="s">
        <v>14</v>
      </c>
      <c r="AE319" t="str">
        <f t="shared" si="56"/>
        <v>00000000000000002708</v>
      </c>
      <c r="AF319" t="s">
        <v>14</v>
      </c>
      <c r="AH319" t="s">
        <v>14</v>
      </c>
      <c r="AI319" t="str">
        <f t="shared" si="57"/>
        <v>VR REF. IMPORTACAO FOLHA PGTO</v>
      </c>
      <c r="AJ319" t="s">
        <v>14</v>
      </c>
      <c r="AK319" t="str">
        <f t="shared" si="58"/>
        <v>C</v>
      </c>
      <c r="AL319" t="s">
        <v>14</v>
      </c>
      <c r="AM319" s="1"/>
      <c r="AN319" t="s">
        <v>14</v>
      </c>
      <c r="AR319" t="str">
        <f t="shared" si="49"/>
        <v>00000000915|00000000315|201060010005||000008|000031|00000301000|00000000000000002708||VR REF. IMPORTACAO FOLHA PGTO|C||</v>
      </c>
    </row>
    <row r="320" spans="1:44" x14ac:dyDescent="0.3">
      <c r="A320">
        <v>915</v>
      </c>
      <c r="B320">
        <v>316</v>
      </c>
      <c r="C320" s="26">
        <v>706</v>
      </c>
      <c r="D320" s="2" t="str">
        <f>SUBSTITUTE(VLOOKUP(C320,'PLANO CONTAS'!$A$2:$C$3583,3,0),".","")</f>
        <v>201060010005</v>
      </c>
      <c r="F320" s="1">
        <v>44774</v>
      </c>
      <c r="G320" s="1">
        <v>44804</v>
      </c>
      <c r="H320">
        <v>801000</v>
      </c>
      <c r="I320" s="25">
        <v>155.21</v>
      </c>
      <c r="J320">
        <v>0</v>
      </c>
      <c r="K320" t="s">
        <v>2112</v>
      </c>
      <c r="L320" t="s">
        <v>63</v>
      </c>
      <c r="M320" s="4"/>
      <c r="N320" s="4"/>
      <c r="Q320" t="str">
        <f t="shared" si="50"/>
        <v>00000000915</v>
      </c>
      <c r="R320" t="s">
        <v>14</v>
      </c>
      <c r="S320" t="str">
        <f t="shared" si="51"/>
        <v>00000000316</v>
      </c>
      <c r="T320" t="s">
        <v>14</v>
      </c>
      <c r="U320" t="str">
        <f t="shared" si="52"/>
        <v>201060010005</v>
      </c>
      <c r="V320" t="s">
        <v>14</v>
      </c>
      <c r="X320" t="s">
        <v>14</v>
      </c>
      <c r="Y320" t="str">
        <f t="shared" si="53"/>
        <v>000008</v>
      </c>
      <c r="Z320" t="s">
        <v>14</v>
      </c>
      <c r="AA320" t="str">
        <f t="shared" si="54"/>
        <v>000031</v>
      </c>
      <c r="AB320" t="s">
        <v>14</v>
      </c>
      <c r="AC320" t="str">
        <f t="shared" si="55"/>
        <v>00000801000</v>
      </c>
      <c r="AD320" t="s">
        <v>14</v>
      </c>
      <c r="AE320" t="str">
        <f t="shared" si="56"/>
        <v>00000000000000015521</v>
      </c>
      <c r="AF320" t="s">
        <v>14</v>
      </c>
      <c r="AH320" t="s">
        <v>14</v>
      </c>
      <c r="AI320" t="str">
        <f t="shared" si="57"/>
        <v>VR REF. IMPORTACAO FOLHA PGTO</v>
      </c>
      <c r="AJ320" t="s">
        <v>14</v>
      </c>
      <c r="AK320" t="str">
        <f t="shared" si="58"/>
        <v>C</v>
      </c>
      <c r="AL320" t="s">
        <v>14</v>
      </c>
      <c r="AM320" s="1"/>
      <c r="AN320" t="s">
        <v>14</v>
      </c>
      <c r="AR320" t="str">
        <f t="shared" si="49"/>
        <v>00000000915|00000000316|201060010005||000008|000031|00000801000|00000000000000015521||VR REF. IMPORTACAO FOLHA PGTO|C||</v>
      </c>
    </row>
    <row r="321" spans="1:44" x14ac:dyDescent="0.3">
      <c r="A321">
        <v>915</v>
      </c>
      <c r="B321">
        <v>317</v>
      </c>
      <c r="C321" s="26">
        <v>706</v>
      </c>
      <c r="D321" s="2" t="str">
        <f>SUBSTITUTE(VLOOKUP(C321,'PLANO CONTAS'!$A$2:$C$3583,3,0),".","")</f>
        <v>201060010005</v>
      </c>
      <c r="F321" s="1">
        <v>44774</v>
      </c>
      <c r="G321" s="1">
        <v>44804</v>
      </c>
      <c r="H321">
        <v>801000</v>
      </c>
      <c r="I321" s="25">
        <v>7.75</v>
      </c>
      <c r="J321">
        <v>0</v>
      </c>
      <c r="K321" t="s">
        <v>2112</v>
      </c>
      <c r="L321" t="s">
        <v>63</v>
      </c>
      <c r="M321" s="4"/>
      <c r="N321" s="4"/>
      <c r="Q321" t="str">
        <f t="shared" si="50"/>
        <v>00000000915</v>
      </c>
      <c r="R321" t="s">
        <v>14</v>
      </c>
      <c r="S321" t="str">
        <f t="shared" si="51"/>
        <v>00000000317</v>
      </c>
      <c r="T321" t="s">
        <v>14</v>
      </c>
      <c r="U321" t="str">
        <f t="shared" si="52"/>
        <v>201060010005</v>
      </c>
      <c r="V321" t="s">
        <v>14</v>
      </c>
      <c r="X321" t="s">
        <v>14</v>
      </c>
      <c r="Y321" t="str">
        <f t="shared" si="53"/>
        <v>000008</v>
      </c>
      <c r="Z321" t="s">
        <v>14</v>
      </c>
      <c r="AA321" t="str">
        <f t="shared" si="54"/>
        <v>000031</v>
      </c>
      <c r="AB321" t="s">
        <v>14</v>
      </c>
      <c r="AC321" t="str">
        <f t="shared" si="55"/>
        <v>00000801000</v>
      </c>
      <c r="AD321" t="s">
        <v>14</v>
      </c>
      <c r="AE321" t="str">
        <f t="shared" si="56"/>
        <v>00000000000000000775</v>
      </c>
      <c r="AF321" t="s">
        <v>14</v>
      </c>
      <c r="AH321" t="s">
        <v>14</v>
      </c>
      <c r="AI321" t="str">
        <f t="shared" si="57"/>
        <v>VR REF. IMPORTACAO FOLHA PGTO</v>
      </c>
      <c r="AJ321" t="s">
        <v>14</v>
      </c>
      <c r="AK321" t="str">
        <f t="shared" si="58"/>
        <v>C</v>
      </c>
      <c r="AL321" t="s">
        <v>14</v>
      </c>
      <c r="AM321" s="1"/>
      <c r="AN321" t="s">
        <v>14</v>
      </c>
      <c r="AR321" t="str">
        <f t="shared" si="49"/>
        <v>00000000915|00000000317|201060010005||000008|000031|00000801000|00000000000000000775||VR REF. IMPORTACAO FOLHA PGTO|C||</v>
      </c>
    </row>
    <row r="322" spans="1:44" x14ac:dyDescent="0.3">
      <c r="A322">
        <v>915</v>
      </c>
      <c r="B322">
        <v>318</v>
      </c>
      <c r="C322" s="26">
        <v>706</v>
      </c>
      <c r="D322" s="2" t="str">
        <f>SUBSTITUTE(VLOOKUP(C322,'PLANO CONTAS'!$A$2:$C$3583,3,0),".","")</f>
        <v>201060010005</v>
      </c>
      <c r="F322" s="1">
        <v>44774</v>
      </c>
      <c r="G322" s="1">
        <v>44804</v>
      </c>
      <c r="H322">
        <v>801000</v>
      </c>
      <c r="I322" s="25">
        <v>45.02</v>
      </c>
      <c r="J322">
        <v>0</v>
      </c>
      <c r="K322" t="s">
        <v>2112</v>
      </c>
      <c r="L322" t="s">
        <v>63</v>
      </c>
      <c r="M322" s="4"/>
      <c r="N322" s="4"/>
      <c r="Q322" t="str">
        <f t="shared" si="50"/>
        <v>00000000915</v>
      </c>
      <c r="R322" t="s">
        <v>14</v>
      </c>
      <c r="S322" t="str">
        <f t="shared" si="51"/>
        <v>00000000318</v>
      </c>
      <c r="T322" t="s">
        <v>14</v>
      </c>
      <c r="U322" t="str">
        <f t="shared" si="52"/>
        <v>201060010005</v>
      </c>
      <c r="V322" t="s">
        <v>14</v>
      </c>
      <c r="X322" t="s">
        <v>14</v>
      </c>
      <c r="Y322" t="str">
        <f t="shared" si="53"/>
        <v>000008</v>
      </c>
      <c r="Z322" t="s">
        <v>14</v>
      </c>
      <c r="AA322" t="str">
        <f t="shared" si="54"/>
        <v>000031</v>
      </c>
      <c r="AB322" t="s">
        <v>14</v>
      </c>
      <c r="AC322" t="str">
        <f t="shared" si="55"/>
        <v>00000801000</v>
      </c>
      <c r="AD322" t="s">
        <v>14</v>
      </c>
      <c r="AE322" t="str">
        <f t="shared" si="56"/>
        <v>00000000000000004502</v>
      </c>
      <c r="AF322" t="s">
        <v>14</v>
      </c>
      <c r="AH322" t="s">
        <v>14</v>
      </c>
      <c r="AI322" t="str">
        <f t="shared" si="57"/>
        <v>VR REF. IMPORTACAO FOLHA PGTO</v>
      </c>
      <c r="AJ322" t="s">
        <v>14</v>
      </c>
      <c r="AK322" t="str">
        <f t="shared" si="58"/>
        <v>C</v>
      </c>
      <c r="AL322" t="s">
        <v>14</v>
      </c>
      <c r="AM322" s="1"/>
      <c r="AN322" t="s">
        <v>14</v>
      </c>
      <c r="AR322" t="str">
        <f t="shared" si="49"/>
        <v>00000000915|00000000318|201060010005||000008|000031|00000801000|00000000000000004502||VR REF. IMPORTACAO FOLHA PGTO|C||</v>
      </c>
    </row>
    <row r="323" spans="1:44" x14ac:dyDescent="0.3">
      <c r="A323">
        <v>915</v>
      </c>
      <c r="B323">
        <v>319</v>
      </c>
      <c r="C323" s="26">
        <v>706</v>
      </c>
      <c r="D323" s="2" t="str">
        <f>SUBSTITUTE(VLOOKUP(C323,'PLANO CONTAS'!$A$2:$C$3583,3,0),".","")</f>
        <v>201060010005</v>
      </c>
      <c r="F323" s="1">
        <v>44774</v>
      </c>
      <c r="G323" s="1">
        <v>44804</v>
      </c>
      <c r="H323">
        <v>1001000</v>
      </c>
      <c r="I323" s="25">
        <v>58.34</v>
      </c>
      <c r="J323">
        <v>0</v>
      </c>
      <c r="K323" t="s">
        <v>2112</v>
      </c>
      <c r="L323" t="s">
        <v>63</v>
      </c>
      <c r="M323" s="4"/>
      <c r="N323" s="4"/>
      <c r="Q323" t="str">
        <f t="shared" si="50"/>
        <v>00000000915</v>
      </c>
      <c r="R323" t="s">
        <v>14</v>
      </c>
      <c r="S323" t="str">
        <f t="shared" si="51"/>
        <v>00000000319</v>
      </c>
      <c r="T323" t="s">
        <v>14</v>
      </c>
      <c r="U323" t="str">
        <f t="shared" si="52"/>
        <v>201060010005</v>
      </c>
      <c r="V323" t="s">
        <v>14</v>
      </c>
      <c r="X323" t="s">
        <v>14</v>
      </c>
      <c r="Y323" t="str">
        <f t="shared" si="53"/>
        <v>000008</v>
      </c>
      <c r="Z323" t="s">
        <v>14</v>
      </c>
      <c r="AA323" t="str">
        <f t="shared" si="54"/>
        <v>000031</v>
      </c>
      <c r="AB323" t="s">
        <v>14</v>
      </c>
      <c r="AC323" t="str">
        <f t="shared" si="55"/>
        <v>00001001000</v>
      </c>
      <c r="AD323" t="s">
        <v>14</v>
      </c>
      <c r="AE323" t="str">
        <f t="shared" si="56"/>
        <v>00000000000000005834</v>
      </c>
      <c r="AF323" t="s">
        <v>14</v>
      </c>
      <c r="AH323" t="s">
        <v>14</v>
      </c>
      <c r="AI323" t="str">
        <f t="shared" si="57"/>
        <v>VR REF. IMPORTACAO FOLHA PGTO</v>
      </c>
      <c r="AJ323" t="s">
        <v>14</v>
      </c>
      <c r="AK323" t="str">
        <f t="shared" si="58"/>
        <v>C</v>
      </c>
      <c r="AL323" t="s">
        <v>14</v>
      </c>
      <c r="AM323" s="1"/>
      <c r="AN323" t="s">
        <v>14</v>
      </c>
      <c r="AR323" t="str">
        <f t="shared" si="49"/>
        <v>00000000915|00000000319|201060010005||000008|000031|00001001000|00000000000000005834||VR REF. IMPORTACAO FOLHA PGTO|C||</v>
      </c>
    </row>
    <row r="324" spans="1:44" x14ac:dyDescent="0.3">
      <c r="A324">
        <v>915</v>
      </c>
      <c r="B324">
        <v>320</v>
      </c>
      <c r="C324" s="26">
        <v>706</v>
      </c>
      <c r="D324" s="2" t="str">
        <f>SUBSTITUTE(VLOOKUP(C324,'PLANO CONTAS'!$A$2:$C$3583,3,0),".","")</f>
        <v>201060010005</v>
      </c>
      <c r="F324" s="1">
        <v>44774</v>
      </c>
      <c r="G324" s="1">
        <v>44804</v>
      </c>
      <c r="H324">
        <v>1001000</v>
      </c>
      <c r="I324" s="25">
        <v>2.91</v>
      </c>
      <c r="J324">
        <v>0</v>
      </c>
      <c r="K324" t="s">
        <v>2112</v>
      </c>
      <c r="L324" t="s">
        <v>63</v>
      </c>
      <c r="M324" s="4"/>
      <c r="N324" s="4"/>
      <c r="Q324" t="str">
        <f t="shared" si="50"/>
        <v>00000000915</v>
      </c>
      <c r="R324" t="s">
        <v>14</v>
      </c>
      <c r="S324" t="str">
        <f t="shared" si="51"/>
        <v>00000000320</v>
      </c>
      <c r="T324" t="s">
        <v>14</v>
      </c>
      <c r="U324" t="str">
        <f t="shared" si="52"/>
        <v>201060010005</v>
      </c>
      <c r="V324" t="s">
        <v>14</v>
      </c>
      <c r="X324" t="s">
        <v>14</v>
      </c>
      <c r="Y324" t="str">
        <f t="shared" si="53"/>
        <v>000008</v>
      </c>
      <c r="Z324" t="s">
        <v>14</v>
      </c>
      <c r="AA324" t="str">
        <f t="shared" si="54"/>
        <v>000031</v>
      </c>
      <c r="AB324" t="s">
        <v>14</v>
      </c>
      <c r="AC324" t="str">
        <f t="shared" si="55"/>
        <v>00001001000</v>
      </c>
      <c r="AD324" t="s">
        <v>14</v>
      </c>
      <c r="AE324" t="str">
        <f t="shared" si="56"/>
        <v>00000000000000000291</v>
      </c>
      <c r="AF324" t="s">
        <v>14</v>
      </c>
      <c r="AH324" t="s">
        <v>14</v>
      </c>
      <c r="AI324" t="str">
        <f t="shared" si="57"/>
        <v>VR REF. IMPORTACAO FOLHA PGTO</v>
      </c>
      <c r="AJ324" t="s">
        <v>14</v>
      </c>
      <c r="AK324" t="str">
        <f t="shared" si="58"/>
        <v>C</v>
      </c>
      <c r="AL324" t="s">
        <v>14</v>
      </c>
      <c r="AM324" s="1"/>
      <c r="AN324" t="s">
        <v>14</v>
      </c>
      <c r="AR324" t="str">
        <f t="shared" si="49"/>
        <v>00000000915|00000000320|201060010005||000008|000031|00001001000|00000000000000000291||VR REF. IMPORTACAO FOLHA PGTO|C||</v>
      </c>
    </row>
    <row r="325" spans="1:44" x14ac:dyDescent="0.3">
      <c r="A325">
        <v>915</v>
      </c>
      <c r="B325">
        <v>321</v>
      </c>
      <c r="C325" s="26">
        <v>706</v>
      </c>
      <c r="D325" s="2" t="str">
        <f>SUBSTITUTE(VLOOKUP(C325,'PLANO CONTAS'!$A$2:$C$3583,3,0),".","")</f>
        <v>201060010005</v>
      </c>
      <c r="F325" s="1">
        <v>44774</v>
      </c>
      <c r="G325" s="1">
        <v>44804</v>
      </c>
      <c r="H325">
        <v>1001000</v>
      </c>
      <c r="I325" s="25">
        <v>16.91</v>
      </c>
      <c r="J325">
        <v>0</v>
      </c>
      <c r="K325" t="s">
        <v>2112</v>
      </c>
      <c r="L325" t="s">
        <v>63</v>
      </c>
      <c r="M325" s="4"/>
      <c r="N325" s="4"/>
      <c r="Q325" t="str">
        <f t="shared" si="50"/>
        <v>00000000915</v>
      </c>
      <c r="R325" t="s">
        <v>14</v>
      </c>
      <c r="S325" t="str">
        <f t="shared" si="51"/>
        <v>00000000321</v>
      </c>
      <c r="T325" t="s">
        <v>14</v>
      </c>
      <c r="U325" t="str">
        <f t="shared" si="52"/>
        <v>201060010005</v>
      </c>
      <c r="V325" t="s">
        <v>14</v>
      </c>
      <c r="X325" t="s">
        <v>14</v>
      </c>
      <c r="Y325" t="str">
        <f t="shared" si="53"/>
        <v>000008</v>
      </c>
      <c r="Z325" t="s">
        <v>14</v>
      </c>
      <c r="AA325" t="str">
        <f t="shared" si="54"/>
        <v>000031</v>
      </c>
      <c r="AB325" t="s">
        <v>14</v>
      </c>
      <c r="AC325" t="str">
        <f t="shared" si="55"/>
        <v>00001001000</v>
      </c>
      <c r="AD325" t="s">
        <v>14</v>
      </c>
      <c r="AE325" t="str">
        <f t="shared" si="56"/>
        <v>00000000000000001691</v>
      </c>
      <c r="AF325" t="s">
        <v>14</v>
      </c>
      <c r="AH325" t="s">
        <v>14</v>
      </c>
      <c r="AI325" t="str">
        <f t="shared" si="57"/>
        <v>VR REF. IMPORTACAO FOLHA PGTO</v>
      </c>
      <c r="AJ325" t="s">
        <v>14</v>
      </c>
      <c r="AK325" t="str">
        <f t="shared" si="58"/>
        <v>C</v>
      </c>
      <c r="AL325" t="s">
        <v>14</v>
      </c>
      <c r="AM325" s="1"/>
      <c r="AN325" t="s">
        <v>14</v>
      </c>
      <c r="AR325" t="str">
        <f t="shared" si="49"/>
        <v>00000000915|00000000321|201060010005||000008|000031|00001001000|00000000000000001691||VR REF. IMPORTACAO FOLHA PGTO|C||</v>
      </c>
    </row>
    <row r="326" spans="1:44" x14ac:dyDescent="0.3">
      <c r="A326">
        <v>915</v>
      </c>
      <c r="B326">
        <v>322</v>
      </c>
      <c r="C326" s="26">
        <v>706</v>
      </c>
      <c r="D326" s="2" t="str">
        <f>SUBSTITUTE(VLOOKUP(C326,'PLANO CONTAS'!$A$2:$C$3583,3,0),".","")</f>
        <v>201060010005</v>
      </c>
      <c r="F326" s="1">
        <v>44774</v>
      </c>
      <c r="G326" s="1">
        <v>44804</v>
      </c>
      <c r="H326">
        <v>401000</v>
      </c>
      <c r="I326" s="25">
        <v>309.58999999999997</v>
      </c>
      <c r="J326">
        <v>0</v>
      </c>
      <c r="K326" t="s">
        <v>2112</v>
      </c>
      <c r="L326" t="s">
        <v>63</v>
      </c>
      <c r="M326" s="4"/>
      <c r="N326" s="4"/>
      <c r="Q326" t="str">
        <f t="shared" si="50"/>
        <v>00000000915</v>
      </c>
      <c r="R326" t="s">
        <v>14</v>
      </c>
      <c r="S326" t="str">
        <f t="shared" si="51"/>
        <v>00000000322</v>
      </c>
      <c r="T326" t="s">
        <v>14</v>
      </c>
      <c r="U326" t="str">
        <f t="shared" si="52"/>
        <v>201060010005</v>
      </c>
      <c r="V326" t="s">
        <v>14</v>
      </c>
      <c r="X326" t="s">
        <v>14</v>
      </c>
      <c r="Y326" t="str">
        <f t="shared" si="53"/>
        <v>000008</v>
      </c>
      <c r="Z326" t="s">
        <v>14</v>
      </c>
      <c r="AA326" t="str">
        <f t="shared" si="54"/>
        <v>000031</v>
      </c>
      <c r="AB326" t="s">
        <v>14</v>
      </c>
      <c r="AC326" t="str">
        <f t="shared" si="55"/>
        <v>00000401000</v>
      </c>
      <c r="AD326" t="s">
        <v>14</v>
      </c>
      <c r="AE326" t="str">
        <f t="shared" si="56"/>
        <v>00000000000000030959</v>
      </c>
      <c r="AF326" t="s">
        <v>14</v>
      </c>
      <c r="AH326" t="s">
        <v>14</v>
      </c>
      <c r="AI326" t="str">
        <f t="shared" si="57"/>
        <v>VR REF. IMPORTACAO FOLHA PGTO</v>
      </c>
      <c r="AJ326" t="s">
        <v>14</v>
      </c>
      <c r="AK326" t="str">
        <f t="shared" si="58"/>
        <v>C</v>
      </c>
      <c r="AL326" t="s">
        <v>14</v>
      </c>
      <c r="AM326" s="1"/>
      <c r="AN326" t="s">
        <v>14</v>
      </c>
      <c r="AR326" t="str">
        <f t="shared" ref="AR326:AR389" si="59">CONCATENATE(Q326,R326,S326,T326,U326,V326,W326,X326,Y326,Z326,AA326,AB326,AC326,AD326,AE326,AF326,AG326,AH326,AI326,AJ326,AK326,AL326,AM326,AN326)</f>
        <v>00000000915|00000000322|201060010005||000008|000031|00000401000|00000000000000030959||VR REF. IMPORTACAO FOLHA PGTO|C||</v>
      </c>
    </row>
    <row r="327" spans="1:44" x14ac:dyDescent="0.3">
      <c r="A327">
        <v>915</v>
      </c>
      <c r="B327">
        <v>323</v>
      </c>
      <c r="C327" s="26">
        <v>706</v>
      </c>
      <c r="D327" s="2" t="str">
        <f>SUBSTITUTE(VLOOKUP(C327,'PLANO CONTAS'!$A$2:$C$3583,3,0),".","")</f>
        <v>201060010005</v>
      </c>
      <c r="F327" s="1">
        <v>44774</v>
      </c>
      <c r="G327" s="1">
        <v>44804</v>
      </c>
      <c r="H327">
        <v>401000</v>
      </c>
      <c r="I327" s="25">
        <v>15.47</v>
      </c>
      <c r="J327">
        <v>0</v>
      </c>
      <c r="K327" t="s">
        <v>2112</v>
      </c>
      <c r="L327" t="s">
        <v>63</v>
      </c>
      <c r="M327" s="4"/>
      <c r="N327" s="4"/>
      <c r="Q327" t="str">
        <f t="shared" si="50"/>
        <v>00000000915</v>
      </c>
      <c r="R327" t="s">
        <v>14</v>
      </c>
      <c r="S327" t="str">
        <f t="shared" si="51"/>
        <v>00000000323</v>
      </c>
      <c r="T327" t="s">
        <v>14</v>
      </c>
      <c r="U327" t="str">
        <f t="shared" si="52"/>
        <v>201060010005</v>
      </c>
      <c r="V327" t="s">
        <v>14</v>
      </c>
      <c r="X327" t="s">
        <v>14</v>
      </c>
      <c r="Y327" t="str">
        <f t="shared" si="53"/>
        <v>000008</v>
      </c>
      <c r="Z327" t="s">
        <v>14</v>
      </c>
      <c r="AA327" t="str">
        <f t="shared" si="54"/>
        <v>000031</v>
      </c>
      <c r="AB327" t="s">
        <v>14</v>
      </c>
      <c r="AC327" t="str">
        <f t="shared" si="55"/>
        <v>00000401000</v>
      </c>
      <c r="AD327" t="s">
        <v>14</v>
      </c>
      <c r="AE327" t="str">
        <f t="shared" si="56"/>
        <v>00000000000000001547</v>
      </c>
      <c r="AF327" t="s">
        <v>14</v>
      </c>
      <c r="AH327" t="s">
        <v>14</v>
      </c>
      <c r="AI327" t="str">
        <f t="shared" si="57"/>
        <v>VR REF. IMPORTACAO FOLHA PGTO</v>
      </c>
      <c r="AJ327" t="s">
        <v>14</v>
      </c>
      <c r="AK327" t="str">
        <f t="shared" si="58"/>
        <v>C</v>
      </c>
      <c r="AL327" t="s">
        <v>14</v>
      </c>
      <c r="AM327" s="1"/>
      <c r="AN327" t="s">
        <v>14</v>
      </c>
      <c r="AR327" t="str">
        <f t="shared" si="59"/>
        <v>00000000915|00000000323|201060010005||000008|000031|00000401000|00000000000000001547||VR REF. IMPORTACAO FOLHA PGTO|C||</v>
      </c>
    </row>
    <row r="328" spans="1:44" x14ac:dyDescent="0.3">
      <c r="A328">
        <v>915</v>
      </c>
      <c r="B328">
        <v>324</v>
      </c>
      <c r="C328" s="26">
        <v>706</v>
      </c>
      <c r="D328" s="2" t="str">
        <f>SUBSTITUTE(VLOOKUP(C328,'PLANO CONTAS'!$A$2:$C$3583,3,0),".","")</f>
        <v>201060010005</v>
      </c>
      <c r="F328" s="1">
        <v>44774</v>
      </c>
      <c r="G328" s="1">
        <v>44804</v>
      </c>
      <c r="H328">
        <v>401000</v>
      </c>
      <c r="I328" s="25">
        <v>89.78</v>
      </c>
      <c r="J328">
        <v>0</v>
      </c>
      <c r="K328" t="s">
        <v>2112</v>
      </c>
      <c r="L328" t="s">
        <v>63</v>
      </c>
      <c r="M328" s="4"/>
      <c r="N328" s="4"/>
      <c r="Q328" t="str">
        <f t="shared" si="50"/>
        <v>00000000915</v>
      </c>
      <c r="R328" t="s">
        <v>14</v>
      </c>
      <c r="S328" t="str">
        <f t="shared" si="51"/>
        <v>00000000324</v>
      </c>
      <c r="T328" t="s">
        <v>14</v>
      </c>
      <c r="U328" t="str">
        <f t="shared" si="52"/>
        <v>201060010005</v>
      </c>
      <c r="V328" t="s">
        <v>14</v>
      </c>
      <c r="X328" t="s">
        <v>14</v>
      </c>
      <c r="Y328" t="str">
        <f t="shared" si="53"/>
        <v>000008</v>
      </c>
      <c r="Z328" t="s">
        <v>14</v>
      </c>
      <c r="AA328" t="str">
        <f t="shared" si="54"/>
        <v>000031</v>
      </c>
      <c r="AB328" t="s">
        <v>14</v>
      </c>
      <c r="AC328" t="str">
        <f t="shared" si="55"/>
        <v>00000401000</v>
      </c>
      <c r="AD328" t="s">
        <v>14</v>
      </c>
      <c r="AE328" t="str">
        <f t="shared" si="56"/>
        <v>00000000000000008978</v>
      </c>
      <c r="AF328" t="s">
        <v>14</v>
      </c>
      <c r="AH328" t="s">
        <v>14</v>
      </c>
      <c r="AI328" t="str">
        <f t="shared" si="57"/>
        <v>VR REF. IMPORTACAO FOLHA PGTO</v>
      </c>
      <c r="AJ328" t="s">
        <v>14</v>
      </c>
      <c r="AK328" t="str">
        <f t="shared" si="58"/>
        <v>C</v>
      </c>
      <c r="AL328" t="s">
        <v>14</v>
      </c>
      <c r="AM328" s="1"/>
      <c r="AN328" t="s">
        <v>14</v>
      </c>
      <c r="AR328" t="str">
        <f t="shared" si="59"/>
        <v>00000000915|00000000324|201060010005||000008|000031|00000401000|00000000000000008978||VR REF. IMPORTACAO FOLHA PGTO|C||</v>
      </c>
    </row>
    <row r="329" spans="1:44" x14ac:dyDescent="0.3">
      <c r="A329">
        <v>915</v>
      </c>
      <c r="B329">
        <v>325</v>
      </c>
      <c r="C329" s="26">
        <v>706</v>
      </c>
      <c r="D329" s="2" t="str">
        <f>SUBSTITUTE(VLOOKUP(C329,'PLANO CONTAS'!$A$2:$C$3583,3,0),".","")</f>
        <v>201060010005</v>
      </c>
      <c r="F329" s="1">
        <v>44774</v>
      </c>
      <c r="G329" s="1">
        <v>44804</v>
      </c>
      <c r="H329">
        <v>1201000</v>
      </c>
      <c r="I329" s="25">
        <v>101.55</v>
      </c>
      <c r="J329">
        <v>0</v>
      </c>
      <c r="K329" t="s">
        <v>2112</v>
      </c>
      <c r="L329" t="s">
        <v>63</v>
      </c>
      <c r="M329" s="4"/>
      <c r="N329" s="4"/>
      <c r="Q329" t="str">
        <f t="shared" si="50"/>
        <v>00000000915</v>
      </c>
      <c r="R329" t="s">
        <v>14</v>
      </c>
      <c r="S329" t="str">
        <f t="shared" si="51"/>
        <v>00000000325</v>
      </c>
      <c r="T329" t="s">
        <v>14</v>
      </c>
      <c r="U329" t="str">
        <f t="shared" si="52"/>
        <v>201060010005</v>
      </c>
      <c r="V329" t="s">
        <v>14</v>
      </c>
      <c r="X329" t="s">
        <v>14</v>
      </c>
      <c r="Y329" t="str">
        <f t="shared" si="53"/>
        <v>000008</v>
      </c>
      <c r="Z329" t="s">
        <v>14</v>
      </c>
      <c r="AA329" t="str">
        <f t="shared" si="54"/>
        <v>000031</v>
      </c>
      <c r="AB329" t="s">
        <v>14</v>
      </c>
      <c r="AC329" t="str">
        <f t="shared" si="55"/>
        <v>00001201000</v>
      </c>
      <c r="AD329" t="s">
        <v>14</v>
      </c>
      <c r="AE329" t="str">
        <f t="shared" si="56"/>
        <v>00000000000000010155</v>
      </c>
      <c r="AF329" t="s">
        <v>14</v>
      </c>
      <c r="AH329" t="s">
        <v>14</v>
      </c>
      <c r="AI329" t="str">
        <f t="shared" si="57"/>
        <v>VR REF. IMPORTACAO FOLHA PGTO</v>
      </c>
      <c r="AJ329" t="s">
        <v>14</v>
      </c>
      <c r="AK329" t="str">
        <f t="shared" si="58"/>
        <v>C</v>
      </c>
      <c r="AL329" t="s">
        <v>14</v>
      </c>
      <c r="AM329" s="1"/>
      <c r="AN329" t="s">
        <v>14</v>
      </c>
      <c r="AR329" t="str">
        <f t="shared" si="59"/>
        <v>00000000915|00000000325|201060010005||000008|000031|00001201000|00000000000000010155||VR REF. IMPORTACAO FOLHA PGTO|C||</v>
      </c>
    </row>
    <row r="330" spans="1:44" x14ac:dyDescent="0.3">
      <c r="A330">
        <v>915</v>
      </c>
      <c r="B330">
        <v>326</v>
      </c>
      <c r="C330" s="26">
        <v>706</v>
      </c>
      <c r="D330" s="2" t="str">
        <f>SUBSTITUTE(VLOOKUP(C330,'PLANO CONTAS'!$A$2:$C$3583,3,0),".","")</f>
        <v>201060010005</v>
      </c>
      <c r="F330" s="1">
        <v>44774</v>
      </c>
      <c r="G330" s="1">
        <v>44804</v>
      </c>
      <c r="H330">
        <v>1201000</v>
      </c>
      <c r="I330" s="25">
        <v>5.08</v>
      </c>
      <c r="J330">
        <v>0</v>
      </c>
      <c r="K330" t="s">
        <v>2112</v>
      </c>
      <c r="L330" t="s">
        <v>63</v>
      </c>
      <c r="M330" s="4"/>
      <c r="N330" s="4"/>
      <c r="Q330" t="str">
        <f t="shared" si="50"/>
        <v>00000000915</v>
      </c>
      <c r="R330" t="s">
        <v>14</v>
      </c>
      <c r="S330" t="str">
        <f t="shared" si="51"/>
        <v>00000000326</v>
      </c>
      <c r="T330" t="s">
        <v>14</v>
      </c>
      <c r="U330" t="str">
        <f t="shared" si="52"/>
        <v>201060010005</v>
      </c>
      <c r="V330" t="s">
        <v>14</v>
      </c>
      <c r="X330" t="s">
        <v>14</v>
      </c>
      <c r="Y330" t="str">
        <f t="shared" si="53"/>
        <v>000008</v>
      </c>
      <c r="Z330" t="s">
        <v>14</v>
      </c>
      <c r="AA330" t="str">
        <f t="shared" si="54"/>
        <v>000031</v>
      </c>
      <c r="AB330" t="s">
        <v>14</v>
      </c>
      <c r="AC330" t="str">
        <f t="shared" si="55"/>
        <v>00001201000</v>
      </c>
      <c r="AD330" t="s">
        <v>14</v>
      </c>
      <c r="AE330" t="str">
        <f t="shared" si="56"/>
        <v>00000000000000000508</v>
      </c>
      <c r="AF330" t="s">
        <v>14</v>
      </c>
      <c r="AH330" t="s">
        <v>14</v>
      </c>
      <c r="AI330" t="str">
        <f t="shared" si="57"/>
        <v>VR REF. IMPORTACAO FOLHA PGTO</v>
      </c>
      <c r="AJ330" t="s">
        <v>14</v>
      </c>
      <c r="AK330" t="str">
        <f t="shared" si="58"/>
        <v>C</v>
      </c>
      <c r="AL330" t="s">
        <v>14</v>
      </c>
      <c r="AM330" s="1"/>
      <c r="AN330" t="s">
        <v>14</v>
      </c>
      <c r="AR330" t="str">
        <f t="shared" si="59"/>
        <v>00000000915|00000000326|201060010005||000008|000031|00001201000|00000000000000000508||VR REF. IMPORTACAO FOLHA PGTO|C||</v>
      </c>
    </row>
    <row r="331" spans="1:44" x14ac:dyDescent="0.3">
      <c r="A331">
        <v>915</v>
      </c>
      <c r="B331">
        <v>327</v>
      </c>
      <c r="C331" s="26">
        <v>706</v>
      </c>
      <c r="D331" s="2" t="str">
        <f>SUBSTITUTE(VLOOKUP(C331,'PLANO CONTAS'!$A$2:$C$3583,3,0),".","")</f>
        <v>201060010005</v>
      </c>
      <c r="F331" s="1">
        <v>44774</v>
      </c>
      <c r="G331" s="1">
        <v>44804</v>
      </c>
      <c r="H331">
        <v>1201000</v>
      </c>
      <c r="I331" s="25">
        <v>29.45</v>
      </c>
      <c r="J331">
        <v>0</v>
      </c>
      <c r="K331" t="s">
        <v>2112</v>
      </c>
      <c r="L331" t="s">
        <v>63</v>
      </c>
      <c r="M331" s="4"/>
      <c r="N331" s="4"/>
      <c r="Q331" t="str">
        <f t="shared" si="50"/>
        <v>00000000915</v>
      </c>
      <c r="R331" t="s">
        <v>14</v>
      </c>
      <c r="S331" t="str">
        <f t="shared" si="51"/>
        <v>00000000327</v>
      </c>
      <c r="T331" t="s">
        <v>14</v>
      </c>
      <c r="U331" t="str">
        <f t="shared" si="52"/>
        <v>201060010005</v>
      </c>
      <c r="V331" t="s">
        <v>14</v>
      </c>
      <c r="X331" t="s">
        <v>14</v>
      </c>
      <c r="Y331" t="str">
        <f t="shared" si="53"/>
        <v>000008</v>
      </c>
      <c r="Z331" t="s">
        <v>14</v>
      </c>
      <c r="AA331" t="str">
        <f t="shared" si="54"/>
        <v>000031</v>
      </c>
      <c r="AB331" t="s">
        <v>14</v>
      </c>
      <c r="AC331" t="str">
        <f t="shared" si="55"/>
        <v>00001201000</v>
      </c>
      <c r="AD331" t="s">
        <v>14</v>
      </c>
      <c r="AE331" t="str">
        <f t="shared" si="56"/>
        <v>00000000000000002945</v>
      </c>
      <c r="AF331" t="s">
        <v>14</v>
      </c>
      <c r="AH331" t="s">
        <v>14</v>
      </c>
      <c r="AI331" t="str">
        <f t="shared" si="57"/>
        <v>VR REF. IMPORTACAO FOLHA PGTO</v>
      </c>
      <c r="AJ331" t="s">
        <v>14</v>
      </c>
      <c r="AK331" t="str">
        <f t="shared" si="58"/>
        <v>C</v>
      </c>
      <c r="AL331" t="s">
        <v>14</v>
      </c>
      <c r="AM331" s="1"/>
      <c r="AN331" t="s">
        <v>14</v>
      </c>
      <c r="AR331" t="str">
        <f t="shared" si="59"/>
        <v>00000000915|00000000327|201060010005||000008|000031|00001201000|00000000000000002945||VR REF. IMPORTACAO FOLHA PGTO|C||</v>
      </c>
    </row>
    <row r="332" spans="1:44" x14ac:dyDescent="0.3">
      <c r="A332">
        <v>915</v>
      </c>
      <c r="B332">
        <v>328</v>
      </c>
      <c r="C332" s="26">
        <v>706</v>
      </c>
      <c r="D332" s="2" t="str">
        <f>SUBSTITUTE(VLOOKUP(C332,'PLANO CONTAS'!$A$2:$C$3583,3,0),".","")</f>
        <v>201060010005</v>
      </c>
      <c r="F332" s="1">
        <v>44774</v>
      </c>
      <c r="G332" s="1">
        <v>44804</v>
      </c>
      <c r="H332">
        <v>501000</v>
      </c>
      <c r="I332" s="25">
        <v>48.23</v>
      </c>
      <c r="J332">
        <v>0</v>
      </c>
      <c r="K332" t="s">
        <v>2112</v>
      </c>
      <c r="L332" t="s">
        <v>63</v>
      </c>
      <c r="M332" s="4"/>
      <c r="N332" s="4"/>
      <c r="Q332" t="str">
        <f t="shared" si="50"/>
        <v>00000000915</v>
      </c>
      <c r="R332" t="s">
        <v>14</v>
      </c>
      <c r="S332" t="str">
        <f t="shared" si="51"/>
        <v>00000000328</v>
      </c>
      <c r="T332" t="s">
        <v>14</v>
      </c>
      <c r="U332" t="str">
        <f t="shared" si="52"/>
        <v>201060010005</v>
      </c>
      <c r="V332" t="s">
        <v>14</v>
      </c>
      <c r="X332" t="s">
        <v>14</v>
      </c>
      <c r="Y332" t="str">
        <f t="shared" si="53"/>
        <v>000008</v>
      </c>
      <c r="Z332" t="s">
        <v>14</v>
      </c>
      <c r="AA332" t="str">
        <f t="shared" si="54"/>
        <v>000031</v>
      </c>
      <c r="AB332" t="s">
        <v>14</v>
      </c>
      <c r="AC332" t="str">
        <f t="shared" si="55"/>
        <v>00000501000</v>
      </c>
      <c r="AD332" t="s">
        <v>14</v>
      </c>
      <c r="AE332" t="str">
        <f t="shared" si="56"/>
        <v>00000000000000004823</v>
      </c>
      <c r="AF332" t="s">
        <v>14</v>
      </c>
      <c r="AH332" t="s">
        <v>14</v>
      </c>
      <c r="AI332" t="str">
        <f t="shared" si="57"/>
        <v>VR REF. IMPORTACAO FOLHA PGTO</v>
      </c>
      <c r="AJ332" t="s">
        <v>14</v>
      </c>
      <c r="AK332" t="str">
        <f t="shared" si="58"/>
        <v>C</v>
      </c>
      <c r="AL332" t="s">
        <v>14</v>
      </c>
      <c r="AM332" s="1"/>
      <c r="AN332" t="s">
        <v>14</v>
      </c>
      <c r="AR332" t="str">
        <f t="shared" si="59"/>
        <v>00000000915|00000000328|201060010005||000008|000031|00000501000|00000000000000004823||VR REF. IMPORTACAO FOLHA PGTO|C||</v>
      </c>
    </row>
    <row r="333" spans="1:44" x14ac:dyDescent="0.3">
      <c r="A333">
        <v>915</v>
      </c>
      <c r="B333">
        <v>329</v>
      </c>
      <c r="C333" s="26">
        <v>706</v>
      </c>
      <c r="D333" s="2" t="str">
        <f>SUBSTITUTE(VLOOKUP(C333,'PLANO CONTAS'!$A$2:$C$3583,3,0),".","")</f>
        <v>201060010005</v>
      </c>
      <c r="F333" s="1">
        <v>44774</v>
      </c>
      <c r="G333" s="1">
        <v>44804</v>
      </c>
      <c r="H333">
        <v>501000</v>
      </c>
      <c r="I333" s="25">
        <v>2.41</v>
      </c>
      <c r="J333">
        <v>0</v>
      </c>
      <c r="K333" t="s">
        <v>2112</v>
      </c>
      <c r="L333" t="s">
        <v>63</v>
      </c>
      <c r="M333" s="4"/>
      <c r="N333" s="4"/>
      <c r="Q333" t="str">
        <f t="shared" si="50"/>
        <v>00000000915</v>
      </c>
      <c r="R333" t="s">
        <v>14</v>
      </c>
      <c r="S333" t="str">
        <f t="shared" si="51"/>
        <v>00000000329</v>
      </c>
      <c r="T333" t="s">
        <v>14</v>
      </c>
      <c r="U333" t="str">
        <f t="shared" si="52"/>
        <v>201060010005</v>
      </c>
      <c r="V333" t="s">
        <v>14</v>
      </c>
      <c r="X333" t="s">
        <v>14</v>
      </c>
      <c r="Y333" t="str">
        <f t="shared" si="53"/>
        <v>000008</v>
      </c>
      <c r="Z333" t="s">
        <v>14</v>
      </c>
      <c r="AA333" t="str">
        <f t="shared" si="54"/>
        <v>000031</v>
      </c>
      <c r="AB333" t="s">
        <v>14</v>
      </c>
      <c r="AC333" t="str">
        <f t="shared" si="55"/>
        <v>00000501000</v>
      </c>
      <c r="AD333" t="s">
        <v>14</v>
      </c>
      <c r="AE333" t="str">
        <f t="shared" si="56"/>
        <v>00000000000000000241</v>
      </c>
      <c r="AF333" t="s">
        <v>14</v>
      </c>
      <c r="AH333" t="s">
        <v>14</v>
      </c>
      <c r="AI333" t="str">
        <f t="shared" si="57"/>
        <v>VR REF. IMPORTACAO FOLHA PGTO</v>
      </c>
      <c r="AJ333" t="s">
        <v>14</v>
      </c>
      <c r="AK333" t="str">
        <f t="shared" si="58"/>
        <v>C</v>
      </c>
      <c r="AL333" t="s">
        <v>14</v>
      </c>
      <c r="AM333" s="1"/>
      <c r="AN333" t="s">
        <v>14</v>
      </c>
      <c r="AR333" t="str">
        <f t="shared" si="59"/>
        <v>00000000915|00000000329|201060010005||000008|000031|00000501000|00000000000000000241||VR REF. IMPORTACAO FOLHA PGTO|C||</v>
      </c>
    </row>
    <row r="334" spans="1:44" x14ac:dyDescent="0.3">
      <c r="A334">
        <v>915</v>
      </c>
      <c r="B334">
        <v>330</v>
      </c>
      <c r="C334" s="26">
        <v>706</v>
      </c>
      <c r="D334" s="2" t="str">
        <f>SUBSTITUTE(VLOOKUP(C334,'PLANO CONTAS'!$A$2:$C$3583,3,0),".","")</f>
        <v>201060010005</v>
      </c>
      <c r="F334" s="1">
        <v>44774</v>
      </c>
      <c r="G334" s="1">
        <v>44804</v>
      </c>
      <c r="H334">
        <v>501000</v>
      </c>
      <c r="I334" s="25">
        <v>14</v>
      </c>
      <c r="J334">
        <v>0</v>
      </c>
      <c r="K334" t="s">
        <v>2112</v>
      </c>
      <c r="L334" t="s">
        <v>63</v>
      </c>
      <c r="M334" s="4"/>
      <c r="N334" s="4"/>
      <c r="Q334" t="str">
        <f t="shared" si="50"/>
        <v>00000000915</v>
      </c>
      <c r="R334" t="s">
        <v>14</v>
      </c>
      <c r="S334" t="str">
        <f t="shared" si="51"/>
        <v>00000000330</v>
      </c>
      <c r="T334" t="s">
        <v>14</v>
      </c>
      <c r="U334" t="str">
        <f t="shared" si="52"/>
        <v>201060010005</v>
      </c>
      <c r="V334" t="s">
        <v>14</v>
      </c>
      <c r="X334" t="s">
        <v>14</v>
      </c>
      <c r="Y334" t="str">
        <f t="shared" si="53"/>
        <v>000008</v>
      </c>
      <c r="Z334" t="s">
        <v>14</v>
      </c>
      <c r="AA334" t="str">
        <f t="shared" si="54"/>
        <v>000031</v>
      </c>
      <c r="AB334" t="s">
        <v>14</v>
      </c>
      <c r="AC334" t="str">
        <f t="shared" si="55"/>
        <v>00000501000</v>
      </c>
      <c r="AD334" t="s">
        <v>14</v>
      </c>
      <c r="AE334" t="str">
        <f t="shared" si="56"/>
        <v>00000000000000001400</v>
      </c>
      <c r="AF334" t="s">
        <v>14</v>
      </c>
      <c r="AH334" t="s">
        <v>14</v>
      </c>
      <c r="AI334" t="str">
        <f t="shared" si="57"/>
        <v>VR REF. IMPORTACAO FOLHA PGTO</v>
      </c>
      <c r="AJ334" t="s">
        <v>14</v>
      </c>
      <c r="AK334" t="str">
        <f t="shared" si="58"/>
        <v>C</v>
      </c>
      <c r="AL334" t="s">
        <v>14</v>
      </c>
      <c r="AM334" s="1"/>
      <c r="AN334" t="s">
        <v>14</v>
      </c>
      <c r="AR334" t="str">
        <f t="shared" si="59"/>
        <v>00000000915|00000000330|201060010005||000008|000031|00000501000|00000000000000001400||VR REF. IMPORTACAO FOLHA PGTO|C||</v>
      </c>
    </row>
    <row r="335" spans="1:44" x14ac:dyDescent="0.3">
      <c r="A335">
        <v>915</v>
      </c>
      <c r="B335">
        <v>331</v>
      </c>
      <c r="C335" s="26">
        <v>706</v>
      </c>
      <c r="D335" s="2" t="str">
        <f>SUBSTITUTE(VLOOKUP(C335,'PLANO CONTAS'!$A$2:$C$3583,3,0),".","")</f>
        <v>201060010005</v>
      </c>
      <c r="F335" s="1">
        <v>44774</v>
      </c>
      <c r="G335" s="1">
        <v>44804</v>
      </c>
      <c r="H335">
        <v>201000</v>
      </c>
      <c r="I335" s="25">
        <v>106.02</v>
      </c>
      <c r="J335">
        <v>0</v>
      </c>
      <c r="K335" t="s">
        <v>2112</v>
      </c>
      <c r="L335" t="s">
        <v>63</v>
      </c>
      <c r="M335" s="4"/>
      <c r="N335" s="4"/>
      <c r="Q335" t="str">
        <f t="shared" si="50"/>
        <v>00000000915</v>
      </c>
      <c r="R335" t="s">
        <v>14</v>
      </c>
      <c r="S335" t="str">
        <f t="shared" si="51"/>
        <v>00000000331</v>
      </c>
      <c r="T335" t="s">
        <v>14</v>
      </c>
      <c r="U335" t="str">
        <f t="shared" si="52"/>
        <v>201060010005</v>
      </c>
      <c r="V335" t="s">
        <v>14</v>
      </c>
      <c r="X335" t="s">
        <v>14</v>
      </c>
      <c r="Y335" t="str">
        <f t="shared" si="53"/>
        <v>000008</v>
      </c>
      <c r="Z335" t="s">
        <v>14</v>
      </c>
      <c r="AA335" t="str">
        <f t="shared" si="54"/>
        <v>000031</v>
      </c>
      <c r="AB335" t="s">
        <v>14</v>
      </c>
      <c r="AC335" t="str">
        <f t="shared" si="55"/>
        <v>00000201000</v>
      </c>
      <c r="AD335" t="s">
        <v>14</v>
      </c>
      <c r="AE335" t="str">
        <f t="shared" si="56"/>
        <v>00000000000000010602</v>
      </c>
      <c r="AF335" t="s">
        <v>14</v>
      </c>
      <c r="AH335" t="s">
        <v>14</v>
      </c>
      <c r="AI335" t="str">
        <f t="shared" si="57"/>
        <v>VR REF. IMPORTACAO FOLHA PGTO</v>
      </c>
      <c r="AJ335" t="s">
        <v>14</v>
      </c>
      <c r="AK335" t="str">
        <f t="shared" si="58"/>
        <v>C</v>
      </c>
      <c r="AL335" t="s">
        <v>14</v>
      </c>
      <c r="AM335" s="1"/>
      <c r="AN335" t="s">
        <v>14</v>
      </c>
      <c r="AR335" t="str">
        <f t="shared" si="59"/>
        <v>00000000915|00000000331|201060010005||000008|000031|00000201000|00000000000000010602||VR REF. IMPORTACAO FOLHA PGTO|C||</v>
      </c>
    </row>
    <row r="336" spans="1:44" x14ac:dyDescent="0.3">
      <c r="A336">
        <v>915</v>
      </c>
      <c r="B336">
        <v>332</v>
      </c>
      <c r="C336" s="26">
        <v>706</v>
      </c>
      <c r="D336" s="2" t="str">
        <f>SUBSTITUTE(VLOOKUP(C336,'PLANO CONTAS'!$A$2:$C$3583,3,0),".","")</f>
        <v>201060010005</v>
      </c>
      <c r="F336" s="1">
        <v>44774</v>
      </c>
      <c r="G336" s="1">
        <v>44804</v>
      </c>
      <c r="H336">
        <v>201000</v>
      </c>
      <c r="I336" s="25">
        <v>5.31</v>
      </c>
      <c r="J336">
        <v>0</v>
      </c>
      <c r="K336" t="s">
        <v>2112</v>
      </c>
      <c r="L336" t="s">
        <v>63</v>
      </c>
      <c r="M336" s="4"/>
      <c r="N336" s="4"/>
      <c r="Q336" t="str">
        <f t="shared" si="50"/>
        <v>00000000915</v>
      </c>
      <c r="R336" t="s">
        <v>14</v>
      </c>
      <c r="S336" t="str">
        <f t="shared" si="51"/>
        <v>00000000332</v>
      </c>
      <c r="T336" t="s">
        <v>14</v>
      </c>
      <c r="U336" t="str">
        <f t="shared" si="52"/>
        <v>201060010005</v>
      </c>
      <c r="V336" t="s">
        <v>14</v>
      </c>
      <c r="X336" t="s">
        <v>14</v>
      </c>
      <c r="Y336" t="str">
        <f t="shared" si="53"/>
        <v>000008</v>
      </c>
      <c r="Z336" t="s">
        <v>14</v>
      </c>
      <c r="AA336" t="str">
        <f t="shared" si="54"/>
        <v>000031</v>
      </c>
      <c r="AB336" t="s">
        <v>14</v>
      </c>
      <c r="AC336" t="str">
        <f t="shared" si="55"/>
        <v>00000201000</v>
      </c>
      <c r="AD336" t="s">
        <v>14</v>
      </c>
      <c r="AE336" t="str">
        <f t="shared" si="56"/>
        <v>00000000000000000531</v>
      </c>
      <c r="AF336" t="s">
        <v>14</v>
      </c>
      <c r="AH336" t="s">
        <v>14</v>
      </c>
      <c r="AI336" t="str">
        <f t="shared" si="57"/>
        <v>VR REF. IMPORTACAO FOLHA PGTO</v>
      </c>
      <c r="AJ336" t="s">
        <v>14</v>
      </c>
      <c r="AK336" t="str">
        <f t="shared" si="58"/>
        <v>C</v>
      </c>
      <c r="AL336" t="s">
        <v>14</v>
      </c>
      <c r="AM336" s="1"/>
      <c r="AN336" t="s">
        <v>14</v>
      </c>
      <c r="AR336" t="str">
        <f t="shared" si="59"/>
        <v>00000000915|00000000332|201060010005||000008|000031|00000201000|00000000000000000531||VR REF. IMPORTACAO FOLHA PGTO|C||</v>
      </c>
    </row>
    <row r="337" spans="1:44" x14ac:dyDescent="0.3">
      <c r="A337">
        <v>915</v>
      </c>
      <c r="B337">
        <v>333</v>
      </c>
      <c r="C337" s="26">
        <v>706</v>
      </c>
      <c r="D337" s="2" t="str">
        <f>SUBSTITUTE(VLOOKUP(C337,'PLANO CONTAS'!$A$2:$C$3583,3,0),".","")</f>
        <v>201060010005</v>
      </c>
      <c r="F337" s="1">
        <v>44774</v>
      </c>
      <c r="G337" s="1">
        <v>44804</v>
      </c>
      <c r="H337">
        <v>201000</v>
      </c>
      <c r="I337" s="25">
        <v>30.73</v>
      </c>
      <c r="J337">
        <v>0</v>
      </c>
      <c r="K337" t="s">
        <v>2112</v>
      </c>
      <c r="L337" t="s">
        <v>63</v>
      </c>
      <c r="M337" s="4"/>
      <c r="N337" s="4"/>
      <c r="Q337" t="str">
        <f t="shared" si="50"/>
        <v>00000000915</v>
      </c>
      <c r="R337" t="s">
        <v>14</v>
      </c>
      <c r="S337" t="str">
        <f t="shared" si="51"/>
        <v>00000000333</v>
      </c>
      <c r="T337" t="s">
        <v>14</v>
      </c>
      <c r="U337" t="str">
        <f t="shared" si="52"/>
        <v>201060010005</v>
      </c>
      <c r="V337" t="s">
        <v>14</v>
      </c>
      <c r="X337" t="s">
        <v>14</v>
      </c>
      <c r="Y337" t="str">
        <f t="shared" si="53"/>
        <v>000008</v>
      </c>
      <c r="Z337" t="s">
        <v>14</v>
      </c>
      <c r="AA337" t="str">
        <f t="shared" si="54"/>
        <v>000031</v>
      </c>
      <c r="AB337" t="s">
        <v>14</v>
      </c>
      <c r="AC337" t="str">
        <f t="shared" si="55"/>
        <v>00000201000</v>
      </c>
      <c r="AD337" t="s">
        <v>14</v>
      </c>
      <c r="AE337" t="str">
        <f t="shared" si="56"/>
        <v>00000000000000003073</v>
      </c>
      <c r="AF337" t="s">
        <v>14</v>
      </c>
      <c r="AH337" t="s">
        <v>14</v>
      </c>
      <c r="AI337" t="str">
        <f t="shared" si="57"/>
        <v>VR REF. IMPORTACAO FOLHA PGTO</v>
      </c>
      <c r="AJ337" t="s">
        <v>14</v>
      </c>
      <c r="AK337" t="str">
        <f t="shared" si="58"/>
        <v>C</v>
      </c>
      <c r="AL337" t="s">
        <v>14</v>
      </c>
      <c r="AM337" s="1"/>
      <c r="AN337" t="s">
        <v>14</v>
      </c>
      <c r="AR337" t="str">
        <f t="shared" si="59"/>
        <v>00000000915|00000000333|201060010005||000008|000031|00000201000|00000000000000003073||VR REF. IMPORTACAO FOLHA PGTO|C||</v>
      </c>
    </row>
    <row r="338" spans="1:44" x14ac:dyDescent="0.3">
      <c r="A338">
        <v>915</v>
      </c>
      <c r="B338">
        <v>334</v>
      </c>
      <c r="C338" s="26">
        <v>706</v>
      </c>
      <c r="D338" s="2" t="str">
        <f>SUBSTITUTE(VLOOKUP(C338,'PLANO CONTAS'!$A$2:$C$3583,3,0),".","")</f>
        <v>201060010005</v>
      </c>
      <c r="F338" s="1">
        <v>44774</v>
      </c>
      <c r="G338" s="1">
        <v>44804</v>
      </c>
      <c r="H338">
        <v>501000</v>
      </c>
      <c r="I338" s="25">
        <v>324.58999999999997</v>
      </c>
      <c r="J338">
        <v>0</v>
      </c>
      <c r="K338" t="s">
        <v>2112</v>
      </c>
      <c r="L338" t="s">
        <v>63</v>
      </c>
      <c r="M338" s="4"/>
      <c r="N338" s="4"/>
      <c r="Q338" t="str">
        <f t="shared" si="50"/>
        <v>00000000915</v>
      </c>
      <c r="R338" t="s">
        <v>14</v>
      </c>
      <c r="S338" t="str">
        <f t="shared" si="51"/>
        <v>00000000334</v>
      </c>
      <c r="T338" t="s">
        <v>14</v>
      </c>
      <c r="U338" t="str">
        <f t="shared" si="52"/>
        <v>201060010005</v>
      </c>
      <c r="V338" t="s">
        <v>14</v>
      </c>
      <c r="X338" t="s">
        <v>14</v>
      </c>
      <c r="Y338" t="str">
        <f t="shared" si="53"/>
        <v>000008</v>
      </c>
      <c r="Z338" t="s">
        <v>14</v>
      </c>
      <c r="AA338" t="str">
        <f t="shared" si="54"/>
        <v>000031</v>
      </c>
      <c r="AB338" t="s">
        <v>14</v>
      </c>
      <c r="AC338" t="str">
        <f t="shared" si="55"/>
        <v>00000501000</v>
      </c>
      <c r="AD338" t="s">
        <v>14</v>
      </c>
      <c r="AE338" t="str">
        <f t="shared" si="56"/>
        <v>00000000000000032459</v>
      </c>
      <c r="AF338" t="s">
        <v>14</v>
      </c>
      <c r="AH338" t="s">
        <v>14</v>
      </c>
      <c r="AI338" t="str">
        <f t="shared" si="57"/>
        <v>VR REF. IMPORTACAO FOLHA PGTO</v>
      </c>
      <c r="AJ338" t="s">
        <v>14</v>
      </c>
      <c r="AK338" t="str">
        <f t="shared" si="58"/>
        <v>C</v>
      </c>
      <c r="AL338" t="s">
        <v>14</v>
      </c>
      <c r="AM338" s="1"/>
      <c r="AN338" t="s">
        <v>14</v>
      </c>
      <c r="AR338" t="str">
        <f t="shared" si="59"/>
        <v>00000000915|00000000334|201060010005||000008|000031|00000501000|00000000000000032459||VR REF. IMPORTACAO FOLHA PGTO|C||</v>
      </c>
    </row>
    <row r="339" spans="1:44" x14ac:dyDescent="0.3">
      <c r="A339">
        <v>915</v>
      </c>
      <c r="B339">
        <v>335</v>
      </c>
      <c r="C339" s="26">
        <v>706</v>
      </c>
      <c r="D339" s="2" t="str">
        <f>SUBSTITUTE(VLOOKUP(C339,'PLANO CONTAS'!$A$2:$C$3583,3,0),".","")</f>
        <v>201060010005</v>
      </c>
      <c r="F339" s="1">
        <v>44774</v>
      </c>
      <c r="G339" s="1">
        <v>44804</v>
      </c>
      <c r="H339">
        <v>501000</v>
      </c>
      <c r="I339" s="25">
        <v>16.21</v>
      </c>
      <c r="J339">
        <v>0</v>
      </c>
      <c r="K339" t="s">
        <v>2112</v>
      </c>
      <c r="L339" t="s">
        <v>63</v>
      </c>
      <c r="M339" s="4"/>
      <c r="N339" s="4"/>
      <c r="Q339" t="str">
        <f t="shared" si="50"/>
        <v>00000000915</v>
      </c>
      <c r="R339" t="s">
        <v>14</v>
      </c>
      <c r="S339" t="str">
        <f t="shared" si="51"/>
        <v>00000000335</v>
      </c>
      <c r="T339" t="s">
        <v>14</v>
      </c>
      <c r="U339" t="str">
        <f t="shared" si="52"/>
        <v>201060010005</v>
      </c>
      <c r="V339" t="s">
        <v>14</v>
      </c>
      <c r="X339" t="s">
        <v>14</v>
      </c>
      <c r="Y339" t="str">
        <f t="shared" si="53"/>
        <v>000008</v>
      </c>
      <c r="Z339" t="s">
        <v>14</v>
      </c>
      <c r="AA339" t="str">
        <f t="shared" si="54"/>
        <v>000031</v>
      </c>
      <c r="AB339" t="s">
        <v>14</v>
      </c>
      <c r="AC339" t="str">
        <f t="shared" si="55"/>
        <v>00000501000</v>
      </c>
      <c r="AD339" t="s">
        <v>14</v>
      </c>
      <c r="AE339" t="str">
        <f t="shared" si="56"/>
        <v>00000000000000001621</v>
      </c>
      <c r="AF339" t="s">
        <v>14</v>
      </c>
      <c r="AH339" t="s">
        <v>14</v>
      </c>
      <c r="AI339" t="str">
        <f t="shared" si="57"/>
        <v>VR REF. IMPORTACAO FOLHA PGTO</v>
      </c>
      <c r="AJ339" t="s">
        <v>14</v>
      </c>
      <c r="AK339" t="str">
        <f t="shared" si="58"/>
        <v>C</v>
      </c>
      <c r="AL339" t="s">
        <v>14</v>
      </c>
      <c r="AM339" s="1"/>
      <c r="AN339" t="s">
        <v>14</v>
      </c>
      <c r="AR339" t="str">
        <f t="shared" si="59"/>
        <v>00000000915|00000000335|201060010005||000008|000031|00000501000|00000000000000001621||VR REF. IMPORTACAO FOLHA PGTO|C||</v>
      </c>
    </row>
    <row r="340" spans="1:44" x14ac:dyDescent="0.3">
      <c r="A340">
        <v>915</v>
      </c>
      <c r="B340">
        <v>336</v>
      </c>
      <c r="C340" s="26">
        <v>706</v>
      </c>
      <c r="D340" s="2" t="str">
        <f>SUBSTITUTE(VLOOKUP(C340,'PLANO CONTAS'!$A$2:$C$3583,3,0),".","")</f>
        <v>201060010005</v>
      </c>
      <c r="F340" s="1">
        <v>44774</v>
      </c>
      <c r="G340" s="1">
        <v>44804</v>
      </c>
      <c r="H340">
        <v>501000</v>
      </c>
      <c r="I340" s="25">
        <v>94.09</v>
      </c>
      <c r="J340">
        <v>0</v>
      </c>
      <c r="K340" t="s">
        <v>2112</v>
      </c>
      <c r="L340" t="s">
        <v>63</v>
      </c>
      <c r="M340" s="4"/>
      <c r="N340" s="4"/>
      <c r="Q340" t="str">
        <f t="shared" ref="Q340:Q403" si="60">TEXT(A340,"00000000000")</f>
        <v>00000000915</v>
      </c>
      <c r="R340" t="s">
        <v>14</v>
      </c>
      <c r="S340" t="str">
        <f t="shared" ref="S340:S403" si="61">TEXT(B340,"00000000000")</f>
        <v>00000000336</v>
      </c>
      <c r="T340" t="s">
        <v>14</v>
      </c>
      <c r="U340" t="str">
        <f t="shared" ref="U340:U403" si="62">D340</f>
        <v>201060010005</v>
      </c>
      <c r="V340" t="s">
        <v>14</v>
      </c>
      <c r="X340" t="s">
        <v>14</v>
      </c>
      <c r="Y340" t="str">
        <f t="shared" ref="Y340:Y403" si="63">TEXT(MONTH(F340),"000000")</f>
        <v>000008</v>
      </c>
      <c r="Z340" t="s">
        <v>14</v>
      </c>
      <c r="AA340" t="str">
        <f t="shared" ref="AA340:AA403" si="64">TEXT(DAY(G340),"000000")</f>
        <v>000031</v>
      </c>
      <c r="AB340" t="s">
        <v>14</v>
      </c>
      <c r="AC340" t="str">
        <f t="shared" ref="AC340:AC403" si="65">TEXT(H340,"00000000000")</f>
        <v>00000501000</v>
      </c>
      <c r="AD340" t="s">
        <v>14</v>
      </c>
      <c r="AE340" t="str">
        <f t="shared" ref="AE340:AE403" si="66">TEXT((I340*100),"00000000000000000000")</f>
        <v>00000000000000009409</v>
      </c>
      <c r="AF340" t="s">
        <v>14</v>
      </c>
      <c r="AH340" t="s">
        <v>14</v>
      </c>
      <c r="AI340" t="str">
        <f t="shared" ref="AI340:AI403" si="67">K340</f>
        <v>VR REF. IMPORTACAO FOLHA PGTO</v>
      </c>
      <c r="AJ340" t="s">
        <v>14</v>
      </c>
      <c r="AK340" t="str">
        <f t="shared" ref="AK340:AK403" si="68">L340</f>
        <v>C</v>
      </c>
      <c r="AL340" t="s">
        <v>14</v>
      </c>
      <c r="AM340" s="1"/>
      <c r="AN340" t="s">
        <v>14</v>
      </c>
      <c r="AR340" t="str">
        <f t="shared" si="59"/>
        <v>00000000915|00000000336|201060010005||000008|000031|00000501000|00000000000000009409||VR REF. IMPORTACAO FOLHA PGTO|C||</v>
      </c>
    </row>
    <row r="341" spans="1:44" x14ac:dyDescent="0.3">
      <c r="A341">
        <v>915</v>
      </c>
      <c r="B341">
        <v>337</v>
      </c>
      <c r="C341" s="26">
        <v>706</v>
      </c>
      <c r="D341" s="2" t="str">
        <f>SUBSTITUTE(VLOOKUP(C341,'PLANO CONTAS'!$A$2:$C$3583,3,0),".","")</f>
        <v>201060010005</v>
      </c>
      <c r="F341" s="1">
        <v>44774</v>
      </c>
      <c r="G341" s="1">
        <v>44804</v>
      </c>
      <c r="H341">
        <v>1101000</v>
      </c>
      <c r="I341" s="25">
        <v>284.60000000000002</v>
      </c>
      <c r="J341">
        <v>0</v>
      </c>
      <c r="K341" t="s">
        <v>2112</v>
      </c>
      <c r="L341" t="s">
        <v>63</v>
      </c>
      <c r="M341" s="4"/>
      <c r="N341" s="4"/>
      <c r="Q341" t="str">
        <f t="shared" si="60"/>
        <v>00000000915</v>
      </c>
      <c r="R341" t="s">
        <v>14</v>
      </c>
      <c r="S341" t="str">
        <f t="shared" si="61"/>
        <v>00000000337</v>
      </c>
      <c r="T341" t="s">
        <v>14</v>
      </c>
      <c r="U341" t="str">
        <f t="shared" si="62"/>
        <v>201060010005</v>
      </c>
      <c r="V341" t="s">
        <v>14</v>
      </c>
      <c r="X341" t="s">
        <v>14</v>
      </c>
      <c r="Y341" t="str">
        <f t="shared" si="63"/>
        <v>000008</v>
      </c>
      <c r="Z341" t="s">
        <v>14</v>
      </c>
      <c r="AA341" t="str">
        <f t="shared" si="64"/>
        <v>000031</v>
      </c>
      <c r="AB341" t="s">
        <v>14</v>
      </c>
      <c r="AC341" t="str">
        <f t="shared" si="65"/>
        <v>00001101000</v>
      </c>
      <c r="AD341" t="s">
        <v>14</v>
      </c>
      <c r="AE341" t="str">
        <f t="shared" si="66"/>
        <v>00000000000000028460</v>
      </c>
      <c r="AF341" t="s">
        <v>14</v>
      </c>
      <c r="AH341" t="s">
        <v>14</v>
      </c>
      <c r="AI341" t="str">
        <f t="shared" si="67"/>
        <v>VR REF. IMPORTACAO FOLHA PGTO</v>
      </c>
      <c r="AJ341" t="s">
        <v>14</v>
      </c>
      <c r="AK341" t="str">
        <f t="shared" si="68"/>
        <v>C</v>
      </c>
      <c r="AL341" t="s">
        <v>14</v>
      </c>
      <c r="AM341" s="1"/>
      <c r="AN341" t="s">
        <v>14</v>
      </c>
      <c r="AR341" t="str">
        <f t="shared" si="59"/>
        <v>00000000915|00000000337|201060010005||000008|000031|00001101000|00000000000000028460||VR REF. IMPORTACAO FOLHA PGTO|C||</v>
      </c>
    </row>
    <row r="342" spans="1:44" x14ac:dyDescent="0.3">
      <c r="A342">
        <v>915</v>
      </c>
      <c r="B342">
        <v>338</v>
      </c>
      <c r="C342" s="26">
        <v>706</v>
      </c>
      <c r="D342" s="2" t="str">
        <f>SUBSTITUTE(VLOOKUP(C342,'PLANO CONTAS'!$A$2:$C$3583,3,0),".","")</f>
        <v>201060010005</v>
      </c>
      <c r="F342" s="1">
        <v>44774</v>
      </c>
      <c r="G342" s="1">
        <v>44804</v>
      </c>
      <c r="H342">
        <v>1101000</v>
      </c>
      <c r="I342" s="25">
        <v>14.23</v>
      </c>
      <c r="J342">
        <v>0</v>
      </c>
      <c r="K342" t="s">
        <v>2112</v>
      </c>
      <c r="L342" t="s">
        <v>63</v>
      </c>
      <c r="M342" s="4"/>
      <c r="N342" s="4"/>
      <c r="Q342" t="str">
        <f t="shared" si="60"/>
        <v>00000000915</v>
      </c>
      <c r="R342" t="s">
        <v>14</v>
      </c>
      <c r="S342" t="str">
        <f t="shared" si="61"/>
        <v>00000000338</v>
      </c>
      <c r="T342" t="s">
        <v>14</v>
      </c>
      <c r="U342" t="str">
        <f t="shared" si="62"/>
        <v>201060010005</v>
      </c>
      <c r="V342" t="s">
        <v>14</v>
      </c>
      <c r="X342" t="s">
        <v>14</v>
      </c>
      <c r="Y342" t="str">
        <f t="shared" si="63"/>
        <v>000008</v>
      </c>
      <c r="Z342" t="s">
        <v>14</v>
      </c>
      <c r="AA342" t="str">
        <f t="shared" si="64"/>
        <v>000031</v>
      </c>
      <c r="AB342" t="s">
        <v>14</v>
      </c>
      <c r="AC342" t="str">
        <f t="shared" si="65"/>
        <v>00001101000</v>
      </c>
      <c r="AD342" t="s">
        <v>14</v>
      </c>
      <c r="AE342" t="str">
        <f t="shared" si="66"/>
        <v>00000000000000001423</v>
      </c>
      <c r="AF342" t="s">
        <v>14</v>
      </c>
      <c r="AH342" t="s">
        <v>14</v>
      </c>
      <c r="AI342" t="str">
        <f t="shared" si="67"/>
        <v>VR REF. IMPORTACAO FOLHA PGTO</v>
      </c>
      <c r="AJ342" t="s">
        <v>14</v>
      </c>
      <c r="AK342" t="str">
        <f t="shared" si="68"/>
        <v>C</v>
      </c>
      <c r="AL342" t="s">
        <v>14</v>
      </c>
      <c r="AM342" s="1"/>
      <c r="AN342" t="s">
        <v>14</v>
      </c>
      <c r="AR342" t="str">
        <f t="shared" si="59"/>
        <v>00000000915|00000000338|201060010005||000008|000031|00001101000|00000000000000001423||VR REF. IMPORTACAO FOLHA PGTO|C||</v>
      </c>
    </row>
    <row r="343" spans="1:44" x14ac:dyDescent="0.3">
      <c r="A343">
        <v>915</v>
      </c>
      <c r="B343">
        <v>339</v>
      </c>
      <c r="C343" s="26">
        <v>706</v>
      </c>
      <c r="D343" s="2" t="str">
        <f>SUBSTITUTE(VLOOKUP(C343,'PLANO CONTAS'!$A$2:$C$3583,3,0),".","")</f>
        <v>201060010005</v>
      </c>
      <c r="F343" s="1">
        <v>44774</v>
      </c>
      <c r="G343" s="1">
        <v>44804</v>
      </c>
      <c r="H343">
        <v>1101000</v>
      </c>
      <c r="I343" s="25">
        <v>82.54</v>
      </c>
      <c r="J343">
        <v>0</v>
      </c>
      <c r="K343" t="s">
        <v>2112</v>
      </c>
      <c r="L343" t="s">
        <v>63</v>
      </c>
      <c r="M343" s="4"/>
      <c r="N343" s="4"/>
      <c r="Q343" t="str">
        <f t="shared" si="60"/>
        <v>00000000915</v>
      </c>
      <c r="R343" t="s">
        <v>14</v>
      </c>
      <c r="S343" t="str">
        <f t="shared" si="61"/>
        <v>00000000339</v>
      </c>
      <c r="T343" t="s">
        <v>14</v>
      </c>
      <c r="U343" t="str">
        <f t="shared" si="62"/>
        <v>201060010005</v>
      </c>
      <c r="V343" t="s">
        <v>14</v>
      </c>
      <c r="X343" t="s">
        <v>14</v>
      </c>
      <c r="Y343" t="str">
        <f t="shared" si="63"/>
        <v>000008</v>
      </c>
      <c r="Z343" t="s">
        <v>14</v>
      </c>
      <c r="AA343" t="str">
        <f t="shared" si="64"/>
        <v>000031</v>
      </c>
      <c r="AB343" t="s">
        <v>14</v>
      </c>
      <c r="AC343" t="str">
        <f t="shared" si="65"/>
        <v>00001101000</v>
      </c>
      <c r="AD343" t="s">
        <v>14</v>
      </c>
      <c r="AE343" t="str">
        <f t="shared" si="66"/>
        <v>00000000000000008254</v>
      </c>
      <c r="AF343" t="s">
        <v>14</v>
      </c>
      <c r="AH343" t="s">
        <v>14</v>
      </c>
      <c r="AI343" t="str">
        <f t="shared" si="67"/>
        <v>VR REF. IMPORTACAO FOLHA PGTO</v>
      </c>
      <c r="AJ343" t="s">
        <v>14</v>
      </c>
      <c r="AK343" t="str">
        <f t="shared" si="68"/>
        <v>C</v>
      </c>
      <c r="AL343" t="s">
        <v>14</v>
      </c>
      <c r="AM343" s="1"/>
      <c r="AN343" t="s">
        <v>14</v>
      </c>
      <c r="AR343" t="str">
        <f t="shared" si="59"/>
        <v>00000000915|00000000339|201060010005||000008|000031|00001101000|00000000000000008254||VR REF. IMPORTACAO FOLHA PGTO|C||</v>
      </c>
    </row>
    <row r="344" spans="1:44" x14ac:dyDescent="0.3">
      <c r="A344">
        <v>915</v>
      </c>
      <c r="B344">
        <v>340</v>
      </c>
      <c r="C344" s="26">
        <v>706</v>
      </c>
      <c r="D344" s="2" t="str">
        <f>SUBSTITUTE(VLOOKUP(C344,'PLANO CONTAS'!$A$2:$C$3583,3,0),".","")</f>
        <v>201060010005</v>
      </c>
      <c r="F344" s="1">
        <v>44774</v>
      </c>
      <c r="G344" s="1">
        <v>44804</v>
      </c>
      <c r="H344">
        <v>1101000</v>
      </c>
      <c r="I344" s="25">
        <v>299.8</v>
      </c>
      <c r="J344">
        <v>0</v>
      </c>
      <c r="K344" t="s">
        <v>2112</v>
      </c>
      <c r="L344" t="s">
        <v>63</v>
      </c>
      <c r="M344" s="4"/>
      <c r="N344" s="4"/>
      <c r="Q344" t="str">
        <f t="shared" si="60"/>
        <v>00000000915</v>
      </c>
      <c r="R344" t="s">
        <v>14</v>
      </c>
      <c r="S344" t="str">
        <f t="shared" si="61"/>
        <v>00000000340</v>
      </c>
      <c r="T344" t="s">
        <v>14</v>
      </c>
      <c r="U344" t="str">
        <f t="shared" si="62"/>
        <v>201060010005</v>
      </c>
      <c r="V344" t="s">
        <v>14</v>
      </c>
      <c r="X344" t="s">
        <v>14</v>
      </c>
      <c r="Y344" t="str">
        <f t="shared" si="63"/>
        <v>000008</v>
      </c>
      <c r="Z344" t="s">
        <v>14</v>
      </c>
      <c r="AA344" t="str">
        <f t="shared" si="64"/>
        <v>000031</v>
      </c>
      <c r="AB344" t="s">
        <v>14</v>
      </c>
      <c r="AC344" t="str">
        <f t="shared" si="65"/>
        <v>00001101000</v>
      </c>
      <c r="AD344" t="s">
        <v>14</v>
      </c>
      <c r="AE344" t="str">
        <f t="shared" si="66"/>
        <v>00000000000000029980</v>
      </c>
      <c r="AF344" t="s">
        <v>14</v>
      </c>
      <c r="AH344" t="s">
        <v>14</v>
      </c>
      <c r="AI344" t="str">
        <f t="shared" si="67"/>
        <v>VR REF. IMPORTACAO FOLHA PGTO</v>
      </c>
      <c r="AJ344" t="s">
        <v>14</v>
      </c>
      <c r="AK344" t="str">
        <f t="shared" si="68"/>
        <v>C</v>
      </c>
      <c r="AL344" t="s">
        <v>14</v>
      </c>
      <c r="AM344" s="1"/>
      <c r="AN344" t="s">
        <v>14</v>
      </c>
      <c r="AR344" t="str">
        <f t="shared" si="59"/>
        <v>00000000915|00000000340|201060010005||000008|000031|00001101000|00000000000000029980||VR REF. IMPORTACAO FOLHA PGTO|C||</v>
      </c>
    </row>
    <row r="345" spans="1:44" x14ac:dyDescent="0.3">
      <c r="A345">
        <v>915</v>
      </c>
      <c r="B345">
        <v>341</v>
      </c>
      <c r="C345" s="26">
        <v>706</v>
      </c>
      <c r="D345" s="2" t="str">
        <f>SUBSTITUTE(VLOOKUP(C345,'PLANO CONTAS'!$A$2:$C$3583,3,0),".","")</f>
        <v>201060010005</v>
      </c>
      <c r="F345" s="1">
        <v>44774</v>
      </c>
      <c r="G345" s="1">
        <v>44804</v>
      </c>
      <c r="H345">
        <v>1101000</v>
      </c>
      <c r="I345" s="25">
        <v>15</v>
      </c>
      <c r="J345">
        <v>0</v>
      </c>
      <c r="K345" t="s">
        <v>2112</v>
      </c>
      <c r="L345" t="s">
        <v>63</v>
      </c>
      <c r="M345" s="4"/>
      <c r="N345" s="4"/>
      <c r="Q345" t="str">
        <f t="shared" si="60"/>
        <v>00000000915</v>
      </c>
      <c r="R345" t="s">
        <v>14</v>
      </c>
      <c r="S345" t="str">
        <f t="shared" si="61"/>
        <v>00000000341</v>
      </c>
      <c r="T345" t="s">
        <v>14</v>
      </c>
      <c r="U345" t="str">
        <f t="shared" si="62"/>
        <v>201060010005</v>
      </c>
      <c r="V345" t="s">
        <v>14</v>
      </c>
      <c r="X345" t="s">
        <v>14</v>
      </c>
      <c r="Y345" t="str">
        <f t="shared" si="63"/>
        <v>000008</v>
      </c>
      <c r="Z345" t="s">
        <v>14</v>
      </c>
      <c r="AA345" t="str">
        <f t="shared" si="64"/>
        <v>000031</v>
      </c>
      <c r="AB345" t="s">
        <v>14</v>
      </c>
      <c r="AC345" t="str">
        <f t="shared" si="65"/>
        <v>00001101000</v>
      </c>
      <c r="AD345" t="s">
        <v>14</v>
      </c>
      <c r="AE345" t="str">
        <f t="shared" si="66"/>
        <v>00000000000000001500</v>
      </c>
      <c r="AF345" t="s">
        <v>14</v>
      </c>
      <c r="AH345" t="s">
        <v>14</v>
      </c>
      <c r="AI345" t="str">
        <f t="shared" si="67"/>
        <v>VR REF. IMPORTACAO FOLHA PGTO</v>
      </c>
      <c r="AJ345" t="s">
        <v>14</v>
      </c>
      <c r="AK345" t="str">
        <f t="shared" si="68"/>
        <v>C</v>
      </c>
      <c r="AL345" t="s">
        <v>14</v>
      </c>
      <c r="AM345" s="1"/>
      <c r="AN345" t="s">
        <v>14</v>
      </c>
      <c r="AR345" t="str">
        <f t="shared" si="59"/>
        <v>00000000915|00000000341|201060010005||000008|000031|00001101000|00000000000000001500||VR REF. IMPORTACAO FOLHA PGTO|C||</v>
      </c>
    </row>
    <row r="346" spans="1:44" x14ac:dyDescent="0.3">
      <c r="A346">
        <v>915</v>
      </c>
      <c r="B346">
        <v>342</v>
      </c>
      <c r="C346" s="26">
        <v>706</v>
      </c>
      <c r="D346" s="2" t="str">
        <f>SUBSTITUTE(VLOOKUP(C346,'PLANO CONTAS'!$A$2:$C$3583,3,0),".","")</f>
        <v>201060010005</v>
      </c>
      <c r="F346" s="1">
        <v>44774</v>
      </c>
      <c r="G346" s="1">
        <v>44804</v>
      </c>
      <c r="H346">
        <v>1101000</v>
      </c>
      <c r="I346" s="25">
        <v>86.95</v>
      </c>
      <c r="J346">
        <v>0</v>
      </c>
      <c r="K346" t="s">
        <v>2112</v>
      </c>
      <c r="L346" t="s">
        <v>63</v>
      </c>
      <c r="M346" s="4"/>
      <c r="N346" s="4"/>
      <c r="Q346" t="str">
        <f t="shared" si="60"/>
        <v>00000000915</v>
      </c>
      <c r="R346" t="s">
        <v>14</v>
      </c>
      <c r="S346" t="str">
        <f t="shared" si="61"/>
        <v>00000000342</v>
      </c>
      <c r="T346" t="s">
        <v>14</v>
      </c>
      <c r="U346" t="str">
        <f t="shared" si="62"/>
        <v>201060010005</v>
      </c>
      <c r="V346" t="s">
        <v>14</v>
      </c>
      <c r="X346" t="s">
        <v>14</v>
      </c>
      <c r="Y346" t="str">
        <f t="shared" si="63"/>
        <v>000008</v>
      </c>
      <c r="Z346" t="s">
        <v>14</v>
      </c>
      <c r="AA346" t="str">
        <f t="shared" si="64"/>
        <v>000031</v>
      </c>
      <c r="AB346" t="s">
        <v>14</v>
      </c>
      <c r="AC346" t="str">
        <f t="shared" si="65"/>
        <v>00001101000</v>
      </c>
      <c r="AD346" t="s">
        <v>14</v>
      </c>
      <c r="AE346" t="str">
        <f t="shared" si="66"/>
        <v>00000000000000008695</v>
      </c>
      <c r="AF346" t="s">
        <v>14</v>
      </c>
      <c r="AH346" t="s">
        <v>14</v>
      </c>
      <c r="AI346" t="str">
        <f t="shared" si="67"/>
        <v>VR REF. IMPORTACAO FOLHA PGTO</v>
      </c>
      <c r="AJ346" t="s">
        <v>14</v>
      </c>
      <c r="AK346" t="str">
        <f t="shared" si="68"/>
        <v>C</v>
      </c>
      <c r="AL346" t="s">
        <v>14</v>
      </c>
      <c r="AM346" s="1"/>
      <c r="AN346" t="s">
        <v>14</v>
      </c>
      <c r="AR346" t="str">
        <f t="shared" si="59"/>
        <v>00000000915|00000000342|201060010005||000008|000031|00001101000|00000000000000008695||VR REF. IMPORTACAO FOLHA PGTO|C||</v>
      </c>
    </row>
    <row r="347" spans="1:44" x14ac:dyDescent="0.3">
      <c r="A347">
        <v>915</v>
      </c>
      <c r="B347">
        <v>343</v>
      </c>
      <c r="C347" s="26">
        <v>706</v>
      </c>
      <c r="D347" s="2" t="str">
        <f>SUBSTITUTE(VLOOKUP(C347,'PLANO CONTAS'!$A$2:$C$3583,3,0),".","")</f>
        <v>201060010005</v>
      </c>
      <c r="F347" s="1">
        <v>44774</v>
      </c>
      <c r="G347" s="1">
        <v>44804</v>
      </c>
      <c r="H347">
        <v>801000</v>
      </c>
      <c r="I347" s="25">
        <v>233.33</v>
      </c>
      <c r="J347">
        <v>0</v>
      </c>
      <c r="K347" t="s">
        <v>2112</v>
      </c>
      <c r="L347" t="s">
        <v>13</v>
      </c>
      <c r="M347" s="4"/>
      <c r="N347" s="4"/>
      <c r="Q347" t="str">
        <f t="shared" si="60"/>
        <v>00000000915</v>
      </c>
      <c r="R347" t="s">
        <v>14</v>
      </c>
      <c r="S347" t="str">
        <f t="shared" si="61"/>
        <v>00000000343</v>
      </c>
      <c r="T347" t="s">
        <v>14</v>
      </c>
      <c r="U347" t="str">
        <f t="shared" si="62"/>
        <v>201060010005</v>
      </c>
      <c r="V347" t="s">
        <v>14</v>
      </c>
      <c r="X347" t="s">
        <v>14</v>
      </c>
      <c r="Y347" t="str">
        <f t="shared" si="63"/>
        <v>000008</v>
      </c>
      <c r="Z347" t="s">
        <v>14</v>
      </c>
      <c r="AA347" t="str">
        <f t="shared" si="64"/>
        <v>000031</v>
      </c>
      <c r="AB347" t="s">
        <v>14</v>
      </c>
      <c r="AC347" t="str">
        <f t="shared" si="65"/>
        <v>00000801000</v>
      </c>
      <c r="AD347" t="s">
        <v>14</v>
      </c>
      <c r="AE347" t="str">
        <f t="shared" si="66"/>
        <v>00000000000000023333</v>
      </c>
      <c r="AF347" t="s">
        <v>14</v>
      </c>
      <c r="AH347" t="s">
        <v>14</v>
      </c>
      <c r="AI347" t="str">
        <f t="shared" si="67"/>
        <v>VR REF. IMPORTACAO FOLHA PGTO</v>
      </c>
      <c r="AJ347" t="s">
        <v>14</v>
      </c>
      <c r="AK347" t="str">
        <f t="shared" si="68"/>
        <v>D</v>
      </c>
      <c r="AL347" t="s">
        <v>14</v>
      </c>
      <c r="AM347" s="1"/>
      <c r="AN347" t="s">
        <v>14</v>
      </c>
      <c r="AR347" t="str">
        <f t="shared" si="59"/>
        <v>00000000915|00000000343|201060010005||000008|000031|00000801000|00000000000000023333||VR REF. IMPORTACAO FOLHA PGTO|D||</v>
      </c>
    </row>
    <row r="348" spans="1:44" x14ac:dyDescent="0.3">
      <c r="A348">
        <v>915</v>
      </c>
      <c r="B348">
        <v>344</v>
      </c>
      <c r="C348" s="26">
        <v>706</v>
      </c>
      <c r="D348" s="2" t="str">
        <f>SUBSTITUTE(VLOOKUP(C348,'PLANO CONTAS'!$A$2:$C$3583,3,0),".","")</f>
        <v>201060010005</v>
      </c>
      <c r="F348" s="1">
        <v>44774</v>
      </c>
      <c r="G348" s="1">
        <v>44804</v>
      </c>
      <c r="H348">
        <v>801000</v>
      </c>
      <c r="I348" s="25">
        <v>67.650000000000006</v>
      </c>
      <c r="J348">
        <v>0</v>
      </c>
      <c r="K348" t="s">
        <v>2112</v>
      </c>
      <c r="L348" t="s">
        <v>13</v>
      </c>
      <c r="M348" s="4"/>
      <c r="N348" s="4"/>
      <c r="Q348" t="str">
        <f t="shared" si="60"/>
        <v>00000000915</v>
      </c>
      <c r="R348" t="s">
        <v>14</v>
      </c>
      <c r="S348" t="str">
        <f t="shared" si="61"/>
        <v>00000000344</v>
      </c>
      <c r="T348" t="s">
        <v>14</v>
      </c>
      <c r="U348" t="str">
        <f t="shared" si="62"/>
        <v>201060010005</v>
      </c>
      <c r="V348" t="s">
        <v>14</v>
      </c>
      <c r="X348" t="s">
        <v>14</v>
      </c>
      <c r="Y348" t="str">
        <f t="shared" si="63"/>
        <v>000008</v>
      </c>
      <c r="Z348" t="s">
        <v>14</v>
      </c>
      <c r="AA348" t="str">
        <f t="shared" si="64"/>
        <v>000031</v>
      </c>
      <c r="AB348" t="s">
        <v>14</v>
      </c>
      <c r="AC348" t="str">
        <f t="shared" si="65"/>
        <v>00000801000</v>
      </c>
      <c r="AD348" t="s">
        <v>14</v>
      </c>
      <c r="AE348" t="str">
        <f t="shared" si="66"/>
        <v>00000000000000006765</v>
      </c>
      <c r="AF348" t="s">
        <v>14</v>
      </c>
      <c r="AH348" t="s">
        <v>14</v>
      </c>
      <c r="AI348" t="str">
        <f t="shared" si="67"/>
        <v>VR REF. IMPORTACAO FOLHA PGTO</v>
      </c>
      <c r="AJ348" t="s">
        <v>14</v>
      </c>
      <c r="AK348" t="str">
        <f t="shared" si="68"/>
        <v>D</v>
      </c>
      <c r="AL348" t="s">
        <v>14</v>
      </c>
      <c r="AM348" s="1"/>
      <c r="AN348" t="s">
        <v>14</v>
      </c>
      <c r="AR348" t="str">
        <f t="shared" si="59"/>
        <v>00000000915|00000000344|201060010005||000008|000031|00000801000|00000000000000006765||VR REF. IMPORTACAO FOLHA PGTO|D||</v>
      </c>
    </row>
    <row r="349" spans="1:44" x14ac:dyDescent="0.3">
      <c r="A349">
        <v>915</v>
      </c>
      <c r="B349">
        <v>345</v>
      </c>
      <c r="C349" s="26">
        <v>706</v>
      </c>
      <c r="D349" s="2" t="str">
        <f>SUBSTITUTE(VLOOKUP(C349,'PLANO CONTAS'!$A$2:$C$3583,3,0),".","")</f>
        <v>201060010005</v>
      </c>
      <c r="F349" s="1">
        <v>44774</v>
      </c>
      <c r="G349" s="1">
        <v>44804</v>
      </c>
      <c r="H349">
        <v>801000</v>
      </c>
      <c r="I349" s="25">
        <v>11.66</v>
      </c>
      <c r="J349">
        <v>0</v>
      </c>
      <c r="K349" t="s">
        <v>2112</v>
      </c>
      <c r="L349" t="s">
        <v>13</v>
      </c>
      <c r="M349" s="4"/>
      <c r="N349" s="4"/>
      <c r="Q349" t="str">
        <f t="shared" si="60"/>
        <v>00000000915</v>
      </c>
      <c r="R349" t="s">
        <v>14</v>
      </c>
      <c r="S349" t="str">
        <f t="shared" si="61"/>
        <v>00000000345</v>
      </c>
      <c r="T349" t="s">
        <v>14</v>
      </c>
      <c r="U349" t="str">
        <f t="shared" si="62"/>
        <v>201060010005</v>
      </c>
      <c r="V349" t="s">
        <v>14</v>
      </c>
      <c r="X349" t="s">
        <v>14</v>
      </c>
      <c r="Y349" t="str">
        <f t="shared" si="63"/>
        <v>000008</v>
      </c>
      <c r="Z349" t="s">
        <v>14</v>
      </c>
      <c r="AA349" t="str">
        <f t="shared" si="64"/>
        <v>000031</v>
      </c>
      <c r="AB349" t="s">
        <v>14</v>
      </c>
      <c r="AC349" t="str">
        <f t="shared" si="65"/>
        <v>00000801000</v>
      </c>
      <c r="AD349" t="s">
        <v>14</v>
      </c>
      <c r="AE349" t="str">
        <f t="shared" si="66"/>
        <v>00000000000000001166</v>
      </c>
      <c r="AF349" t="s">
        <v>14</v>
      </c>
      <c r="AH349" t="s">
        <v>14</v>
      </c>
      <c r="AI349" t="str">
        <f t="shared" si="67"/>
        <v>VR REF. IMPORTACAO FOLHA PGTO</v>
      </c>
      <c r="AJ349" t="s">
        <v>14</v>
      </c>
      <c r="AK349" t="str">
        <f t="shared" si="68"/>
        <v>D</v>
      </c>
      <c r="AL349" t="s">
        <v>14</v>
      </c>
      <c r="AM349" s="1"/>
      <c r="AN349" t="s">
        <v>14</v>
      </c>
      <c r="AR349" t="str">
        <f t="shared" si="59"/>
        <v>00000000915|00000000345|201060010005||000008|000031|00000801000|00000000000000001166||VR REF. IMPORTACAO FOLHA PGTO|D||</v>
      </c>
    </row>
    <row r="350" spans="1:44" x14ac:dyDescent="0.3">
      <c r="A350">
        <v>915</v>
      </c>
      <c r="B350">
        <v>346</v>
      </c>
      <c r="C350" s="26">
        <v>706</v>
      </c>
      <c r="D350" s="2" t="str">
        <f>SUBSTITUTE(VLOOKUP(C350,'PLANO CONTAS'!$A$2:$C$3583,3,0),".","")</f>
        <v>201060010005</v>
      </c>
      <c r="F350" s="1">
        <v>44774</v>
      </c>
      <c r="G350" s="1">
        <v>44804</v>
      </c>
      <c r="H350">
        <v>801000</v>
      </c>
      <c r="I350" s="25">
        <v>0.01</v>
      </c>
      <c r="J350">
        <v>0</v>
      </c>
      <c r="K350" t="s">
        <v>2112</v>
      </c>
      <c r="L350" t="s">
        <v>13</v>
      </c>
      <c r="M350" s="4"/>
      <c r="N350" s="4"/>
      <c r="Q350" t="str">
        <f t="shared" si="60"/>
        <v>00000000915</v>
      </c>
      <c r="R350" t="s">
        <v>14</v>
      </c>
      <c r="S350" t="str">
        <f t="shared" si="61"/>
        <v>00000000346</v>
      </c>
      <c r="T350" t="s">
        <v>14</v>
      </c>
      <c r="U350" t="str">
        <f t="shared" si="62"/>
        <v>201060010005</v>
      </c>
      <c r="V350" t="s">
        <v>14</v>
      </c>
      <c r="X350" t="s">
        <v>14</v>
      </c>
      <c r="Y350" t="str">
        <f t="shared" si="63"/>
        <v>000008</v>
      </c>
      <c r="Z350" t="s">
        <v>14</v>
      </c>
      <c r="AA350" t="str">
        <f t="shared" si="64"/>
        <v>000031</v>
      </c>
      <c r="AB350" t="s">
        <v>14</v>
      </c>
      <c r="AC350" t="str">
        <f t="shared" si="65"/>
        <v>00000801000</v>
      </c>
      <c r="AD350" t="s">
        <v>14</v>
      </c>
      <c r="AE350" t="str">
        <f t="shared" si="66"/>
        <v>00000000000000000001</v>
      </c>
      <c r="AF350" t="s">
        <v>14</v>
      </c>
      <c r="AH350" t="s">
        <v>14</v>
      </c>
      <c r="AI350" t="str">
        <f t="shared" si="67"/>
        <v>VR REF. IMPORTACAO FOLHA PGTO</v>
      </c>
      <c r="AJ350" t="s">
        <v>14</v>
      </c>
      <c r="AK350" t="str">
        <f t="shared" si="68"/>
        <v>D</v>
      </c>
      <c r="AL350" t="s">
        <v>14</v>
      </c>
      <c r="AM350" s="1"/>
      <c r="AN350" t="s">
        <v>14</v>
      </c>
      <c r="AR350" t="str">
        <f t="shared" si="59"/>
        <v>00000000915|00000000346|201060010005||000008|000031|00000801000|00000000000000000001||VR REF. IMPORTACAO FOLHA PGTO|D||</v>
      </c>
    </row>
    <row r="351" spans="1:44" x14ac:dyDescent="0.3">
      <c r="A351">
        <v>915</v>
      </c>
      <c r="B351">
        <v>347</v>
      </c>
      <c r="C351" s="26">
        <v>706</v>
      </c>
      <c r="D351" s="2" t="str">
        <f>SUBSTITUTE(VLOOKUP(C351,'PLANO CONTAS'!$A$2:$C$3583,3,0),".","")</f>
        <v>201060010005</v>
      </c>
      <c r="F351" s="1">
        <v>44774</v>
      </c>
      <c r="G351" s="1">
        <v>44804</v>
      </c>
      <c r="H351">
        <v>801000</v>
      </c>
      <c r="I351" s="25">
        <v>0.01</v>
      </c>
      <c r="J351">
        <v>0</v>
      </c>
      <c r="K351" t="s">
        <v>2112</v>
      </c>
      <c r="L351" t="s">
        <v>13</v>
      </c>
      <c r="M351" s="4"/>
      <c r="N351" s="4"/>
      <c r="Q351" t="str">
        <f t="shared" si="60"/>
        <v>00000000915</v>
      </c>
      <c r="R351" t="s">
        <v>14</v>
      </c>
      <c r="S351" t="str">
        <f t="shared" si="61"/>
        <v>00000000347</v>
      </c>
      <c r="T351" t="s">
        <v>14</v>
      </c>
      <c r="U351" t="str">
        <f t="shared" si="62"/>
        <v>201060010005</v>
      </c>
      <c r="V351" t="s">
        <v>14</v>
      </c>
      <c r="X351" t="s">
        <v>14</v>
      </c>
      <c r="Y351" t="str">
        <f t="shared" si="63"/>
        <v>000008</v>
      </c>
      <c r="Z351" t="s">
        <v>14</v>
      </c>
      <c r="AA351" t="str">
        <f t="shared" si="64"/>
        <v>000031</v>
      </c>
      <c r="AB351" t="s">
        <v>14</v>
      </c>
      <c r="AC351" t="str">
        <f t="shared" si="65"/>
        <v>00000801000</v>
      </c>
      <c r="AD351" t="s">
        <v>14</v>
      </c>
      <c r="AE351" t="str">
        <f t="shared" si="66"/>
        <v>00000000000000000001</v>
      </c>
      <c r="AF351" t="s">
        <v>14</v>
      </c>
      <c r="AH351" t="s">
        <v>14</v>
      </c>
      <c r="AI351" t="str">
        <f t="shared" si="67"/>
        <v>VR REF. IMPORTACAO FOLHA PGTO</v>
      </c>
      <c r="AJ351" t="s">
        <v>14</v>
      </c>
      <c r="AK351" t="str">
        <f t="shared" si="68"/>
        <v>D</v>
      </c>
      <c r="AL351" t="s">
        <v>14</v>
      </c>
      <c r="AM351" s="1"/>
      <c r="AN351" t="s">
        <v>14</v>
      </c>
      <c r="AR351" t="str">
        <f t="shared" si="59"/>
        <v>00000000915|00000000347|201060010005||000008|000031|00000801000|00000000000000000001||VR REF. IMPORTACAO FOLHA PGTO|D||</v>
      </c>
    </row>
    <row r="352" spans="1:44" x14ac:dyDescent="0.3">
      <c r="A352">
        <v>915</v>
      </c>
      <c r="B352">
        <v>348</v>
      </c>
      <c r="C352" s="26">
        <v>706</v>
      </c>
      <c r="D352" s="2" t="str">
        <f>SUBSTITUTE(VLOOKUP(C352,'PLANO CONTAS'!$A$2:$C$3583,3,0),".","")</f>
        <v>201060010005</v>
      </c>
      <c r="F352" s="1">
        <v>44774</v>
      </c>
      <c r="G352" s="1">
        <v>44804</v>
      </c>
      <c r="H352">
        <v>1001000</v>
      </c>
      <c r="I352" s="25">
        <v>116.66</v>
      </c>
      <c r="J352">
        <v>0</v>
      </c>
      <c r="K352" t="s">
        <v>2112</v>
      </c>
      <c r="L352" t="s">
        <v>13</v>
      </c>
      <c r="M352" s="4"/>
      <c r="N352" s="4"/>
      <c r="Q352" t="str">
        <f t="shared" si="60"/>
        <v>00000000915</v>
      </c>
      <c r="R352" t="s">
        <v>14</v>
      </c>
      <c r="S352" t="str">
        <f t="shared" si="61"/>
        <v>00000000348</v>
      </c>
      <c r="T352" t="s">
        <v>14</v>
      </c>
      <c r="U352" t="str">
        <f t="shared" si="62"/>
        <v>201060010005</v>
      </c>
      <c r="V352" t="s">
        <v>14</v>
      </c>
      <c r="X352" t="s">
        <v>14</v>
      </c>
      <c r="Y352" t="str">
        <f t="shared" si="63"/>
        <v>000008</v>
      </c>
      <c r="Z352" t="s">
        <v>14</v>
      </c>
      <c r="AA352" t="str">
        <f t="shared" si="64"/>
        <v>000031</v>
      </c>
      <c r="AB352" t="s">
        <v>14</v>
      </c>
      <c r="AC352" t="str">
        <f t="shared" si="65"/>
        <v>00001001000</v>
      </c>
      <c r="AD352" t="s">
        <v>14</v>
      </c>
      <c r="AE352" t="str">
        <f t="shared" si="66"/>
        <v>00000000000000011666</v>
      </c>
      <c r="AF352" t="s">
        <v>14</v>
      </c>
      <c r="AH352" t="s">
        <v>14</v>
      </c>
      <c r="AI352" t="str">
        <f t="shared" si="67"/>
        <v>VR REF. IMPORTACAO FOLHA PGTO</v>
      </c>
      <c r="AJ352" t="s">
        <v>14</v>
      </c>
      <c r="AK352" t="str">
        <f t="shared" si="68"/>
        <v>D</v>
      </c>
      <c r="AL352" t="s">
        <v>14</v>
      </c>
      <c r="AM352" s="1"/>
      <c r="AN352" t="s">
        <v>14</v>
      </c>
      <c r="AR352" t="str">
        <f t="shared" si="59"/>
        <v>00000000915|00000000348|201060010005||000008|000031|00001001000|00000000000000011666||VR REF. IMPORTACAO FOLHA PGTO|D||</v>
      </c>
    </row>
    <row r="353" spans="1:44" x14ac:dyDescent="0.3">
      <c r="A353">
        <v>915</v>
      </c>
      <c r="B353">
        <v>349</v>
      </c>
      <c r="C353" s="26">
        <v>706</v>
      </c>
      <c r="D353" s="2" t="str">
        <f>SUBSTITUTE(VLOOKUP(C353,'PLANO CONTAS'!$A$2:$C$3583,3,0),".","")</f>
        <v>201060010005</v>
      </c>
      <c r="F353" s="1">
        <v>44774</v>
      </c>
      <c r="G353" s="1">
        <v>44804</v>
      </c>
      <c r="H353">
        <v>1001000</v>
      </c>
      <c r="I353" s="25">
        <v>33.799999999999997</v>
      </c>
      <c r="J353">
        <v>0</v>
      </c>
      <c r="K353" t="s">
        <v>2112</v>
      </c>
      <c r="L353" t="s">
        <v>13</v>
      </c>
      <c r="M353" s="4"/>
      <c r="N353" s="4"/>
      <c r="Q353" t="str">
        <f t="shared" si="60"/>
        <v>00000000915</v>
      </c>
      <c r="R353" t="s">
        <v>14</v>
      </c>
      <c r="S353" t="str">
        <f t="shared" si="61"/>
        <v>00000000349</v>
      </c>
      <c r="T353" t="s">
        <v>14</v>
      </c>
      <c r="U353" t="str">
        <f t="shared" si="62"/>
        <v>201060010005</v>
      </c>
      <c r="V353" t="s">
        <v>14</v>
      </c>
      <c r="X353" t="s">
        <v>14</v>
      </c>
      <c r="Y353" t="str">
        <f t="shared" si="63"/>
        <v>000008</v>
      </c>
      <c r="Z353" t="s">
        <v>14</v>
      </c>
      <c r="AA353" t="str">
        <f t="shared" si="64"/>
        <v>000031</v>
      </c>
      <c r="AB353" t="s">
        <v>14</v>
      </c>
      <c r="AC353" t="str">
        <f t="shared" si="65"/>
        <v>00001001000</v>
      </c>
      <c r="AD353" t="s">
        <v>14</v>
      </c>
      <c r="AE353" t="str">
        <f t="shared" si="66"/>
        <v>00000000000000003380</v>
      </c>
      <c r="AF353" t="s">
        <v>14</v>
      </c>
      <c r="AH353" t="s">
        <v>14</v>
      </c>
      <c r="AI353" t="str">
        <f t="shared" si="67"/>
        <v>VR REF. IMPORTACAO FOLHA PGTO</v>
      </c>
      <c r="AJ353" t="s">
        <v>14</v>
      </c>
      <c r="AK353" t="str">
        <f t="shared" si="68"/>
        <v>D</v>
      </c>
      <c r="AL353" t="s">
        <v>14</v>
      </c>
      <c r="AM353" s="1"/>
      <c r="AN353" t="s">
        <v>14</v>
      </c>
      <c r="AR353" t="str">
        <f t="shared" si="59"/>
        <v>00000000915|00000000349|201060010005||000008|000031|00001001000|00000000000000003380||VR REF. IMPORTACAO FOLHA PGTO|D||</v>
      </c>
    </row>
    <row r="354" spans="1:44" x14ac:dyDescent="0.3">
      <c r="A354">
        <v>915</v>
      </c>
      <c r="B354">
        <v>350</v>
      </c>
      <c r="C354" s="26">
        <v>706</v>
      </c>
      <c r="D354" s="2" t="str">
        <f>SUBSTITUTE(VLOOKUP(C354,'PLANO CONTAS'!$A$2:$C$3583,3,0),".","")</f>
        <v>201060010005</v>
      </c>
      <c r="F354" s="1">
        <v>44774</v>
      </c>
      <c r="G354" s="1">
        <v>44804</v>
      </c>
      <c r="H354">
        <v>1001000</v>
      </c>
      <c r="I354" s="25">
        <v>5.83</v>
      </c>
      <c r="J354">
        <v>0</v>
      </c>
      <c r="K354" t="s">
        <v>2112</v>
      </c>
      <c r="L354" t="s">
        <v>13</v>
      </c>
      <c r="M354" s="4"/>
      <c r="N354" s="4"/>
      <c r="Q354" t="str">
        <f t="shared" si="60"/>
        <v>00000000915</v>
      </c>
      <c r="R354" t="s">
        <v>14</v>
      </c>
      <c r="S354" t="str">
        <f t="shared" si="61"/>
        <v>00000000350</v>
      </c>
      <c r="T354" t="s">
        <v>14</v>
      </c>
      <c r="U354" t="str">
        <f t="shared" si="62"/>
        <v>201060010005</v>
      </c>
      <c r="V354" t="s">
        <v>14</v>
      </c>
      <c r="X354" t="s">
        <v>14</v>
      </c>
      <c r="Y354" t="str">
        <f t="shared" si="63"/>
        <v>000008</v>
      </c>
      <c r="Z354" t="s">
        <v>14</v>
      </c>
      <c r="AA354" t="str">
        <f t="shared" si="64"/>
        <v>000031</v>
      </c>
      <c r="AB354" t="s">
        <v>14</v>
      </c>
      <c r="AC354" t="str">
        <f t="shared" si="65"/>
        <v>00001001000</v>
      </c>
      <c r="AD354" t="s">
        <v>14</v>
      </c>
      <c r="AE354" t="str">
        <f t="shared" si="66"/>
        <v>00000000000000000583</v>
      </c>
      <c r="AF354" t="s">
        <v>14</v>
      </c>
      <c r="AH354" t="s">
        <v>14</v>
      </c>
      <c r="AI354" t="str">
        <f t="shared" si="67"/>
        <v>VR REF. IMPORTACAO FOLHA PGTO</v>
      </c>
      <c r="AJ354" t="s">
        <v>14</v>
      </c>
      <c r="AK354" t="str">
        <f t="shared" si="68"/>
        <v>D</v>
      </c>
      <c r="AL354" t="s">
        <v>14</v>
      </c>
      <c r="AM354" s="1"/>
      <c r="AN354" t="s">
        <v>14</v>
      </c>
      <c r="AR354" t="str">
        <f t="shared" si="59"/>
        <v>00000000915|00000000350|201060010005||000008|000031|00001001000|00000000000000000583||VR REF. IMPORTACAO FOLHA PGTO|D||</v>
      </c>
    </row>
    <row r="355" spans="1:44" x14ac:dyDescent="0.3">
      <c r="A355">
        <v>915</v>
      </c>
      <c r="B355">
        <v>351</v>
      </c>
      <c r="C355" s="26">
        <v>707</v>
      </c>
      <c r="D355" s="2" t="str">
        <f>SUBSTITUTE(VLOOKUP(C355,'PLANO CONTAS'!$A$2:$C$3583,3,0),".","")</f>
        <v>201060010006</v>
      </c>
      <c r="F355" s="1">
        <v>44774</v>
      </c>
      <c r="G355" s="1">
        <v>44804</v>
      </c>
      <c r="H355">
        <v>701000</v>
      </c>
      <c r="I355" s="25">
        <v>20.02</v>
      </c>
      <c r="J355">
        <v>0</v>
      </c>
      <c r="K355" t="s">
        <v>2112</v>
      </c>
      <c r="L355" t="s">
        <v>63</v>
      </c>
      <c r="M355" s="4"/>
      <c r="N355" s="4"/>
      <c r="Q355" t="str">
        <f t="shared" si="60"/>
        <v>00000000915</v>
      </c>
      <c r="R355" t="s">
        <v>14</v>
      </c>
      <c r="S355" t="str">
        <f t="shared" si="61"/>
        <v>00000000351</v>
      </c>
      <c r="T355" t="s">
        <v>14</v>
      </c>
      <c r="U355" t="str">
        <f t="shared" si="62"/>
        <v>201060010006</v>
      </c>
      <c r="V355" t="s">
        <v>14</v>
      </c>
      <c r="X355" t="s">
        <v>14</v>
      </c>
      <c r="Y355" t="str">
        <f t="shared" si="63"/>
        <v>000008</v>
      </c>
      <c r="Z355" t="s">
        <v>14</v>
      </c>
      <c r="AA355" t="str">
        <f t="shared" si="64"/>
        <v>000031</v>
      </c>
      <c r="AB355" t="s">
        <v>14</v>
      </c>
      <c r="AC355" t="str">
        <f t="shared" si="65"/>
        <v>00000701000</v>
      </c>
      <c r="AD355" t="s">
        <v>14</v>
      </c>
      <c r="AE355" t="str">
        <f t="shared" si="66"/>
        <v>00000000000000002002</v>
      </c>
      <c r="AF355" t="s">
        <v>14</v>
      </c>
      <c r="AH355" t="s">
        <v>14</v>
      </c>
      <c r="AI355" t="str">
        <f t="shared" si="67"/>
        <v>VR REF. IMPORTACAO FOLHA PGTO</v>
      </c>
      <c r="AJ355" t="s">
        <v>14</v>
      </c>
      <c r="AK355" t="str">
        <f t="shared" si="68"/>
        <v>C</v>
      </c>
      <c r="AL355" t="s">
        <v>14</v>
      </c>
      <c r="AM355" s="1"/>
      <c r="AN355" t="s">
        <v>14</v>
      </c>
      <c r="AR355" t="str">
        <f t="shared" si="59"/>
        <v>00000000915|00000000351|201060010006||000008|000031|00000701000|00000000000000002002||VR REF. IMPORTACAO FOLHA PGTO|C||</v>
      </c>
    </row>
    <row r="356" spans="1:44" x14ac:dyDescent="0.3">
      <c r="A356">
        <v>915</v>
      </c>
      <c r="B356">
        <v>352</v>
      </c>
      <c r="C356" s="26">
        <v>707</v>
      </c>
      <c r="D356" s="2" t="str">
        <f>SUBSTITUTE(VLOOKUP(C356,'PLANO CONTAS'!$A$2:$C$3583,3,0),".","")</f>
        <v>201060010006</v>
      </c>
      <c r="F356" s="1">
        <v>44774</v>
      </c>
      <c r="G356" s="1">
        <v>44804</v>
      </c>
      <c r="H356">
        <v>301000</v>
      </c>
      <c r="I356" s="25">
        <v>33.090000000000003</v>
      </c>
      <c r="J356">
        <v>0</v>
      </c>
      <c r="K356" t="s">
        <v>2112</v>
      </c>
      <c r="L356" t="s">
        <v>63</v>
      </c>
      <c r="M356" s="4"/>
      <c r="N356" s="4"/>
      <c r="Q356" t="str">
        <f t="shared" si="60"/>
        <v>00000000915</v>
      </c>
      <c r="R356" t="s">
        <v>14</v>
      </c>
      <c r="S356" t="str">
        <f t="shared" si="61"/>
        <v>00000000352</v>
      </c>
      <c r="T356" t="s">
        <v>14</v>
      </c>
      <c r="U356" t="str">
        <f t="shared" si="62"/>
        <v>201060010006</v>
      </c>
      <c r="V356" t="s">
        <v>14</v>
      </c>
      <c r="X356" t="s">
        <v>14</v>
      </c>
      <c r="Y356" t="str">
        <f t="shared" si="63"/>
        <v>000008</v>
      </c>
      <c r="Z356" t="s">
        <v>14</v>
      </c>
      <c r="AA356" t="str">
        <f t="shared" si="64"/>
        <v>000031</v>
      </c>
      <c r="AB356" t="s">
        <v>14</v>
      </c>
      <c r="AC356" t="str">
        <f t="shared" si="65"/>
        <v>00000301000</v>
      </c>
      <c r="AD356" t="s">
        <v>14</v>
      </c>
      <c r="AE356" t="str">
        <f t="shared" si="66"/>
        <v>00000000000000003309</v>
      </c>
      <c r="AF356" t="s">
        <v>14</v>
      </c>
      <c r="AH356" t="s">
        <v>14</v>
      </c>
      <c r="AI356" t="str">
        <f t="shared" si="67"/>
        <v>VR REF. IMPORTACAO FOLHA PGTO</v>
      </c>
      <c r="AJ356" t="s">
        <v>14</v>
      </c>
      <c r="AK356" t="str">
        <f t="shared" si="68"/>
        <v>C</v>
      </c>
      <c r="AL356" t="s">
        <v>14</v>
      </c>
      <c r="AM356" s="1"/>
      <c r="AN356" t="s">
        <v>14</v>
      </c>
      <c r="AR356" t="str">
        <f t="shared" si="59"/>
        <v>00000000915|00000000352|201060010006||000008|000031|00000301000|00000000000000003309||VR REF. IMPORTACAO FOLHA PGTO|C||</v>
      </c>
    </row>
    <row r="357" spans="1:44" x14ac:dyDescent="0.3">
      <c r="A357">
        <v>915</v>
      </c>
      <c r="B357">
        <v>353</v>
      </c>
      <c r="C357" s="26">
        <v>707</v>
      </c>
      <c r="D357" s="2" t="str">
        <f>SUBSTITUTE(VLOOKUP(C357,'PLANO CONTAS'!$A$2:$C$3583,3,0),".","")</f>
        <v>201060010006</v>
      </c>
      <c r="F357" s="1">
        <v>44774</v>
      </c>
      <c r="G357" s="1">
        <v>44804</v>
      </c>
      <c r="H357">
        <v>801000</v>
      </c>
      <c r="I357" s="25">
        <v>62.08</v>
      </c>
      <c r="J357">
        <v>0</v>
      </c>
      <c r="K357" t="s">
        <v>2112</v>
      </c>
      <c r="L357" t="s">
        <v>63</v>
      </c>
      <c r="M357" s="4"/>
      <c r="N357" s="4"/>
      <c r="Q357" t="str">
        <f t="shared" si="60"/>
        <v>00000000915</v>
      </c>
      <c r="R357" t="s">
        <v>14</v>
      </c>
      <c r="S357" t="str">
        <f t="shared" si="61"/>
        <v>00000000353</v>
      </c>
      <c r="T357" t="s">
        <v>14</v>
      </c>
      <c r="U357" t="str">
        <f t="shared" si="62"/>
        <v>201060010006</v>
      </c>
      <c r="V357" t="s">
        <v>14</v>
      </c>
      <c r="X357" t="s">
        <v>14</v>
      </c>
      <c r="Y357" t="str">
        <f t="shared" si="63"/>
        <v>000008</v>
      </c>
      <c r="Z357" t="s">
        <v>14</v>
      </c>
      <c r="AA357" t="str">
        <f t="shared" si="64"/>
        <v>000031</v>
      </c>
      <c r="AB357" t="s">
        <v>14</v>
      </c>
      <c r="AC357" t="str">
        <f t="shared" si="65"/>
        <v>00000801000</v>
      </c>
      <c r="AD357" t="s">
        <v>14</v>
      </c>
      <c r="AE357" t="str">
        <f t="shared" si="66"/>
        <v>00000000000000006208</v>
      </c>
      <c r="AF357" t="s">
        <v>14</v>
      </c>
      <c r="AH357" t="s">
        <v>14</v>
      </c>
      <c r="AI357" t="str">
        <f t="shared" si="67"/>
        <v>VR REF. IMPORTACAO FOLHA PGTO</v>
      </c>
      <c r="AJ357" t="s">
        <v>14</v>
      </c>
      <c r="AK357" t="str">
        <f t="shared" si="68"/>
        <v>C</v>
      </c>
      <c r="AL357" t="s">
        <v>14</v>
      </c>
      <c r="AM357" s="1"/>
      <c r="AN357" t="s">
        <v>14</v>
      </c>
      <c r="AR357" t="str">
        <f t="shared" si="59"/>
        <v>00000000915|00000000353|201060010006||000008|000031|00000801000|00000000000000006208||VR REF. IMPORTACAO FOLHA PGTO|C||</v>
      </c>
    </row>
    <row r="358" spans="1:44" x14ac:dyDescent="0.3">
      <c r="A358">
        <v>915</v>
      </c>
      <c r="B358">
        <v>354</v>
      </c>
      <c r="C358" s="26">
        <v>707</v>
      </c>
      <c r="D358" s="2" t="str">
        <f>SUBSTITUTE(VLOOKUP(C358,'PLANO CONTAS'!$A$2:$C$3583,3,0),".","")</f>
        <v>201060010006</v>
      </c>
      <c r="F358" s="1">
        <v>44774</v>
      </c>
      <c r="G358" s="1">
        <v>44804</v>
      </c>
      <c r="H358">
        <v>1001000</v>
      </c>
      <c r="I358" s="25">
        <v>23.33</v>
      </c>
      <c r="J358">
        <v>0</v>
      </c>
      <c r="K358" t="s">
        <v>2112</v>
      </c>
      <c r="L358" t="s">
        <v>63</v>
      </c>
      <c r="M358" s="4"/>
      <c r="N358" s="4"/>
      <c r="Q358" t="str">
        <f t="shared" si="60"/>
        <v>00000000915</v>
      </c>
      <c r="R358" t="s">
        <v>14</v>
      </c>
      <c r="S358" t="str">
        <f t="shared" si="61"/>
        <v>00000000354</v>
      </c>
      <c r="T358" t="s">
        <v>14</v>
      </c>
      <c r="U358" t="str">
        <f t="shared" si="62"/>
        <v>201060010006</v>
      </c>
      <c r="V358" t="s">
        <v>14</v>
      </c>
      <c r="X358" t="s">
        <v>14</v>
      </c>
      <c r="Y358" t="str">
        <f t="shared" si="63"/>
        <v>000008</v>
      </c>
      <c r="Z358" t="s">
        <v>14</v>
      </c>
      <c r="AA358" t="str">
        <f t="shared" si="64"/>
        <v>000031</v>
      </c>
      <c r="AB358" t="s">
        <v>14</v>
      </c>
      <c r="AC358" t="str">
        <f t="shared" si="65"/>
        <v>00001001000</v>
      </c>
      <c r="AD358" t="s">
        <v>14</v>
      </c>
      <c r="AE358" t="str">
        <f t="shared" si="66"/>
        <v>00000000000000002333</v>
      </c>
      <c r="AF358" t="s">
        <v>14</v>
      </c>
      <c r="AH358" t="s">
        <v>14</v>
      </c>
      <c r="AI358" t="str">
        <f t="shared" si="67"/>
        <v>VR REF. IMPORTACAO FOLHA PGTO</v>
      </c>
      <c r="AJ358" t="s">
        <v>14</v>
      </c>
      <c r="AK358" t="str">
        <f t="shared" si="68"/>
        <v>C</v>
      </c>
      <c r="AL358" t="s">
        <v>14</v>
      </c>
      <c r="AM358" s="1"/>
      <c r="AN358" t="s">
        <v>14</v>
      </c>
      <c r="AR358" t="str">
        <f t="shared" si="59"/>
        <v>00000000915|00000000354|201060010006||000008|000031|00001001000|00000000000000002333||VR REF. IMPORTACAO FOLHA PGTO|C||</v>
      </c>
    </row>
    <row r="359" spans="1:44" x14ac:dyDescent="0.3">
      <c r="A359">
        <v>915</v>
      </c>
      <c r="B359">
        <v>355</v>
      </c>
      <c r="C359" s="26">
        <v>707</v>
      </c>
      <c r="D359" s="2" t="str">
        <f>SUBSTITUTE(VLOOKUP(C359,'PLANO CONTAS'!$A$2:$C$3583,3,0),".","")</f>
        <v>201060010006</v>
      </c>
      <c r="F359" s="1">
        <v>44774</v>
      </c>
      <c r="G359" s="1">
        <v>44804</v>
      </c>
      <c r="H359">
        <v>401000</v>
      </c>
      <c r="I359" s="25">
        <v>123.84</v>
      </c>
      <c r="J359">
        <v>0</v>
      </c>
      <c r="K359" t="s">
        <v>2112</v>
      </c>
      <c r="L359" t="s">
        <v>63</v>
      </c>
      <c r="M359" s="4"/>
      <c r="N359" s="4"/>
      <c r="Q359" t="str">
        <f t="shared" si="60"/>
        <v>00000000915</v>
      </c>
      <c r="R359" t="s">
        <v>14</v>
      </c>
      <c r="S359" t="str">
        <f t="shared" si="61"/>
        <v>00000000355</v>
      </c>
      <c r="T359" t="s">
        <v>14</v>
      </c>
      <c r="U359" t="str">
        <f t="shared" si="62"/>
        <v>201060010006</v>
      </c>
      <c r="V359" t="s">
        <v>14</v>
      </c>
      <c r="X359" t="s">
        <v>14</v>
      </c>
      <c r="Y359" t="str">
        <f t="shared" si="63"/>
        <v>000008</v>
      </c>
      <c r="Z359" t="s">
        <v>14</v>
      </c>
      <c r="AA359" t="str">
        <f t="shared" si="64"/>
        <v>000031</v>
      </c>
      <c r="AB359" t="s">
        <v>14</v>
      </c>
      <c r="AC359" t="str">
        <f t="shared" si="65"/>
        <v>00000401000</v>
      </c>
      <c r="AD359" t="s">
        <v>14</v>
      </c>
      <c r="AE359" t="str">
        <f t="shared" si="66"/>
        <v>00000000000000012384</v>
      </c>
      <c r="AF359" t="s">
        <v>14</v>
      </c>
      <c r="AH359" t="s">
        <v>14</v>
      </c>
      <c r="AI359" t="str">
        <f t="shared" si="67"/>
        <v>VR REF. IMPORTACAO FOLHA PGTO</v>
      </c>
      <c r="AJ359" t="s">
        <v>14</v>
      </c>
      <c r="AK359" t="str">
        <f t="shared" si="68"/>
        <v>C</v>
      </c>
      <c r="AL359" t="s">
        <v>14</v>
      </c>
      <c r="AM359" s="1"/>
      <c r="AN359" t="s">
        <v>14</v>
      </c>
      <c r="AR359" t="str">
        <f t="shared" si="59"/>
        <v>00000000915|00000000355|201060010006||000008|000031|00000401000|00000000000000012384||VR REF. IMPORTACAO FOLHA PGTO|C||</v>
      </c>
    </row>
    <row r="360" spans="1:44" x14ac:dyDescent="0.3">
      <c r="A360">
        <v>915</v>
      </c>
      <c r="B360">
        <v>356</v>
      </c>
      <c r="C360" s="26">
        <v>707</v>
      </c>
      <c r="D360" s="2" t="str">
        <f>SUBSTITUTE(VLOOKUP(C360,'PLANO CONTAS'!$A$2:$C$3583,3,0),".","")</f>
        <v>201060010006</v>
      </c>
      <c r="F360" s="1">
        <v>44774</v>
      </c>
      <c r="G360" s="1">
        <v>44804</v>
      </c>
      <c r="H360">
        <v>1201000</v>
      </c>
      <c r="I360" s="25">
        <v>40.619999999999997</v>
      </c>
      <c r="J360">
        <v>0</v>
      </c>
      <c r="K360" t="s">
        <v>2112</v>
      </c>
      <c r="L360" t="s">
        <v>63</v>
      </c>
      <c r="M360" s="4"/>
      <c r="N360" s="4"/>
      <c r="Q360" t="str">
        <f t="shared" si="60"/>
        <v>00000000915</v>
      </c>
      <c r="R360" t="s">
        <v>14</v>
      </c>
      <c r="S360" t="str">
        <f t="shared" si="61"/>
        <v>00000000356</v>
      </c>
      <c r="T360" t="s">
        <v>14</v>
      </c>
      <c r="U360" t="str">
        <f t="shared" si="62"/>
        <v>201060010006</v>
      </c>
      <c r="V360" t="s">
        <v>14</v>
      </c>
      <c r="X360" t="s">
        <v>14</v>
      </c>
      <c r="Y360" t="str">
        <f t="shared" si="63"/>
        <v>000008</v>
      </c>
      <c r="Z360" t="s">
        <v>14</v>
      </c>
      <c r="AA360" t="str">
        <f t="shared" si="64"/>
        <v>000031</v>
      </c>
      <c r="AB360" t="s">
        <v>14</v>
      </c>
      <c r="AC360" t="str">
        <f t="shared" si="65"/>
        <v>00001201000</v>
      </c>
      <c r="AD360" t="s">
        <v>14</v>
      </c>
      <c r="AE360" t="str">
        <f t="shared" si="66"/>
        <v>00000000000000004062</v>
      </c>
      <c r="AF360" t="s">
        <v>14</v>
      </c>
      <c r="AH360" t="s">
        <v>14</v>
      </c>
      <c r="AI360" t="str">
        <f t="shared" si="67"/>
        <v>VR REF. IMPORTACAO FOLHA PGTO</v>
      </c>
      <c r="AJ360" t="s">
        <v>14</v>
      </c>
      <c r="AK360" t="str">
        <f t="shared" si="68"/>
        <v>C</v>
      </c>
      <c r="AL360" t="s">
        <v>14</v>
      </c>
      <c r="AM360" s="1"/>
      <c r="AN360" t="s">
        <v>14</v>
      </c>
      <c r="AR360" t="str">
        <f t="shared" si="59"/>
        <v>00000000915|00000000356|201060010006||000008|000031|00001201000|00000000000000004062||VR REF. IMPORTACAO FOLHA PGTO|C||</v>
      </c>
    </row>
    <row r="361" spans="1:44" x14ac:dyDescent="0.3">
      <c r="A361">
        <v>915</v>
      </c>
      <c r="B361">
        <v>357</v>
      </c>
      <c r="C361" s="26">
        <v>707</v>
      </c>
      <c r="D361" s="2" t="str">
        <f>SUBSTITUTE(VLOOKUP(C361,'PLANO CONTAS'!$A$2:$C$3583,3,0),".","")</f>
        <v>201060010006</v>
      </c>
      <c r="F361" s="1">
        <v>44774</v>
      </c>
      <c r="G361" s="1">
        <v>44804</v>
      </c>
      <c r="H361">
        <v>501000</v>
      </c>
      <c r="I361" s="25">
        <v>19.29</v>
      </c>
      <c r="J361">
        <v>0</v>
      </c>
      <c r="K361" t="s">
        <v>2112</v>
      </c>
      <c r="L361" t="s">
        <v>63</v>
      </c>
      <c r="M361" s="4"/>
      <c r="N361" s="4"/>
      <c r="Q361" t="str">
        <f t="shared" si="60"/>
        <v>00000000915</v>
      </c>
      <c r="R361" t="s">
        <v>14</v>
      </c>
      <c r="S361" t="str">
        <f t="shared" si="61"/>
        <v>00000000357</v>
      </c>
      <c r="T361" t="s">
        <v>14</v>
      </c>
      <c r="U361" t="str">
        <f t="shared" si="62"/>
        <v>201060010006</v>
      </c>
      <c r="V361" t="s">
        <v>14</v>
      </c>
      <c r="X361" t="s">
        <v>14</v>
      </c>
      <c r="Y361" t="str">
        <f t="shared" si="63"/>
        <v>000008</v>
      </c>
      <c r="Z361" t="s">
        <v>14</v>
      </c>
      <c r="AA361" t="str">
        <f t="shared" si="64"/>
        <v>000031</v>
      </c>
      <c r="AB361" t="s">
        <v>14</v>
      </c>
      <c r="AC361" t="str">
        <f t="shared" si="65"/>
        <v>00000501000</v>
      </c>
      <c r="AD361" t="s">
        <v>14</v>
      </c>
      <c r="AE361" t="str">
        <f t="shared" si="66"/>
        <v>00000000000000001929</v>
      </c>
      <c r="AF361" t="s">
        <v>14</v>
      </c>
      <c r="AH361" t="s">
        <v>14</v>
      </c>
      <c r="AI361" t="str">
        <f t="shared" si="67"/>
        <v>VR REF. IMPORTACAO FOLHA PGTO</v>
      </c>
      <c r="AJ361" t="s">
        <v>14</v>
      </c>
      <c r="AK361" t="str">
        <f t="shared" si="68"/>
        <v>C</v>
      </c>
      <c r="AL361" t="s">
        <v>14</v>
      </c>
      <c r="AM361" s="1"/>
      <c r="AN361" t="s">
        <v>14</v>
      </c>
      <c r="AR361" t="str">
        <f t="shared" si="59"/>
        <v>00000000915|00000000357|201060010006||000008|000031|00000501000|00000000000000001929||VR REF. IMPORTACAO FOLHA PGTO|C||</v>
      </c>
    </row>
    <row r="362" spans="1:44" x14ac:dyDescent="0.3">
      <c r="A362">
        <v>915</v>
      </c>
      <c r="B362">
        <v>358</v>
      </c>
      <c r="C362" s="26">
        <v>707</v>
      </c>
      <c r="D362" s="2" t="str">
        <f>SUBSTITUTE(VLOOKUP(C362,'PLANO CONTAS'!$A$2:$C$3583,3,0),".","")</f>
        <v>201060010006</v>
      </c>
      <c r="F362" s="1">
        <v>44774</v>
      </c>
      <c r="G362" s="1">
        <v>44804</v>
      </c>
      <c r="H362">
        <v>201000</v>
      </c>
      <c r="I362" s="25">
        <v>42.41</v>
      </c>
      <c r="J362">
        <v>0</v>
      </c>
      <c r="K362" t="s">
        <v>2112</v>
      </c>
      <c r="L362" t="s">
        <v>63</v>
      </c>
      <c r="M362" s="4"/>
      <c r="N362" s="4"/>
      <c r="Q362" t="str">
        <f t="shared" si="60"/>
        <v>00000000915</v>
      </c>
      <c r="R362" t="s">
        <v>14</v>
      </c>
      <c r="S362" t="str">
        <f t="shared" si="61"/>
        <v>00000000358</v>
      </c>
      <c r="T362" t="s">
        <v>14</v>
      </c>
      <c r="U362" t="str">
        <f t="shared" si="62"/>
        <v>201060010006</v>
      </c>
      <c r="V362" t="s">
        <v>14</v>
      </c>
      <c r="X362" t="s">
        <v>14</v>
      </c>
      <c r="Y362" t="str">
        <f t="shared" si="63"/>
        <v>000008</v>
      </c>
      <c r="Z362" t="s">
        <v>14</v>
      </c>
      <c r="AA362" t="str">
        <f t="shared" si="64"/>
        <v>000031</v>
      </c>
      <c r="AB362" t="s">
        <v>14</v>
      </c>
      <c r="AC362" t="str">
        <f t="shared" si="65"/>
        <v>00000201000</v>
      </c>
      <c r="AD362" t="s">
        <v>14</v>
      </c>
      <c r="AE362" t="str">
        <f t="shared" si="66"/>
        <v>00000000000000004241</v>
      </c>
      <c r="AF362" t="s">
        <v>14</v>
      </c>
      <c r="AH362" t="s">
        <v>14</v>
      </c>
      <c r="AI362" t="str">
        <f t="shared" si="67"/>
        <v>VR REF. IMPORTACAO FOLHA PGTO</v>
      </c>
      <c r="AJ362" t="s">
        <v>14</v>
      </c>
      <c r="AK362" t="str">
        <f t="shared" si="68"/>
        <v>C</v>
      </c>
      <c r="AL362" t="s">
        <v>14</v>
      </c>
      <c r="AM362" s="1"/>
      <c r="AN362" t="s">
        <v>14</v>
      </c>
      <c r="AR362" t="str">
        <f t="shared" si="59"/>
        <v>00000000915|00000000358|201060010006||000008|000031|00000201000|00000000000000004241||VR REF. IMPORTACAO FOLHA PGTO|C||</v>
      </c>
    </row>
    <row r="363" spans="1:44" x14ac:dyDescent="0.3">
      <c r="A363">
        <v>915</v>
      </c>
      <c r="B363">
        <v>359</v>
      </c>
      <c r="C363" s="26">
        <v>707</v>
      </c>
      <c r="D363" s="2" t="str">
        <f>SUBSTITUTE(VLOOKUP(C363,'PLANO CONTAS'!$A$2:$C$3583,3,0),".","")</f>
        <v>201060010006</v>
      </c>
      <c r="F363" s="1">
        <v>44774</v>
      </c>
      <c r="G363" s="1">
        <v>44804</v>
      </c>
      <c r="H363">
        <v>501000</v>
      </c>
      <c r="I363" s="25">
        <v>129.81</v>
      </c>
      <c r="J363">
        <v>0</v>
      </c>
      <c r="K363" t="s">
        <v>2112</v>
      </c>
      <c r="L363" t="s">
        <v>63</v>
      </c>
      <c r="M363" s="4"/>
      <c r="N363" s="4"/>
      <c r="Q363" t="str">
        <f t="shared" si="60"/>
        <v>00000000915</v>
      </c>
      <c r="R363" t="s">
        <v>14</v>
      </c>
      <c r="S363" t="str">
        <f t="shared" si="61"/>
        <v>00000000359</v>
      </c>
      <c r="T363" t="s">
        <v>14</v>
      </c>
      <c r="U363" t="str">
        <f t="shared" si="62"/>
        <v>201060010006</v>
      </c>
      <c r="V363" t="s">
        <v>14</v>
      </c>
      <c r="X363" t="s">
        <v>14</v>
      </c>
      <c r="Y363" t="str">
        <f t="shared" si="63"/>
        <v>000008</v>
      </c>
      <c r="Z363" t="s">
        <v>14</v>
      </c>
      <c r="AA363" t="str">
        <f t="shared" si="64"/>
        <v>000031</v>
      </c>
      <c r="AB363" t="s">
        <v>14</v>
      </c>
      <c r="AC363" t="str">
        <f t="shared" si="65"/>
        <v>00000501000</v>
      </c>
      <c r="AD363" t="s">
        <v>14</v>
      </c>
      <c r="AE363" t="str">
        <f t="shared" si="66"/>
        <v>00000000000000012981</v>
      </c>
      <c r="AF363" t="s">
        <v>14</v>
      </c>
      <c r="AH363" t="s">
        <v>14</v>
      </c>
      <c r="AI363" t="str">
        <f t="shared" si="67"/>
        <v>VR REF. IMPORTACAO FOLHA PGTO</v>
      </c>
      <c r="AJ363" t="s">
        <v>14</v>
      </c>
      <c r="AK363" t="str">
        <f t="shared" si="68"/>
        <v>C</v>
      </c>
      <c r="AL363" t="s">
        <v>14</v>
      </c>
      <c r="AM363" s="1"/>
      <c r="AN363" t="s">
        <v>14</v>
      </c>
      <c r="AR363" t="str">
        <f t="shared" si="59"/>
        <v>00000000915|00000000359|201060010006||000008|000031|00000501000|00000000000000012981||VR REF. IMPORTACAO FOLHA PGTO|C||</v>
      </c>
    </row>
    <row r="364" spans="1:44" x14ac:dyDescent="0.3">
      <c r="A364">
        <v>915</v>
      </c>
      <c r="B364">
        <v>360</v>
      </c>
      <c r="C364" s="26">
        <v>707</v>
      </c>
      <c r="D364" s="2" t="str">
        <f>SUBSTITUTE(VLOOKUP(C364,'PLANO CONTAS'!$A$2:$C$3583,3,0),".","")</f>
        <v>201060010006</v>
      </c>
      <c r="F364" s="1">
        <v>44774</v>
      </c>
      <c r="G364" s="1">
        <v>44804</v>
      </c>
      <c r="H364">
        <v>1101000</v>
      </c>
      <c r="I364" s="25">
        <v>113.84</v>
      </c>
      <c r="J364">
        <v>0</v>
      </c>
      <c r="K364" t="s">
        <v>2112</v>
      </c>
      <c r="L364" t="s">
        <v>63</v>
      </c>
      <c r="M364" s="4"/>
      <c r="N364" s="4"/>
      <c r="Q364" t="str">
        <f t="shared" si="60"/>
        <v>00000000915</v>
      </c>
      <c r="R364" t="s">
        <v>14</v>
      </c>
      <c r="S364" t="str">
        <f t="shared" si="61"/>
        <v>00000000360</v>
      </c>
      <c r="T364" t="s">
        <v>14</v>
      </c>
      <c r="U364" t="str">
        <f t="shared" si="62"/>
        <v>201060010006</v>
      </c>
      <c r="V364" t="s">
        <v>14</v>
      </c>
      <c r="X364" t="s">
        <v>14</v>
      </c>
      <c r="Y364" t="str">
        <f t="shared" si="63"/>
        <v>000008</v>
      </c>
      <c r="Z364" t="s">
        <v>14</v>
      </c>
      <c r="AA364" t="str">
        <f t="shared" si="64"/>
        <v>000031</v>
      </c>
      <c r="AB364" t="s">
        <v>14</v>
      </c>
      <c r="AC364" t="str">
        <f t="shared" si="65"/>
        <v>00001101000</v>
      </c>
      <c r="AD364" t="s">
        <v>14</v>
      </c>
      <c r="AE364" t="str">
        <f t="shared" si="66"/>
        <v>00000000000000011384</v>
      </c>
      <c r="AF364" t="s">
        <v>14</v>
      </c>
      <c r="AH364" t="s">
        <v>14</v>
      </c>
      <c r="AI364" t="str">
        <f t="shared" si="67"/>
        <v>VR REF. IMPORTACAO FOLHA PGTO</v>
      </c>
      <c r="AJ364" t="s">
        <v>14</v>
      </c>
      <c r="AK364" t="str">
        <f t="shared" si="68"/>
        <v>C</v>
      </c>
      <c r="AL364" t="s">
        <v>14</v>
      </c>
      <c r="AM364" s="1"/>
      <c r="AN364" t="s">
        <v>14</v>
      </c>
      <c r="AR364" t="str">
        <f t="shared" si="59"/>
        <v>00000000915|00000000360|201060010006||000008|000031|00001101000|00000000000000011384||VR REF. IMPORTACAO FOLHA PGTO|C||</v>
      </c>
    </row>
    <row r="365" spans="1:44" x14ac:dyDescent="0.3">
      <c r="A365">
        <v>915</v>
      </c>
      <c r="B365">
        <v>361</v>
      </c>
      <c r="C365" s="26">
        <v>707</v>
      </c>
      <c r="D365" s="2" t="str">
        <f>SUBSTITUTE(VLOOKUP(C365,'PLANO CONTAS'!$A$2:$C$3583,3,0),".","")</f>
        <v>201060010006</v>
      </c>
      <c r="F365" s="1">
        <v>44774</v>
      </c>
      <c r="G365" s="1">
        <v>44804</v>
      </c>
      <c r="H365">
        <v>1101000</v>
      </c>
      <c r="I365" s="25">
        <v>119.96</v>
      </c>
      <c r="J365">
        <v>0</v>
      </c>
      <c r="K365" t="s">
        <v>2112</v>
      </c>
      <c r="L365" t="s">
        <v>63</v>
      </c>
      <c r="M365" s="4"/>
      <c r="N365" s="4"/>
      <c r="Q365" t="str">
        <f t="shared" si="60"/>
        <v>00000000915</v>
      </c>
      <c r="R365" t="s">
        <v>14</v>
      </c>
      <c r="S365" t="str">
        <f t="shared" si="61"/>
        <v>00000000361</v>
      </c>
      <c r="T365" t="s">
        <v>14</v>
      </c>
      <c r="U365" t="str">
        <f t="shared" si="62"/>
        <v>201060010006</v>
      </c>
      <c r="V365" t="s">
        <v>14</v>
      </c>
      <c r="X365" t="s">
        <v>14</v>
      </c>
      <c r="Y365" t="str">
        <f t="shared" si="63"/>
        <v>000008</v>
      </c>
      <c r="Z365" t="s">
        <v>14</v>
      </c>
      <c r="AA365" t="str">
        <f t="shared" si="64"/>
        <v>000031</v>
      </c>
      <c r="AB365" t="s">
        <v>14</v>
      </c>
      <c r="AC365" t="str">
        <f t="shared" si="65"/>
        <v>00001101000</v>
      </c>
      <c r="AD365" t="s">
        <v>14</v>
      </c>
      <c r="AE365" t="str">
        <f t="shared" si="66"/>
        <v>00000000000000011996</v>
      </c>
      <c r="AF365" t="s">
        <v>14</v>
      </c>
      <c r="AH365" t="s">
        <v>14</v>
      </c>
      <c r="AI365" t="str">
        <f t="shared" si="67"/>
        <v>VR REF. IMPORTACAO FOLHA PGTO</v>
      </c>
      <c r="AJ365" t="s">
        <v>14</v>
      </c>
      <c r="AK365" t="str">
        <f t="shared" si="68"/>
        <v>C</v>
      </c>
      <c r="AL365" t="s">
        <v>14</v>
      </c>
      <c r="AM365" s="1"/>
      <c r="AN365" t="s">
        <v>14</v>
      </c>
      <c r="AR365" t="str">
        <f t="shared" si="59"/>
        <v>00000000915|00000000361|201060010006||000008|000031|00001101000|00000000000000011996||VR REF. IMPORTACAO FOLHA PGTO|C||</v>
      </c>
    </row>
    <row r="366" spans="1:44" x14ac:dyDescent="0.3">
      <c r="A366">
        <v>915</v>
      </c>
      <c r="B366">
        <v>362</v>
      </c>
      <c r="C366" s="26">
        <v>707</v>
      </c>
      <c r="D366" s="2" t="str">
        <f>SUBSTITUTE(VLOOKUP(C366,'PLANO CONTAS'!$A$2:$C$3583,3,0),".","")</f>
        <v>201060010006</v>
      </c>
      <c r="F366" s="1">
        <v>44774</v>
      </c>
      <c r="G366" s="1">
        <v>44804</v>
      </c>
      <c r="H366">
        <v>801000</v>
      </c>
      <c r="I366" s="25">
        <v>93.33</v>
      </c>
      <c r="J366">
        <v>0</v>
      </c>
      <c r="K366" t="s">
        <v>2112</v>
      </c>
      <c r="L366" t="s">
        <v>13</v>
      </c>
      <c r="M366" s="4"/>
      <c r="N366" s="4"/>
      <c r="Q366" t="str">
        <f t="shared" si="60"/>
        <v>00000000915</v>
      </c>
      <c r="R366" t="s">
        <v>14</v>
      </c>
      <c r="S366" t="str">
        <f t="shared" si="61"/>
        <v>00000000362</v>
      </c>
      <c r="T366" t="s">
        <v>14</v>
      </c>
      <c r="U366" t="str">
        <f t="shared" si="62"/>
        <v>201060010006</v>
      </c>
      <c r="V366" t="s">
        <v>14</v>
      </c>
      <c r="X366" t="s">
        <v>14</v>
      </c>
      <c r="Y366" t="str">
        <f t="shared" si="63"/>
        <v>000008</v>
      </c>
      <c r="Z366" t="s">
        <v>14</v>
      </c>
      <c r="AA366" t="str">
        <f t="shared" si="64"/>
        <v>000031</v>
      </c>
      <c r="AB366" t="s">
        <v>14</v>
      </c>
      <c r="AC366" t="str">
        <f t="shared" si="65"/>
        <v>00000801000</v>
      </c>
      <c r="AD366" t="s">
        <v>14</v>
      </c>
      <c r="AE366" t="str">
        <f t="shared" si="66"/>
        <v>00000000000000009333</v>
      </c>
      <c r="AF366" t="s">
        <v>14</v>
      </c>
      <c r="AH366" t="s">
        <v>14</v>
      </c>
      <c r="AI366" t="str">
        <f t="shared" si="67"/>
        <v>VR REF. IMPORTACAO FOLHA PGTO</v>
      </c>
      <c r="AJ366" t="s">
        <v>14</v>
      </c>
      <c r="AK366" t="str">
        <f t="shared" si="68"/>
        <v>D</v>
      </c>
      <c r="AL366" t="s">
        <v>14</v>
      </c>
      <c r="AM366" s="1"/>
      <c r="AN366" t="s">
        <v>14</v>
      </c>
      <c r="AR366" t="str">
        <f t="shared" si="59"/>
        <v>00000000915|00000000362|201060010006||000008|000031|00000801000|00000000000000009333||VR REF. IMPORTACAO FOLHA PGTO|D||</v>
      </c>
    </row>
    <row r="367" spans="1:44" x14ac:dyDescent="0.3">
      <c r="A367">
        <v>915</v>
      </c>
      <c r="B367">
        <v>363</v>
      </c>
      <c r="C367" s="26">
        <v>707</v>
      </c>
      <c r="D367" s="2" t="str">
        <f>SUBSTITUTE(VLOOKUP(C367,'PLANO CONTAS'!$A$2:$C$3583,3,0),".","")</f>
        <v>201060010006</v>
      </c>
      <c r="F367" s="1">
        <v>44774</v>
      </c>
      <c r="G367" s="1">
        <v>44804</v>
      </c>
      <c r="H367">
        <v>1001000</v>
      </c>
      <c r="I367" s="25">
        <v>46.66</v>
      </c>
      <c r="J367">
        <v>0</v>
      </c>
      <c r="K367" t="s">
        <v>2112</v>
      </c>
      <c r="L367" t="s">
        <v>13</v>
      </c>
      <c r="M367" s="4"/>
      <c r="N367" s="4"/>
      <c r="Q367" t="str">
        <f t="shared" si="60"/>
        <v>00000000915</v>
      </c>
      <c r="R367" t="s">
        <v>14</v>
      </c>
      <c r="S367" t="str">
        <f t="shared" si="61"/>
        <v>00000000363</v>
      </c>
      <c r="T367" t="s">
        <v>14</v>
      </c>
      <c r="U367" t="str">
        <f t="shared" si="62"/>
        <v>201060010006</v>
      </c>
      <c r="V367" t="s">
        <v>14</v>
      </c>
      <c r="X367" t="s">
        <v>14</v>
      </c>
      <c r="Y367" t="str">
        <f t="shared" si="63"/>
        <v>000008</v>
      </c>
      <c r="Z367" t="s">
        <v>14</v>
      </c>
      <c r="AA367" t="str">
        <f t="shared" si="64"/>
        <v>000031</v>
      </c>
      <c r="AB367" t="s">
        <v>14</v>
      </c>
      <c r="AC367" t="str">
        <f t="shared" si="65"/>
        <v>00001001000</v>
      </c>
      <c r="AD367" t="s">
        <v>14</v>
      </c>
      <c r="AE367" t="str">
        <f t="shared" si="66"/>
        <v>00000000000000004666</v>
      </c>
      <c r="AF367" t="s">
        <v>14</v>
      </c>
      <c r="AH367" t="s">
        <v>14</v>
      </c>
      <c r="AI367" t="str">
        <f t="shared" si="67"/>
        <v>VR REF. IMPORTACAO FOLHA PGTO</v>
      </c>
      <c r="AJ367" t="s">
        <v>14</v>
      </c>
      <c r="AK367" t="str">
        <f t="shared" si="68"/>
        <v>D</v>
      </c>
      <c r="AL367" t="s">
        <v>14</v>
      </c>
      <c r="AM367" s="1"/>
      <c r="AN367" t="s">
        <v>14</v>
      </c>
      <c r="AR367" t="str">
        <f t="shared" si="59"/>
        <v>00000000915|00000000363|201060010006||000008|000031|00001001000|00000000000000004666||VR REF. IMPORTACAO FOLHA PGTO|D||</v>
      </c>
    </row>
    <row r="368" spans="1:44" x14ac:dyDescent="0.3">
      <c r="A368">
        <v>915</v>
      </c>
      <c r="B368">
        <v>364</v>
      </c>
      <c r="C368" s="26">
        <v>976</v>
      </c>
      <c r="D368" s="2" t="str">
        <f>SUBSTITUTE(VLOOKUP(C368,'PLANO CONTAS'!$A$2:$C$3583,3,0),".","")</f>
        <v>601020020003</v>
      </c>
      <c r="F368" s="1">
        <v>44774</v>
      </c>
      <c r="G368" s="1">
        <v>44804</v>
      </c>
      <c r="H368">
        <v>401000</v>
      </c>
      <c r="I368" s="25">
        <v>40.15</v>
      </c>
      <c r="J368">
        <v>0</v>
      </c>
      <c r="K368" t="s">
        <v>2112</v>
      </c>
      <c r="L368" t="s">
        <v>13</v>
      </c>
      <c r="M368" s="4"/>
      <c r="N368" s="4"/>
      <c r="Q368" t="str">
        <f t="shared" si="60"/>
        <v>00000000915</v>
      </c>
      <c r="R368" t="s">
        <v>14</v>
      </c>
      <c r="S368" t="str">
        <f t="shared" si="61"/>
        <v>00000000364</v>
      </c>
      <c r="T368" t="s">
        <v>14</v>
      </c>
      <c r="U368" t="str">
        <f t="shared" si="62"/>
        <v>601020020003</v>
      </c>
      <c r="V368" t="s">
        <v>14</v>
      </c>
      <c r="X368" t="s">
        <v>14</v>
      </c>
      <c r="Y368" t="str">
        <f t="shared" si="63"/>
        <v>000008</v>
      </c>
      <c r="Z368" t="s">
        <v>14</v>
      </c>
      <c r="AA368" t="str">
        <f t="shared" si="64"/>
        <v>000031</v>
      </c>
      <c r="AB368" t="s">
        <v>14</v>
      </c>
      <c r="AC368" t="str">
        <f t="shared" si="65"/>
        <v>00000401000</v>
      </c>
      <c r="AD368" t="s">
        <v>14</v>
      </c>
      <c r="AE368" t="str">
        <f t="shared" si="66"/>
        <v>00000000000000004015</v>
      </c>
      <c r="AF368" t="s">
        <v>14</v>
      </c>
      <c r="AH368" t="s">
        <v>14</v>
      </c>
      <c r="AI368" t="str">
        <f t="shared" si="67"/>
        <v>VR REF. IMPORTACAO FOLHA PGTO</v>
      </c>
      <c r="AJ368" t="s">
        <v>14</v>
      </c>
      <c r="AK368" t="str">
        <f t="shared" si="68"/>
        <v>D</v>
      </c>
      <c r="AL368" t="s">
        <v>14</v>
      </c>
      <c r="AM368" s="1"/>
      <c r="AN368" t="s">
        <v>14</v>
      </c>
      <c r="AR368" t="str">
        <f t="shared" si="59"/>
        <v>00000000915|00000000364|601020020003||000008|000031|00000401000|00000000000000004015||VR REF. IMPORTACAO FOLHA PGTO|D||</v>
      </c>
    </row>
    <row r="369" spans="1:44" x14ac:dyDescent="0.3">
      <c r="A369">
        <v>915</v>
      </c>
      <c r="B369">
        <v>365</v>
      </c>
      <c r="C369" s="26">
        <v>976</v>
      </c>
      <c r="D369" s="2" t="str">
        <f>SUBSTITUTE(VLOOKUP(C369,'PLANO CONTAS'!$A$2:$C$3583,3,0),".","")</f>
        <v>601020020003</v>
      </c>
      <c r="F369" s="1">
        <v>44774</v>
      </c>
      <c r="G369" s="1">
        <v>44804</v>
      </c>
      <c r="H369">
        <v>501000</v>
      </c>
      <c r="I369" s="25">
        <v>20</v>
      </c>
      <c r="J369">
        <v>0</v>
      </c>
      <c r="K369" t="s">
        <v>2112</v>
      </c>
      <c r="L369" t="s">
        <v>13</v>
      </c>
      <c r="M369" s="4"/>
      <c r="N369" s="4"/>
      <c r="Q369" t="str">
        <f t="shared" si="60"/>
        <v>00000000915</v>
      </c>
      <c r="R369" t="s">
        <v>14</v>
      </c>
      <c r="S369" t="str">
        <f t="shared" si="61"/>
        <v>00000000365</v>
      </c>
      <c r="T369" t="s">
        <v>14</v>
      </c>
      <c r="U369" t="str">
        <f t="shared" si="62"/>
        <v>601020020003</v>
      </c>
      <c r="V369" t="s">
        <v>14</v>
      </c>
      <c r="X369" t="s">
        <v>14</v>
      </c>
      <c r="Y369" t="str">
        <f t="shared" si="63"/>
        <v>000008</v>
      </c>
      <c r="Z369" t="s">
        <v>14</v>
      </c>
      <c r="AA369" t="str">
        <f t="shared" si="64"/>
        <v>000031</v>
      </c>
      <c r="AB369" t="s">
        <v>14</v>
      </c>
      <c r="AC369" t="str">
        <f t="shared" si="65"/>
        <v>00000501000</v>
      </c>
      <c r="AD369" t="s">
        <v>14</v>
      </c>
      <c r="AE369" t="str">
        <f t="shared" si="66"/>
        <v>00000000000000002000</v>
      </c>
      <c r="AF369" t="s">
        <v>14</v>
      </c>
      <c r="AH369" t="s">
        <v>14</v>
      </c>
      <c r="AI369" t="str">
        <f t="shared" si="67"/>
        <v>VR REF. IMPORTACAO FOLHA PGTO</v>
      </c>
      <c r="AJ369" t="s">
        <v>14</v>
      </c>
      <c r="AK369" t="str">
        <f t="shared" si="68"/>
        <v>D</v>
      </c>
      <c r="AL369" t="s">
        <v>14</v>
      </c>
      <c r="AM369" s="1"/>
      <c r="AN369" t="s">
        <v>14</v>
      </c>
      <c r="AR369" t="str">
        <f t="shared" si="59"/>
        <v>00000000915|00000000365|601020020003||000008|000031|00000501000|00000000000000002000||VR REF. IMPORTACAO FOLHA PGTO|D||</v>
      </c>
    </row>
    <row r="370" spans="1:44" x14ac:dyDescent="0.3">
      <c r="A370">
        <v>915</v>
      </c>
      <c r="B370">
        <v>366</v>
      </c>
      <c r="C370" s="26">
        <v>976</v>
      </c>
      <c r="D370" s="2" t="str">
        <f>SUBSTITUTE(VLOOKUP(C370,'PLANO CONTAS'!$A$2:$C$3583,3,0),".","")</f>
        <v>601020020003</v>
      </c>
      <c r="F370" s="1">
        <v>44774</v>
      </c>
      <c r="G370" s="1">
        <v>44804</v>
      </c>
      <c r="H370">
        <v>1101000</v>
      </c>
      <c r="I370" s="25">
        <v>1.28</v>
      </c>
      <c r="J370">
        <v>0</v>
      </c>
      <c r="K370" t="s">
        <v>2112</v>
      </c>
      <c r="L370" t="s">
        <v>13</v>
      </c>
      <c r="M370" s="4"/>
      <c r="N370" s="4"/>
      <c r="Q370" t="str">
        <f t="shared" si="60"/>
        <v>00000000915</v>
      </c>
      <c r="R370" t="s">
        <v>14</v>
      </c>
      <c r="S370" t="str">
        <f t="shared" si="61"/>
        <v>00000000366</v>
      </c>
      <c r="T370" t="s">
        <v>14</v>
      </c>
      <c r="U370" t="str">
        <f t="shared" si="62"/>
        <v>601020020003</v>
      </c>
      <c r="V370" t="s">
        <v>14</v>
      </c>
      <c r="X370" t="s">
        <v>14</v>
      </c>
      <c r="Y370" t="str">
        <f t="shared" si="63"/>
        <v>000008</v>
      </c>
      <c r="Z370" t="s">
        <v>14</v>
      </c>
      <c r="AA370" t="str">
        <f t="shared" si="64"/>
        <v>000031</v>
      </c>
      <c r="AB370" t="s">
        <v>14</v>
      </c>
      <c r="AC370" t="str">
        <f t="shared" si="65"/>
        <v>00001101000</v>
      </c>
      <c r="AD370" t="s">
        <v>14</v>
      </c>
      <c r="AE370" t="str">
        <f t="shared" si="66"/>
        <v>00000000000000000128</v>
      </c>
      <c r="AF370" t="s">
        <v>14</v>
      </c>
      <c r="AH370" t="s">
        <v>14</v>
      </c>
      <c r="AI370" t="str">
        <f t="shared" si="67"/>
        <v>VR REF. IMPORTACAO FOLHA PGTO</v>
      </c>
      <c r="AJ370" t="s">
        <v>14</v>
      </c>
      <c r="AK370" t="str">
        <f t="shared" si="68"/>
        <v>D</v>
      </c>
      <c r="AL370" t="s">
        <v>14</v>
      </c>
      <c r="AM370" s="1"/>
      <c r="AN370" t="s">
        <v>14</v>
      </c>
      <c r="AR370" t="str">
        <f t="shared" si="59"/>
        <v>00000000915|00000000366|601020020003||000008|000031|00001101000|00000000000000000128||VR REF. IMPORTACAO FOLHA PGTO|D||</v>
      </c>
    </row>
    <row r="371" spans="1:44" x14ac:dyDescent="0.3">
      <c r="A371">
        <v>915</v>
      </c>
      <c r="B371">
        <v>367</v>
      </c>
      <c r="C371" s="26">
        <v>981</v>
      </c>
      <c r="D371" s="2" t="str">
        <f>SUBSTITUTE(VLOOKUP(C371,'PLANO CONTAS'!$A$2:$C$3583,3,0),".","")</f>
        <v>601020020009</v>
      </c>
      <c r="F371" s="1">
        <v>44774</v>
      </c>
      <c r="G371" s="1">
        <v>44804</v>
      </c>
      <c r="H371">
        <v>1201000</v>
      </c>
      <c r="I371" s="25">
        <v>350</v>
      </c>
      <c r="J371">
        <v>0</v>
      </c>
      <c r="K371" t="s">
        <v>2112</v>
      </c>
      <c r="L371" t="s">
        <v>13</v>
      </c>
      <c r="M371" s="4"/>
      <c r="N371" s="4"/>
      <c r="Q371" t="str">
        <f t="shared" si="60"/>
        <v>00000000915</v>
      </c>
      <c r="R371" t="s">
        <v>14</v>
      </c>
      <c r="S371" t="str">
        <f t="shared" si="61"/>
        <v>00000000367</v>
      </c>
      <c r="T371" t="s">
        <v>14</v>
      </c>
      <c r="U371" t="str">
        <f t="shared" si="62"/>
        <v>601020020009</v>
      </c>
      <c r="V371" t="s">
        <v>14</v>
      </c>
      <c r="X371" t="s">
        <v>14</v>
      </c>
      <c r="Y371" t="str">
        <f t="shared" si="63"/>
        <v>000008</v>
      </c>
      <c r="Z371" t="s">
        <v>14</v>
      </c>
      <c r="AA371" t="str">
        <f t="shared" si="64"/>
        <v>000031</v>
      </c>
      <c r="AB371" t="s">
        <v>14</v>
      </c>
      <c r="AC371" t="str">
        <f t="shared" si="65"/>
        <v>00001201000</v>
      </c>
      <c r="AD371" t="s">
        <v>14</v>
      </c>
      <c r="AE371" t="str">
        <f t="shared" si="66"/>
        <v>00000000000000035000</v>
      </c>
      <c r="AF371" t="s">
        <v>14</v>
      </c>
      <c r="AH371" t="s">
        <v>14</v>
      </c>
      <c r="AI371" t="str">
        <f t="shared" si="67"/>
        <v>VR REF. IMPORTACAO FOLHA PGTO</v>
      </c>
      <c r="AJ371" t="s">
        <v>14</v>
      </c>
      <c r="AK371" t="str">
        <f t="shared" si="68"/>
        <v>D</v>
      </c>
      <c r="AL371" t="s">
        <v>14</v>
      </c>
      <c r="AM371" s="1"/>
      <c r="AN371" t="s">
        <v>14</v>
      </c>
      <c r="AR371" t="str">
        <f t="shared" si="59"/>
        <v>00000000915|00000000367|601020020009||000008|000031|00001201000|00000000000000035000||VR REF. IMPORTACAO FOLHA PGTO|D||</v>
      </c>
    </row>
    <row r="372" spans="1:44" x14ac:dyDescent="0.3">
      <c r="A372">
        <v>915</v>
      </c>
      <c r="B372">
        <v>368</v>
      </c>
      <c r="C372" s="26">
        <v>152</v>
      </c>
      <c r="D372" s="2" t="str">
        <f>SUBSTITUTE(VLOOKUP(C372,'PLANO CONTAS'!$A$2:$C$3583,3,0),".","")</f>
        <v>601020020014</v>
      </c>
      <c r="F372" s="1">
        <v>44774</v>
      </c>
      <c r="G372" s="1">
        <v>44804</v>
      </c>
      <c r="H372">
        <v>801000</v>
      </c>
      <c r="I372" s="25">
        <v>2000</v>
      </c>
      <c r="J372">
        <v>0</v>
      </c>
      <c r="K372" t="s">
        <v>2112</v>
      </c>
      <c r="L372" t="s">
        <v>13</v>
      </c>
      <c r="M372" s="4"/>
      <c r="N372" s="4"/>
      <c r="Q372" t="str">
        <f t="shared" si="60"/>
        <v>00000000915</v>
      </c>
      <c r="R372" t="s">
        <v>14</v>
      </c>
      <c r="S372" t="str">
        <f t="shared" si="61"/>
        <v>00000000368</v>
      </c>
      <c r="T372" t="s">
        <v>14</v>
      </c>
      <c r="U372" t="str">
        <f t="shared" si="62"/>
        <v>601020020014</v>
      </c>
      <c r="V372" t="s">
        <v>14</v>
      </c>
      <c r="X372" t="s">
        <v>14</v>
      </c>
      <c r="Y372" t="str">
        <f t="shared" si="63"/>
        <v>000008</v>
      </c>
      <c r="Z372" t="s">
        <v>14</v>
      </c>
      <c r="AA372" t="str">
        <f t="shared" si="64"/>
        <v>000031</v>
      </c>
      <c r="AB372" t="s">
        <v>14</v>
      </c>
      <c r="AC372" t="str">
        <f t="shared" si="65"/>
        <v>00000801000</v>
      </c>
      <c r="AD372" t="s">
        <v>14</v>
      </c>
      <c r="AE372" t="str">
        <f t="shared" si="66"/>
        <v>00000000000000200000</v>
      </c>
      <c r="AF372" t="s">
        <v>14</v>
      </c>
      <c r="AH372" t="s">
        <v>14</v>
      </c>
      <c r="AI372" t="str">
        <f t="shared" si="67"/>
        <v>VR REF. IMPORTACAO FOLHA PGTO</v>
      </c>
      <c r="AJ372" t="s">
        <v>14</v>
      </c>
      <c r="AK372" t="str">
        <f t="shared" si="68"/>
        <v>D</v>
      </c>
      <c r="AL372" t="s">
        <v>14</v>
      </c>
      <c r="AM372" s="1"/>
      <c r="AN372" t="s">
        <v>14</v>
      </c>
      <c r="AR372" t="str">
        <f t="shared" si="59"/>
        <v>00000000915|00000000368|601020020014||000008|000031|00000801000|00000000000000200000||VR REF. IMPORTACAO FOLHA PGTO|D||</v>
      </c>
    </row>
    <row r="373" spans="1:44" x14ac:dyDescent="0.3">
      <c r="A373">
        <v>915</v>
      </c>
      <c r="B373">
        <v>369</v>
      </c>
      <c r="C373" s="26">
        <v>152</v>
      </c>
      <c r="D373" s="2" t="str">
        <f>SUBSTITUTE(VLOOKUP(C373,'PLANO CONTAS'!$A$2:$C$3583,3,0),".","")</f>
        <v>601020020014</v>
      </c>
      <c r="F373" s="1">
        <v>44774</v>
      </c>
      <c r="G373" s="1">
        <v>44804</v>
      </c>
      <c r="H373">
        <v>1001000</v>
      </c>
      <c r="I373" s="25">
        <v>1691.67</v>
      </c>
      <c r="J373">
        <v>0</v>
      </c>
      <c r="K373" t="s">
        <v>2112</v>
      </c>
      <c r="L373" t="s">
        <v>63</v>
      </c>
      <c r="M373" s="4"/>
      <c r="N373" s="4"/>
      <c r="Q373" t="str">
        <f t="shared" si="60"/>
        <v>00000000915</v>
      </c>
      <c r="R373" t="s">
        <v>14</v>
      </c>
      <c r="S373" t="str">
        <f t="shared" si="61"/>
        <v>00000000369</v>
      </c>
      <c r="T373" t="s">
        <v>14</v>
      </c>
      <c r="U373" t="str">
        <f t="shared" si="62"/>
        <v>601020020014</v>
      </c>
      <c r="V373" t="s">
        <v>14</v>
      </c>
      <c r="X373" t="s">
        <v>14</v>
      </c>
      <c r="Y373" t="str">
        <f t="shared" si="63"/>
        <v>000008</v>
      </c>
      <c r="Z373" t="s">
        <v>14</v>
      </c>
      <c r="AA373" t="str">
        <f t="shared" si="64"/>
        <v>000031</v>
      </c>
      <c r="AB373" t="s">
        <v>14</v>
      </c>
      <c r="AC373" t="str">
        <f t="shared" si="65"/>
        <v>00001001000</v>
      </c>
      <c r="AD373" t="s">
        <v>14</v>
      </c>
      <c r="AE373" t="str">
        <f t="shared" si="66"/>
        <v>00000000000000169167</v>
      </c>
      <c r="AF373" t="s">
        <v>14</v>
      </c>
      <c r="AH373" t="s">
        <v>14</v>
      </c>
      <c r="AI373" t="str">
        <f t="shared" si="67"/>
        <v>VR REF. IMPORTACAO FOLHA PGTO</v>
      </c>
      <c r="AJ373" t="s">
        <v>14</v>
      </c>
      <c r="AK373" t="str">
        <f t="shared" si="68"/>
        <v>C</v>
      </c>
      <c r="AL373" t="s">
        <v>14</v>
      </c>
      <c r="AM373" s="1"/>
      <c r="AN373" t="s">
        <v>14</v>
      </c>
      <c r="AR373" t="str">
        <f t="shared" si="59"/>
        <v>00000000915|00000000369|601020020014||000008|000031|00001001000|00000000000000169167||VR REF. IMPORTACAO FOLHA PGTO|C||</v>
      </c>
    </row>
    <row r="374" spans="1:44" x14ac:dyDescent="0.3">
      <c r="A374">
        <v>915</v>
      </c>
      <c r="B374">
        <v>370</v>
      </c>
      <c r="C374" s="26">
        <v>154</v>
      </c>
      <c r="D374" s="2" t="str">
        <f>SUBSTITUTE(VLOOKUP(C374,'PLANO CONTAS'!$A$2:$C$3583,3,0),".","")</f>
        <v>601020020017</v>
      </c>
      <c r="F374" s="1">
        <v>44774</v>
      </c>
      <c r="G374" s="1">
        <v>44804</v>
      </c>
      <c r="H374">
        <v>101000</v>
      </c>
      <c r="I374" s="25">
        <v>1500</v>
      </c>
      <c r="J374">
        <v>0</v>
      </c>
      <c r="K374" t="s">
        <v>2112</v>
      </c>
      <c r="L374" t="s">
        <v>13</v>
      </c>
      <c r="M374" s="4"/>
      <c r="N374" s="4"/>
      <c r="Q374" t="str">
        <f t="shared" si="60"/>
        <v>00000000915</v>
      </c>
      <c r="R374" t="s">
        <v>14</v>
      </c>
      <c r="S374" t="str">
        <f t="shared" si="61"/>
        <v>00000000370</v>
      </c>
      <c r="T374" t="s">
        <v>14</v>
      </c>
      <c r="U374" t="str">
        <f t="shared" si="62"/>
        <v>601020020017</v>
      </c>
      <c r="V374" t="s">
        <v>14</v>
      </c>
      <c r="X374" t="s">
        <v>14</v>
      </c>
      <c r="Y374" t="str">
        <f t="shared" si="63"/>
        <v>000008</v>
      </c>
      <c r="Z374" t="s">
        <v>14</v>
      </c>
      <c r="AA374" t="str">
        <f t="shared" si="64"/>
        <v>000031</v>
      </c>
      <c r="AB374" t="s">
        <v>14</v>
      </c>
      <c r="AC374" t="str">
        <f t="shared" si="65"/>
        <v>00000101000</v>
      </c>
      <c r="AD374" t="s">
        <v>14</v>
      </c>
      <c r="AE374" t="str">
        <f t="shared" si="66"/>
        <v>00000000000000150000</v>
      </c>
      <c r="AF374" t="s">
        <v>14</v>
      </c>
      <c r="AH374" t="s">
        <v>14</v>
      </c>
      <c r="AI374" t="str">
        <f t="shared" si="67"/>
        <v>VR REF. IMPORTACAO FOLHA PGTO</v>
      </c>
      <c r="AJ374" t="s">
        <v>14</v>
      </c>
      <c r="AK374" t="str">
        <f t="shared" si="68"/>
        <v>D</v>
      </c>
      <c r="AL374" t="s">
        <v>14</v>
      </c>
      <c r="AM374" s="1"/>
      <c r="AN374" t="s">
        <v>14</v>
      </c>
      <c r="AR374" t="str">
        <f t="shared" si="59"/>
        <v>00000000915|00000000370|601020020017||000008|000031|00000101000|00000000000000150000||VR REF. IMPORTACAO FOLHA PGTO|D||</v>
      </c>
    </row>
    <row r="375" spans="1:44" x14ac:dyDescent="0.3">
      <c r="A375">
        <v>915</v>
      </c>
      <c r="B375">
        <v>371</v>
      </c>
      <c r="C375" s="26">
        <v>154</v>
      </c>
      <c r="D375" s="2" t="str">
        <f>SUBSTITUTE(VLOOKUP(C375,'PLANO CONTAS'!$A$2:$C$3583,3,0),".","")</f>
        <v>601020020017</v>
      </c>
      <c r="F375" s="1">
        <v>44774</v>
      </c>
      <c r="G375" s="1">
        <v>44804</v>
      </c>
      <c r="H375">
        <v>1201000</v>
      </c>
      <c r="I375" s="25">
        <v>1500</v>
      </c>
      <c r="J375">
        <v>0</v>
      </c>
      <c r="K375" t="s">
        <v>2112</v>
      </c>
      <c r="L375" t="s">
        <v>13</v>
      </c>
      <c r="M375" s="4"/>
      <c r="N375" s="4"/>
      <c r="Q375" t="str">
        <f t="shared" si="60"/>
        <v>00000000915</v>
      </c>
      <c r="R375" t="s">
        <v>14</v>
      </c>
      <c r="S375" t="str">
        <f t="shared" si="61"/>
        <v>00000000371</v>
      </c>
      <c r="T375" t="s">
        <v>14</v>
      </c>
      <c r="U375" t="str">
        <f t="shared" si="62"/>
        <v>601020020017</v>
      </c>
      <c r="V375" t="s">
        <v>14</v>
      </c>
      <c r="X375" t="s">
        <v>14</v>
      </c>
      <c r="Y375" t="str">
        <f t="shared" si="63"/>
        <v>000008</v>
      </c>
      <c r="Z375" t="s">
        <v>14</v>
      </c>
      <c r="AA375" t="str">
        <f t="shared" si="64"/>
        <v>000031</v>
      </c>
      <c r="AB375" t="s">
        <v>14</v>
      </c>
      <c r="AC375" t="str">
        <f t="shared" si="65"/>
        <v>00001201000</v>
      </c>
      <c r="AD375" t="s">
        <v>14</v>
      </c>
      <c r="AE375" t="str">
        <f t="shared" si="66"/>
        <v>00000000000000150000</v>
      </c>
      <c r="AF375" t="s">
        <v>14</v>
      </c>
      <c r="AH375" t="s">
        <v>14</v>
      </c>
      <c r="AI375" t="str">
        <f t="shared" si="67"/>
        <v>VR REF. IMPORTACAO FOLHA PGTO</v>
      </c>
      <c r="AJ375" t="s">
        <v>14</v>
      </c>
      <c r="AK375" t="str">
        <f t="shared" si="68"/>
        <v>D</v>
      </c>
      <c r="AL375" t="s">
        <v>14</v>
      </c>
      <c r="AM375" s="1"/>
      <c r="AN375" t="s">
        <v>14</v>
      </c>
      <c r="AR375" t="str">
        <f t="shared" si="59"/>
        <v>00000000915|00000000371|601020020017||000008|000031|00001201000|00000000000000150000||VR REF. IMPORTACAO FOLHA PGTO|D||</v>
      </c>
    </row>
    <row r="376" spans="1:44" x14ac:dyDescent="0.3">
      <c r="A376">
        <v>915</v>
      </c>
      <c r="B376">
        <v>372</v>
      </c>
      <c r="C376" s="26">
        <v>154</v>
      </c>
      <c r="D376" s="2" t="str">
        <f>SUBSTITUTE(VLOOKUP(C376,'PLANO CONTAS'!$A$2:$C$3583,3,0),".","")</f>
        <v>601020020017</v>
      </c>
      <c r="F376" s="1">
        <v>44774</v>
      </c>
      <c r="G376" s="1">
        <v>44804</v>
      </c>
      <c r="H376">
        <v>501000</v>
      </c>
      <c r="I376" s="25">
        <v>1500</v>
      </c>
      <c r="J376">
        <v>0</v>
      </c>
      <c r="K376" t="s">
        <v>2112</v>
      </c>
      <c r="L376" t="s">
        <v>13</v>
      </c>
      <c r="M376" s="4"/>
      <c r="N376" s="4"/>
      <c r="Q376" t="str">
        <f t="shared" si="60"/>
        <v>00000000915</v>
      </c>
      <c r="R376" t="s">
        <v>14</v>
      </c>
      <c r="S376" t="str">
        <f t="shared" si="61"/>
        <v>00000000372</v>
      </c>
      <c r="T376" t="s">
        <v>14</v>
      </c>
      <c r="U376" t="str">
        <f t="shared" si="62"/>
        <v>601020020017</v>
      </c>
      <c r="V376" t="s">
        <v>14</v>
      </c>
      <c r="X376" t="s">
        <v>14</v>
      </c>
      <c r="Y376" t="str">
        <f t="shared" si="63"/>
        <v>000008</v>
      </c>
      <c r="Z376" t="s">
        <v>14</v>
      </c>
      <c r="AA376" t="str">
        <f t="shared" si="64"/>
        <v>000031</v>
      </c>
      <c r="AB376" t="s">
        <v>14</v>
      </c>
      <c r="AC376" t="str">
        <f t="shared" si="65"/>
        <v>00000501000</v>
      </c>
      <c r="AD376" t="s">
        <v>14</v>
      </c>
      <c r="AE376" t="str">
        <f t="shared" si="66"/>
        <v>00000000000000150000</v>
      </c>
      <c r="AF376" t="s">
        <v>14</v>
      </c>
      <c r="AH376" t="s">
        <v>14</v>
      </c>
      <c r="AI376" t="str">
        <f t="shared" si="67"/>
        <v>VR REF. IMPORTACAO FOLHA PGTO</v>
      </c>
      <c r="AJ376" t="s">
        <v>14</v>
      </c>
      <c r="AK376" t="str">
        <f t="shared" si="68"/>
        <v>D</v>
      </c>
      <c r="AL376" t="s">
        <v>14</v>
      </c>
      <c r="AM376" s="1"/>
      <c r="AN376" t="s">
        <v>14</v>
      </c>
      <c r="AR376" t="str">
        <f t="shared" si="59"/>
        <v>00000000915|00000000372|601020020017||000008|000031|00000501000|00000000000000150000||VR REF. IMPORTACAO FOLHA PGTO|D||</v>
      </c>
    </row>
    <row r="377" spans="1:44" x14ac:dyDescent="0.3">
      <c r="A377">
        <v>915</v>
      </c>
      <c r="B377">
        <v>373</v>
      </c>
      <c r="C377" s="26">
        <v>154</v>
      </c>
      <c r="D377" s="2" t="str">
        <f>SUBSTITUTE(VLOOKUP(C377,'PLANO CONTAS'!$A$2:$C$3583,3,0),".","")</f>
        <v>601020020017</v>
      </c>
      <c r="F377" s="1">
        <v>44774</v>
      </c>
      <c r="G377" s="1">
        <v>44804</v>
      </c>
      <c r="H377">
        <v>201000</v>
      </c>
      <c r="I377" s="25">
        <v>450</v>
      </c>
      <c r="J377">
        <v>0</v>
      </c>
      <c r="K377" t="s">
        <v>2112</v>
      </c>
      <c r="L377" t="s">
        <v>13</v>
      </c>
      <c r="M377" s="4"/>
      <c r="N377" s="4"/>
      <c r="Q377" t="str">
        <f t="shared" si="60"/>
        <v>00000000915</v>
      </c>
      <c r="R377" t="s">
        <v>14</v>
      </c>
      <c r="S377" t="str">
        <f t="shared" si="61"/>
        <v>00000000373</v>
      </c>
      <c r="T377" t="s">
        <v>14</v>
      </c>
      <c r="U377" t="str">
        <f t="shared" si="62"/>
        <v>601020020017</v>
      </c>
      <c r="V377" t="s">
        <v>14</v>
      </c>
      <c r="X377" t="s">
        <v>14</v>
      </c>
      <c r="Y377" t="str">
        <f t="shared" si="63"/>
        <v>000008</v>
      </c>
      <c r="Z377" t="s">
        <v>14</v>
      </c>
      <c r="AA377" t="str">
        <f t="shared" si="64"/>
        <v>000031</v>
      </c>
      <c r="AB377" t="s">
        <v>14</v>
      </c>
      <c r="AC377" t="str">
        <f t="shared" si="65"/>
        <v>00000201000</v>
      </c>
      <c r="AD377" t="s">
        <v>14</v>
      </c>
      <c r="AE377" t="str">
        <f t="shared" si="66"/>
        <v>00000000000000045000</v>
      </c>
      <c r="AF377" t="s">
        <v>14</v>
      </c>
      <c r="AH377" t="s">
        <v>14</v>
      </c>
      <c r="AI377" t="str">
        <f t="shared" si="67"/>
        <v>VR REF. IMPORTACAO FOLHA PGTO</v>
      </c>
      <c r="AJ377" t="s">
        <v>14</v>
      </c>
      <c r="AK377" t="str">
        <f t="shared" si="68"/>
        <v>D</v>
      </c>
      <c r="AL377" t="s">
        <v>14</v>
      </c>
      <c r="AM377" s="1"/>
      <c r="AN377" t="s">
        <v>14</v>
      </c>
      <c r="AR377" t="str">
        <f t="shared" si="59"/>
        <v>00000000915|00000000373|601020020017||000008|000031|00000201000|00000000000000045000||VR REF. IMPORTACAO FOLHA PGTO|D||</v>
      </c>
    </row>
    <row r="378" spans="1:44" x14ac:dyDescent="0.3">
      <c r="A378">
        <v>915</v>
      </c>
      <c r="B378">
        <v>374</v>
      </c>
      <c r="C378" s="26">
        <v>154</v>
      </c>
      <c r="D378" s="2" t="str">
        <f>SUBSTITUTE(VLOOKUP(C378,'PLANO CONTAS'!$A$2:$C$3583,3,0),".","")</f>
        <v>601020020017</v>
      </c>
      <c r="F378" s="1">
        <v>44774</v>
      </c>
      <c r="G378" s="1">
        <v>44804</v>
      </c>
      <c r="H378">
        <v>501000</v>
      </c>
      <c r="I378" s="25">
        <v>7150</v>
      </c>
      <c r="J378">
        <v>0</v>
      </c>
      <c r="K378" t="s">
        <v>2112</v>
      </c>
      <c r="L378" t="s">
        <v>13</v>
      </c>
      <c r="M378" s="4"/>
      <c r="N378" s="4"/>
      <c r="Q378" t="str">
        <f t="shared" si="60"/>
        <v>00000000915</v>
      </c>
      <c r="R378" t="s">
        <v>14</v>
      </c>
      <c r="S378" t="str">
        <f t="shared" si="61"/>
        <v>00000000374</v>
      </c>
      <c r="T378" t="s">
        <v>14</v>
      </c>
      <c r="U378" t="str">
        <f t="shared" si="62"/>
        <v>601020020017</v>
      </c>
      <c r="V378" t="s">
        <v>14</v>
      </c>
      <c r="X378" t="s">
        <v>14</v>
      </c>
      <c r="Y378" t="str">
        <f t="shared" si="63"/>
        <v>000008</v>
      </c>
      <c r="Z378" t="s">
        <v>14</v>
      </c>
      <c r="AA378" t="str">
        <f t="shared" si="64"/>
        <v>000031</v>
      </c>
      <c r="AB378" t="s">
        <v>14</v>
      </c>
      <c r="AC378" t="str">
        <f t="shared" si="65"/>
        <v>00000501000</v>
      </c>
      <c r="AD378" t="s">
        <v>14</v>
      </c>
      <c r="AE378" t="str">
        <f t="shared" si="66"/>
        <v>00000000000000715000</v>
      </c>
      <c r="AF378" t="s">
        <v>14</v>
      </c>
      <c r="AH378" t="s">
        <v>14</v>
      </c>
      <c r="AI378" t="str">
        <f t="shared" si="67"/>
        <v>VR REF. IMPORTACAO FOLHA PGTO</v>
      </c>
      <c r="AJ378" t="s">
        <v>14</v>
      </c>
      <c r="AK378" t="str">
        <f t="shared" si="68"/>
        <v>D</v>
      </c>
      <c r="AL378" t="s">
        <v>14</v>
      </c>
      <c r="AM378" s="1"/>
      <c r="AN378" t="s">
        <v>14</v>
      </c>
      <c r="AR378" t="str">
        <f t="shared" si="59"/>
        <v>00000000915|00000000374|601020020017||000008|000031|00000501000|00000000000000715000||VR REF. IMPORTACAO FOLHA PGTO|D||</v>
      </c>
    </row>
    <row r="379" spans="1:44" x14ac:dyDescent="0.3">
      <c r="A379">
        <v>915</v>
      </c>
      <c r="B379">
        <v>375</v>
      </c>
      <c r="C379" s="26">
        <v>154</v>
      </c>
      <c r="D379" s="2" t="str">
        <f>SUBSTITUTE(VLOOKUP(C379,'PLANO CONTAS'!$A$2:$C$3583,3,0),".","")</f>
        <v>601020020017</v>
      </c>
      <c r="F379" s="1">
        <v>44774</v>
      </c>
      <c r="G379" s="1">
        <v>44804</v>
      </c>
      <c r="H379">
        <v>1101000</v>
      </c>
      <c r="I379" s="25">
        <v>900</v>
      </c>
      <c r="J379">
        <v>0</v>
      </c>
      <c r="K379" t="s">
        <v>2112</v>
      </c>
      <c r="L379" t="s">
        <v>13</v>
      </c>
      <c r="M379" s="4"/>
      <c r="N379" s="4"/>
      <c r="Q379" t="str">
        <f t="shared" si="60"/>
        <v>00000000915</v>
      </c>
      <c r="R379" t="s">
        <v>14</v>
      </c>
      <c r="S379" t="str">
        <f t="shared" si="61"/>
        <v>00000000375</v>
      </c>
      <c r="T379" t="s">
        <v>14</v>
      </c>
      <c r="U379" t="str">
        <f t="shared" si="62"/>
        <v>601020020017</v>
      </c>
      <c r="V379" t="s">
        <v>14</v>
      </c>
      <c r="X379" t="s">
        <v>14</v>
      </c>
      <c r="Y379" t="str">
        <f t="shared" si="63"/>
        <v>000008</v>
      </c>
      <c r="Z379" t="s">
        <v>14</v>
      </c>
      <c r="AA379" t="str">
        <f t="shared" si="64"/>
        <v>000031</v>
      </c>
      <c r="AB379" t="s">
        <v>14</v>
      </c>
      <c r="AC379" t="str">
        <f t="shared" si="65"/>
        <v>00001101000</v>
      </c>
      <c r="AD379" t="s">
        <v>14</v>
      </c>
      <c r="AE379" t="str">
        <f t="shared" si="66"/>
        <v>00000000000000090000</v>
      </c>
      <c r="AF379" t="s">
        <v>14</v>
      </c>
      <c r="AH379" t="s">
        <v>14</v>
      </c>
      <c r="AI379" t="str">
        <f t="shared" si="67"/>
        <v>VR REF. IMPORTACAO FOLHA PGTO</v>
      </c>
      <c r="AJ379" t="s">
        <v>14</v>
      </c>
      <c r="AK379" t="str">
        <f t="shared" si="68"/>
        <v>D</v>
      </c>
      <c r="AL379" t="s">
        <v>14</v>
      </c>
      <c r="AM379" s="1"/>
      <c r="AN379" t="s">
        <v>14</v>
      </c>
      <c r="AR379" t="str">
        <f t="shared" si="59"/>
        <v>00000000915|00000000375|601020020017||000008|000031|00001101000|00000000000000090000||VR REF. IMPORTACAO FOLHA PGTO|D||</v>
      </c>
    </row>
    <row r="380" spans="1:44" x14ac:dyDescent="0.3">
      <c r="A380">
        <v>915</v>
      </c>
      <c r="B380">
        <v>376</v>
      </c>
      <c r="C380" s="26">
        <v>154</v>
      </c>
      <c r="D380" s="2" t="str">
        <f>SUBSTITUTE(VLOOKUP(C380,'PLANO CONTAS'!$A$2:$C$3583,3,0),".","")</f>
        <v>601020020017</v>
      </c>
      <c r="F380" s="1">
        <v>44774</v>
      </c>
      <c r="G380" s="1">
        <v>44804</v>
      </c>
      <c r="H380">
        <v>901000</v>
      </c>
      <c r="I380" s="25">
        <v>1500</v>
      </c>
      <c r="J380">
        <v>0</v>
      </c>
      <c r="K380" t="s">
        <v>2112</v>
      </c>
      <c r="L380" t="s">
        <v>13</v>
      </c>
      <c r="M380" s="4"/>
      <c r="N380" s="4"/>
      <c r="Q380" t="str">
        <f t="shared" si="60"/>
        <v>00000000915</v>
      </c>
      <c r="R380" t="s">
        <v>14</v>
      </c>
      <c r="S380" t="str">
        <f t="shared" si="61"/>
        <v>00000000376</v>
      </c>
      <c r="T380" t="s">
        <v>14</v>
      </c>
      <c r="U380" t="str">
        <f t="shared" si="62"/>
        <v>601020020017</v>
      </c>
      <c r="V380" t="s">
        <v>14</v>
      </c>
      <c r="X380" t="s">
        <v>14</v>
      </c>
      <c r="Y380" t="str">
        <f t="shared" si="63"/>
        <v>000008</v>
      </c>
      <c r="Z380" t="s">
        <v>14</v>
      </c>
      <c r="AA380" t="str">
        <f t="shared" si="64"/>
        <v>000031</v>
      </c>
      <c r="AB380" t="s">
        <v>14</v>
      </c>
      <c r="AC380" t="str">
        <f t="shared" si="65"/>
        <v>00000901000</v>
      </c>
      <c r="AD380" t="s">
        <v>14</v>
      </c>
      <c r="AE380" t="str">
        <f t="shared" si="66"/>
        <v>00000000000000150000</v>
      </c>
      <c r="AF380" t="s">
        <v>14</v>
      </c>
      <c r="AH380" t="s">
        <v>14</v>
      </c>
      <c r="AI380" t="str">
        <f t="shared" si="67"/>
        <v>VR REF. IMPORTACAO FOLHA PGTO</v>
      </c>
      <c r="AJ380" t="s">
        <v>14</v>
      </c>
      <c r="AK380" t="str">
        <f t="shared" si="68"/>
        <v>D</v>
      </c>
      <c r="AL380" t="s">
        <v>14</v>
      </c>
      <c r="AM380" s="1"/>
      <c r="AN380" t="s">
        <v>14</v>
      </c>
      <c r="AR380" t="str">
        <f t="shared" si="59"/>
        <v>00000000915|00000000376|601020020017||000008|000031|00000901000|00000000000000150000||VR REF. IMPORTACAO FOLHA PGTO|D||</v>
      </c>
    </row>
    <row r="381" spans="1:44" x14ac:dyDescent="0.3">
      <c r="A381">
        <v>915</v>
      </c>
      <c r="B381">
        <v>377</v>
      </c>
      <c r="C381" s="26">
        <v>154</v>
      </c>
      <c r="D381" s="2" t="str">
        <f>SUBSTITUTE(VLOOKUP(C381,'PLANO CONTAS'!$A$2:$C$3583,3,0),".","")</f>
        <v>601020020017</v>
      </c>
      <c r="F381" s="1">
        <v>44774</v>
      </c>
      <c r="G381" s="1">
        <v>44804</v>
      </c>
      <c r="H381">
        <v>901000</v>
      </c>
      <c r="I381" s="25">
        <v>950</v>
      </c>
      <c r="J381">
        <v>0</v>
      </c>
      <c r="K381" t="s">
        <v>2112</v>
      </c>
      <c r="L381" t="s">
        <v>13</v>
      </c>
      <c r="M381" s="4"/>
      <c r="N381" s="4"/>
      <c r="Q381" t="str">
        <f t="shared" si="60"/>
        <v>00000000915</v>
      </c>
      <c r="R381" t="s">
        <v>14</v>
      </c>
      <c r="S381" t="str">
        <f t="shared" si="61"/>
        <v>00000000377</v>
      </c>
      <c r="T381" t="s">
        <v>14</v>
      </c>
      <c r="U381" t="str">
        <f t="shared" si="62"/>
        <v>601020020017</v>
      </c>
      <c r="V381" t="s">
        <v>14</v>
      </c>
      <c r="X381" t="s">
        <v>14</v>
      </c>
      <c r="Y381" t="str">
        <f t="shared" si="63"/>
        <v>000008</v>
      </c>
      <c r="Z381" t="s">
        <v>14</v>
      </c>
      <c r="AA381" t="str">
        <f t="shared" si="64"/>
        <v>000031</v>
      </c>
      <c r="AB381" t="s">
        <v>14</v>
      </c>
      <c r="AC381" t="str">
        <f t="shared" si="65"/>
        <v>00000901000</v>
      </c>
      <c r="AD381" t="s">
        <v>14</v>
      </c>
      <c r="AE381" t="str">
        <f t="shared" si="66"/>
        <v>00000000000000095000</v>
      </c>
      <c r="AF381" t="s">
        <v>14</v>
      </c>
      <c r="AH381" t="s">
        <v>14</v>
      </c>
      <c r="AI381" t="str">
        <f t="shared" si="67"/>
        <v>VR REF. IMPORTACAO FOLHA PGTO</v>
      </c>
      <c r="AJ381" t="s">
        <v>14</v>
      </c>
      <c r="AK381" t="str">
        <f t="shared" si="68"/>
        <v>D</v>
      </c>
      <c r="AL381" t="s">
        <v>14</v>
      </c>
      <c r="AM381" s="1"/>
      <c r="AN381" t="s">
        <v>14</v>
      </c>
      <c r="AR381" t="str">
        <f t="shared" si="59"/>
        <v>00000000915|00000000377|601020020017||000008|000031|00000901000|00000000000000095000||VR REF. IMPORTACAO FOLHA PGTO|D||</v>
      </c>
    </row>
    <row r="382" spans="1:44" x14ac:dyDescent="0.3">
      <c r="A382">
        <v>915</v>
      </c>
      <c r="B382">
        <v>378</v>
      </c>
      <c r="C382" s="26">
        <v>154</v>
      </c>
      <c r="D382" s="2" t="str">
        <f>SUBSTITUTE(VLOOKUP(C382,'PLANO CONTAS'!$A$2:$C$3583,3,0),".","")</f>
        <v>601020020017</v>
      </c>
      <c r="F382" s="1">
        <v>44774</v>
      </c>
      <c r="G382" s="1">
        <v>44804</v>
      </c>
      <c r="H382">
        <v>901000</v>
      </c>
      <c r="I382" s="25">
        <v>375</v>
      </c>
      <c r="J382">
        <v>0</v>
      </c>
      <c r="K382" t="s">
        <v>2112</v>
      </c>
      <c r="L382" t="s">
        <v>13</v>
      </c>
      <c r="M382" s="4"/>
      <c r="N382" s="4"/>
      <c r="Q382" t="str">
        <f t="shared" si="60"/>
        <v>00000000915</v>
      </c>
      <c r="R382" t="s">
        <v>14</v>
      </c>
      <c r="S382" t="str">
        <f t="shared" si="61"/>
        <v>00000000378</v>
      </c>
      <c r="T382" t="s">
        <v>14</v>
      </c>
      <c r="U382" t="str">
        <f t="shared" si="62"/>
        <v>601020020017</v>
      </c>
      <c r="V382" t="s">
        <v>14</v>
      </c>
      <c r="X382" t="s">
        <v>14</v>
      </c>
      <c r="Y382" t="str">
        <f t="shared" si="63"/>
        <v>000008</v>
      </c>
      <c r="Z382" t="s">
        <v>14</v>
      </c>
      <c r="AA382" t="str">
        <f t="shared" si="64"/>
        <v>000031</v>
      </c>
      <c r="AB382" t="s">
        <v>14</v>
      </c>
      <c r="AC382" t="str">
        <f t="shared" si="65"/>
        <v>00000901000</v>
      </c>
      <c r="AD382" t="s">
        <v>14</v>
      </c>
      <c r="AE382" t="str">
        <f t="shared" si="66"/>
        <v>00000000000000037500</v>
      </c>
      <c r="AF382" t="s">
        <v>14</v>
      </c>
      <c r="AH382" t="s">
        <v>14</v>
      </c>
      <c r="AI382" t="str">
        <f t="shared" si="67"/>
        <v>VR REF. IMPORTACAO FOLHA PGTO</v>
      </c>
      <c r="AJ382" t="s">
        <v>14</v>
      </c>
      <c r="AK382" t="str">
        <f t="shared" si="68"/>
        <v>D</v>
      </c>
      <c r="AL382" t="s">
        <v>14</v>
      </c>
      <c r="AM382" s="1"/>
      <c r="AN382" t="s">
        <v>14</v>
      </c>
      <c r="AR382" t="str">
        <f t="shared" si="59"/>
        <v>00000000915|00000000378|601020020017||000008|000031|00000901000|00000000000000037500||VR REF. IMPORTACAO FOLHA PGTO|D||</v>
      </c>
    </row>
    <row r="383" spans="1:44" x14ac:dyDescent="0.3">
      <c r="A383">
        <v>915</v>
      </c>
      <c r="B383">
        <v>379</v>
      </c>
      <c r="C383" s="26">
        <v>156</v>
      </c>
      <c r="D383" s="2" t="str">
        <f>SUBSTITUTE(VLOOKUP(C383,'PLANO CONTAS'!$A$2:$C$3583,3,0),".","")</f>
        <v>601020020019</v>
      </c>
      <c r="F383" s="1">
        <v>44774</v>
      </c>
      <c r="G383" s="1">
        <v>44804</v>
      </c>
      <c r="H383">
        <v>1201000</v>
      </c>
      <c r="I383" s="25">
        <v>134.91</v>
      </c>
      <c r="J383">
        <v>0</v>
      </c>
      <c r="K383" t="s">
        <v>2112</v>
      </c>
      <c r="L383" t="s">
        <v>13</v>
      </c>
      <c r="M383" s="4"/>
      <c r="N383" s="4"/>
      <c r="Q383" t="str">
        <f t="shared" si="60"/>
        <v>00000000915</v>
      </c>
      <c r="R383" t="s">
        <v>14</v>
      </c>
      <c r="S383" t="str">
        <f t="shared" si="61"/>
        <v>00000000379</v>
      </c>
      <c r="T383" t="s">
        <v>14</v>
      </c>
      <c r="U383" t="str">
        <f t="shared" si="62"/>
        <v>601020020019</v>
      </c>
      <c r="V383" t="s">
        <v>14</v>
      </c>
      <c r="X383" t="s">
        <v>14</v>
      </c>
      <c r="Y383" t="str">
        <f t="shared" si="63"/>
        <v>000008</v>
      </c>
      <c r="Z383" t="s">
        <v>14</v>
      </c>
      <c r="AA383" t="str">
        <f t="shared" si="64"/>
        <v>000031</v>
      </c>
      <c r="AB383" t="s">
        <v>14</v>
      </c>
      <c r="AC383" t="str">
        <f t="shared" si="65"/>
        <v>00001201000</v>
      </c>
      <c r="AD383" t="s">
        <v>14</v>
      </c>
      <c r="AE383" t="str">
        <f t="shared" si="66"/>
        <v>00000000000000013491</v>
      </c>
      <c r="AF383" t="s">
        <v>14</v>
      </c>
      <c r="AH383" t="s">
        <v>14</v>
      </c>
      <c r="AI383" t="str">
        <f t="shared" si="67"/>
        <v>VR REF. IMPORTACAO FOLHA PGTO</v>
      </c>
      <c r="AJ383" t="s">
        <v>14</v>
      </c>
      <c r="AK383" t="str">
        <f t="shared" si="68"/>
        <v>D</v>
      </c>
      <c r="AL383" t="s">
        <v>14</v>
      </c>
      <c r="AM383" s="1"/>
      <c r="AN383" t="s">
        <v>14</v>
      </c>
      <c r="AR383" t="str">
        <f t="shared" si="59"/>
        <v>00000000915|00000000379|601020020019||000008|000031|00001201000|00000000000000013491||VR REF. IMPORTACAO FOLHA PGTO|D||</v>
      </c>
    </row>
    <row r="384" spans="1:44" x14ac:dyDescent="0.3">
      <c r="A384">
        <v>915</v>
      </c>
      <c r="B384">
        <v>380</v>
      </c>
      <c r="C384" s="26">
        <v>156</v>
      </c>
      <c r="D384" s="2" t="str">
        <f>SUBSTITUTE(VLOOKUP(C384,'PLANO CONTAS'!$A$2:$C$3583,3,0),".","")</f>
        <v>601020020019</v>
      </c>
      <c r="F384" s="1">
        <v>44774</v>
      </c>
      <c r="G384" s="1">
        <v>44804</v>
      </c>
      <c r="H384">
        <v>501000</v>
      </c>
      <c r="I384" s="25">
        <v>125</v>
      </c>
      <c r="J384">
        <v>0</v>
      </c>
      <c r="K384" t="s">
        <v>2112</v>
      </c>
      <c r="L384" t="s">
        <v>13</v>
      </c>
      <c r="M384" s="4"/>
      <c r="N384" s="4"/>
      <c r="Q384" t="str">
        <f t="shared" si="60"/>
        <v>00000000915</v>
      </c>
      <c r="R384" t="s">
        <v>14</v>
      </c>
      <c r="S384" t="str">
        <f t="shared" si="61"/>
        <v>00000000380</v>
      </c>
      <c r="T384" t="s">
        <v>14</v>
      </c>
      <c r="U384" t="str">
        <f t="shared" si="62"/>
        <v>601020020019</v>
      </c>
      <c r="V384" t="s">
        <v>14</v>
      </c>
      <c r="X384" t="s">
        <v>14</v>
      </c>
      <c r="Y384" t="str">
        <f t="shared" si="63"/>
        <v>000008</v>
      </c>
      <c r="Z384" t="s">
        <v>14</v>
      </c>
      <c r="AA384" t="str">
        <f t="shared" si="64"/>
        <v>000031</v>
      </c>
      <c r="AB384" t="s">
        <v>14</v>
      </c>
      <c r="AC384" t="str">
        <f t="shared" si="65"/>
        <v>00000501000</v>
      </c>
      <c r="AD384" t="s">
        <v>14</v>
      </c>
      <c r="AE384" t="str">
        <f t="shared" si="66"/>
        <v>00000000000000012500</v>
      </c>
      <c r="AF384" t="s">
        <v>14</v>
      </c>
      <c r="AH384" t="s">
        <v>14</v>
      </c>
      <c r="AI384" t="str">
        <f t="shared" si="67"/>
        <v>VR REF. IMPORTACAO FOLHA PGTO</v>
      </c>
      <c r="AJ384" t="s">
        <v>14</v>
      </c>
      <c r="AK384" t="str">
        <f t="shared" si="68"/>
        <v>D</v>
      </c>
      <c r="AL384" t="s">
        <v>14</v>
      </c>
      <c r="AM384" s="1"/>
      <c r="AN384" t="s">
        <v>14</v>
      </c>
      <c r="AR384" t="str">
        <f t="shared" si="59"/>
        <v>00000000915|00000000380|601020020019||000008|000031|00000501000|00000000000000012500||VR REF. IMPORTACAO FOLHA PGTO|D||</v>
      </c>
    </row>
    <row r="385" spans="1:44" x14ac:dyDescent="0.3">
      <c r="A385">
        <v>915</v>
      </c>
      <c r="B385">
        <v>381</v>
      </c>
      <c r="C385" s="26">
        <v>156</v>
      </c>
      <c r="D385" s="2" t="str">
        <f>SUBSTITUTE(VLOOKUP(C385,'PLANO CONTAS'!$A$2:$C$3583,3,0),".","")</f>
        <v>601020020019</v>
      </c>
      <c r="F385" s="1">
        <v>44774</v>
      </c>
      <c r="G385" s="1">
        <v>44804</v>
      </c>
      <c r="H385">
        <v>1101000</v>
      </c>
      <c r="I385" s="25">
        <v>222.37</v>
      </c>
      <c r="J385">
        <v>0</v>
      </c>
      <c r="K385" t="s">
        <v>2112</v>
      </c>
      <c r="L385" t="s">
        <v>13</v>
      </c>
      <c r="M385" s="4"/>
      <c r="N385" s="4"/>
      <c r="Q385" t="str">
        <f t="shared" si="60"/>
        <v>00000000915</v>
      </c>
      <c r="R385" t="s">
        <v>14</v>
      </c>
      <c r="S385" t="str">
        <f t="shared" si="61"/>
        <v>00000000381</v>
      </c>
      <c r="T385" t="s">
        <v>14</v>
      </c>
      <c r="U385" t="str">
        <f t="shared" si="62"/>
        <v>601020020019</v>
      </c>
      <c r="V385" t="s">
        <v>14</v>
      </c>
      <c r="X385" t="s">
        <v>14</v>
      </c>
      <c r="Y385" t="str">
        <f t="shared" si="63"/>
        <v>000008</v>
      </c>
      <c r="Z385" t="s">
        <v>14</v>
      </c>
      <c r="AA385" t="str">
        <f t="shared" si="64"/>
        <v>000031</v>
      </c>
      <c r="AB385" t="s">
        <v>14</v>
      </c>
      <c r="AC385" t="str">
        <f t="shared" si="65"/>
        <v>00001101000</v>
      </c>
      <c r="AD385" t="s">
        <v>14</v>
      </c>
      <c r="AE385" t="str">
        <f t="shared" si="66"/>
        <v>00000000000000022237</v>
      </c>
      <c r="AF385" t="s">
        <v>14</v>
      </c>
      <c r="AH385" t="s">
        <v>14</v>
      </c>
      <c r="AI385" t="str">
        <f t="shared" si="67"/>
        <v>VR REF. IMPORTACAO FOLHA PGTO</v>
      </c>
      <c r="AJ385" t="s">
        <v>14</v>
      </c>
      <c r="AK385" t="str">
        <f t="shared" si="68"/>
        <v>D</v>
      </c>
      <c r="AL385" t="s">
        <v>14</v>
      </c>
      <c r="AM385" s="1"/>
      <c r="AN385" t="s">
        <v>14</v>
      </c>
      <c r="AR385" t="str">
        <f t="shared" si="59"/>
        <v>00000000915|00000000381|601020020019||000008|000031|00001101000|00000000000000022237||VR REF. IMPORTACAO FOLHA PGTO|D||</v>
      </c>
    </row>
    <row r="386" spans="1:44" x14ac:dyDescent="0.3">
      <c r="A386">
        <v>915</v>
      </c>
      <c r="B386">
        <v>382</v>
      </c>
      <c r="C386" s="26">
        <v>157</v>
      </c>
      <c r="D386" s="2" t="str">
        <f>SUBSTITUTE(VLOOKUP(C386,'PLANO CONTAS'!$A$2:$C$3583,3,0),".","")</f>
        <v>601020020021</v>
      </c>
      <c r="F386" s="1">
        <v>44774</v>
      </c>
      <c r="G386" s="1">
        <v>44804</v>
      </c>
      <c r="H386">
        <v>1201000</v>
      </c>
      <c r="I386" s="25">
        <v>810</v>
      </c>
      <c r="J386">
        <v>0</v>
      </c>
      <c r="K386" t="s">
        <v>2112</v>
      </c>
      <c r="L386" t="s">
        <v>13</v>
      </c>
      <c r="M386" s="4"/>
      <c r="N386" s="4"/>
      <c r="Q386" t="str">
        <f t="shared" si="60"/>
        <v>00000000915</v>
      </c>
      <c r="R386" t="s">
        <v>14</v>
      </c>
      <c r="S386" t="str">
        <f t="shared" si="61"/>
        <v>00000000382</v>
      </c>
      <c r="T386" t="s">
        <v>14</v>
      </c>
      <c r="U386" t="str">
        <f t="shared" si="62"/>
        <v>601020020021</v>
      </c>
      <c r="V386" t="s">
        <v>14</v>
      </c>
      <c r="X386" t="s">
        <v>14</v>
      </c>
      <c r="Y386" t="str">
        <f t="shared" si="63"/>
        <v>000008</v>
      </c>
      <c r="Z386" t="s">
        <v>14</v>
      </c>
      <c r="AA386" t="str">
        <f t="shared" si="64"/>
        <v>000031</v>
      </c>
      <c r="AB386" t="s">
        <v>14</v>
      </c>
      <c r="AC386" t="str">
        <f t="shared" si="65"/>
        <v>00001201000</v>
      </c>
      <c r="AD386" t="s">
        <v>14</v>
      </c>
      <c r="AE386" t="str">
        <f t="shared" si="66"/>
        <v>00000000000000081000</v>
      </c>
      <c r="AF386" t="s">
        <v>14</v>
      </c>
      <c r="AH386" t="s">
        <v>14</v>
      </c>
      <c r="AI386" t="str">
        <f t="shared" si="67"/>
        <v>VR REF. IMPORTACAO FOLHA PGTO</v>
      </c>
      <c r="AJ386" t="s">
        <v>14</v>
      </c>
      <c r="AK386" t="str">
        <f t="shared" si="68"/>
        <v>D</v>
      </c>
      <c r="AL386" t="s">
        <v>14</v>
      </c>
      <c r="AM386" s="1"/>
      <c r="AN386" t="s">
        <v>14</v>
      </c>
      <c r="AR386" t="str">
        <f t="shared" si="59"/>
        <v>00000000915|00000000382|601020020021||000008|000031|00001201000|00000000000000081000||VR REF. IMPORTACAO FOLHA PGTO|D||</v>
      </c>
    </row>
    <row r="387" spans="1:44" x14ac:dyDescent="0.3">
      <c r="A387">
        <v>915</v>
      </c>
      <c r="B387">
        <v>383</v>
      </c>
      <c r="C387" s="26">
        <v>157</v>
      </c>
      <c r="D387" s="2" t="str">
        <f>SUBSTITUTE(VLOOKUP(C387,'PLANO CONTAS'!$A$2:$C$3583,3,0),".","")</f>
        <v>601020020021</v>
      </c>
      <c r="F387" s="1">
        <v>44774</v>
      </c>
      <c r="G387" s="1">
        <v>44804</v>
      </c>
      <c r="H387">
        <v>1101000</v>
      </c>
      <c r="I387" s="25">
        <v>1501.8</v>
      </c>
      <c r="J387">
        <v>0</v>
      </c>
      <c r="K387" t="s">
        <v>2112</v>
      </c>
      <c r="L387" t="s">
        <v>13</v>
      </c>
      <c r="M387" s="4"/>
      <c r="N387" s="4"/>
      <c r="Q387" t="str">
        <f t="shared" si="60"/>
        <v>00000000915</v>
      </c>
      <c r="R387" t="s">
        <v>14</v>
      </c>
      <c r="S387" t="str">
        <f t="shared" si="61"/>
        <v>00000000383</v>
      </c>
      <c r="T387" t="s">
        <v>14</v>
      </c>
      <c r="U387" t="str">
        <f t="shared" si="62"/>
        <v>601020020021</v>
      </c>
      <c r="V387" t="s">
        <v>14</v>
      </c>
      <c r="X387" t="s">
        <v>14</v>
      </c>
      <c r="Y387" t="str">
        <f t="shared" si="63"/>
        <v>000008</v>
      </c>
      <c r="Z387" t="s">
        <v>14</v>
      </c>
      <c r="AA387" t="str">
        <f t="shared" si="64"/>
        <v>000031</v>
      </c>
      <c r="AB387" t="s">
        <v>14</v>
      </c>
      <c r="AC387" t="str">
        <f t="shared" si="65"/>
        <v>00001101000</v>
      </c>
      <c r="AD387" t="s">
        <v>14</v>
      </c>
      <c r="AE387" t="str">
        <f t="shared" si="66"/>
        <v>00000000000000150180</v>
      </c>
      <c r="AF387" t="s">
        <v>14</v>
      </c>
      <c r="AH387" t="s">
        <v>14</v>
      </c>
      <c r="AI387" t="str">
        <f t="shared" si="67"/>
        <v>VR REF. IMPORTACAO FOLHA PGTO</v>
      </c>
      <c r="AJ387" t="s">
        <v>14</v>
      </c>
      <c r="AK387" t="str">
        <f t="shared" si="68"/>
        <v>D</v>
      </c>
      <c r="AL387" t="s">
        <v>14</v>
      </c>
      <c r="AM387" s="1"/>
      <c r="AN387" t="s">
        <v>14</v>
      </c>
      <c r="AR387" t="str">
        <f t="shared" si="59"/>
        <v>00000000915|00000000383|601020020021||000008|000031|00001101000|00000000000000150180||VR REF. IMPORTACAO FOLHA PGTO|D||</v>
      </c>
    </row>
    <row r="388" spans="1:44" x14ac:dyDescent="0.3">
      <c r="A388">
        <v>915</v>
      </c>
      <c r="B388">
        <v>384</v>
      </c>
      <c r="C388" s="26">
        <v>158</v>
      </c>
      <c r="D388" s="2" t="str">
        <f>SUBSTITUTE(VLOOKUP(C388,'PLANO CONTAS'!$A$2:$C$3583,3,0),".","")</f>
        <v>601020020025</v>
      </c>
      <c r="F388" s="1">
        <v>44774</v>
      </c>
      <c r="G388" s="1">
        <v>44804</v>
      </c>
      <c r="H388">
        <v>101000</v>
      </c>
      <c r="I388" s="25">
        <v>0.4</v>
      </c>
      <c r="J388">
        <v>0</v>
      </c>
      <c r="K388" t="s">
        <v>2112</v>
      </c>
      <c r="L388" t="s">
        <v>13</v>
      </c>
      <c r="M388" s="4"/>
      <c r="N388" s="4"/>
      <c r="Q388" t="str">
        <f t="shared" si="60"/>
        <v>00000000915</v>
      </c>
      <c r="R388" t="s">
        <v>14</v>
      </c>
      <c r="S388" t="str">
        <f t="shared" si="61"/>
        <v>00000000384</v>
      </c>
      <c r="T388" t="s">
        <v>14</v>
      </c>
      <c r="U388" t="str">
        <f t="shared" si="62"/>
        <v>601020020025</v>
      </c>
      <c r="V388" t="s">
        <v>14</v>
      </c>
      <c r="X388" t="s">
        <v>14</v>
      </c>
      <c r="Y388" t="str">
        <f t="shared" si="63"/>
        <v>000008</v>
      </c>
      <c r="Z388" t="s">
        <v>14</v>
      </c>
      <c r="AA388" t="str">
        <f t="shared" si="64"/>
        <v>000031</v>
      </c>
      <c r="AB388" t="s">
        <v>14</v>
      </c>
      <c r="AC388" t="str">
        <f t="shared" si="65"/>
        <v>00000101000</v>
      </c>
      <c r="AD388" t="s">
        <v>14</v>
      </c>
      <c r="AE388" t="str">
        <f t="shared" si="66"/>
        <v>00000000000000000040</v>
      </c>
      <c r="AF388" t="s">
        <v>14</v>
      </c>
      <c r="AH388" t="s">
        <v>14</v>
      </c>
      <c r="AI388" t="str">
        <f t="shared" si="67"/>
        <v>VR REF. IMPORTACAO FOLHA PGTO</v>
      </c>
      <c r="AJ388" t="s">
        <v>14</v>
      </c>
      <c r="AK388" t="str">
        <f t="shared" si="68"/>
        <v>D</v>
      </c>
      <c r="AL388" t="s">
        <v>14</v>
      </c>
      <c r="AM388" s="1"/>
      <c r="AN388" t="s">
        <v>14</v>
      </c>
      <c r="AR388" t="str">
        <f t="shared" si="59"/>
        <v>00000000915|00000000384|601020020025||000008|000031|00000101000|00000000000000000040||VR REF. IMPORTACAO FOLHA PGTO|D||</v>
      </c>
    </row>
    <row r="389" spans="1:44" x14ac:dyDescent="0.3">
      <c r="A389">
        <v>915</v>
      </c>
      <c r="B389">
        <v>385</v>
      </c>
      <c r="C389" s="26">
        <v>158</v>
      </c>
      <c r="D389" s="2" t="str">
        <f>SUBSTITUTE(VLOOKUP(C389,'PLANO CONTAS'!$A$2:$C$3583,3,0),".","")</f>
        <v>601020020025</v>
      </c>
      <c r="F389" s="1">
        <v>44774</v>
      </c>
      <c r="G389" s="1">
        <v>44804</v>
      </c>
      <c r="H389">
        <v>701000</v>
      </c>
      <c r="I389" s="25">
        <v>0.73</v>
      </c>
      <c r="J389">
        <v>0</v>
      </c>
      <c r="K389" t="s">
        <v>2112</v>
      </c>
      <c r="L389" t="s">
        <v>13</v>
      </c>
      <c r="M389" s="4"/>
      <c r="N389" s="4"/>
      <c r="Q389" t="str">
        <f t="shared" si="60"/>
        <v>00000000915</v>
      </c>
      <c r="R389" t="s">
        <v>14</v>
      </c>
      <c r="S389" t="str">
        <f t="shared" si="61"/>
        <v>00000000385</v>
      </c>
      <c r="T389" t="s">
        <v>14</v>
      </c>
      <c r="U389" t="str">
        <f t="shared" si="62"/>
        <v>601020020025</v>
      </c>
      <c r="V389" t="s">
        <v>14</v>
      </c>
      <c r="X389" t="s">
        <v>14</v>
      </c>
      <c r="Y389" t="str">
        <f t="shared" si="63"/>
        <v>000008</v>
      </c>
      <c r="Z389" t="s">
        <v>14</v>
      </c>
      <c r="AA389" t="str">
        <f t="shared" si="64"/>
        <v>000031</v>
      </c>
      <c r="AB389" t="s">
        <v>14</v>
      </c>
      <c r="AC389" t="str">
        <f t="shared" si="65"/>
        <v>00000701000</v>
      </c>
      <c r="AD389" t="s">
        <v>14</v>
      </c>
      <c r="AE389" t="str">
        <f t="shared" si="66"/>
        <v>00000000000000000073</v>
      </c>
      <c r="AF389" t="s">
        <v>14</v>
      </c>
      <c r="AH389" t="s">
        <v>14</v>
      </c>
      <c r="AI389" t="str">
        <f t="shared" si="67"/>
        <v>VR REF. IMPORTACAO FOLHA PGTO</v>
      </c>
      <c r="AJ389" t="s">
        <v>14</v>
      </c>
      <c r="AK389" t="str">
        <f t="shared" si="68"/>
        <v>D</v>
      </c>
      <c r="AL389" t="s">
        <v>14</v>
      </c>
      <c r="AM389" s="1"/>
      <c r="AN389" t="s">
        <v>14</v>
      </c>
      <c r="AR389" t="str">
        <f t="shared" si="59"/>
        <v>00000000915|00000000385|601020020025||000008|000031|00000701000|00000000000000000073||VR REF. IMPORTACAO FOLHA PGTO|D||</v>
      </c>
    </row>
    <row r="390" spans="1:44" x14ac:dyDescent="0.3">
      <c r="A390">
        <v>915</v>
      </c>
      <c r="B390">
        <v>386</v>
      </c>
      <c r="C390" s="26">
        <v>158</v>
      </c>
      <c r="D390" s="2" t="str">
        <f>SUBSTITUTE(VLOOKUP(C390,'PLANO CONTAS'!$A$2:$C$3583,3,0),".","")</f>
        <v>601020020025</v>
      </c>
      <c r="F390" s="1">
        <v>44774</v>
      </c>
      <c r="G390" s="1">
        <v>44804</v>
      </c>
      <c r="H390">
        <v>701000</v>
      </c>
      <c r="I390" s="25">
        <v>3000</v>
      </c>
      <c r="J390">
        <v>0</v>
      </c>
      <c r="K390" t="s">
        <v>2112</v>
      </c>
      <c r="L390" t="s">
        <v>13</v>
      </c>
      <c r="M390" s="4"/>
      <c r="N390" s="4"/>
      <c r="Q390" t="str">
        <f t="shared" si="60"/>
        <v>00000000915</v>
      </c>
      <c r="R390" t="s">
        <v>14</v>
      </c>
      <c r="S390" t="str">
        <f t="shared" si="61"/>
        <v>00000000386</v>
      </c>
      <c r="T390" t="s">
        <v>14</v>
      </c>
      <c r="U390" t="str">
        <f t="shared" si="62"/>
        <v>601020020025</v>
      </c>
      <c r="V390" t="s">
        <v>14</v>
      </c>
      <c r="X390" t="s">
        <v>14</v>
      </c>
      <c r="Y390" t="str">
        <f t="shared" si="63"/>
        <v>000008</v>
      </c>
      <c r="Z390" t="s">
        <v>14</v>
      </c>
      <c r="AA390" t="str">
        <f t="shared" si="64"/>
        <v>000031</v>
      </c>
      <c r="AB390" t="s">
        <v>14</v>
      </c>
      <c r="AC390" t="str">
        <f t="shared" si="65"/>
        <v>00000701000</v>
      </c>
      <c r="AD390" t="s">
        <v>14</v>
      </c>
      <c r="AE390" t="str">
        <f t="shared" si="66"/>
        <v>00000000000000300000</v>
      </c>
      <c r="AF390" t="s">
        <v>14</v>
      </c>
      <c r="AH390" t="s">
        <v>14</v>
      </c>
      <c r="AI390" t="str">
        <f t="shared" si="67"/>
        <v>VR REF. IMPORTACAO FOLHA PGTO</v>
      </c>
      <c r="AJ390" t="s">
        <v>14</v>
      </c>
      <c r="AK390" t="str">
        <f t="shared" si="68"/>
        <v>D</v>
      </c>
      <c r="AL390" t="s">
        <v>14</v>
      </c>
      <c r="AM390" s="1"/>
      <c r="AN390" t="s">
        <v>14</v>
      </c>
      <c r="AR390" t="str">
        <f t="shared" ref="AR390:AR453" si="69">CONCATENATE(Q390,R390,S390,T390,U390,V390,W390,X390,Y390,Z390,AA390,AB390,AC390,AD390,AE390,AF390,AG390,AH390,AI390,AJ390,AK390,AL390,AM390,AN390)</f>
        <v>00000000915|00000000386|601020020025||000008|000031|00000701000|00000000000000300000||VR REF. IMPORTACAO FOLHA PGTO|D||</v>
      </c>
    </row>
    <row r="391" spans="1:44" x14ac:dyDescent="0.3">
      <c r="A391">
        <v>915</v>
      </c>
      <c r="B391">
        <v>387</v>
      </c>
      <c r="C391" s="26">
        <v>158</v>
      </c>
      <c r="D391" s="2" t="str">
        <f>SUBSTITUTE(VLOOKUP(C391,'PLANO CONTAS'!$A$2:$C$3583,3,0),".","")</f>
        <v>601020020025</v>
      </c>
      <c r="F391" s="1">
        <v>44774</v>
      </c>
      <c r="G391" s="1">
        <v>44804</v>
      </c>
      <c r="H391">
        <v>301000</v>
      </c>
      <c r="I391" s="25">
        <v>1.88</v>
      </c>
      <c r="J391">
        <v>0</v>
      </c>
      <c r="K391" t="s">
        <v>2112</v>
      </c>
      <c r="L391" t="s">
        <v>13</v>
      </c>
      <c r="M391" s="4"/>
      <c r="N391" s="4"/>
      <c r="Q391" t="str">
        <f t="shared" si="60"/>
        <v>00000000915</v>
      </c>
      <c r="R391" t="s">
        <v>14</v>
      </c>
      <c r="S391" t="str">
        <f t="shared" si="61"/>
        <v>00000000387</v>
      </c>
      <c r="T391" t="s">
        <v>14</v>
      </c>
      <c r="U391" t="str">
        <f t="shared" si="62"/>
        <v>601020020025</v>
      </c>
      <c r="V391" t="s">
        <v>14</v>
      </c>
      <c r="X391" t="s">
        <v>14</v>
      </c>
      <c r="Y391" t="str">
        <f t="shared" si="63"/>
        <v>000008</v>
      </c>
      <c r="Z391" t="s">
        <v>14</v>
      </c>
      <c r="AA391" t="str">
        <f t="shared" si="64"/>
        <v>000031</v>
      </c>
      <c r="AB391" t="s">
        <v>14</v>
      </c>
      <c r="AC391" t="str">
        <f t="shared" si="65"/>
        <v>00000301000</v>
      </c>
      <c r="AD391" t="s">
        <v>14</v>
      </c>
      <c r="AE391" t="str">
        <f t="shared" si="66"/>
        <v>00000000000000000188</v>
      </c>
      <c r="AF391" t="s">
        <v>14</v>
      </c>
      <c r="AH391" t="s">
        <v>14</v>
      </c>
      <c r="AI391" t="str">
        <f t="shared" si="67"/>
        <v>VR REF. IMPORTACAO FOLHA PGTO</v>
      </c>
      <c r="AJ391" t="s">
        <v>14</v>
      </c>
      <c r="AK391" t="str">
        <f t="shared" si="68"/>
        <v>D</v>
      </c>
      <c r="AL391" t="s">
        <v>14</v>
      </c>
      <c r="AM391" s="1"/>
      <c r="AN391" t="s">
        <v>14</v>
      </c>
      <c r="AR391" t="str">
        <f t="shared" si="69"/>
        <v>00000000915|00000000387|601020020025||000008|000031|00000301000|00000000000000000188||VR REF. IMPORTACAO FOLHA PGTO|D||</v>
      </c>
    </row>
    <row r="392" spans="1:44" x14ac:dyDescent="0.3">
      <c r="A392">
        <v>915</v>
      </c>
      <c r="B392">
        <v>388</v>
      </c>
      <c r="C392" s="26">
        <v>158</v>
      </c>
      <c r="D392" s="2" t="str">
        <f>SUBSTITUTE(VLOOKUP(C392,'PLANO CONTAS'!$A$2:$C$3583,3,0),".","")</f>
        <v>601020020025</v>
      </c>
      <c r="F392" s="1">
        <v>44774</v>
      </c>
      <c r="G392" s="1">
        <v>44804</v>
      </c>
      <c r="H392">
        <v>301000</v>
      </c>
      <c r="I392" s="25">
        <v>5633.5</v>
      </c>
      <c r="J392">
        <v>0</v>
      </c>
      <c r="K392" t="s">
        <v>2112</v>
      </c>
      <c r="L392" t="s">
        <v>13</v>
      </c>
      <c r="M392" s="4"/>
      <c r="N392" s="4"/>
      <c r="Q392" t="str">
        <f t="shared" si="60"/>
        <v>00000000915</v>
      </c>
      <c r="R392" t="s">
        <v>14</v>
      </c>
      <c r="S392" t="str">
        <f t="shared" si="61"/>
        <v>00000000388</v>
      </c>
      <c r="T392" t="s">
        <v>14</v>
      </c>
      <c r="U392" t="str">
        <f t="shared" si="62"/>
        <v>601020020025</v>
      </c>
      <c r="V392" t="s">
        <v>14</v>
      </c>
      <c r="X392" t="s">
        <v>14</v>
      </c>
      <c r="Y392" t="str">
        <f t="shared" si="63"/>
        <v>000008</v>
      </c>
      <c r="Z392" t="s">
        <v>14</v>
      </c>
      <c r="AA392" t="str">
        <f t="shared" si="64"/>
        <v>000031</v>
      </c>
      <c r="AB392" t="s">
        <v>14</v>
      </c>
      <c r="AC392" t="str">
        <f t="shared" si="65"/>
        <v>00000301000</v>
      </c>
      <c r="AD392" t="s">
        <v>14</v>
      </c>
      <c r="AE392" t="str">
        <f t="shared" si="66"/>
        <v>00000000000000563350</v>
      </c>
      <c r="AF392" t="s">
        <v>14</v>
      </c>
      <c r="AH392" t="s">
        <v>14</v>
      </c>
      <c r="AI392" t="str">
        <f t="shared" si="67"/>
        <v>VR REF. IMPORTACAO FOLHA PGTO</v>
      </c>
      <c r="AJ392" t="s">
        <v>14</v>
      </c>
      <c r="AK392" t="str">
        <f t="shared" si="68"/>
        <v>D</v>
      </c>
      <c r="AL392" t="s">
        <v>14</v>
      </c>
      <c r="AM392" s="1"/>
      <c r="AN392" t="s">
        <v>14</v>
      </c>
      <c r="AR392" t="str">
        <f t="shared" si="69"/>
        <v>00000000915|00000000388|601020020025||000008|000031|00000301000|00000000000000563350||VR REF. IMPORTACAO FOLHA PGTO|D||</v>
      </c>
    </row>
    <row r="393" spans="1:44" x14ac:dyDescent="0.3">
      <c r="A393">
        <v>915</v>
      </c>
      <c r="B393">
        <v>389</v>
      </c>
      <c r="C393" s="26">
        <v>158</v>
      </c>
      <c r="D393" s="2" t="str">
        <f>SUBSTITUTE(VLOOKUP(C393,'PLANO CONTAS'!$A$2:$C$3583,3,0),".","")</f>
        <v>601020020025</v>
      </c>
      <c r="F393" s="1">
        <v>44774</v>
      </c>
      <c r="G393" s="1">
        <v>44804</v>
      </c>
      <c r="H393">
        <v>801000</v>
      </c>
      <c r="I393" s="25">
        <v>1.88</v>
      </c>
      <c r="J393">
        <v>0</v>
      </c>
      <c r="K393" t="s">
        <v>2112</v>
      </c>
      <c r="L393" t="s">
        <v>13</v>
      </c>
      <c r="M393" s="4"/>
      <c r="N393" s="4"/>
      <c r="Q393" t="str">
        <f t="shared" si="60"/>
        <v>00000000915</v>
      </c>
      <c r="R393" t="s">
        <v>14</v>
      </c>
      <c r="S393" t="str">
        <f t="shared" si="61"/>
        <v>00000000389</v>
      </c>
      <c r="T393" t="s">
        <v>14</v>
      </c>
      <c r="U393" t="str">
        <f t="shared" si="62"/>
        <v>601020020025</v>
      </c>
      <c r="V393" t="s">
        <v>14</v>
      </c>
      <c r="X393" t="s">
        <v>14</v>
      </c>
      <c r="Y393" t="str">
        <f t="shared" si="63"/>
        <v>000008</v>
      </c>
      <c r="Z393" t="s">
        <v>14</v>
      </c>
      <c r="AA393" t="str">
        <f t="shared" si="64"/>
        <v>000031</v>
      </c>
      <c r="AB393" t="s">
        <v>14</v>
      </c>
      <c r="AC393" t="str">
        <f t="shared" si="65"/>
        <v>00000801000</v>
      </c>
      <c r="AD393" t="s">
        <v>14</v>
      </c>
      <c r="AE393" t="str">
        <f t="shared" si="66"/>
        <v>00000000000000000188</v>
      </c>
      <c r="AF393" t="s">
        <v>14</v>
      </c>
      <c r="AH393" t="s">
        <v>14</v>
      </c>
      <c r="AI393" t="str">
        <f t="shared" si="67"/>
        <v>VR REF. IMPORTACAO FOLHA PGTO</v>
      </c>
      <c r="AJ393" t="s">
        <v>14</v>
      </c>
      <c r="AK393" t="str">
        <f t="shared" si="68"/>
        <v>D</v>
      </c>
      <c r="AL393" t="s">
        <v>14</v>
      </c>
      <c r="AM393" s="1"/>
      <c r="AN393" t="s">
        <v>14</v>
      </c>
      <c r="AR393" t="str">
        <f t="shared" si="69"/>
        <v>00000000915|00000000389|601020020025||000008|000031|00000801000|00000000000000000188||VR REF. IMPORTACAO FOLHA PGTO|D||</v>
      </c>
    </row>
    <row r="394" spans="1:44" x14ac:dyDescent="0.3">
      <c r="A394">
        <v>915</v>
      </c>
      <c r="B394">
        <v>390</v>
      </c>
      <c r="C394" s="26">
        <v>158</v>
      </c>
      <c r="D394" s="2" t="str">
        <f>SUBSTITUTE(VLOOKUP(C394,'PLANO CONTAS'!$A$2:$C$3583,3,0),".","")</f>
        <v>601020020025</v>
      </c>
      <c r="F394" s="1">
        <v>44774</v>
      </c>
      <c r="G394" s="1">
        <v>44804</v>
      </c>
      <c r="H394">
        <v>801000</v>
      </c>
      <c r="I394" s="25">
        <v>9312</v>
      </c>
      <c r="J394">
        <v>0</v>
      </c>
      <c r="K394" t="s">
        <v>2112</v>
      </c>
      <c r="L394" t="s">
        <v>13</v>
      </c>
      <c r="M394" s="4"/>
      <c r="N394" s="4"/>
      <c r="Q394" t="str">
        <f t="shared" si="60"/>
        <v>00000000915</v>
      </c>
      <c r="R394" t="s">
        <v>14</v>
      </c>
      <c r="S394" t="str">
        <f t="shared" si="61"/>
        <v>00000000390</v>
      </c>
      <c r="T394" t="s">
        <v>14</v>
      </c>
      <c r="U394" t="str">
        <f t="shared" si="62"/>
        <v>601020020025</v>
      </c>
      <c r="V394" t="s">
        <v>14</v>
      </c>
      <c r="X394" t="s">
        <v>14</v>
      </c>
      <c r="Y394" t="str">
        <f t="shared" si="63"/>
        <v>000008</v>
      </c>
      <c r="Z394" t="s">
        <v>14</v>
      </c>
      <c r="AA394" t="str">
        <f t="shared" si="64"/>
        <v>000031</v>
      </c>
      <c r="AB394" t="s">
        <v>14</v>
      </c>
      <c r="AC394" t="str">
        <f t="shared" si="65"/>
        <v>00000801000</v>
      </c>
      <c r="AD394" t="s">
        <v>14</v>
      </c>
      <c r="AE394" t="str">
        <f t="shared" si="66"/>
        <v>00000000000000931200</v>
      </c>
      <c r="AF394" t="s">
        <v>14</v>
      </c>
      <c r="AH394" t="s">
        <v>14</v>
      </c>
      <c r="AI394" t="str">
        <f t="shared" si="67"/>
        <v>VR REF. IMPORTACAO FOLHA PGTO</v>
      </c>
      <c r="AJ394" t="s">
        <v>14</v>
      </c>
      <c r="AK394" t="str">
        <f t="shared" si="68"/>
        <v>D</v>
      </c>
      <c r="AL394" t="s">
        <v>14</v>
      </c>
      <c r="AM394" s="1"/>
      <c r="AN394" t="s">
        <v>14</v>
      </c>
      <c r="AR394" t="str">
        <f t="shared" si="69"/>
        <v>00000000915|00000000390|601020020025||000008|000031|00000801000|00000000000000931200||VR REF. IMPORTACAO FOLHA PGTO|D||</v>
      </c>
    </row>
    <row r="395" spans="1:44" x14ac:dyDescent="0.3">
      <c r="A395">
        <v>915</v>
      </c>
      <c r="B395">
        <v>391</v>
      </c>
      <c r="C395" s="26">
        <v>158</v>
      </c>
      <c r="D395" s="2" t="str">
        <f>SUBSTITUTE(VLOOKUP(C395,'PLANO CONTAS'!$A$2:$C$3583,3,0),".","")</f>
        <v>601020020025</v>
      </c>
      <c r="F395" s="1">
        <v>44774</v>
      </c>
      <c r="G395" s="1">
        <v>44804</v>
      </c>
      <c r="H395">
        <v>1001000</v>
      </c>
      <c r="I395" s="25">
        <v>90.33</v>
      </c>
      <c r="J395">
        <v>0</v>
      </c>
      <c r="K395" t="s">
        <v>2112</v>
      </c>
      <c r="L395" t="s">
        <v>13</v>
      </c>
      <c r="M395" s="4"/>
      <c r="N395" s="4"/>
      <c r="Q395" t="str">
        <f t="shared" si="60"/>
        <v>00000000915</v>
      </c>
      <c r="R395" t="s">
        <v>14</v>
      </c>
      <c r="S395" t="str">
        <f t="shared" si="61"/>
        <v>00000000391</v>
      </c>
      <c r="T395" t="s">
        <v>14</v>
      </c>
      <c r="U395" t="str">
        <f t="shared" si="62"/>
        <v>601020020025</v>
      </c>
      <c r="V395" t="s">
        <v>14</v>
      </c>
      <c r="X395" t="s">
        <v>14</v>
      </c>
      <c r="Y395" t="str">
        <f t="shared" si="63"/>
        <v>000008</v>
      </c>
      <c r="Z395" t="s">
        <v>14</v>
      </c>
      <c r="AA395" t="str">
        <f t="shared" si="64"/>
        <v>000031</v>
      </c>
      <c r="AB395" t="s">
        <v>14</v>
      </c>
      <c r="AC395" t="str">
        <f t="shared" si="65"/>
        <v>00001001000</v>
      </c>
      <c r="AD395" t="s">
        <v>14</v>
      </c>
      <c r="AE395" t="str">
        <f t="shared" si="66"/>
        <v>00000000000000009033</v>
      </c>
      <c r="AF395" t="s">
        <v>14</v>
      </c>
      <c r="AH395" t="s">
        <v>14</v>
      </c>
      <c r="AI395" t="str">
        <f t="shared" si="67"/>
        <v>VR REF. IMPORTACAO FOLHA PGTO</v>
      </c>
      <c r="AJ395" t="s">
        <v>14</v>
      </c>
      <c r="AK395" t="str">
        <f t="shared" si="68"/>
        <v>D</v>
      </c>
      <c r="AL395" t="s">
        <v>14</v>
      </c>
      <c r="AM395" s="1"/>
      <c r="AN395" t="s">
        <v>14</v>
      </c>
      <c r="AR395" t="str">
        <f t="shared" si="69"/>
        <v>00000000915|00000000391|601020020025||000008|000031|00001001000|00000000000000009033||VR REF. IMPORTACAO FOLHA PGTO|D||</v>
      </c>
    </row>
    <row r="396" spans="1:44" x14ac:dyDescent="0.3">
      <c r="A396">
        <v>915</v>
      </c>
      <c r="B396">
        <v>392</v>
      </c>
      <c r="C396" s="26">
        <v>158</v>
      </c>
      <c r="D396" s="2" t="str">
        <f>SUBSTITUTE(VLOOKUP(C396,'PLANO CONTAS'!$A$2:$C$3583,3,0),".","")</f>
        <v>601020020025</v>
      </c>
      <c r="F396" s="1">
        <v>44774</v>
      </c>
      <c r="G396" s="1">
        <v>44804</v>
      </c>
      <c r="H396">
        <v>401000</v>
      </c>
      <c r="I396" s="25">
        <v>1.1299999999999999</v>
      </c>
      <c r="J396">
        <v>0</v>
      </c>
      <c r="K396" t="s">
        <v>2112</v>
      </c>
      <c r="L396" t="s">
        <v>13</v>
      </c>
      <c r="M396" s="4"/>
      <c r="N396" s="4"/>
      <c r="Q396" t="str">
        <f t="shared" si="60"/>
        <v>00000000915</v>
      </c>
      <c r="R396" t="s">
        <v>14</v>
      </c>
      <c r="S396" t="str">
        <f t="shared" si="61"/>
        <v>00000000392</v>
      </c>
      <c r="T396" t="s">
        <v>14</v>
      </c>
      <c r="U396" t="str">
        <f t="shared" si="62"/>
        <v>601020020025</v>
      </c>
      <c r="V396" t="s">
        <v>14</v>
      </c>
      <c r="X396" t="s">
        <v>14</v>
      </c>
      <c r="Y396" t="str">
        <f t="shared" si="63"/>
        <v>000008</v>
      </c>
      <c r="Z396" t="s">
        <v>14</v>
      </c>
      <c r="AA396" t="str">
        <f t="shared" si="64"/>
        <v>000031</v>
      </c>
      <c r="AB396" t="s">
        <v>14</v>
      </c>
      <c r="AC396" t="str">
        <f t="shared" si="65"/>
        <v>00000401000</v>
      </c>
      <c r="AD396" t="s">
        <v>14</v>
      </c>
      <c r="AE396" t="str">
        <f t="shared" si="66"/>
        <v>00000000000000000113</v>
      </c>
      <c r="AF396" t="s">
        <v>14</v>
      </c>
      <c r="AH396" t="s">
        <v>14</v>
      </c>
      <c r="AI396" t="str">
        <f t="shared" si="67"/>
        <v>VR REF. IMPORTACAO FOLHA PGTO</v>
      </c>
      <c r="AJ396" t="s">
        <v>14</v>
      </c>
      <c r="AK396" t="str">
        <f t="shared" si="68"/>
        <v>D</v>
      </c>
      <c r="AL396" t="s">
        <v>14</v>
      </c>
      <c r="AM396" s="1"/>
      <c r="AN396" t="s">
        <v>14</v>
      </c>
      <c r="AR396" t="str">
        <f t="shared" si="69"/>
        <v>00000000915|00000000392|601020020025||000008|000031|00000401000|00000000000000000113||VR REF. IMPORTACAO FOLHA PGTO|D||</v>
      </c>
    </row>
    <row r="397" spans="1:44" x14ac:dyDescent="0.3">
      <c r="A397">
        <v>915</v>
      </c>
      <c r="B397">
        <v>393</v>
      </c>
      <c r="C397" s="26">
        <v>158</v>
      </c>
      <c r="D397" s="2" t="str">
        <f>SUBSTITUTE(VLOOKUP(C397,'PLANO CONTAS'!$A$2:$C$3583,3,0),".","")</f>
        <v>601020020025</v>
      </c>
      <c r="F397" s="1">
        <v>44774</v>
      </c>
      <c r="G397" s="1">
        <v>44804</v>
      </c>
      <c r="H397">
        <v>401000</v>
      </c>
      <c r="I397" s="25">
        <v>11471</v>
      </c>
      <c r="J397">
        <v>0</v>
      </c>
      <c r="K397" t="s">
        <v>2112</v>
      </c>
      <c r="L397" t="s">
        <v>13</v>
      </c>
      <c r="M397" s="4"/>
      <c r="N397" s="4"/>
      <c r="Q397" t="str">
        <f t="shared" si="60"/>
        <v>00000000915</v>
      </c>
      <c r="R397" t="s">
        <v>14</v>
      </c>
      <c r="S397" t="str">
        <f t="shared" si="61"/>
        <v>00000000393</v>
      </c>
      <c r="T397" t="s">
        <v>14</v>
      </c>
      <c r="U397" t="str">
        <f t="shared" si="62"/>
        <v>601020020025</v>
      </c>
      <c r="V397" t="s">
        <v>14</v>
      </c>
      <c r="X397" t="s">
        <v>14</v>
      </c>
      <c r="Y397" t="str">
        <f t="shared" si="63"/>
        <v>000008</v>
      </c>
      <c r="Z397" t="s">
        <v>14</v>
      </c>
      <c r="AA397" t="str">
        <f t="shared" si="64"/>
        <v>000031</v>
      </c>
      <c r="AB397" t="s">
        <v>14</v>
      </c>
      <c r="AC397" t="str">
        <f t="shared" si="65"/>
        <v>00000401000</v>
      </c>
      <c r="AD397" t="s">
        <v>14</v>
      </c>
      <c r="AE397" t="str">
        <f t="shared" si="66"/>
        <v>00000000000001147100</v>
      </c>
      <c r="AF397" t="s">
        <v>14</v>
      </c>
      <c r="AH397" t="s">
        <v>14</v>
      </c>
      <c r="AI397" t="str">
        <f t="shared" si="67"/>
        <v>VR REF. IMPORTACAO FOLHA PGTO</v>
      </c>
      <c r="AJ397" t="s">
        <v>14</v>
      </c>
      <c r="AK397" t="str">
        <f t="shared" si="68"/>
        <v>D</v>
      </c>
      <c r="AL397" t="s">
        <v>14</v>
      </c>
      <c r="AM397" s="1"/>
      <c r="AN397" t="s">
        <v>14</v>
      </c>
      <c r="AR397" t="str">
        <f t="shared" si="69"/>
        <v>00000000915|00000000393|601020020025||000008|000031|00000401000|00000000000001147100||VR REF. IMPORTACAO FOLHA PGTO|D||</v>
      </c>
    </row>
    <row r="398" spans="1:44" x14ac:dyDescent="0.3">
      <c r="A398">
        <v>915</v>
      </c>
      <c r="B398">
        <v>394</v>
      </c>
      <c r="C398" s="26">
        <v>158</v>
      </c>
      <c r="D398" s="2" t="str">
        <f>SUBSTITUTE(VLOOKUP(C398,'PLANO CONTAS'!$A$2:$C$3583,3,0),".","")</f>
        <v>601020020025</v>
      </c>
      <c r="F398" s="1">
        <v>44774</v>
      </c>
      <c r="G398" s="1">
        <v>44804</v>
      </c>
      <c r="H398">
        <v>1201000</v>
      </c>
      <c r="I398" s="25">
        <v>0.57999999999999996</v>
      </c>
      <c r="J398">
        <v>0</v>
      </c>
      <c r="K398" t="s">
        <v>2112</v>
      </c>
      <c r="L398" t="s">
        <v>13</v>
      </c>
      <c r="M398" s="4"/>
      <c r="N398" s="4"/>
      <c r="Q398" t="str">
        <f t="shared" si="60"/>
        <v>00000000915</v>
      </c>
      <c r="R398" t="s">
        <v>14</v>
      </c>
      <c r="S398" t="str">
        <f t="shared" si="61"/>
        <v>00000000394</v>
      </c>
      <c r="T398" t="s">
        <v>14</v>
      </c>
      <c r="U398" t="str">
        <f t="shared" si="62"/>
        <v>601020020025</v>
      </c>
      <c r="V398" t="s">
        <v>14</v>
      </c>
      <c r="X398" t="s">
        <v>14</v>
      </c>
      <c r="Y398" t="str">
        <f t="shared" si="63"/>
        <v>000008</v>
      </c>
      <c r="Z398" t="s">
        <v>14</v>
      </c>
      <c r="AA398" t="str">
        <f t="shared" si="64"/>
        <v>000031</v>
      </c>
      <c r="AB398" t="s">
        <v>14</v>
      </c>
      <c r="AC398" t="str">
        <f t="shared" si="65"/>
        <v>00001201000</v>
      </c>
      <c r="AD398" t="s">
        <v>14</v>
      </c>
      <c r="AE398" t="str">
        <f t="shared" si="66"/>
        <v>00000000000000000058</v>
      </c>
      <c r="AF398" t="s">
        <v>14</v>
      </c>
      <c r="AH398" t="s">
        <v>14</v>
      </c>
      <c r="AI398" t="str">
        <f t="shared" si="67"/>
        <v>VR REF. IMPORTACAO FOLHA PGTO</v>
      </c>
      <c r="AJ398" t="s">
        <v>14</v>
      </c>
      <c r="AK398" t="str">
        <f t="shared" si="68"/>
        <v>D</v>
      </c>
      <c r="AL398" t="s">
        <v>14</v>
      </c>
      <c r="AM398" s="1"/>
      <c r="AN398" t="s">
        <v>14</v>
      </c>
      <c r="AR398" t="str">
        <f t="shared" si="69"/>
        <v>00000000915|00000000394|601020020025||000008|000031|00001201000|00000000000000000058||VR REF. IMPORTACAO FOLHA PGTO|D||</v>
      </c>
    </row>
    <row r="399" spans="1:44" x14ac:dyDescent="0.3">
      <c r="A399">
        <v>915</v>
      </c>
      <c r="B399">
        <v>395</v>
      </c>
      <c r="C399" s="26">
        <v>158</v>
      </c>
      <c r="D399" s="2" t="str">
        <f>SUBSTITUTE(VLOOKUP(C399,'PLANO CONTAS'!$A$2:$C$3583,3,0),".","")</f>
        <v>601020020025</v>
      </c>
      <c r="F399" s="1">
        <v>44774</v>
      </c>
      <c r="G399" s="1">
        <v>44804</v>
      </c>
      <c r="H399">
        <v>1201000</v>
      </c>
      <c r="I399" s="25">
        <v>0.92</v>
      </c>
      <c r="J399">
        <v>0</v>
      </c>
      <c r="K399" t="s">
        <v>2112</v>
      </c>
      <c r="L399" t="s">
        <v>13</v>
      </c>
      <c r="M399" s="4"/>
      <c r="N399" s="4"/>
      <c r="Q399" t="str">
        <f t="shared" si="60"/>
        <v>00000000915</v>
      </c>
      <c r="R399" t="s">
        <v>14</v>
      </c>
      <c r="S399" t="str">
        <f t="shared" si="61"/>
        <v>00000000395</v>
      </c>
      <c r="T399" t="s">
        <v>14</v>
      </c>
      <c r="U399" t="str">
        <f t="shared" si="62"/>
        <v>601020020025</v>
      </c>
      <c r="V399" t="s">
        <v>14</v>
      </c>
      <c r="X399" t="s">
        <v>14</v>
      </c>
      <c r="Y399" t="str">
        <f t="shared" si="63"/>
        <v>000008</v>
      </c>
      <c r="Z399" t="s">
        <v>14</v>
      </c>
      <c r="AA399" t="str">
        <f t="shared" si="64"/>
        <v>000031</v>
      </c>
      <c r="AB399" t="s">
        <v>14</v>
      </c>
      <c r="AC399" t="str">
        <f t="shared" si="65"/>
        <v>00001201000</v>
      </c>
      <c r="AD399" t="s">
        <v>14</v>
      </c>
      <c r="AE399" t="str">
        <f t="shared" si="66"/>
        <v>00000000000000000092</v>
      </c>
      <c r="AF399" t="s">
        <v>14</v>
      </c>
      <c r="AH399" t="s">
        <v>14</v>
      </c>
      <c r="AI399" t="str">
        <f t="shared" si="67"/>
        <v>VR REF. IMPORTACAO FOLHA PGTO</v>
      </c>
      <c r="AJ399" t="s">
        <v>14</v>
      </c>
      <c r="AK399" t="str">
        <f t="shared" si="68"/>
        <v>D</v>
      </c>
      <c r="AL399" t="s">
        <v>14</v>
      </c>
      <c r="AM399" s="1"/>
      <c r="AN399" t="s">
        <v>14</v>
      </c>
      <c r="AR399" t="str">
        <f t="shared" si="69"/>
        <v>00000000915|00000000395|601020020025||000008|000031|00001201000|00000000000000000092||VR REF. IMPORTACAO FOLHA PGTO|D||</v>
      </c>
    </row>
    <row r="400" spans="1:44" x14ac:dyDescent="0.3">
      <c r="A400">
        <v>915</v>
      </c>
      <c r="B400">
        <v>396</v>
      </c>
      <c r="C400" s="26">
        <v>158</v>
      </c>
      <c r="D400" s="2" t="str">
        <f>SUBSTITUTE(VLOOKUP(C400,'PLANO CONTAS'!$A$2:$C$3583,3,0),".","")</f>
        <v>601020020025</v>
      </c>
      <c r="F400" s="1">
        <v>44774</v>
      </c>
      <c r="G400" s="1">
        <v>44804</v>
      </c>
      <c r="H400">
        <v>1201000</v>
      </c>
      <c r="I400" s="25">
        <v>5200</v>
      </c>
      <c r="J400">
        <v>0</v>
      </c>
      <c r="K400" t="s">
        <v>2112</v>
      </c>
      <c r="L400" t="s">
        <v>13</v>
      </c>
      <c r="M400" s="4"/>
      <c r="N400" s="4"/>
      <c r="Q400" t="str">
        <f t="shared" si="60"/>
        <v>00000000915</v>
      </c>
      <c r="R400" t="s">
        <v>14</v>
      </c>
      <c r="S400" t="str">
        <f t="shared" si="61"/>
        <v>00000000396</v>
      </c>
      <c r="T400" t="s">
        <v>14</v>
      </c>
      <c r="U400" t="str">
        <f t="shared" si="62"/>
        <v>601020020025</v>
      </c>
      <c r="V400" t="s">
        <v>14</v>
      </c>
      <c r="X400" t="s">
        <v>14</v>
      </c>
      <c r="Y400" t="str">
        <f t="shared" si="63"/>
        <v>000008</v>
      </c>
      <c r="Z400" t="s">
        <v>14</v>
      </c>
      <c r="AA400" t="str">
        <f t="shared" si="64"/>
        <v>000031</v>
      </c>
      <c r="AB400" t="s">
        <v>14</v>
      </c>
      <c r="AC400" t="str">
        <f t="shared" si="65"/>
        <v>00001201000</v>
      </c>
      <c r="AD400" t="s">
        <v>14</v>
      </c>
      <c r="AE400" t="str">
        <f t="shared" si="66"/>
        <v>00000000000000520000</v>
      </c>
      <c r="AF400" t="s">
        <v>14</v>
      </c>
      <c r="AH400" t="s">
        <v>14</v>
      </c>
      <c r="AI400" t="str">
        <f t="shared" si="67"/>
        <v>VR REF. IMPORTACAO FOLHA PGTO</v>
      </c>
      <c r="AJ400" t="s">
        <v>14</v>
      </c>
      <c r="AK400" t="str">
        <f t="shared" si="68"/>
        <v>D</v>
      </c>
      <c r="AL400" t="s">
        <v>14</v>
      </c>
      <c r="AM400" s="1"/>
      <c r="AN400" t="s">
        <v>14</v>
      </c>
      <c r="AR400" t="str">
        <f t="shared" si="69"/>
        <v>00000000915|00000000396|601020020025||000008|000031|00001201000|00000000000000520000||VR REF. IMPORTACAO FOLHA PGTO|D||</v>
      </c>
    </row>
    <row r="401" spans="1:44" x14ac:dyDescent="0.3">
      <c r="A401">
        <v>915</v>
      </c>
      <c r="B401">
        <v>397</v>
      </c>
      <c r="C401" s="26">
        <v>158</v>
      </c>
      <c r="D401" s="2" t="str">
        <f>SUBSTITUTE(VLOOKUP(C401,'PLANO CONTAS'!$A$2:$C$3583,3,0),".","")</f>
        <v>601020020025</v>
      </c>
      <c r="F401" s="1">
        <v>44774</v>
      </c>
      <c r="G401" s="1">
        <v>44804</v>
      </c>
      <c r="H401">
        <v>501000</v>
      </c>
      <c r="I401" s="25">
        <v>0.7</v>
      </c>
      <c r="J401">
        <v>0</v>
      </c>
      <c r="K401" t="s">
        <v>2112</v>
      </c>
      <c r="L401" t="s">
        <v>13</v>
      </c>
      <c r="M401" s="4"/>
      <c r="N401" s="4"/>
      <c r="Q401" t="str">
        <f t="shared" si="60"/>
        <v>00000000915</v>
      </c>
      <c r="R401" t="s">
        <v>14</v>
      </c>
      <c r="S401" t="str">
        <f t="shared" si="61"/>
        <v>00000000397</v>
      </c>
      <c r="T401" t="s">
        <v>14</v>
      </c>
      <c r="U401" t="str">
        <f t="shared" si="62"/>
        <v>601020020025</v>
      </c>
      <c r="V401" t="s">
        <v>14</v>
      </c>
      <c r="X401" t="s">
        <v>14</v>
      </c>
      <c r="Y401" t="str">
        <f t="shared" si="63"/>
        <v>000008</v>
      </c>
      <c r="Z401" t="s">
        <v>14</v>
      </c>
      <c r="AA401" t="str">
        <f t="shared" si="64"/>
        <v>000031</v>
      </c>
      <c r="AB401" t="s">
        <v>14</v>
      </c>
      <c r="AC401" t="str">
        <f t="shared" si="65"/>
        <v>00000501000</v>
      </c>
      <c r="AD401" t="s">
        <v>14</v>
      </c>
      <c r="AE401" t="str">
        <f t="shared" si="66"/>
        <v>00000000000000000070</v>
      </c>
      <c r="AF401" t="s">
        <v>14</v>
      </c>
      <c r="AH401" t="s">
        <v>14</v>
      </c>
      <c r="AI401" t="str">
        <f t="shared" si="67"/>
        <v>VR REF. IMPORTACAO FOLHA PGTO</v>
      </c>
      <c r="AJ401" t="s">
        <v>14</v>
      </c>
      <c r="AK401" t="str">
        <f t="shared" si="68"/>
        <v>D</v>
      </c>
      <c r="AL401" t="s">
        <v>14</v>
      </c>
      <c r="AM401" s="1"/>
      <c r="AN401" t="s">
        <v>14</v>
      </c>
      <c r="AR401" t="str">
        <f t="shared" si="69"/>
        <v>00000000915|00000000397|601020020025||000008|000031|00000501000|00000000000000000070||VR REF. IMPORTACAO FOLHA PGTO|D||</v>
      </c>
    </row>
    <row r="402" spans="1:44" x14ac:dyDescent="0.3">
      <c r="A402">
        <v>915</v>
      </c>
      <c r="B402">
        <v>398</v>
      </c>
      <c r="C402" s="26">
        <v>158</v>
      </c>
      <c r="D402" s="2" t="str">
        <f>SUBSTITUTE(VLOOKUP(C402,'PLANO CONTAS'!$A$2:$C$3583,3,0),".","")</f>
        <v>601020020025</v>
      </c>
      <c r="F402" s="1">
        <v>44774</v>
      </c>
      <c r="G402" s="1">
        <v>44804</v>
      </c>
      <c r="H402">
        <v>501000</v>
      </c>
      <c r="I402" s="25">
        <v>0.6</v>
      </c>
      <c r="J402">
        <v>0</v>
      </c>
      <c r="K402" t="s">
        <v>2112</v>
      </c>
      <c r="L402" t="s">
        <v>13</v>
      </c>
      <c r="M402" s="4"/>
      <c r="N402" s="4"/>
      <c r="Q402" t="str">
        <f t="shared" si="60"/>
        <v>00000000915</v>
      </c>
      <c r="R402" t="s">
        <v>14</v>
      </c>
      <c r="S402" t="str">
        <f t="shared" si="61"/>
        <v>00000000398</v>
      </c>
      <c r="T402" t="s">
        <v>14</v>
      </c>
      <c r="U402" t="str">
        <f t="shared" si="62"/>
        <v>601020020025</v>
      </c>
      <c r="V402" t="s">
        <v>14</v>
      </c>
      <c r="X402" t="s">
        <v>14</v>
      </c>
      <c r="Y402" t="str">
        <f t="shared" si="63"/>
        <v>000008</v>
      </c>
      <c r="Z402" t="s">
        <v>14</v>
      </c>
      <c r="AA402" t="str">
        <f t="shared" si="64"/>
        <v>000031</v>
      </c>
      <c r="AB402" t="s">
        <v>14</v>
      </c>
      <c r="AC402" t="str">
        <f t="shared" si="65"/>
        <v>00000501000</v>
      </c>
      <c r="AD402" t="s">
        <v>14</v>
      </c>
      <c r="AE402" t="str">
        <f t="shared" si="66"/>
        <v>00000000000000000060</v>
      </c>
      <c r="AF402" t="s">
        <v>14</v>
      </c>
      <c r="AH402" t="s">
        <v>14</v>
      </c>
      <c r="AI402" t="str">
        <f t="shared" si="67"/>
        <v>VR REF. IMPORTACAO FOLHA PGTO</v>
      </c>
      <c r="AJ402" t="s">
        <v>14</v>
      </c>
      <c r="AK402" t="str">
        <f t="shared" si="68"/>
        <v>D</v>
      </c>
      <c r="AL402" t="s">
        <v>14</v>
      </c>
      <c r="AM402" s="1"/>
      <c r="AN402" t="s">
        <v>14</v>
      </c>
      <c r="AR402" t="str">
        <f t="shared" si="69"/>
        <v>00000000915|00000000398|601020020025||000008|000031|00000501000|00000000000000000060||VR REF. IMPORTACAO FOLHA PGTO|D||</v>
      </c>
    </row>
    <row r="403" spans="1:44" x14ac:dyDescent="0.3">
      <c r="A403">
        <v>915</v>
      </c>
      <c r="B403">
        <v>399</v>
      </c>
      <c r="C403" s="26">
        <v>158</v>
      </c>
      <c r="D403" s="2" t="str">
        <f>SUBSTITUTE(VLOOKUP(C403,'PLANO CONTAS'!$A$2:$C$3583,3,0),".","")</f>
        <v>601020020025</v>
      </c>
      <c r="F403" s="1">
        <v>44774</v>
      </c>
      <c r="G403" s="1">
        <v>44804</v>
      </c>
      <c r="H403">
        <v>501000</v>
      </c>
      <c r="I403" s="25">
        <v>2750</v>
      </c>
      <c r="J403">
        <v>0</v>
      </c>
      <c r="K403" t="s">
        <v>2112</v>
      </c>
      <c r="L403" t="s">
        <v>13</v>
      </c>
      <c r="M403" s="4"/>
      <c r="N403" s="4"/>
      <c r="Q403" t="str">
        <f t="shared" si="60"/>
        <v>00000000915</v>
      </c>
      <c r="R403" t="s">
        <v>14</v>
      </c>
      <c r="S403" t="str">
        <f t="shared" si="61"/>
        <v>00000000399</v>
      </c>
      <c r="T403" t="s">
        <v>14</v>
      </c>
      <c r="U403" t="str">
        <f t="shared" si="62"/>
        <v>601020020025</v>
      </c>
      <c r="V403" t="s">
        <v>14</v>
      </c>
      <c r="X403" t="s">
        <v>14</v>
      </c>
      <c r="Y403" t="str">
        <f t="shared" si="63"/>
        <v>000008</v>
      </c>
      <c r="Z403" t="s">
        <v>14</v>
      </c>
      <c r="AA403" t="str">
        <f t="shared" si="64"/>
        <v>000031</v>
      </c>
      <c r="AB403" t="s">
        <v>14</v>
      </c>
      <c r="AC403" t="str">
        <f t="shared" si="65"/>
        <v>00000501000</v>
      </c>
      <c r="AD403" t="s">
        <v>14</v>
      </c>
      <c r="AE403" t="str">
        <f t="shared" si="66"/>
        <v>00000000000000275000</v>
      </c>
      <c r="AF403" t="s">
        <v>14</v>
      </c>
      <c r="AH403" t="s">
        <v>14</v>
      </c>
      <c r="AI403" t="str">
        <f t="shared" si="67"/>
        <v>VR REF. IMPORTACAO FOLHA PGTO</v>
      </c>
      <c r="AJ403" t="s">
        <v>14</v>
      </c>
      <c r="AK403" t="str">
        <f t="shared" si="68"/>
        <v>D</v>
      </c>
      <c r="AL403" t="s">
        <v>14</v>
      </c>
      <c r="AM403" s="1"/>
      <c r="AN403" t="s">
        <v>14</v>
      </c>
      <c r="AR403" t="str">
        <f t="shared" si="69"/>
        <v>00000000915|00000000399|601020020025||000008|000031|00000501000|00000000000000275000||VR REF. IMPORTACAO FOLHA PGTO|D||</v>
      </c>
    </row>
    <row r="404" spans="1:44" x14ac:dyDescent="0.3">
      <c r="A404">
        <v>915</v>
      </c>
      <c r="B404">
        <v>400</v>
      </c>
      <c r="C404" s="26">
        <v>158</v>
      </c>
      <c r="D404" s="2" t="str">
        <f>SUBSTITUTE(VLOOKUP(C404,'PLANO CONTAS'!$A$2:$C$3583,3,0),".","")</f>
        <v>601020020025</v>
      </c>
      <c r="F404" s="1">
        <v>44774</v>
      </c>
      <c r="G404" s="1">
        <v>44804</v>
      </c>
      <c r="H404">
        <v>201000</v>
      </c>
      <c r="I404" s="25">
        <v>1.06</v>
      </c>
      <c r="J404">
        <v>0</v>
      </c>
      <c r="K404" t="s">
        <v>2112</v>
      </c>
      <c r="L404" t="s">
        <v>13</v>
      </c>
      <c r="M404" s="4"/>
      <c r="N404" s="4"/>
      <c r="Q404" t="str">
        <f t="shared" ref="Q404:Q467" si="70">TEXT(A404,"00000000000")</f>
        <v>00000000915</v>
      </c>
      <c r="R404" t="s">
        <v>14</v>
      </c>
      <c r="S404" t="str">
        <f t="shared" ref="S404:S467" si="71">TEXT(B404,"00000000000")</f>
        <v>00000000400</v>
      </c>
      <c r="T404" t="s">
        <v>14</v>
      </c>
      <c r="U404" t="str">
        <f t="shared" ref="U404:U467" si="72">D404</f>
        <v>601020020025</v>
      </c>
      <c r="V404" t="s">
        <v>14</v>
      </c>
      <c r="X404" t="s">
        <v>14</v>
      </c>
      <c r="Y404" t="str">
        <f t="shared" ref="Y404:Y467" si="73">TEXT(MONTH(F404),"000000")</f>
        <v>000008</v>
      </c>
      <c r="Z404" t="s">
        <v>14</v>
      </c>
      <c r="AA404" t="str">
        <f t="shared" ref="AA404:AA467" si="74">TEXT(DAY(G404),"000000")</f>
        <v>000031</v>
      </c>
      <c r="AB404" t="s">
        <v>14</v>
      </c>
      <c r="AC404" t="str">
        <f t="shared" ref="AC404:AC467" si="75">TEXT(H404,"00000000000")</f>
        <v>00000201000</v>
      </c>
      <c r="AD404" t="s">
        <v>14</v>
      </c>
      <c r="AE404" t="str">
        <f t="shared" ref="AE404:AE467" si="76">TEXT((I404*100),"00000000000000000000")</f>
        <v>00000000000000000106</v>
      </c>
      <c r="AF404" t="s">
        <v>14</v>
      </c>
      <c r="AH404" t="s">
        <v>14</v>
      </c>
      <c r="AI404" t="str">
        <f t="shared" ref="AI404:AI467" si="77">K404</f>
        <v>VR REF. IMPORTACAO FOLHA PGTO</v>
      </c>
      <c r="AJ404" t="s">
        <v>14</v>
      </c>
      <c r="AK404" t="str">
        <f t="shared" ref="AK404:AK467" si="78">L404</f>
        <v>D</v>
      </c>
      <c r="AL404" t="s">
        <v>14</v>
      </c>
      <c r="AM404" s="1"/>
      <c r="AN404" t="s">
        <v>14</v>
      </c>
      <c r="AR404" t="str">
        <f t="shared" si="69"/>
        <v>00000000915|00000000400|601020020025||000008|000031|00000201000|00000000000000000106||VR REF. IMPORTACAO FOLHA PGTO|D||</v>
      </c>
    </row>
    <row r="405" spans="1:44" x14ac:dyDescent="0.3">
      <c r="A405">
        <v>915</v>
      </c>
      <c r="B405">
        <v>401</v>
      </c>
      <c r="C405" s="26">
        <v>158</v>
      </c>
      <c r="D405" s="2" t="str">
        <f>SUBSTITUTE(VLOOKUP(C405,'PLANO CONTAS'!$A$2:$C$3583,3,0),".","")</f>
        <v>601020020025</v>
      </c>
      <c r="F405" s="1">
        <v>44774</v>
      </c>
      <c r="G405" s="1">
        <v>44804</v>
      </c>
      <c r="H405">
        <v>201000</v>
      </c>
      <c r="I405" s="25">
        <v>0.2</v>
      </c>
      <c r="J405">
        <v>0</v>
      </c>
      <c r="K405" t="s">
        <v>2112</v>
      </c>
      <c r="L405" t="s">
        <v>13</v>
      </c>
      <c r="M405" s="4"/>
      <c r="N405" s="4"/>
      <c r="Q405" t="str">
        <f t="shared" si="70"/>
        <v>00000000915</v>
      </c>
      <c r="R405" t="s">
        <v>14</v>
      </c>
      <c r="S405" t="str">
        <f t="shared" si="71"/>
        <v>00000000401</v>
      </c>
      <c r="T405" t="s">
        <v>14</v>
      </c>
      <c r="U405" t="str">
        <f t="shared" si="72"/>
        <v>601020020025</v>
      </c>
      <c r="V405" t="s">
        <v>14</v>
      </c>
      <c r="X405" t="s">
        <v>14</v>
      </c>
      <c r="Y405" t="str">
        <f t="shared" si="73"/>
        <v>000008</v>
      </c>
      <c r="Z405" t="s">
        <v>14</v>
      </c>
      <c r="AA405" t="str">
        <f t="shared" si="74"/>
        <v>000031</v>
      </c>
      <c r="AB405" t="s">
        <v>14</v>
      </c>
      <c r="AC405" t="str">
        <f t="shared" si="75"/>
        <v>00000201000</v>
      </c>
      <c r="AD405" t="s">
        <v>14</v>
      </c>
      <c r="AE405" t="str">
        <f t="shared" si="76"/>
        <v>00000000000000000020</v>
      </c>
      <c r="AF405" t="s">
        <v>14</v>
      </c>
      <c r="AH405" t="s">
        <v>14</v>
      </c>
      <c r="AI405" t="str">
        <f t="shared" si="77"/>
        <v>VR REF. IMPORTACAO FOLHA PGTO</v>
      </c>
      <c r="AJ405" t="s">
        <v>14</v>
      </c>
      <c r="AK405" t="str">
        <f t="shared" si="78"/>
        <v>D</v>
      </c>
      <c r="AL405" t="s">
        <v>14</v>
      </c>
      <c r="AM405" s="1"/>
      <c r="AN405" t="s">
        <v>14</v>
      </c>
      <c r="AR405" t="str">
        <f t="shared" si="69"/>
        <v>00000000915|00000000401|601020020025||000008|000031|00000201000|00000000000000000020||VR REF. IMPORTACAO FOLHA PGTO|D||</v>
      </c>
    </row>
    <row r="406" spans="1:44" x14ac:dyDescent="0.3">
      <c r="A406">
        <v>915</v>
      </c>
      <c r="B406">
        <v>402</v>
      </c>
      <c r="C406" s="26">
        <v>158</v>
      </c>
      <c r="D406" s="2" t="str">
        <f>SUBSTITUTE(VLOOKUP(C406,'PLANO CONTAS'!$A$2:$C$3583,3,0),".","")</f>
        <v>601020020025</v>
      </c>
      <c r="F406" s="1">
        <v>44774</v>
      </c>
      <c r="G406" s="1">
        <v>44804</v>
      </c>
      <c r="H406">
        <v>201000</v>
      </c>
      <c r="I406" s="25">
        <v>6362</v>
      </c>
      <c r="J406">
        <v>0</v>
      </c>
      <c r="K406" t="s">
        <v>2112</v>
      </c>
      <c r="L406" t="s">
        <v>13</v>
      </c>
      <c r="M406" s="4"/>
      <c r="N406" s="4"/>
      <c r="Q406" t="str">
        <f t="shared" si="70"/>
        <v>00000000915</v>
      </c>
      <c r="R406" t="s">
        <v>14</v>
      </c>
      <c r="S406" t="str">
        <f t="shared" si="71"/>
        <v>00000000402</v>
      </c>
      <c r="T406" t="s">
        <v>14</v>
      </c>
      <c r="U406" t="str">
        <f t="shared" si="72"/>
        <v>601020020025</v>
      </c>
      <c r="V406" t="s">
        <v>14</v>
      </c>
      <c r="X406" t="s">
        <v>14</v>
      </c>
      <c r="Y406" t="str">
        <f t="shared" si="73"/>
        <v>000008</v>
      </c>
      <c r="Z406" t="s">
        <v>14</v>
      </c>
      <c r="AA406" t="str">
        <f t="shared" si="74"/>
        <v>000031</v>
      </c>
      <c r="AB406" t="s">
        <v>14</v>
      </c>
      <c r="AC406" t="str">
        <f t="shared" si="75"/>
        <v>00000201000</v>
      </c>
      <c r="AD406" t="s">
        <v>14</v>
      </c>
      <c r="AE406" t="str">
        <f t="shared" si="76"/>
        <v>00000000000000636200</v>
      </c>
      <c r="AF406" t="s">
        <v>14</v>
      </c>
      <c r="AH406" t="s">
        <v>14</v>
      </c>
      <c r="AI406" t="str">
        <f t="shared" si="77"/>
        <v>VR REF. IMPORTACAO FOLHA PGTO</v>
      </c>
      <c r="AJ406" t="s">
        <v>14</v>
      </c>
      <c r="AK406" t="str">
        <f t="shared" si="78"/>
        <v>D</v>
      </c>
      <c r="AL406" t="s">
        <v>14</v>
      </c>
      <c r="AM406" s="1"/>
      <c r="AN406" t="s">
        <v>14</v>
      </c>
      <c r="AR406" t="str">
        <f t="shared" si="69"/>
        <v>00000000915|00000000402|601020020025||000008|000031|00000201000|00000000000000636200||VR REF. IMPORTACAO FOLHA PGTO|D||</v>
      </c>
    </row>
    <row r="407" spans="1:44" x14ac:dyDescent="0.3">
      <c r="A407">
        <v>915</v>
      </c>
      <c r="B407">
        <v>403</v>
      </c>
      <c r="C407" s="26">
        <v>158</v>
      </c>
      <c r="D407" s="2" t="str">
        <f>SUBSTITUTE(VLOOKUP(C407,'PLANO CONTAS'!$A$2:$C$3583,3,0),".","")</f>
        <v>601020020025</v>
      </c>
      <c r="F407" s="1">
        <v>44774</v>
      </c>
      <c r="G407" s="1">
        <v>44804</v>
      </c>
      <c r="H407">
        <v>501000</v>
      </c>
      <c r="I407" s="25">
        <v>4.95</v>
      </c>
      <c r="J407">
        <v>0</v>
      </c>
      <c r="K407" t="s">
        <v>2112</v>
      </c>
      <c r="L407" t="s">
        <v>13</v>
      </c>
      <c r="M407" s="4"/>
      <c r="N407" s="4"/>
      <c r="Q407" t="str">
        <f t="shared" si="70"/>
        <v>00000000915</v>
      </c>
      <c r="R407" t="s">
        <v>14</v>
      </c>
      <c r="S407" t="str">
        <f t="shared" si="71"/>
        <v>00000000403</v>
      </c>
      <c r="T407" t="s">
        <v>14</v>
      </c>
      <c r="U407" t="str">
        <f t="shared" si="72"/>
        <v>601020020025</v>
      </c>
      <c r="V407" t="s">
        <v>14</v>
      </c>
      <c r="X407" t="s">
        <v>14</v>
      </c>
      <c r="Y407" t="str">
        <f t="shared" si="73"/>
        <v>000008</v>
      </c>
      <c r="Z407" t="s">
        <v>14</v>
      </c>
      <c r="AA407" t="str">
        <f t="shared" si="74"/>
        <v>000031</v>
      </c>
      <c r="AB407" t="s">
        <v>14</v>
      </c>
      <c r="AC407" t="str">
        <f t="shared" si="75"/>
        <v>00000501000</v>
      </c>
      <c r="AD407" t="s">
        <v>14</v>
      </c>
      <c r="AE407" t="str">
        <f t="shared" si="76"/>
        <v>00000000000000000495</v>
      </c>
      <c r="AF407" t="s">
        <v>14</v>
      </c>
      <c r="AH407" t="s">
        <v>14</v>
      </c>
      <c r="AI407" t="str">
        <f t="shared" si="77"/>
        <v>VR REF. IMPORTACAO FOLHA PGTO</v>
      </c>
      <c r="AJ407" t="s">
        <v>14</v>
      </c>
      <c r="AK407" t="str">
        <f t="shared" si="78"/>
        <v>D</v>
      </c>
      <c r="AL407" t="s">
        <v>14</v>
      </c>
      <c r="AM407" s="1"/>
      <c r="AN407" t="s">
        <v>14</v>
      </c>
      <c r="AR407" t="str">
        <f t="shared" si="69"/>
        <v>00000000915|00000000403|601020020025||000008|000031|00000501000|00000000000000000495||VR REF. IMPORTACAO FOLHA PGTO|D||</v>
      </c>
    </row>
    <row r="408" spans="1:44" x14ac:dyDescent="0.3">
      <c r="A408">
        <v>915</v>
      </c>
      <c r="B408">
        <v>404</v>
      </c>
      <c r="C408" s="26">
        <v>158</v>
      </c>
      <c r="D408" s="2" t="str">
        <f>SUBSTITUTE(VLOOKUP(C408,'PLANO CONTAS'!$A$2:$C$3583,3,0),".","")</f>
        <v>601020020025</v>
      </c>
      <c r="F408" s="1">
        <v>44774</v>
      </c>
      <c r="G408" s="1">
        <v>44804</v>
      </c>
      <c r="H408">
        <v>501000</v>
      </c>
      <c r="I408" s="25">
        <v>1.84</v>
      </c>
      <c r="J408">
        <v>0</v>
      </c>
      <c r="K408" t="s">
        <v>2112</v>
      </c>
      <c r="L408" t="s">
        <v>13</v>
      </c>
      <c r="M408" s="4"/>
      <c r="N408" s="4"/>
      <c r="Q408" t="str">
        <f t="shared" si="70"/>
        <v>00000000915</v>
      </c>
      <c r="R408" t="s">
        <v>14</v>
      </c>
      <c r="S408" t="str">
        <f t="shared" si="71"/>
        <v>00000000404</v>
      </c>
      <c r="T408" t="s">
        <v>14</v>
      </c>
      <c r="U408" t="str">
        <f t="shared" si="72"/>
        <v>601020020025</v>
      </c>
      <c r="V408" t="s">
        <v>14</v>
      </c>
      <c r="X408" t="s">
        <v>14</v>
      </c>
      <c r="Y408" t="str">
        <f t="shared" si="73"/>
        <v>000008</v>
      </c>
      <c r="Z408" t="s">
        <v>14</v>
      </c>
      <c r="AA408" t="str">
        <f t="shared" si="74"/>
        <v>000031</v>
      </c>
      <c r="AB408" t="s">
        <v>14</v>
      </c>
      <c r="AC408" t="str">
        <f t="shared" si="75"/>
        <v>00000501000</v>
      </c>
      <c r="AD408" t="s">
        <v>14</v>
      </c>
      <c r="AE408" t="str">
        <f t="shared" si="76"/>
        <v>00000000000000000184</v>
      </c>
      <c r="AF408" t="s">
        <v>14</v>
      </c>
      <c r="AH408" t="s">
        <v>14</v>
      </c>
      <c r="AI408" t="str">
        <f t="shared" si="77"/>
        <v>VR REF. IMPORTACAO FOLHA PGTO</v>
      </c>
      <c r="AJ408" t="s">
        <v>14</v>
      </c>
      <c r="AK408" t="str">
        <f t="shared" si="78"/>
        <v>D</v>
      </c>
      <c r="AL408" t="s">
        <v>14</v>
      </c>
      <c r="AM408" s="1"/>
      <c r="AN408" t="s">
        <v>14</v>
      </c>
      <c r="AR408" t="str">
        <f t="shared" si="69"/>
        <v>00000000915|00000000404|601020020025||000008|000031|00000501000|00000000000000000184||VR REF. IMPORTACAO FOLHA PGTO|D||</v>
      </c>
    </row>
    <row r="409" spans="1:44" x14ac:dyDescent="0.3">
      <c r="A409">
        <v>915</v>
      </c>
      <c r="B409">
        <v>405</v>
      </c>
      <c r="C409" s="26">
        <v>158</v>
      </c>
      <c r="D409" s="2" t="str">
        <f>SUBSTITUTE(VLOOKUP(C409,'PLANO CONTAS'!$A$2:$C$3583,3,0),".","")</f>
        <v>601020020025</v>
      </c>
      <c r="F409" s="1">
        <v>44774</v>
      </c>
      <c r="G409" s="1">
        <v>44804</v>
      </c>
      <c r="H409">
        <v>501000</v>
      </c>
      <c r="I409" s="25">
        <v>19283.330000000002</v>
      </c>
      <c r="J409">
        <v>0</v>
      </c>
      <c r="K409" t="s">
        <v>2112</v>
      </c>
      <c r="L409" t="s">
        <v>13</v>
      </c>
      <c r="M409" s="4"/>
      <c r="N409" s="4"/>
      <c r="Q409" t="str">
        <f t="shared" si="70"/>
        <v>00000000915</v>
      </c>
      <c r="R409" t="s">
        <v>14</v>
      </c>
      <c r="S409" t="str">
        <f t="shared" si="71"/>
        <v>00000000405</v>
      </c>
      <c r="T409" t="s">
        <v>14</v>
      </c>
      <c r="U409" t="str">
        <f t="shared" si="72"/>
        <v>601020020025</v>
      </c>
      <c r="V409" t="s">
        <v>14</v>
      </c>
      <c r="X409" t="s">
        <v>14</v>
      </c>
      <c r="Y409" t="str">
        <f t="shared" si="73"/>
        <v>000008</v>
      </c>
      <c r="Z409" t="s">
        <v>14</v>
      </c>
      <c r="AA409" t="str">
        <f t="shared" si="74"/>
        <v>000031</v>
      </c>
      <c r="AB409" t="s">
        <v>14</v>
      </c>
      <c r="AC409" t="str">
        <f t="shared" si="75"/>
        <v>00000501000</v>
      </c>
      <c r="AD409" t="s">
        <v>14</v>
      </c>
      <c r="AE409" t="str">
        <f t="shared" si="76"/>
        <v>00000000000001928333</v>
      </c>
      <c r="AF409" t="s">
        <v>14</v>
      </c>
      <c r="AH409" t="s">
        <v>14</v>
      </c>
      <c r="AI409" t="str">
        <f t="shared" si="77"/>
        <v>VR REF. IMPORTACAO FOLHA PGTO</v>
      </c>
      <c r="AJ409" t="s">
        <v>14</v>
      </c>
      <c r="AK409" t="str">
        <f t="shared" si="78"/>
        <v>D</v>
      </c>
      <c r="AL409" t="s">
        <v>14</v>
      </c>
      <c r="AM409" s="1"/>
      <c r="AN409" t="s">
        <v>14</v>
      </c>
      <c r="AR409" t="str">
        <f t="shared" si="69"/>
        <v>00000000915|00000000405|601020020025||000008|000031|00000501000|00000000000001928333||VR REF. IMPORTACAO FOLHA PGTO|D||</v>
      </c>
    </row>
    <row r="410" spans="1:44" x14ac:dyDescent="0.3">
      <c r="A410">
        <v>915</v>
      </c>
      <c r="B410">
        <v>406</v>
      </c>
      <c r="C410" s="26">
        <v>158</v>
      </c>
      <c r="D410" s="2" t="str">
        <f>SUBSTITUTE(VLOOKUP(C410,'PLANO CONTAS'!$A$2:$C$3583,3,0),".","")</f>
        <v>601020020025</v>
      </c>
      <c r="F410" s="1">
        <v>44774</v>
      </c>
      <c r="G410" s="1">
        <v>44804</v>
      </c>
      <c r="H410">
        <v>1101000</v>
      </c>
      <c r="I410" s="25">
        <v>3.9</v>
      </c>
      <c r="J410">
        <v>0</v>
      </c>
      <c r="K410" t="s">
        <v>2112</v>
      </c>
      <c r="L410" t="s">
        <v>13</v>
      </c>
      <c r="M410" s="4"/>
      <c r="N410" s="4"/>
      <c r="Q410" t="str">
        <f t="shared" si="70"/>
        <v>00000000915</v>
      </c>
      <c r="R410" t="s">
        <v>14</v>
      </c>
      <c r="S410" t="str">
        <f t="shared" si="71"/>
        <v>00000000406</v>
      </c>
      <c r="T410" t="s">
        <v>14</v>
      </c>
      <c r="U410" t="str">
        <f t="shared" si="72"/>
        <v>601020020025</v>
      </c>
      <c r="V410" t="s">
        <v>14</v>
      </c>
      <c r="X410" t="s">
        <v>14</v>
      </c>
      <c r="Y410" t="str">
        <f t="shared" si="73"/>
        <v>000008</v>
      </c>
      <c r="Z410" t="s">
        <v>14</v>
      </c>
      <c r="AA410" t="str">
        <f t="shared" si="74"/>
        <v>000031</v>
      </c>
      <c r="AB410" t="s">
        <v>14</v>
      </c>
      <c r="AC410" t="str">
        <f t="shared" si="75"/>
        <v>00001101000</v>
      </c>
      <c r="AD410" t="s">
        <v>14</v>
      </c>
      <c r="AE410" t="str">
        <f t="shared" si="76"/>
        <v>00000000000000000390</v>
      </c>
      <c r="AF410" t="s">
        <v>14</v>
      </c>
      <c r="AH410" t="s">
        <v>14</v>
      </c>
      <c r="AI410" t="str">
        <f t="shared" si="77"/>
        <v>VR REF. IMPORTACAO FOLHA PGTO</v>
      </c>
      <c r="AJ410" t="s">
        <v>14</v>
      </c>
      <c r="AK410" t="str">
        <f t="shared" si="78"/>
        <v>D</v>
      </c>
      <c r="AL410" t="s">
        <v>14</v>
      </c>
      <c r="AM410" s="1"/>
      <c r="AN410" t="s">
        <v>14</v>
      </c>
      <c r="AR410" t="str">
        <f t="shared" si="69"/>
        <v>00000000915|00000000406|601020020025||000008|000031|00001101000|00000000000000000390||VR REF. IMPORTACAO FOLHA PGTO|D||</v>
      </c>
    </row>
    <row r="411" spans="1:44" x14ac:dyDescent="0.3">
      <c r="A411">
        <v>915</v>
      </c>
      <c r="B411">
        <v>407</v>
      </c>
      <c r="C411" s="26">
        <v>158</v>
      </c>
      <c r="D411" s="2" t="str">
        <f>SUBSTITUTE(VLOOKUP(C411,'PLANO CONTAS'!$A$2:$C$3583,3,0),".","")</f>
        <v>601020020025</v>
      </c>
      <c r="F411" s="1">
        <v>44774</v>
      </c>
      <c r="G411" s="1">
        <v>44804</v>
      </c>
      <c r="H411">
        <v>1101000</v>
      </c>
      <c r="I411" s="25">
        <v>16819</v>
      </c>
      <c r="J411">
        <v>0</v>
      </c>
      <c r="K411" t="s">
        <v>2112</v>
      </c>
      <c r="L411" t="s">
        <v>13</v>
      </c>
      <c r="M411" s="4"/>
      <c r="N411" s="4"/>
      <c r="Q411" t="str">
        <f t="shared" si="70"/>
        <v>00000000915</v>
      </c>
      <c r="R411" t="s">
        <v>14</v>
      </c>
      <c r="S411" t="str">
        <f t="shared" si="71"/>
        <v>00000000407</v>
      </c>
      <c r="T411" t="s">
        <v>14</v>
      </c>
      <c r="U411" t="str">
        <f t="shared" si="72"/>
        <v>601020020025</v>
      </c>
      <c r="V411" t="s">
        <v>14</v>
      </c>
      <c r="X411" t="s">
        <v>14</v>
      </c>
      <c r="Y411" t="str">
        <f t="shared" si="73"/>
        <v>000008</v>
      </c>
      <c r="Z411" t="s">
        <v>14</v>
      </c>
      <c r="AA411" t="str">
        <f t="shared" si="74"/>
        <v>000031</v>
      </c>
      <c r="AB411" t="s">
        <v>14</v>
      </c>
      <c r="AC411" t="str">
        <f t="shared" si="75"/>
        <v>00001101000</v>
      </c>
      <c r="AD411" t="s">
        <v>14</v>
      </c>
      <c r="AE411" t="str">
        <f t="shared" si="76"/>
        <v>00000000000001681900</v>
      </c>
      <c r="AF411" t="s">
        <v>14</v>
      </c>
      <c r="AH411" t="s">
        <v>14</v>
      </c>
      <c r="AI411" t="str">
        <f t="shared" si="77"/>
        <v>VR REF. IMPORTACAO FOLHA PGTO</v>
      </c>
      <c r="AJ411" t="s">
        <v>14</v>
      </c>
      <c r="AK411" t="str">
        <f t="shared" si="78"/>
        <v>D</v>
      </c>
      <c r="AL411" t="s">
        <v>14</v>
      </c>
      <c r="AM411" s="1"/>
      <c r="AN411" t="s">
        <v>14</v>
      </c>
      <c r="AR411" t="str">
        <f t="shared" si="69"/>
        <v>00000000915|00000000407|601020020025||000008|000031|00001101000|00000000000001681900||VR REF. IMPORTACAO FOLHA PGTO|D||</v>
      </c>
    </row>
    <row r="412" spans="1:44" x14ac:dyDescent="0.3">
      <c r="A412">
        <v>915</v>
      </c>
      <c r="B412">
        <v>408</v>
      </c>
      <c r="C412" s="26">
        <v>158</v>
      </c>
      <c r="D412" s="2" t="str">
        <f>SUBSTITUTE(VLOOKUP(C412,'PLANO CONTAS'!$A$2:$C$3583,3,0),".","")</f>
        <v>601020020025</v>
      </c>
      <c r="F412" s="1">
        <v>44774</v>
      </c>
      <c r="G412" s="1">
        <v>44804</v>
      </c>
      <c r="H412">
        <v>1101000</v>
      </c>
      <c r="I412" s="25">
        <v>2.89</v>
      </c>
      <c r="J412">
        <v>0</v>
      </c>
      <c r="K412" t="s">
        <v>2112</v>
      </c>
      <c r="L412" t="s">
        <v>13</v>
      </c>
      <c r="M412" s="4"/>
      <c r="N412" s="4"/>
      <c r="Q412" t="str">
        <f t="shared" si="70"/>
        <v>00000000915</v>
      </c>
      <c r="R412" t="s">
        <v>14</v>
      </c>
      <c r="S412" t="str">
        <f t="shared" si="71"/>
        <v>00000000408</v>
      </c>
      <c r="T412" t="s">
        <v>14</v>
      </c>
      <c r="U412" t="str">
        <f t="shared" si="72"/>
        <v>601020020025</v>
      </c>
      <c r="V412" t="s">
        <v>14</v>
      </c>
      <c r="X412" t="s">
        <v>14</v>
      </c>
      <c r="Y412" t="str">
        <f t="shared" si="73"/>
        <v>000008</v>
      </c>
      <c r="Z412" t="s">
        <v>14</v>
      </c>
      <c r="AA412" t="str">
        <f t="shared" si="74"/>
        <v>000031</v>
      </c>
      <c r="AB412" t="s">
        <v>14</v>
      </c>
      <c r="AC412" t="str">
        <f t="shared" si="75"/>
        <v>00001101000</v>
      </c>
      <c r="AD412" t="s">
        <v>14</v>
      </c>
      <c r="AE412" t="str">
        <f t="shared" si="76"/>
        <v>00000000000000000289</v>
      </c>
      <c r="AF412" t="s">
        <v>14</v>
      </c>
      <c r="AH412" t="s">
        <v>14</v>
      </c>
      <c r="AI412" t="str">
        <f t="shared" si="77"/>
        <v>VR REF. IMPORTACAO FOLHA PGTO</v>
      </c>
      <c r="AJ412" t="s">
        <v>14</v>
      </c>
      <c r="AK412" t="str">
        <f t="shared" si="78"/>
        <v>D</v>
      </c>
      <c r="AL412" t="s">
        <v>14</v>
      </c>
      <c r="AM412" s="1"/>
      <c r="AN412" t="s">
        <v>14</v>
      </c>
      <c r="AR412" t="str">
        <f t="shared" si="69"/>
        <v>00000000915|00000000408|601020020025||000008|000031|00001101000|00000000000000000289||VR REF. IMPORTACAO FOLHA PGTO|D||</v>
      </c>
    </row>
    <row r="413" spans="1:44" x14ac:dyDescent="0.3">
      <c r="A413">
        <v>915</v>
      </c>
      <c r="B413">
        <v>409</v>
      </c>
      <c r="C413" s="26">
        <v>158</v>
      </c>
      <c r="D413" s="2" t="str">
        <f>SUBSTITUTE(VLOOKUP(C413,'PLANO CONTAS'!$A$2:$C$3583,3,0),".","")</f>
        <v>601020020025</v>
      </c>
      <c r="F413" s="1">
        <v>44774</v>
      </c>
      <c r="G413" s="1">
        <v>44804</v>
      </c>
      <c r="H413">
        <v>1101000</v>
      </c>
      <c r="I413" s="25">
        <v>0.75</v>
      </c>
      <c r="J413">
        <v>0</v>
      </c>
      <c r="K413" t="s">
        <v>2112</v>
      </c>
      <c r="L413" t="s">
        <v>13</v>
      </c>
      <c r="M413" s="4"/>
      <c r="N413" s="4"/>
      <c r="Q413" t="str">
        <f t="shared" si="70"/>
        <v>00000000915</v>
      </c>
      <c r="R413" t="s">
        <v>14</v>
      </c>
      <c r="S413" t="str">
        <f t="shared" si="71"/>
        <v>00000000409</v>
      </c>
      <c r="T413" t="s">
        <v>14</v>
      </c>
      <c r="U413" t="str">
        <f t="shared" si="72"/>
        <v>601020020025</v>
      </c>
      <c r="V413" t="s">
        <v>14</v>
      </c>
      <c r="X413" t="s">
        <v>14</v>
      </c>
      <c r="Y413" t="str">
        <f t="shared" si="73"/>
        <v>000008</v>
      </c>
      <c r="Z413" t="s">
        <v>14</v>
      </c>
      <c r="AA413" t="str">
        <f t="shared" si="74"/>
        <v>000031</v>
      </c>
      <c r="AB413" t="s">
        <v>14</v>
      </c>
      <c r="AC413" t="str">
        <f t="shared" si="75"/>
        <v>00001101000</v>
      </c>
      <c r="AD413" t="s">
        <v>14</v>
      </c>
      <c r="AE413" t="str">
        <f t="shared" si="76"/>
        <v>00000000000000000075</v>
      </c>
      <c r="AF413" t="s">
        <v>14</v>
      </c>
      <c r="AH413" t="s">
        <v>14</v>
      </c>
      <c r="AI413" t="str">
        <f t="shared" si="77"/>
        <v>VR REF. IMPORTACAO FOLHA PGTO</v>
      </c>
      <c r="AJ413" t="s">
        <v>14</v>
      </c>
      <c r="AK413" t="str">
        <f t="shared" si="78"/>
        <v>D</v>
      </c>
      <c r="AL413" t="s">
        <v>14</v>
      </c>
      <c r="AM413" s="1"/>
      <c r="AN413" t="s">
        <v>14</v>
      </c>
      <c r="AR413" t="str">
        <f t="shared" si="69"/>
        <v>00000000915|00000000409|601020020025||000008|000031|00001101000|00000000000000000075||VR REF. IMPORTACAO FOLHA PGTO|D||</v>
      </c>
    </row>
    <row r="414" spans="1:44" x14ac:dyDescent="0.3">
      <c r="A414">
        <v>915</v>
      </c>
      <c r="B414">
        <v>410</v>
      </c>
      <c r="C414" s="26">
        <v>158</v>
      </c>
      <c r="D414" s="2" t="str">
        <f>SUBSTITUTE(VLOOKUP(C414,'PLANO CONTAS'!$A$2:$C$3583,3,0),".","")</f>
        <v>601020020025</v>
      </c>
      <c r="F414" s="1">
        <v>44774</v>
      </c>
      <c r="G414" s="1">
        <v>44804</v>
      </c>
      <c r="H414">
        <v>1101000</v>
      </c>
      <c r="I414" s="25">
        <v>16490</v>
      </c>
      <c r="J414">
        <v>0</v>
      </c>
      <c r="K414" t="s">
        <v>2112</v>
      </c>
      <c r="L414" t="s">
        <v>13</v>
      </c>
      <c r="M414" s="4"/>
      <c r="N414" s="4"/>
      <c r="Q414" t="str">
        <f t="shared" si="70"/>
        <v>00000000915</v>
      </c>
      <c r="R414" t="s">
        <v>14</v>
      </c>
      <c r="S414" t="str">
        <f t="shared" si="71"/>
        <v>00000000410</v>
      </c>
      <c r="T414" t="s">
        <v>14</v>
      </c>
      <c r="U414" t="str">
        <f t="shared" si="72"/>
        <v>601020020025</v>
      </c>
      <c r="V414" t="s">
        <v>14</v>
      </c>
      <c r="X414" t="s">
        <v>14</v>
      </c>
      <c r="Y414" t="str">
        <f t="shared" si="73"/>
        <v>000008</v>
      </c>
      <c r="Z414" t="s">
        <v>14</v>
      </c>
      <c r="AA414" t="str">
        <f t="shared" si="74"/>
        <v>000031</v>
      </c>
      <c r="AB414" t="s">
        <v>14</v>
      </c>
      <c r="AC414" t="str">
        <f t="shared" si="75"/>
        <v>00001101000</v>
      </c>
      <c r="AD414" t="s">
        <v>14</v>
      </c>
      <c r="AE414" t="str">
        <f t="shared" si="76"/>
        <v>00000000000001649000</v>
      </c>
      <c r="AF414" t="s">
        <v>14</v>
      </c>
      <c r="AH414" t="s">
        <v>14</v>
      </c>
      <c r="AI414" t="str">
        <f t="shared" si="77"/>
        <v>VR REF. IMPORTACAO FOLHA PGTO</v>
      </c>
      <c r="AJ414" t="s">
        <v>14</v>
      </c>
      <c r="AK414" t="str">
        <f t="shared" si="78"/>
        <v>D</v>
      </c>
      <c r="AL414" t="s">
        <v>14</v>
      </c>
      <c r="AM414" s="1"/>
      <c r="AN414" t="s">
        <v>14</v>
      </c>
      <c r="AR414" t="str">
        <f t="shared" si="69"/>
        <v>00000000915|00000000410|601020020025||000008|000031|00001101000|00000000000001649000||VR REF. IMPORTACAO FOLHA PGTO|D||</v>
      </c>
    </row>
    <row r="415" spans="1:44" x14ac:dyDescent="0.3">
      <c r="A415">
        <v>915</v>
      </c>
      <c r="B415">
        <v>411</v>
      </c>
      <c r="C415" s="26">
        <v>158</v>
      </c>
      <c r="D415" s="2" t="str">
        <f>SUBSTITUTE(VLOOKUP(C415,'PLANO CONTAS'!$A$2:$C$3583,3,0),".","")</f>
        <v>601020020025</v>
      </c>
      <c r="F415" s="1">
        <v>44774</v>
      </c>
      <c r="G415" s="1">
        <v>44804</v>
      </c>
      <c r="H415">
        <v>901000</v>
      </c>
      <c r="I415" s="25">
        <v>0.6</v>
      </c>
      <c r="J415">
        <v>0</v>
      </c>
      <c r="K415" t="s">
        <v>2112</v>
      </c>
      <c r="L415" t="s">
        <v>13</v>
      </c>
      <c r="M415" s="4"/>
      <c r="N415" s="4"/>
      <c r="Q415" t="str">
        <f t="shared" si="70"/>
        <v>00000000915</v>
      </c>
      <c r="R415" t="s">
        <v>14</v>
      </c>
      <c r="S415" t="str">
        <f t="shared" si="71"/>
        <v>00000000411</v>
      </c>
      <c r="T415" t="s">
        <v>14</v>
      </c>
      <c r="U415" t="str">
        <f t="shared" si="72"/>
        <v>601020020025</v>
      </c>
      <c r="V415" t="s">
        <v>14</v>
      </c>
      <c r="X415" t="s">
        <v>14</v>
      </c>
      <c r="Y415" t="str">
        <f t="shared" si="73"/>
        <v>000008</v>
      </c>
      <c r="Z415" t="s">
        <v>14</v>
      </c>
      <c r="AA415" t="str">
        <f t="shared" si="74"/>
        <v>000031</v>
      </c>
      <c r="AB415" t="s">
        <v>14</v>
      </c>
      <c r="AC415" t="str">
        <f t="shared" si="75"/>
        <v>00000901000</v>
      </c>
      <c r="AD415" t="s">
        <v>14</v>
      </c>
      <c r="AE415" t="str">
        <f t="shared" si="76"/>
        <v>00000000000000000060</v>
      </c>
      <c r="AF415" t="s">
        <v>14</v>
      </c>
      <c r="AH415" t="s">
        <v>14</v>
      </c>
      <c r="AI415" t="str">
        <f t="shared" si="77"/>
        <v>VR REF. IMPORTACAO FOLHA PGTO</v>
      </c>
      <c r="AJ415" t="s">
        <v>14</v>
      </c>
      <c r="AK415" t="str">
        <f t="shared" si="78"/>
        <v>D</v>
      </c>
      <c r="AL415" t="s">
        <v>14</v>
      </c>
      <c r="AM415" s="1"/>
      <c r="AN415" t="s">
        <v>14</v>
      </c>
      <c r="AR415" t="str">
        <f t="shared" si="69"/>
        <v>00000000915|00000000411|601020020025||000008|000031|00000901000|00000000000000000060||VR REF. IMPORTACAO FOLHA PGTO|D||</v>
      </c>
    </row>
    <row r="416" spans="1:44" x14ac:dyDescent="0.3">
      <c r="A416">
        <v>915</v>
      </c>
      <c r="B416">
        <v>412</v>
      </c>
      <c r="C416" s="26">
        <v>158</v>
      </c>
      <c r="D416" s="2" t="str">
        <f>SUBSTITUTE(VLOOKUP(C416,'PLANO CONTAS'!$A$2:$C$3583,3,0),".","")</f>
        <v>601020020025</v>
      </c>
      <c r="F416" s="1">
        <v>44774</v>
      </c>
      <c r="G416" s="1">
        <v>44804</v>
      </c>
      <c r="H416">
        <v>901000</v>
      </c>
      <c r="I416" s="25">
        <v>1985.08</v>
      </c>
      <c r="J416">
        <v>0</v>
      </c>
      <c r="K416" t="s">
        <v>2112</v>
      </c>
      <c r="L416" t="s">
        <v>13</v>
      </c>
      <c r="M416" s="4"/>
      <c r="N416" s="4"/>
      <c r="Q416" t="str">
        <f t="shared" si="70"/>
        <v>00000000915</v>
      </c>
      <c r="R416" t="s">
        <v>14</v>
      </c>
      <c r="S416" t="str">
        <f t="shared" si="71"/>
        <v>00000000412</v>
      </c>
      <c r="T416" t="s">
        <v>14</v>
      </c>
      <c r="U416" t="str">
        <f t="shared" si="72"/>
        <v>601020020025</v>
      </c>
      <c r="V416" t="s">
        <v>14</v>
      </c>
      <c r="X416" t="s">
        <v>14</v>
      </c>
      <c r="Y416" t="str">
        <f t="shared" si="73"/>
        <v>000008</v>
      </c>
      <c r="Z416" t="s">
        <v>14</v>
      </c>
      <c r="AA416" t="str">
        <f t="shared" si="74"/>
        <v>000031</v>
      </c>
      <c r="AB416" t="s">
        <v>14</v>
      </c>
      <c r="AC416" t="str">
        <f t="shared" si="75"/>
        <v>00000901000</v>
      </c>
      <c r="AD416" t="s">
        <v>14</v>
      </c>
      <c r="AE416" t="str">
        <f t="shared" si="76"/>
        <v>00000000000000198508</v>
      </c>
      <c r="AF416" t="s">
        <v>14</v>
      </c>
      <c r="AH416" t="s">
        <v>14</v>
      </c>
      <c r="AI416" t="str">
        <f t="shared" si="77"/>
        <v>VR REF. IMPORTACAO FOLHA PGTO</v>
      </c>
      <c r="AJ416" t="s">
        <v>14</v>
      </c>
      <c r="AK416" t="str">
        <f t="shared" si="78"/>
        <v>D</v>
      </c>
      <c r="AL416" t="s">
        <v>14</v>
      </c>
      <c r="AM416" s="1"/>
      <c r="AN416" t="s">
        <v>14</v>
      </c>
      <c r="AR416" t="str">
        <f t="shared" si="69"/>
        <v>00000000915|00000000412|601020020025||000008|000031|00000901000|00000000000000198508||VR REF. IMPORTACAO FOLHA PGTO|D||</v>
      </c>
    </row>
    <row r="417" spans="1:44" x14ac:dyDescent="0.3">
      <c r="A417">
        <v>915</v>
      </c>
      <c r="B417">
        <v>413</v>
      </c>
      <c r="C417" s="26">
        <v>158</v>
      </c>
      <c r="D417" s="2" t="str">
        <f>SUBSTITUTE(VLOOKUP(C417,'PLANO CONTAS'!$A$2:$C$3583,3,0),".","")</f>
        <v>601020020025</v>
      </c>
      <c r="F417" s="1">
        <v>44774</v>
      </c>
      <c r="G417" s="1">
        <v>44804</v>
      </c>
      <c r="H417">
        <v>101000</v>
      </c>
      <c r="I417" s="25">
        <v>1605.09</v>
      </c>
      <c r="J417">
        <v>0</v>
      </c>
      <c r="K417" t="s">
        <v>2112</v>
      </c>
      <c r="L417" t="s">
        <v>13</v>
      </c>
      <c r="M417" s="4"/>
      <c r="N417" s="4"/>
      <c r="Q417" t="str">
        <f t="shared" si="70"/>
        <v>00000000915</v>
      </c>
      <c r="R417" t="s">
        <v>14</v>
      </c>
      <c r="S417" t="str">
        <f t="shared" si="71"/>
        <v>00000000413</v>
      </c>
      <c r="T417" t="s">
        <v>14</v>
      </c>
      <c r="U417" t="str">
        <f t="shared" si="72"/>
        <v>601020020025</v>
      </c>
      <c r="V417" t="s">
        <v>14</v>
      </c>
      <c r="X417" t="s">
        <v>14</v>
      </c>
      <c r="Y417" t="str">
        <f t="shared" si="73"/>
        <v>000008</v>
      </c>
      <c r="Z417" t="s">
        <v>14</v>
      </c>
      <c r="AA417" t="str">
        <f t="shared" si="74"/>
        <v>000031</v>
      </c>
      <c r="AB417" t="s">
        <v>14</v>
      </c>
      <c r="AC417" t="str">
        <f t="shared" si="75"/>
        <v>00000101000</v>
      </c>
      <c r="AD417" t="s">
        <v>14</v>
      </c>
      <c r="AE417" t="str">
        <f t="shared" si="76"/>
        <v>00000000000000160509</v>
      </c>
      <c r="AF417" t="s">
        <v>14</v>
      </c>
      <c r="AH417" t="s">
        <v>14</v>
      </c>
      <c r="AI417" t="str">
        <f t="shared" si="77"/>
        <v>VR REF. IMPORTACAO FOLHA PGTO</v>
      </c>
      <c r="AJ417" t="s">
        <v>14</v>
      </c>
      <c r="AK417" t="str">
        <f t="shared" si="78"/>
        <v>D</v>
      </c>
      <c r="AL417" t="s">
        <v>14</v>
      </c>
      <c r="AM417" s="1"/>
      <c r="AN417" t="s">
        <v>14</v>
      </c>
      <c r="AR417" t="str">
        <f t="shared" si="69"/>
        <v>00000000915|00000000413|601020020025||000008|000031|00000101000|00000000000000160509||VR REF. IMPORTACAO FOLHA PGTO|D||</v>
      </c>
    </row>
    <row r="418" spans="1:44" x14ac:dyDescent="0.3">
      <c r="A418">
        <v>915</v>
      </c>
      <c r="B418">
        <v>414</v>
      </c>
      <c r="C418" s="26">
        <v>158</v>
      </c>
      <c r="D418" s="2" t="str">
        <f>SUBSTITUTE(VLOOKUP(C418,'PLANO CONTAS'!$A$2:$C$3583,3,0),".","")</f>
        <v>601020020025</v>
      </c>
      <c r="F418" s="1">
        <v>44774</v>
      </c>
      <c r="G418" s="1">
        <v>44804</v>
      </c>
      <c r="H418">
        <v>101000</v>
      </c>
      <c r="I418" s="25">
        <v>441.6</v>
      </c>
      <c r="J418">
        <v>0</v>
      </c>
      <c r="K418" t="s">
        <v>2112</v>
      </c>
      <c r="L418" t="s">
        <v>63</v>
      </c>
      <c r="M418" s="4"/>
      <c r="N418" s="4"/>
      <c r="Q418" t="str">
        <f t="shared" si="70"/>
        <v>00000000915</v>
      </c>
      <c r="R418" t="s">
        <v>14</v>
      </c>
      <c r="S418" t="str">
        <f t="shared" si="71"/>
        <v>00000000414</v>
      </c>
      <c r="T418" t="s">
        <v>14</v>
      </c>
      <c r="U418" t="str">
        <f t="shared" si="72"/>
        <v>601020020025</v>
      </c>
      <c r="V418" t="s">
        <v>14</v>
      </c>
      <c r="X418" t="s">
        <v>14</v>
      </c>
      <c r="Y418" t="str">
        <f t="shared" si="73"/>
        <v>000008</v>
      </c>
      <c r="Z418" t="s">
        <v>14</v>
      </c>
      <c r="AA418" t="str">
        <f t="shared" si="74"/>
        <v>000031</v>
      </c>
      <c r="AB418" t="s">
        <v>14</v>
      </c>
      <c r="AC418" t="str">
        <f t="shared" si="75"/>
        <v>00000101000</v>
      </c>
      <c r="AD418" t="s">
        <v>14</v>
      </c>
      <c r="AE418" t="str">
        <f t="shared" si="76"/>
        <v>00000000000000044160</v>
      </c>
      <c r="AF418" t="s">
        <v>14</v>
      </c>
      <c r="AH418" t="s">
        <v>14</v>
      </c>
      <c r="AI418" t="str">
        <f t="shared" si="77"/>
        <v>VR REF. IMPORTACAO FOLHA PGTO</v>
      </c>
      <c r="AJ418" t="s">
        <v>14</v>
      </c>
      <c r="AK418" t="str">
        <f t="shared" si="78"/>
        <v>C</v>
      </c>
      <c r="AL418" t="s">
        <v>14</v>
      </c>
      <c r="AM418" s="1"/>
      <c r="AN418" t="s">
        <v>14</v>
      </c>
      <c r="AR418" t="str">
        <f t="shared" si="69"/>
        <v>00000000915|00000000414|601020020025||000008|000031|00000101000|00000000000000044160||VR REF. IMPORTACAO FOLHA PGTO|C||</v>
      </c>
    </row>
    <row r="419" spans="1:44" x14ac:dyDescent="0.3">
      <c r="A419">
        <v>915</v>
      </c>
      <c r="B419">
        <v>415</v>
      </c>
      <c r="C419" s="26">
        <v>158</v>
      </c>
      <c r="D419" s="2" t="str">
        <f>SUBSTITUTE(VLOOKUP(C419,'PLANO CONTAS'!$A$2:$C$3583,3,0),".","")</f>
        <v>601020020025</v>
      </c>
      <c r="F419" s="1">
        <v>44774</v>
      </c>
      <c r="G419" s="1">
        <v>44804</v>
      </c>
      <c r="H419">
        <v>101000</v>
      </c>
      <c r="I419" s="25">
        <v>600</v>
      </c>
      <c r="J419">
        <v>0</v>
      </c>
      <c r="K419" t="s">
        <v>2112</v>
      </c>
      <c r="L419" t="s">
        <v>63</v>
      </c>
      <c r="M419" s="4"/>
      <c r="N419" s="4"/>
      <c r="Q419" t="str">
        <f t="shared" si="70"/>
        <v>00000000915</v>
      </c>
      <c r="R419" t="s">
        <v>14</v>
      </c>
      <c r="S419" t="str">
        <f t="shared" si="71"/>
        <v>00000000415</v>
      </c>
      <c r="T419" t="s">
        <v>14</v>
      </c>
      <c r="U419" t="str">
        <f t="shared" si="72"/>
        <v>601020020025</v>
      </c>
      <c r="V419" t="s">
        <v>14</v>
      </c>
      <c r="X419" t="s">
        <v>14</v>
      </c>
      <c r="Y419" t="str">
        <f t="shared" si="73"/>
        <v>000008</v>
      </c>
      <c r="Z419" t="s">
        <v>14</v>
      </c>
      <c r="AA419" t="str">
        <f t="shared" si="74"/>
        <v>000031</v>
      </c>
      <c r="AB419" t="s">
        <v>14</v>
      </c>
      <c r="AC419" t="str">
        <f t="shared" si="75"/>
        <v>00000101000</v>
      </c>
      <c r="AD419" t="s">
        <v>14</v>
      </c>
      <c r="AE419" t="str">
        <f t="shared" si="76"/>
        <v>00000000000000060000</v>
      </c>
      <c r="AF419" t="s">
        <v>14</v>
      </c>
      <c r="AH419" t="s">
        <v>14</v>
      </c>
      <c r="AI419" t="str">
        <f t="shared" si="77"/>
        <v>VR REF. IMPORTACAO FOLHA PGTO</v>
      </c>
      <c r="AJ419" t="s">
        <v>14</v>
      </c>
      <c r="AK419" t="str">
        <f t="shared" si="78"/>
        <v>C</v>
      </c>
      <c r="AL419" t="s">
        <v>14</v>
      </c>
      <c r="AM419" s="1"/>
      <c r="AN419" t="s">
        <v>14</v>
      </c>
      <c r="AR419" t="str">
        <f t="shared" si="69"/>
        <v>00000000915|00000000415|601020020025||000008|000031|00000101000|00000000000000060000||VR REF. IMPORTACAO FOLHA PGTO|C||</v>
      </c>
    </row>
    <row r="420" spans="1:44" x14ac:dyDescent="0.3">
      <c r="A420">
        <v>915</v>
      </c>
      <c r="B420">
        <v>416</v>
      </c>
      <c r="C420" s="26">
        <v>158</v>
      </c>
      <c r="D420" s="2" t="str">
        <f>SUBSTITUTE(VLOOKUP(C420,'PLANO CONTAS'!$A$2:$C$3583,3,0),".","")</f>
        <v>601020020025</v>
      </c>
      <c r="F420" s="1">
        <v>44774</v>
      </c>
      <c r="G420" s="1">
        <v>44804</v>
      </c>
      <c r="H420">
        <v>701000</v>
      </c>
      <c r="I420" s="25">
        <v>1200</v>
      </c>
      <c r="J420">
        <v>0</v>
      </c>
      <c r="K420" t="s">
        <v>2112</v>
      </c>
      <c r="L420" t="s">
        <v>63</v>
      </c>
      <c r="M420" s="4"/>
      <c r="N420" s="4"/>
      <c r="Q420" t="str">
        <f t="shared" si="70"/>
        <v>00000000915</v>
      </c>
      <c r="R420" t="s">
        <v>14</v>
      </c>
      <c r="S420" t="str">
        <f t="shared" si="71"/>
        <v>00000000416</v>
      </c>
      <c r="T420" t="s">
        <v>14</v>
      </c>
      <c r="U420" t="str">
        <f t="shared" si="72"/>
        <v>601020020025</v>
      </c>
      <c r="V420" t="s">
        <v>14</v>
      </c>
      <c r="X420" t="s">
        <v>14</v>
      </c>
      <c r="Y420" t="str">
        <f t="shared" si="73"/>
        <v>000008</v>
      </c>
      <c r="Z420" t="s">
        <v>14</v>
      </c>
      <c r="AA420" t="str">
        <f t="shared" si="74"/>
        <v>000031</v>
      </c>
      <c r="AB420" t="s">
        <v>14</v>
      </c>
      <c r="AC420" t="str">
        <f t="shared" si="75"/>
        <v>00000701000</v>
      </c>
      <c r="AD420" t="s">
        <v>14</v>
      </c>
      <c r="AE420" t="str">
        <f t="shared" si="76"/>
        <v>00000000000000120000</v>
      </c>
      <c r="AF420" t="s">
        <v>14</v>
      </c>
      <c r="AH420" t="s">
        <v>14</v>
      </c>
      <c r="AI420" t="str">
        <f t="shared" si="77"/>
        <v>VR REF. IMPORTACAO FOLHA PGTO</v>
      </c>
      <c r="AJ420" t="s">
        <v>14</v>
      </c>
      <c r="AK420" t="str">
        <f t="shared" si="78"/>
        <v>C</v>
      </c>
      <c r="AL420" t="s">
        <v>14</v>
      </c>
      <c r="AM420" s="1"/>
      <c r="AN420" t="s">
        <v>14</v>
      </c>
      <c r="AR420" t="str">
        <f t="shared" si="69"/>
        <v>00000000915|00000000416|601020020025||000008|000031|00000701000|00000000000000120000||VR REF. IMPORTACAO FOLHA PGTO|C||</v>
      </c>
    </row>
    <row r="421" spans="1:44" x14ac:dyDescent="0.3">
      <c r="A421">
        <v>915</v>
      </c>
      <c r="B421">
        <v>417</v>
      </c>
      <c r="C421" s="26">
        <v>158</v>
      </c>
      <c r="D421" s="2" t="str">
        <f>SUBSTITUTE(VLOOKUP(C421,'PLANO CONTAS'!$A$2:$C$3583,3,0),".","")</f>
        <v>601020020025</v>
      </c>
      <c r="F421" s="1">
        <v>44774</v>
      </c>
      <c r="G421" s="1">
        <v>44804</v>
      </c>
      <c r="H421">
        <v>301000</v>
      </c>
      <c r="I421" s="25">
        <v>2242</v>
      </c>
      <c r="J421">
        <v>0</v>
      </c>
      <c r="K421" t="s">
        <v>2112</v>
      </c>
      <c r="L421" t="s">
        <v>63</v>
      </c>
      <c r="M421" s="4"/>
      <c r="N421" s="4"/>
      <c r="Q421" t="str">
        <f t="shared" si="70"/>
        <v>00000000915</v>
      </c>
      <c r="R421" t="s">
        <v>14</v>
      </c>
      <c r="S421" t="str">
        <f t="shared" si="71"/>
        <v>00000000417</v>
      </c>
      <c r="T421" t="s">
        <v>14</v>
      </c>
      <c r="U421" t="str">
        <f t="shared" si="72"/>
        <v>601020020025</v>
      </c>
      <c r="V421" t="s">
        <v>14</v>
      </c>
      <c r="X421" t="s">
        <v>14</v>
      </c>
      <c r="Y421" t="str">
        <f t="shared" si="73"/>
        <v>000008</v>
      </c>
      <c r="Z421" t="s">
        <v>14</v>
      </c>
      <c r="AA421" t="str">
        <f t="shared" si="74"/>
        <v>000031</v>
      </c>
      <c r="AB421" t="s">
        <v>14</v>
      </c>
      <c r="AC421" t="str">
        <f t="shared" si="75"/>
        <v>00000301000</v>
      </c>
      <c r="AD421" t="s">
        <v>14</v>
      </c>
      <c r="AE421" t="str">
        <f t="shared" si="76"/>
        <v>00000000000000224200</v>
      </c>
      <c r="AF421" t="s">
        <v>14</v>
      </c>
      <c r="AH421" t="s">
        <v>14</v>
      </c>
      <c r="AI421" t="str">
        <f t="shared" si="77"/>
        <v>VR REF. IMPORTACAO FOLHA PGTO</v>
      </c>
      <c r="AJ421" t="s">
        <v>14</v>
      </c>
      <c r="AK421" t="str">
        <f t="shared" si="78"/>
        <v>C</v>
      </c>
      <c r="AL421" t="s">
        <v>14</v>
      </c>
      <c r="AM421" s="1"/>
      <c r="AN421" t="s">
        <v>14</v>
      </c>
      <c r="AR421" t="str">
        <f t="shared" si="69"/>
        <v>00000000915|00000000417|601020020025||000008|000031|00000301000|00000000000000224200||VR REF. IMPORTACAO FOLHA PGTO|C||</v>
      </c>
    </row>
    <row r="422" spans="1:44" x14ac:dyDescent="0.3">
      <c r="A422">
        <v>915</v>
      </c>
      <c r="B422">
        <v>418</v>
      </c>
      <c r="C422" s="26">
        <v>158</v>
      </c>
      <c r="D422" s="2" t="str">
        <f>SUBSTITUTE(VLOOKUP(C422,'PLANO CONTAS'!$A$2:$C$3583,3,0),".","")</f>
        <v>601020020025</v>
      </c>
      <c r="F422" s="1">
        <v>44774</v>
      </c>
      <c r="G422" s="1">
        <v>44804</v>
      </c>
      <c r="H422">
        <v>801000</v>
      </c>
      <c r="I422" s="25">
        <v>3724.8</v>
      </c>
      <c r="J422">
        <v>0</v>
      </c>
      <c r="K422" t="s">
        <v>2112</v>
      </c>
      <c r="L422" t="s">
        <v>63</v>
      </c>
      <c r="M422" s="4"/>
      <c r="N422" s="4"/>
      <c r="Q422" t="str">
        <f t="shared" si="70"/>
        <v>00000000915</v>
      </c>
      <c r="R422" t="s">
        <v>14</v>
      </c>
      <c r="S422" t="str">
        <f t="shared" si="71"/>
        <v>00000000418</v>
      </c>
      <c r="T422" t="s">
        <v>14</v>
      </c>
      <c r="U422" t="str">
        <f t="shared" si="72"/>
        <v>601020020025</v>
      </c>
      <c r="V422" t="s">
        <v>14</v>
      </c>
      <c r="X422" t="s">
        <v>14</v>
      </c>
      <c r="Y422" t="str">
        <f t="shared" si="73"/>
        <v>000008</v>
      </c>
      <c r="Z422" t="s">
        <v>14</v>
      </c>
      <c r="AA422" t="str">
        <f t="shared" si="74"/>
        <v>000031</v>
      </c>
      <c r="AB422" t="s">
        <v>14</v>
      </c>
      <c r="AC422" t="str">
        <f t="shared" si="75"/>
        <v>00000801000</v>
      </c>
      <c r="AD422" t="s">
        <v>14</v>
      </c>
      <c r="AE422" t="str">
        <f t="shared" si="76"/>
        <v>00000000000000372480</v>
      </c>
      <c r="AF422" t="s">
        <v>14</v>
      </c>
      <c r="AH422" t="s">
        <v>14</v>
      </c>
      <c r="AI422" t="str">
        <f t="shared" si="77"/>
        <v>VR REF. IMPORTACAO FOLHA PGTO</v>
      </c>
      <c r="AJ422" t="s">
        <v>14</v>
      </c>
      <c r="AK422" t="str">
        <f t="shared" si="78"/>
        <v>C</v>
      </c>
      <c r="AL422" t="s">
        <v>14</v>
      </c>
      <c r="AM422" s="1"/>
      <c r="AN422" t="s">
        <v>14</v>
      </c>
      <c r="AR422" t="str">
        <f t="shared" si="69"/>
        <v>00000000915|00000000418|601020020025||000008|000031|00000801000|00000000000000372480||VR REF. IMPORTACAO FOLHA PGTO|C||</v>
      </c>
    </row>
    <row r="423" spans="1:44" x14ac:dyDescent="0.3">
      <c r="A423">
        <v>915</v>
      </c>
      <c r="B423">
        <v>419</v>
      </c>
      <c r="C423" s="26">
        <v>158</v>
      </c>
      <c r="D423" s="2" t="str">
        <f>SUBSTITUTE(VLOOKUP(C423,'PLANO CONTAS'!$A$2:$C$3583,3,0),".","")</f>
        <v>601020020025</v>
      </c>
      <c r="F423" s="1">
        <v>44774</v>
      </c>
      <c r="G423" s="1">
        <v>44804</v>
      </c>
      <c r="H423">
        <v>1001000</v>
      </c>
      <c r="I423" s="25">
        <v>1400</v>
      </c>
      <c r="J423">
        <v>0</v>
      </c>
      <c r="K423" t="s">
        <v>2112</v>
      </c>
      <c r="L423" t="s">
        <v>63</v>
      </c>
      <c r="M423" s="4"/>
      <c r="N423" s="4"/>
      <c r="Q423" t="str">
        <f t="shared" si="70"/>
        <v>00000000915</v>
      </c>
      <c r="R423" t="s">
        <v>14</v>
      </c>
      <c r="S423" t="str">
        <f t="shared" si="71"/>
        <v>00000000419</v>
      </c>
      <c r="T423" t="s">
        <v>14</v>
      </c>
      <c r="U423" t="str">
        <f t="shared" si="72"/>
        <v>601020020025</v>
      </c>
      <c r="V423" t="s">
        <v>14</v>
      </c>
      <c r="X423" t="s">
        <v>14</v>
      </c>
      <c r="Y423" t="str">
        <f t="shared" si="73"/>
        <v>000008</v>
      </c>
      <c r="Z423" t="s">
        <v>14</v>
      </c>
      <c r="AA423" t="str">
        <f t="shared" si="74"/>
        <v>000031</v>
      </c>
      <c r="AB423" t="s">
        <v>14</v>
      </c>
      <c r="AC423" t="str">
        <f t="shared" si="75"/>
        <v>00001001000</v>
      </c>
      <c r="AD423" t="s">
        <v>14</v>
      </c>
      <c r="AE423" t="str">
        <f t="shared" si="76"/>
        <v>00000000000000140000</v>
      </c>
      <c r="AF423" t="s">
        <v>14</v>
      </c>
      <c r="AH423" t="s">
        <v>14</v>
      </c>
      <c r="AI423" t="str">
        <f t="shared" si="77"/>
        <v>VR REF. IMPORTACAO FOLHA PGTO</v>
      </c>
      <c r="AJ423" t="s">
        <v>14</v>
      </c>
      <c r="AK423" t="str">
        <f t="shared" si="78"/>
        <v>C</v>
      </c>
      <c r="AL423" t="s">
        <v>14</v>
      </c>
      <c r="AM423" s="1"/>
      <c r="AN423" t="s">
        <v>14</v>
      </c>
      <c r="AR423" t="str">
        <f t="shared" si="69"/>
        <v>00000000915|00000000419|601020020025||000008|000031|00001001000|00000000000000140000||VR REF. IMPORTACAO FOLHA PGTO|C||</v>
      </c>
    </row>
    <row r="424" spans="1:44" x14ac:dyDescent="0.3">
      <c r="A424">
        <v>915</v>
      </c>
      <c r="B424">
        <v>420</v>
      </c>
      <c r="C424" s="26">
        <v>158</v>
      </c>
      <c r="D424" s="2" t="str">
        <f>SUBSTITUTE(VLOOKUP(C424,'PLANO CONTAS'!$A$2:$C$3583,3,0),".","")</f>
        <v>601020020025</v>
      </c>
      <c r="F424" s="1">
        <v>44774</v>
      </c>
      <c r="G424" s="1">
        <v>44804</v>
      </c>
      <c r="H424">
        <v>401000</v>
      </c>
      <c r="I424" s="25">
        <v>4588.3999999999996</v>
      </c>
      <c r="J424">
        <v>0</v>
      </c>
      <c r="K424" t="s">
        <v>2112</v>
      </c>
      <c r="L424" t="s">
        <v>63</v>
      </c>
      <c r="M424" s="4"/>
      <c r="N424" s="4"/>
      <c r="Q424" t="str">
        <f t="shared" si="70"/>
        <v>00000000915</v>
      </c>
      <c r="R424" t="s">
        <v>14</v>
      </c>
      <c r="S424" t="str">
        <f t="shared" si="71"/>
        <v>00000000420</v>
      </c>
      <c r="T424" t="s">
        <v>14</v>
      </c>
      <c r="U424" t="str">
        <f t="shared" si="72"/>
        <v>601020020025</v>
      </c>
      <c r="V424" t="s">
        <v>14</v>
      </c>
      <c r="X424" t="s">
        <v>14</v>
      </c>
      <c r="Y424" t="str">
        <f t="shared" si="73"/>
        <v>000008</v>
      </c>
      <c r="Z424" t="s">
        <v>14</v>
      </c>
      <c r="AA424" t="str">
        <f t="shared" si="74"/>
        <v>000031</v>
      </c>
      <c r="AB424" t="s">
        <v>14</v>
      </c>
      <c r="AC424" t="str">
        <f t="shared" si="75"/>
        <v>00000401000</v>
      </c>
      <c r="AD424" t="s">
        <v>14</v>
      </c>
      <c r="AE424" t="str">
        <f t="shared" si="76"/>
        <v>00000000000000458840</v>
      </c>
      <c r="AF424" t="s">
        <v>14</v>
      </c>
      <c r="AH424" t="s">
        <v>14</v>
      </c>
      <c r="AI424" t="str">
        <f t="shared" si="77"/>
        <v>VR REF. IMPORTACAO FOLHA PGTO</v>
      </c>
      <c r="AJ424" t="s">
        <v>14</v>
      </c>
      <c r="AK424" t="str">
        <f t="shared" si="78"/>
        <v>C</v>
      </c>
      <c r="AL424" t="s">
        <v>14</v>
      </c>
      <c r="AM424" s="1"/>
      <c r="AN424" t="s">
        <v>14</v>
      </c>
      <c r="AR424" t="str">
        <f t="shared" si="69"/>
        <v>00000000915|00000000420|601020020025||000008|000031|00000401000|00000000000000458840||VR REF. IMPORTACAO FOLHA PGTO|C||</v>
      </c>
    </row>
    <row r="425" spans="1:44" x14ac:dyDescent="0.3">
      <c r="A425">
        <v>915</v>
      </c>
      <c r="B425">
        <v>421</v>
      </c>
      <c r="C425" s="26">
        <v>158</v>
      </c>
      <c r="D425" s="2" t="str">
        <f>SUBSTITUTE(VLOOKUP(C425,'PLANO CONTAS'!$A$2:$C$3583,3,0),".","")</f>
        <v>601020020025</v>
      </c>
      <c r="F425" s="1">
        <v>44774</v>
      </c>
      <c r="G425" s="1">
        <v>44804</v>
      </c>
      <c r="H425">
        <v>1201000</v>
      </c>
      <c r="I425" s="25">
        <v>2404</v>
      </c>
      <c r="J425">
        <v>0</v>
      </c>
      <c r="K425" t="s">
        <v>2112</v>
      </c>
      <c r="L425" t="s">
        <v>63</v>
      </c>
      <c r="M425" s="4"/>
      <c r="N425" s="4"/>
      <c r="Q425" t="str">
        <f t="shared" si="70"/>
        <v>00000000915</v>
      </c>
      <c r="R425" t="s">
        <v>14</v>
      </c>
      <c r="S425" t="str">
        <f t="shared" si="71"/>
        <v>00000000421</v>
      </c>
      <c r="T425" t="s">
        <v>14</v>
      </c>
      <c r="U425" t="str">
        <f t="shared" si="72"/>
        <v>601020020025</v>
      </c>
      <c r="V425" t="s">
        <v>14</v>
      </c>
      <c r="X425" t="s">
        <v>14</v>
      </c>
      <c r="Y425" t="str">
        <f t="shared" si="73"/>
        <v>000008</v>
      </c>
      <c r="Z425" t="s">
        <v>14</v>
      </c>
      <c r="AA425" t="str">
        <f t="shared" si="74"/>
        <v>000031</v>
      </c>
      <c r="AB425" t="s">
        <v>14</v>
      </c>
      <c r="AC425" t="str">
        <f t="shared" si="75"/>
        <v>00001201000</v>
      </c>
      <c r="AD425" t="s">
        <v>14</v>
      </c>
      <c r="AE425" t="str">
        <f t="shared" si="76"/>
        <v>00000000000000240400</v>
      </c>
      <c r="AF425" t="s">
        <v>14</v>
      </c>
      <c r="AH425" t="s">
        <v>14</v>
      </c>
      <c r="AI425" t="str">
        <f t="shared" si="77"/>
        <v>VR REF. IMPORTACAO FOLHA PGTO</v>
      </c>
      <c r="AJ425" t="s">
        <v>14</v>
      </c>
      <c r="AK425" t="str">
        <f t="shared" si="78"/>
        <v>C</v>
      </c>
      <c r="AL425" t="s">
        <v>14</v>
      </c>
      <c r="AM425" s="1"/>
      <c r="AN425" t="s">
        <v>14</v>
      </c>
      <c r="AR425" t="str">
        <f t="shared" si="69"/>
        <v>00000000915|00000000421|601020020025||000008|000031|00001201000|00000000000000240400||VR REF. IMPORTACAO FOLHA PGTO|C||</v>
      </c>
    </row>
    <row r="426" spans="1:44" x14ac:dyDescent="0.3">
      <c r="A426">
        <v>915</v>
      </c>
      <c r="B426">
        <v>422</v>
      </c>
      <c r="C426" s="26">
        <v>158</v>
      </c>
      <c r="D426" s="2" t="str">
        <f>SUBSTITUTE(VLOOKUP(C426,'PLANO CONTAS'!$A$2:$C$3583,3,0),".","")</f>
        <v>601020020025</v>
      </c>
      <c r="F426" s="1">
        <v>44774</v>
      </c>
      <c r="G426" s="1">
        <v>44804</v>
      </c>
      <c r="H426">
        <v>1201000</v>
      </c>
      <c r="I426" s="25">
        <v>600</v>
      </c>
      <c r="J426">
        <v>0</v>
      </c>
      <c r="K426" t="s">
        <v>2112</v>
      </c>
      <c r="L426" t="s">
        <v>63</v>
      </c>
      <c r="M426" s="4"/>
      <c r="N426" s="4"/>
      <c r="Q426" t="str">
        <f t="shared" si="70"/>
        <v>00000000915</v>
      </c>
      <c r="R426" t="s">
        <v>14</v>
      </c>
      <c r="S426" t="str">
        <f t="shared" si="71"/>
        <v>00000000422</v>
      </c>
      <c r="T426" t="s">
        <v>14</v>
      </c>
      <c r="U426" t="str">
        <f t="shared" si="72"/>
        <v>601020020025</v>
      </c>
      <c r="V426" t="s">
        <v>14</v>
      </c>
      <c r="X426" t="s">
        <v>14</v>
      </c>
      <c r="Y426" t="str">
        <f t="shared" si="73"/>
        <v>000008</v>
      </c>
      <c r="Z426" t="s">
        <v>14</v>
      </c>
      <c r="AA426" t="str">
        <f t="shared" si="74"/>
        <v>000031</v>
      </c>
      <c r="AB426" t="s">
        <v>14</v>
      </c>
      <c r="AC426" t="str">
        <f t="shared" si="75"/>
        <v>00001201000</v>
      </c>
      <c r="AD426" t="s">
        <v>14</v>
      </c>
      <c r="AE426" t="str">
        <f t="shared" si="76"/>
        <v>00000000000000060000</v>
      </c>
      <c r="AF426" t="s">
        <v>14</v>
      </c>
      <c r="AH426" t="s">
        <v>14</v>
      </c>
      <c r="AI426" t="str">
        <f t="shared" si="77"/>
        <v>VR REF. IMPORTACAO FOLHA PGTO</v>
      </c>
      <c r="AJ426" t="s">
        <v>14</v>
      </c>
      <c r="AK426" t="str">
        <f t="shared" si="78"/>
        <v>C</v>
      </c>
      <c r="AL426" t="s">
        <v>14</v>
      </c>
      <c r="AM426" s="1"/>
      <c r="AN426" t="s">
        <v>14</v>
      </c>
      <c r="AR426" t="str">
        <f t="shared" si="69"/>
        <v>00000000915|00000000422|601020020025||000008|000031|00001201000|00000000000000060000||VR REF. IMPORTACAO FOLHA PGTO|C||</v>
      </c>
    </row>
    <row r="427" spans="1:44" x14ac:dyDescent="0.3">
      <c r="A427">
        <v>915</v>
      </c>
      <c r="B427">
        <v>423</v>
      </c>
      <c r="C427" s="26">
        <v>158</v>
      </c>
      <c r="D427" s="2" t="str">
        <f>SUBSTITUTE(VLOOKUP(C427,'PLANO CONTAS'!$A$2:$C$3583,3,0),".","")</f>
        <v>601020020025</v>
      </c>
      <c r="F427" s="1">
        <v>44774</v>
      </c>
      <c r="G427" s="1">
        <v>44804</v>
      </c>
      <c r="H427">
        <v>501000</v>
      </c>
      <c r="I427" s="25">
        <v>1100</v>
      </c>
      <c r="J427">
        <v>0</v>
      </c>
      <c r="K427" t="s">
        <v>2112</v>
      </c>
      <c r="L427" t="s">
        <v>63</v>
      </c>
      <c r="M427" s="4"/>
      <c r="N427" s="4"/>
      <c r="Q427" t="str">
        <f t="shared" si="70"/>
        <v>00000000915</v>
      </c>
      <c r="R427" t="s">
        <v>14</v>
      </c>
      <c r="S427" t="str">
        <f t="shared" si="71"/>
        <v>00000000423</v>
      </c>
      <c r="T427" t="s">
        <v>14</v>
      </c>
      <c r="U427" t="str">
        <f t="shared" si="72"/>
        <v>601020020025</v>
      </c>
      <c r="V427" t="s">
        <v>14</v>
      </c>
      <c r="X427" t="s">
        <v>14</v>
      </c>
      <c r="Y427" t="str">
        <f t="shared" si="73"/>
        <v>000008</v>
      </c>
      <c r="Z427" t="s">
        <v>14</v>
      </c>
      <c r="AA427" t="str">
        <f t="shared" si="74"/>
        <v>000031</v>
      </c>
      <c r="AB427" t="s">
        <v>14</v>
      </c>
      <c r="AC427" t="str">
        <f t="shared" si="75"/>
        <v>00000501000</v>
      </c>
      <c r="AD427" t="s">
        <v>14</v>
      </c>
      <c r="AE427" t="str">
        <f t="shared" si="76"/>
        <v>00000000000000110000</v>
      </c>
      <c r="AF427" t="s">
        <v>14</v>
      </c>
      <c r="AH427" t="s">
        <v>14</v>
      </c>
      <c r="AI427" t="str">
        <f t="shared" si="77"/>
        <v>VR REF. IMPORTACAO FOLHA PGTO</v>
      </c>
      <c r="AJ427" t="s">
        <v>14</v>
      </c>
      <c r="AK427" t="str">
        <f t="shared" si="78"/>
        <v>C</v>
      </c>
      <c r="AL427" t="s">
        <v>14</v>
      </c>
      <c r="AM427" s="1"/>
      <c r="AN427" t="s">
        <v>14</v>
      </c>
      <c r="AR427" t="str">
        <f t="shared" si="69"/>
        <v>00000000915|00000000423|601020020025||000008|000031|00000501000|00000000000000110000||VR REF. IMPORTACAO FOLHA PGTO|C||</v>
      </c>
    </row>
    <row r="428" spans="1:44" x14ac:dyDescent="0.3">
      <c r="A428">
        <v>915</v>
      </c>
      <c r="B428">
        <v>424</v>
      </c>
      <c r="C428" s="26">
        <v>158</v>
      </c>
      <c r="D428" s="2" t="str">
        <f>SUBSTITUTE(VLOOKUP(C428,'PLANO CONTAS'!$A$2:$C$3583,3,0),".","")</f>
        <v>601020020025</v>
      </c>
      <c r="F428" s="1">
        <v>44774</v>
      </c>
      <c r="G428" s="1">
        <v>44804</v>
      </c>
      <c r="H428">
        <v>501000</v>
      </c>
      <c r="I428" s="25">
        <v>600</v>
      </c>
      <c r="J428">
        <v>0</v>
      </c>
      <c r="K428" t="s">
        <v>2112</v>
      </c>
      <c r="L428" t="s">
        <v>63</v>
      </c>
      <c r="M428" s="4"/>
      <c r="N428" s="4"/>
      <c r="Q428" t="str">
        <f t="shared" si="70"/>
        <v>00000000915</v>
      </c>
      <c r="R428" t="s">
        <v>14</v>
      </c>
      <c r="S428" t="str">
        <f t="shared" si="71"/>
        <v>00000000424</v>
      </c>
      <c r="T428" t="s">
        <v>14</v>
      </c>
      <c r="U428" t="str">
        <f t="shared" si="72"/>
        <v>601020020025</v>
      </c>
      <c r="V428" t="s">
        <v>14</v>
      </c>
      <c r="X428" t="s">
        <v>14</v>
      </c>
      <c r="Y428" t="str">
        <f t="shared" si="73"/>
        <v>000008</v>
      </c>
      <c r="Z428" t="s">
        <v>14</v>
      </c>
      <c r="AA428" t="str">
        <f t="shared" si="74"/>
        <v>000031</v>
      </c>
      <c r="AB428" t="s">
        <v>14</v>
      </c>
      <c r="AC428" t="str">
        <f t="shared" si="75"/>
        <v>00000501000</v>
      </c>
      <c r="AD428" t="s">
        <v>14</v>
      </c>
      <c r="AE428" t="str">
        <f t="shared" si="76"/>
        <v>00000000000000060000</v>
      </c>
      <c r="AF428" t="s">
        <v>14</v>
      </c>
      <c r="AH428" t="s">
        <v>14</v>
      </c>
      <c r="AI428" t="str">
        <f t="shared" si="77"/>
        <v>VR REF. IMPORTACAO FOLHA PGTO</v>
      </c>
      <c r="AJ428" t="s">
        <v>14</v>
      </c>
      <c r="AK428" t="str">
        <f t="shared" si="78"/>
        <v>C</v>
      </c>
      <c r="AL428" t="s">
        <v>14</v>
      </c>
      <c r="AM428" s="1"/>
      <c r="AN428" t="s">
        <v>14</v>
      </c>
      <c r="AR428" t="str">
        <f t="shared" si="69"/>
        <v>00000000915|00000000424|601020020025||000008|000031|00000501000|00000000000000060000||VR REF. IMPORTACAO FOLHA PGTO|C||</v>
      </c>
    </row>
    <row r="429" spans="1:44" x14ac:dyDescent="0.3">
      <c r="A429">
        <v>915</v>
      </c>
      <c r="B429">
        <v>425</v>
      </c>
      <c r="C429" s="26">
        <v>158</v>
      </c>
      <c r="D429" s="2" t="str">
        <f>SUBSTITUTE(VLOOKUP(C429,'PLANO CONTAS'!$A$2:$C$3583,3,0),".","")</f>
        <v>601020020025</v>
      </c>
      <c r="F429" s="1">
        <v>44774</v>
      </c>
      <c r="G429" s="1">
        <v>44804</v>
      </c>
      <c r="H429">
        <v>201000</v>
      </c>
      <c r="I429" s="25">
        <v>2544.8000000000002</v>
      </c>
      <c r="J429">
        <v>0</v>
      </c>
      <c r="K429" t="s">
        <v>2112</v>
      </c>
      <c r="L429" t="s">
        <v>63</v>
      </c>
      <c r="M429" s="4"/>
      <c r="N429" s="4"/>
      <c r="Q429" t="str">
        <f t="shared" si="70"/>
        <v>00000000915</v>
      </c>
      <c r="R429" t="s">
        <v>14</v>
      </c>
      <c r="S429" t="str">
        <f t="shared" si="71"/>
        <v>00000000425</v>
      </c>
      <c r="T429" t="s">
        <v>14</v>
      </c>
      <c r="U429" t="str">
        <f t="shared" si="72"/>
        <v>601020020025</v>
      </c>
      <c r="V429" t="s">
        <v>14</v>
      </c>
      <c r="X429" t="s">
        <v>14</v>
      </c>
      <c r="Y429" t="str">
        <f t="shared" si="73"/>
        <v>000008</v>
      </c>
      <c r="Z429" t="s">
        <v>14</v>
      </c>
      <c r="AA429" t="str">
        <f t="shared" si="74"/>
        <v>000031</v>
      </c>
      <c r="AB429" t="s">
        <v>14</v>
      </c>
      <c r="AC429" t="str">
        <f t="shared" si="75"/>
        <v>00000201000</v>
      </c>
      <c r="AD429" t="s">
        <v>14</v>
      </c>
      <c r="AE429" t="str">
        <f t="shared" si="76"/>
        <v>00000000000000254480</v>
      </c>
      <c r="AF429" t="s">
        <v>14</v>
      </c>
      <c r="AH429" t="s">
        <v>14</v>
      </c>
      <c r="AI429" t="str">
        <f t="shared" si="77"/>
        <v>VR REF. IMPORTACAO FOLHA PGTO</v>
      </c>
      <c r="AJ429" t="s">
        <v>14</v>
      </c>
      <c r="AK429" t="str">
        <f t="shared" si="78"/>
        <v>C</v>
      </c>
      <c r="AL429" t="s">
        <v>14</v>
      </c>
      <c r="AM429" s="1"/>
      <c r="AN429" t="s">
        <v>14</v>
      </c>
      <c r="AR429" t="str">
        <f t="shared" si="69"/>
        <v>00000000915|00000000425|601020020025||000008|000031|00000201000|00000000000000254480||VR REF. IMPORTACAO FOLHA PGTO|C||</v>
      </c>
    </row>
    <row r="430" spans="1:44" x14ac:dyDescent="0.3">
      <c r="A430">
        <v>915</v>
      </c>
      <c r="B430">
        <v>426</v>
      </c>
      <c r="C430" s="26">
        <v>158</v>
      </c>
      <c r="D430" s="2" t="str">
        <f>SUBSTITUTE(VLOOKUP(C430,'PLANO CONTAS'!$A$2:$C$3583,3,0),".","")</f>
        <v>601020020025</v>
      </c>
      <c r="F430" s="1">
        <v>44774</v>
      </c>
      <c r="G430" s="1">
        <v>44804</v>
      </c>
      <c r="H430">
        <v>501000</v>
      </c>
      <c r="I430" s="25">
        <v>7780</v>
      </c>
      <c r="J430">
        <v>0</v>
      </c>
      <c r="K430" t="s">
        <v>2112</v>
      </c>
      <c r="L430" t="s">
        <v>63</v>
      </c>
      <c r="M430" s="4"/>
      <c r="N430" s="4"/>
      <c r="Q430" t="str">
        <f t="shared" si="70"/>
        <v>00000000915</v>
      </c>
      <c r="R430" t="s">
        <v>14</v>
      </c>
      <c r="S430" t="str">
        <f t="shared" si="71"/>
        <v>00000000426</v>
      </c>
      <c r="T430" t="s">
        <v>14</v>
      </c>
      <c r="U430" t="str">
        <f t="shared" si="72"/>
        <v>601020020025</v>
      </c>
      <c r="V430" t="s">
        <v>14</v>
      </c>
      <c r="X430" t="s">
        <v>14</v>
      </c>
      <c r="Y430" t="str">
        <f t="shared" si="73"/>
        <v>000008</v>
      </c>
      <c r="Z430" t="s">
        <v>14</v>
      </c>
      <c r="AA430" t="str">
        <f t="shared" si="74"/>
        <v>000031</v>
      </c>
      <c r="AB430" t="s">
        <v>14</v>
      </c>
      <c r="AC430" t="str">
        <f t="shared" si="75"/>
        <v>00000501000</v>
      </c>
      <c r="AD430" t="s">
        <v>14</v>
      </c>
      <c r="AE430" t="str">
        <f t="shared" si="76"/>
        <v>00000000000000778000</v>
      </c>
      <c r="AF430" t="s">
        <v>14</v>
      </c>
      <c r="AH430" t="s">
        <v>14</v>
      </c>
      <c r="AI430" t="str">
        <f t="shared" si="77"/>
        <v>VR REF. IMPORTACAO FOLHA PGTO</v>
      </c>
      <c r="AJ430" t="s">
        <v>14</v>
      </c>
      <c r="AK430" t="str">
        <f t="shared" si="78"/>
        <v>C</v>
      </c>
      <c r="AL430" t="s">
        <v>14</v>
      </c>
      <c r="AM430" s="1"/>
      <c r="AN430" t="s">
        <v>14</v>
      </c>
      <c r="AR430" t="str">
        <f t="shared" si="69"/>
        <v>00000000915|00000000426|601020020025||000008|000031|00000501000|00000000000000778000||VR REF. IMPORTACAO FOLHA PGTO|C||</v>
      </c>
    </row>
    <row r="431" spans="1:44" x14ac:dyDescent="0.3">
      <c r="A431">
        <v>915</v>
      </c>
      <c r="B431">
        <v>427</v>
      </c>
      <c r="C431" s="26">
        <v>158</v>
      </c>
      <c r="D431" s="2" t="str">
        <f>SUBSTITUTE(VLOOKUP(C431,'PLANO CONTAS'!$A$2:$C$3583,3,0),".","")</f>
        <v>601020020025</v>
      </c>
      <c r="F431" s="1">
        <v>44774</v>
      </c>
      <c r="G431" s="1">
        <v>44804</v>
      </c>
      <c r="H431">
        <v>501000</v>
      </c>
      <c r="I431" s="25">
        <v>3000</v>
      </c>
      <c r="J431">
        <v>0</v>
      </c>
      <c r="K431" t="s">
        <v>2112</v>
      </c>
      <c r="L431" t="s">
        <v>63</v>
      </c>
      <c r="M431" s="4"/>
      <c r="N431" s="4"/>
      <c r="Q431" t="str">
        <f t="shared" si="70"/>
        <v>00000000915</v>
      </c>
      <c r="R431" t="s">
        <v>14</v>
      </c>
      <c r="S431" t="str">
        <f t="shared" si="71"/>
        <v>00000000427</v>
      </c>
      <c r="T431" t="s">
        <v>14</v>
      </c>
      <c r="U431" t="str">
        <f t="shared" si="72"/>
        <v>601020020025</v>
      </c>
      <c r="V431" t="s">
        <v>14</v>
      </c>
      <c r="X431" t="s">
        <v>14</v>
      </c>
      <c r="Y431" t="str">
        <f t="shared" si="73"/>
        <v>000008</v>
      </c>
      <c r="Z431" t="s">
        <v>14</v>
      </c>
      <c r="AA431" t="str">
        <f t="shared" si="74"/>
        <v>000031</v>
      </c>
      <c r="AB431" t="s">
        <v>14</v>
      </c>
      <c r="AC431" t="str">
        <f t="shared" si="75"/>
        <v>00000501000</v>
      </c>
      <c r="AD431" t="s">
        <v>14</v>
      </c>
      <c r="AE431" t="str">
        <f t="shared" si="76"/>
        <v>00000000000000300000</v>
      </c>
      <c r="AF431" t="s">
        <v>14</v>
      </c>
      <c r="AH431" t="s">
        <v>14</v>
      </c>
      <c r="AI431" t="str">
        <f t="shared" si="77"/>
        <v>VR REF. IMPORTACAO FOLHA PGTO</v>
      </c>
      <c r="AJ431" t="s">
        <v>14</v>
      </c>
      <c r="AK431" t="str">
        <f t="shared" si="78"/>
        <v>C</v>
      </c>
      <c r="AL431" t="s">
        <v>14</v>
      </c>
      <c r="AM431" s="1"/>
      <c r="AN431" t="s">
        <v>14</v>
      </c>
      <c r="AR431" t="str">
        <f t="shared" si="69"/>
        <v>00000000915|00000000427|601020020025||000008|000031|00000501000|00000000000000300000||VR REF. IMPORTACAO FOLHA PGTO|C||</v>
      </c>
    </row>
    <row r="432" spans="1:44" x14ac:dyDescent="0.3">
      <c r="A432">
        <v>915</v>
      </c>
      <c r="B432">
        <v>428</v>
      </c>
      <c r="C432" s="26">
        <v>158</v>
      </c>
      <c r="D432" s="2" t="str">
        <f>SUBSTITUTE(VLOOKUP(C432,'PLANO CONTAS'!$A$2:$C$3583,3,0),".","")</f>
        <v>601020020025</v>
      </c>
      <c r="F432" s="1">
        <v>44774</v>
      </c>
      <c r="G432" s="1">
        <v>44804</v>
      </c>
      <c r="H432">
        <v>1101000</v>
      </c>
      <c r="I432" s="25">
        <v>6727.6</v>
      </c>
      <c r="J432">
        <v>0</v>
      </c>
      <c r="K432" t="s">
        <v>2112</v>
      </c>
      <c r="L432" t="s">
        <v>63</v>
      </c>
      <c r="M432" s="4"/>
      <c r="N432" s="4"/>
      <c r="Q432" t="str">
        <f t="shared" si="70"/>
        <v>00000000915</v>
      </c>
      <c r="R432" t="s">
        <v>14</v>
      </c>
      <c r="S432" t="str">
        <f t="shared" si="71"/>
        <v>00000000428</v>
      </c>
      <c r="T432" t="s">
        <v>14</v>
      </c>
      <c r="U432" t="str">
        <f t="shared" si="72"/>
        <v>601020020025</v>
      </c>
      <c r="V432" t="s">
        <v>14</v>
      </c>
      <c r="X432" t="s">
        <v>14</v>
      </c>
      <c r="Y432" t="str">
        <f t="shared" si="73"/>
        <v>000008</v>
      </c>
      <c r="Z432" t="s">
        <v>14</v>
      </c>
      <c r="AA432" t="str">
        <f t="shared" si="74"/>
        <v>000031</v>
      </c>
      <c r="AB432" t="s">
        <v>14</v>
      </c>
      <c r="AC432" t="str">
        <f t="shared" si="75"/>
        <v>00001101000</v>
      </c>
      <c r="AD432" t="s">
        <v>14</v>
      </c>
      <c r="AE432" t="str">
        <f t="shared" si="76"/>
        <v>00000000000000672760</v>
      </c>
      <c r="AF432" t="s">
        <v>14</v>
      </c>
      <c r="AH432" t="s">
        <v>14</v>
      </c>
      <c r="AI432" t="str">
        <f t="shared" si="77"/>
        <v>VR REF. IMPORTACAO FOLHA PGTO</v>
      </c>
      <c r="AJ432" t="s">
        <v>14</v>
      </c>
      <c r="AK432" t="str">
        <f t="shared" si="78"/>
        <v>C</v>
      </c>
      <c r="AL432" t="s">
        <v>14</v>
      </c>
      <c r="AM432" s="1"/>
      <c r="AN432" t="s">
        <v>14</v>
      </c>
      <c r="AR432" t="str">
        <f t="shared" si="69"/>
        <v>00000000915|00000000428|601020020025||000008|000031|00001101000|00000000000000672760||VR REF. IMPORTACAO FOLHA PGTO|C||</v>
      </c>
    </row>
    <row r="433" spans="1:44" x14ac:dyDescent="0.3">
      <c r="A433">
        <v>915</v>
      </c>
      <c r="B433">
        <v>429</v>
      </c>
      <c r="C433" s="26">
        <v>158</v>
      </c>
      <c r="D433" s="2" t="str">
        <f>SUBSTITUTE(VLOOKUP(C433,'PLANO CONTAS'!$A$2:$C$3583,3,0),".","")</f>
        <v>601020020025</v>
      </c>
      <c r="F433" s="1">
        <v>44774</v>
      </c>
      <c r="G433" s="1">
        <v>44804</v>
      </c>
      <c r="H433">
        <v>1101000</v>
      </c>
      <c r="I433" s="25">
        <v>7196.72</v>
      </c>
      <c r="J433">
        <v>0</v>
      </c>
      <c r="K433" t="s">
        <v>2112</v>
      </c>
      <c r="L433" t="s">
        <v>63</v>
      </c>
      <c r="M433" s="4"/>
      <c r="N433" s="4"/>
      <c r="Q433" t="str">
        <f t="shared" si="70"/>
        <v>00000000915</v>
      </c>
      <c r="R433" t="s">
        <v>14</v>
      </c>
      <c r="S433" t="str">
        <f t="shared" si="71"/>
        <v>00000000429</v>
      </c>
      <c r="T433" t="s">
        <v>14</v>
      </c>
      <c r="U433" t="str">
        <f t="shared" si="72"/>
        <v>601020020025</v>
      </c>
      <c r="V433" t="s">
        <v>14</v>
      </c>
      <c r="X433" t="s">
        <v>14</v>
      </c>
      <c r="Y433" t="str">
        <f t="shared" si="73"/>
        <v>000008</v>
      </c>
      <c r="Z433" t="s">
        <v>14</v>
      </c>
      <c r="AA433" t="str">
        <f t="shared" si="74"/>
        <v>000031</v>
      </c>
      <c r="AB433" t="s">
        <v>14</v>
      </c>
      <c r="AC433" t="str">
        <f t="shared" si="75"/>
        <v>00001101000</v>
      </c>
      <c r="AD433" t="s">
        <v>14</v>
      </c>
      <c r="AE433" t="str">
        <f t="shared" si="76"/>
        <v>00000000000000719672</v>
      </c>
      <c r="AF433" t="s">
        <v>14</v>
      </c>
      <c r="AH433" t="s">
        <v>14</v>
      </c>
      <c r="AI433" t="str">
        <f t="shared" si="77"/>
        <v>VR REF. IMPORTACAO FOLHA PGTO</v>
      </c>
      <c r="AJ433" t="s">
        <v>14</v>
      </c>
      <c r="AK433" t="str">
        <f t="shared" si="78"/>
        <v>C</v>
      </c>
      <c r="AL433" t="s">
        <v>14</v>
      </c>
      <c r="AM433" s="1"/>
      <c r="AN433" t="s">
        <v>14</v>
      </c>
      <c r="AR433" t="str">
        <f t="shared" si="69"/>
        <v>00000000915|00000000429|601020020025||000008|000031|00001101000|00000000000000719672||VR REF. IMPORTACAO FOLHA PGTO|C||</v>
      </c>
    </row>
    <row r="434" spans="1:44" x14ac:dyDescent="0.3">
      <c r="A434">
        <v>915</v>
      </c>
      <c r="B434">
        <v>430</v>
      </c>
      <c r="C434" s="26">
        <v>161</v>
      </c>
      <c r="D434" s="2" t="str">
        <f>SUBSTITUTE(VLOOKUP(C434,'PLANO CONTAS'!$A$2:$C$3583,3,0),".","")</f>
        <v>601020020028</v>
      </c>
      <c r="F434" s="1">
        <v>44774</v>
      </c>
      <c r="G434" s="1">
        <v>44804</v>
      </c>
      <c r="H434">
        <v>101000</v>
      </c>
      <c r="I434" s="25">
        <v>403.2</v>
      </c>
      <c r="J434">
        <v>0</v>
      </c>
      <c r="K434" t="s">
        <v>2112</v>
      </c>
      <c r="L434" t="s">
        <v>13</v>
      </c>
      <c r="M434" s="4"/>
      <c r="N434" s="4"/>
      <c r="Q434" t="str">
        <f t="shared" si="70"/>
        <v>00000000915</v>
      </c>
      <c r="R434" t="s">
        <v>14</v>
      </c>
      <c r="S434" t="str">
        <f t="shared" si="71"/>
        <v>00000000430</v>
      </c>
      <c r="T434" t="s">
        <v>14</v>
      </c>
      <c r="U434" t="str">
        <f t="shared" si="72"/>
        <v>601020020028</v>
      </c>
      <c r="V434" t="s">
        <v>14</v>
      </c>
      <c r="X434" t="s">
        <v>14</v>
      </c>
      <c r="Y434" t="str">
        <f t="shared" si="73"/>
        <v>000008</v>
      </c>
      <c r="Z434" t="s">
        <v>14</v>
      </c>
      <c r="AA434" t="str">
        <f t="shared" si="74"/>
        <v>000031</v>
      </c>
      <c r="AB434" t="s">
        <v>14</v>
      </c>
      <c r="AC434" t="str">
        <f t="shared" si="75"/>
        <v>00000101000</v>
      </c>
      <c r="AD434" t="s">
        <v>14</v>
      </c>
      <c r="AE434" t="str">
        <f t="shared" si="76"/>
        <v>00000000000000040320</v>
      </c>
      <c r="AF434" t="s">
        <v>14</v>
      </c>
      <c r="AH434" t="s">
        <v>14</v>
      </c>
      <c r="AI434" t="str">
        <f t="shared" si="77"/>
        <v>VR REF. IMPORTACAO FOLHA PGTO</v>
      </c>
      <c r="AJ434" t="s">
        <v>14</v>
      </c>
      <c r="AK434" t="str">
        <f t="shared" si="78"/>
        <v>D</v>
      </c>
      <c r="AL434" t="s">
        <v>14</v>
      </c>
      <c r="AM434" s="1"/>
      <c r="AN434" t="s">
        <v>14</v>
      </c>
      <c r="AR434" t="str">
        <f t="shared" si="69"/>
        <v>00000000915|00000000430|601020020028||000008|000031|00000101000|00000000000000040320||VR REF. IMPORTACAO FOLHA PGTO|D||</v>
      </c>
    </row>
    <row r="435" spans="1:44" x14ac:dyDescent="0.3">
      <c r="A435">
        <v>915</v>
      </c>
      <c r="B435">
        <v>431</v>
      </c>
      <c r="C435" s="26">
        <v>161</v>
      </c>
      <c r="D435" s="2" t="str">
        <f>SUBSTITUTE(VLOOKUP(C435,'PLANO CONTAS'!$A$2:$C$3583,3,0),".","")</f>
        <v>601020020028</v>
      </c>
      <c r="F435" s="1">
        <v>44774</v>
      </c>
      <c r="G435" s="1">
        <v>44804</v>
      </c>
      <c r="H435">
        <v>301000</v>
      </c>
      <c r="I435" s="25">
        <v>332.64</v>
      </c>
      <c r="J435">
        <v>0</v>
      </c>
      <c r="K435" t="s">
        <v>2112</v>
      </c>
      <c r="L435" t="s">
        <v>13</v>
      </c>
      <c r="M435" s="4"/>
      <c r="N435" s="4"/>
      <c r="Q435" t="str">
        <f t="shared" si="70"/>
        <v>00000000915</v>
      </c>
      <c r="R435" t="s">
        <v>14</v>
      </c>
      <c r="S435" t="str">
        <f t="shared" si="71"/>
        <v>00000000431</v>
      </c>
      <c r="T435" t="s">
        <v>14</v>
      </c>
      <c r="U435" t="str">
        <f t="shared" si="72"/>
        <v>601020020028</v>
      </c>
      <c r="V435" t="s">
        <v>14</v>
      </c>
      <c r="X435" t="s">
        <v>14</v>
      </c>
      <c r="Y435" t="str">
        <f t="shared" si="73"/>
        <v>000008</v>
      </c>
      <c r="Z435" t="s">
        <v>14</v>
      </c>
      <c r="AA435" t="str">
        <f t="shared" si="74"/>
        <v>000031</v>
      </c>
      <c r="AB435" t="s">
        <v>14</v>
      </c>
      <c r="AC435" t="str">
        <f t="shared" si="75"/>
        <v>00000301000</v>
      </c>
      <c r="AD435" t="s">
        <v>14</v>
      </c>
      <c r="AE435" t="str">
        <f t="shared" si="76"/>
        <v>00000000000000033264</v>
      </c>
      <c r="AF435" t="s">
        <v>14</v>
      </c>
      <c r="AH435" t="s">
        <v>14</v>
      </c>
      <c r="AI435" t="str">
        <f t="shared" si="77"/>
        <v>VR REF. IMPORTACAO FOLHA PGTO</v>
      </c>
      <c r="AJ435" t="s">
        <v>14</v>
      </c>
      <c r="AK435" t="str">
        <f t="shared" si="78"/>
        <v>D</v>
      </c>
      <c r="AL435" t="s">
        <v>14</v>
      </c>
      <c r="AM435" s="1"/>
      <c r="AN435" t="s">
        <v>14</v>
      </c>
      <c r="AR435" t="str">
        <f t="shared" si="69"/>
        <v>00000000915|00000000431|601020020028||000008|000031|00000301000|00000000000000033264||VR REF. IMPORTACAO FOLHA PGTO|D||</v>
      </c>
    </row>
    <row r="436" spans="1:44" x14ac:dyDescent="0.3">
      <c r="A436">
        <v>915</v>
      </c>
      <c r="B436">
        <v>432</v>
      </c>
      <c r="C436" s="26">
        <v>161</v>
      </c>
      <c r="D436" s="2" t="str">
        <f>SUBSTITUTE(VLOOKUP(C436,'PLANO CONTAS'!$A$2:$C$3583,3,0),".","")</f>
        <v>601020020028</v>
      </c>
      <c r="F436" s="1">
        <v>44774</v>
      </c>
      <c r="G436" s="1">
        <v>44804</v>
      </c>
      <c r="H436">
        <v>1201000</v>
      </c>
      <c r="I436" s="25">
        <v>388.08</v>
      </c>
      <c r="J436">
        <v>0</v>
      </c>
      <c r="K436" t="s">
        <v>2112</v>
      </c>
      <c r="L436" t="s">
        <v>13</v>
      </c>
      <c r="M436" s="4"/>
      <c r="N436" s="4"/>
      <c r="Q436" t="str">
        <f t="shared" si="70"/>
        <v>00000000915</v>
      </c>
      <c r="R436" t="s">
        <v>14</v>
      </c>
      <c r="S436" t="str">
        <f t="shared" si="71"/>
        <v>00000000432</v>
      </c>
      <c r="T436" t="s">
        <v>14</v>
      </c>
      <c r="U436" t="str">
        <f t="shared" si="72"/>
        <v>601020020028</v>
      </c>
      <c r="V436" t="s">
        <v>14</v>
      </c>
      <c r="X436" t="s">
        <v>14</v>
      </c>
      <c r="Y436" t="str">
        <f t="shared" si="73"/>
        <v>000008</v>
      </c>
      <c r="Z436" t="s">
        <v>14</v>
      </c>
      <c r="AA436" t="str">
        <f t="shared" si="74"/>
        <v>000031</v>
      </c>
      <c r="AB436" t="s">
        <v>14</v>
      </c>
      <c r="AC436" t="str">
        <f t="shared" si="75"/>
        <v>00001201000</v>
      </c>
      <c r="AD436" t="s">
        <v>14</v>
      </c>
      <c r="AE436" t="str">
        <f t="shared" si="76"/>
        <v>00000000000000038808</v>
      </c>
      <c r="AF436" t="s">
        <v>14</v>
      </c>
      <c r="AH436" t="s">
        <v>14</v>
      </c>
      <c r="AI436" t="str">
        <f t="shared" si="77"/>
        <v>VR REF. IMPORTACAO FOLHA PGTO</v>
      </c>
      <c r="AJ436" t="s">
        <v>14</v>
      </c>
      <c r="AK436" t="str">
        <f t="shared" si="78"/>
        <v>D</v>
      </c>
      <c r="AL436" t="s">
        <v>14</v>
      </c>
      <c r="AM436" s="1"/>
      <c r="AN436" t="s">
        <v>14</v>
      </c>
      <c r="AR436" t="str">
        <f t="shared" si="69"/>
        <v>00000000915|00000000432|601020020028||000008|000031|00001201000|00000000000000038808||VR REF. IMPORTACAO FOLHA PGTO|D||</v>
      </c>
    </row>
    <row r="437" spans="1:44" x14ac:dyDescent="0.3">
      <c r="A437">
        <v>915</v>
      </c>
      <c r="B437">
        <v>433</v>
      </c>
      <c r="C437" s="26">
        <v>161</v>
      </c>
      <c r="D437" s="2" t="str">
        <f>SUBSTITUTE(VLOOKUP(C437,'PLANO CONTAS'!$A$2:$C$3583,3,0),".","")</f>
        <v>601020020028</v>
      </c>
      <c r="F437" s="1">
        <v>44774</v>
      </c>
      <c r="G437" s="1">
        <v>44804</v>
      </c>
      <c r="H437">
        <v>501000</v>
      </c>
      <c r="I437" s="25">
        <v>158.4</v>
      </c>
      <c r="J437">
        <v>0</v>
      </c>
      <c r="K437" t="s">
        <v>2112</v>
      </c>
      <c r="L437" t="s">
        <v>13</v>
      </c>
      <c r="M437" s="4"/>
      <c r="N437" s="4"/>
      <c r="Q437" t="str">
        <f t="shared" si="70"/>
        <v>00000000915</v>
      </c>
      <c r="R437" t="s">
        <v>14</v>
      </c>
      <c r="S437" t="str">
        <f t="shared" si="71"/>
        <v>00000000433</v>
      </c>
      <c r="T437" t="s">
        <v>14</v>
      </c>
      <c r="U437" t="str">
        <f t="shared" si="72"/>
        <v>601020020028</v>
      </c>
      <c r="V437" t="s">
        <v>14</v>
      </c>
      <c r="X437" t="s">
        <v>14</v>
      </c>
      <c r="Y437" t="str">
        <f t="shared" si="73"/>
        <v>000008</v>
      </c>
      <c r="Z437" t="s">
        <v>14</v>
      </c>
      <c r="AA437" t="str">
        <f t="shared" si="74"/>
        <v>000031</v>
      </c>
      <c r="AB437" t="s">
        <v>14</v>
      </c>
      <c r="AC437" t="str">
        <f t="shared" si="75"/>
        <v>00000501000</v>
      </c>
      <c r="AD437" t="s">
        <v>14</v>
      </c>
      <c r="AE437" t="str">
        <f t="shared" si="76"/>
        <v>00000000000000015840</v>
      </c>
      <c r="AF437" t="s">
        <v>14</v>
      </c>
      <c r="AH437" t="s">
        <v>14</v>
      </c>
      <c r="AI437" t="str">
        <f t="shared" si="77"/>
        <v>VR REF. IMPORTACAO FOLHA PGTO</v>
      </c>
      <c r="AJ437" t="s">
        <v>14</v>
      </c>
      <c r="AK437" t="str">
        <f t="shared" si="78"/>
        <v>D</v>
      </c>
      <c r="AL437" t="s">
        <v>14</v>
      </c>
      <c r="AM437" s="1"/>
      <c r="AN437" t="s">
        <v>14</v>
      </c>
      <c r="AR437" t="str">
        <f t="shared" si="69"/>
        <v>00000000915|00000000433|601020020028||000008|000031|00000501000|00000000000000015840||VR REF. IMPORTACAO FOLHA PGTO|D||</v>
      </c>
    </row>
    <row r="438" spans="1:44" x14ac:dyDescent="0.3">
      <c r="A438">
        <v>915</v>
      </c>
      <c r="B438">
        <v>434</v>
      </c>
      <c r="C438" s="26">
        <v>161</v>
      </c>
      <c r="D438" s="2" t="str">
        <f>SUBSTITUTE(VLOOKUP(C438,'PLANO CONTAS'!$A$2:$C$3583,3,0),".","")</f>
        <v>601020020028</v>
      </c>
      <c r="F438" s="1">
        <v>44774</v>
      </c>
      <c r="G438" s="1">
        <v>44804</v>
      </c>
      <c r="H438">
        <v>201000</v>
      </c>
      <c r="I438" s="25">
        <v>394.8</v>
      </c>
      <c r="J438">
        <v>0</v>
      </c>
      <c r="K438" t="s">
        <v>2112</v>
      </c>
      <c r="L438" t="s">
        <v>13</v>
      </c>
      <c r="M438" s="4"/>
      <c r="N438" s="4"/>
      <c r="Q438" t="str">
        <f t="shared" si="70"/>
        <v>00000000915</v>
      </c>
      <c r="R438" t="s">
        <v>14</v>
      </c>
      <c r="S438" t="str">
        <f t="shared" si="71"/>
        <v>00000000434</v>
      </c>
      <c r="T438" t="s">
        <v>14</v>
      </c>
      <c r="U438" t="str">
        <f t="shared" si="72"/>
        <v>601020020028</v>
      </c>
      <c r="V438" t="s">
        <v>14</v>
      </c>
      <c r="X438" t="s">
        <v>14</v>
      </c>
      <c r="Y438" t="str">
        <f t="shared" si="73"/>
        <v>000008</v>
      </c>
      <c r="Z438" t="s">
        <v>14</v>
      </c>
      <c r="AA438" t="str">
        <f t="shared" si="74"/>
        <v>000031</v>
      </c>
      <c r="AB438" t="s">
        <v>14</v>
      </c>
      <c r="AC438" t="str">
        <f t="shared" si="75"/>
        <v>00000201000</v>
      </c>
      <c r="AD438" t="s">
        <v>14</v>
      </c>
      <c r="AE438" t="str">
        <f t="shared" si="76"/>
        <v>00000000000000039480</v>
      </c>
      <c r="AF438" t="s">
        <v>14</v>
      </c>
      <c r="AH438" t="s">
        <v>14</v>
      </c>
      <c r="AI438" t="str">
        <f t="shared" si="77"/>
        <v>VR REF. IMPORTACAO FOLHA PGTO</v>
      </c>
      <c r="AJ438" t="s">
        <v>14</v>
      </c>
      <c r="AK438" t="str">
        <f t="shared" si="78"/>
        <v>D</v>
      </c>
      <c r="AL438" t="s">
        <v>14</v>
      </c>
      <c r="AM438" s="1"/>
      <c r="AN438" t="s">
        <v>14</v>
      </c>
      <c r="AR438" t="str">
        <f t="shared" si="69"/>
        <v>00000000915|00000000434|601020020028||000008|000031|00000201000|00000000000000039480||VR REF. IMPORTACAO FOLHA PGTO|D||</v>
      </c>
    </row>
    <row r="439" spans="1:44" x14ac:dyDescent="0.3">
      <c r="A439">
        <v>915</v>
      </c>
      <c r="B439">
        <v>435</v>
      </c>
      <c r="C439" s="26">
        <v>161</v>
      </c>
      <c r="D439" s="2" t="str">
        <f>SUBSTITUTE(VLOOKUP(C439,'PLANO CONTAS'!$A$2:$C$3583,3,0),".","")</f>
        <v>601020020028</v>
      </c>
      <c r="F439" s="1">
        <v>44774</v>
      </c>
      <c r="G439" s="1">
        <v>44804</v>
      </c>
      <c r="H439">
        <v>501000</v>
      </c>
      <c r="I439" s="25">
        <v>635.16</v>
      </c>
      <c r="J439">
        <v>0</v>
      </c>
      <c r="K439" t="s">
        <v>2112</v>
      </c>
      <c r="L439" t="s">
        <v>13</v>
      </c>
      <c r="M439" s="4"/>
      <c r="N439" s="4"/>
      <c r="Q439" t="str">
        <f t="shared" si="70"/>
        <v>00000000915</v>
      </c>
      <c r="R439" t="s">
        <v>14</v>
      </c>
      <c r="S439" t="str">
        <f t="shared" si="71"/>
        <v>00000000435</v>
      </c>
      <c r="T439" t="s">
        <v>14</v>
      </c>
      <c r="U439" t="str">
        <f t="shared" si="72"/>
        <v>601020020028</v>
      </c>
      <c r="V439" t="s">
        <v>14</v>
      </c>
      <c r="X439" t="s">
        <v>14</v>
      </c>
      <c r="Y439" t="str">
        <f t="shared" si="73"/>
        <v>000008</v>
      </c>
      <c r="Z439" t="s">
        <v>14</v>
      </c>
      <c r="AA439" t="str">
        <f t="shared" si="74"/>
        <v>000031</v>
      </c>
      <c r="AB439" t="s">
        <v>14</v>
      </c>
      <c r="AC439" t="str">
        <f t="shared" si="75"/>
        <v>00000501000</v>
      </c>
      <c r="AD439" t="s">
        <v>14</v>
      </c>
      <c r="AE439" t="str">
        <f t="shared" si="76"/>
        <v>00000000000000063516</v>
      </c>
      <c r="AF439" t="s">
        <v>14</v>
      </c>
      <c r="AH439" t="s">
        <v>14</v>
      </c>
      <c r="AI439" t="str">
        <f t="shared" si="77"/>
        <v>VR REF. IMPORTACAO FOLHA PGTO</v>
      </c>
      <c r="AJ439" t="s">
        <v>14</v>
      </c>
      <c r="AK439" t="str">
        <f t="shared" si="78"/>
        <v>D</v>
      </c>
      <c r="AL439" t="s">
        <v>14</v>
      </c>
      <c r="AM439" s="1"/>
      <c r="AN439" t="s">
        <v>14</v>
      </c>
      <c r="AR439" t="str">
        <f t="shared" si="69"/>
        <v>00000000915|00000000435|601020020028||000008|000031|00000501000|00000000000000063516||VR REF. IMPORTACAO FOLHA PGTO|D||</v>
      </c>
    </row>
    <row r="440" spans="1:44" x14ac:dyDescent="0.3">
      <c r="A440">
        <v>915</v>
      </c>
      <c r="B440">
        <v>436</v>
      </c>
      <c r="C440" s="26">
        <v>161</v>
      </c>
      <c r="D440" s="2" t="str">
        <f>SUBSTITUTE(VLOOKUP(C440,'PLANO CONTAS'!$A$2:$C$3583,3,0),".","")</f>
        <v>601020020028</v>
      </c>
      <c r="F440" s="1">
        <v>44774</v>
      </c>
      <c r="G440" s="1">
        <v>44804</v>
      </c>
      <c r="H440">
        <v>1101000</v>
      </c>
      <c r="I440" s="25">
        <v>329.25</v>
      </c>
      <c r="J440">
        <v>0</v>
      </c>
      <c r="K440" t="s">
        <v>2112</v>
      </c>
      <c r="L440" t="s">
        <v>13</v>
      </c>
      <c r="M440" s="4"/>
      <c r="N440" s="4"/>
      <c r="Q440" t="str">
        <f t="shared" si="70"/>
        <v>00000000915</v>
      </c>
      <c r="R440" t="s">
        <v>14</v>
      </c>
      <c r="S440" t="str">
        <f t="shared" si="71"/>
        <v>00000000436</v>
      </c>
      <c r="T440" t="s">
        <v>14</v>
      </c>
      <c r="U440" t="str">
        <f t="shared" si="72"/>
        <v>601020020028</v>
      </c>
      <c r="V440" t="s">
        <v>14</v>
      </c>
      <c r="X440" t="s">
        <v>14</v>
      </c>
      <c r="Y440" t="str">
        <f t="shared" si="73"/>
        <v>000008</v>
      </c>
      <c r="Z440" t="s">
        <v>14</v>
      </c>
      <c r="AA440" t="str">
        <f t="shared" si="74"/>
        <v>000031</v>
      </c>
      <c r="AB440" t="s">
        <v>14</v>
      </c>
      <c r="AC440" t="str">
        <f t="shared" si="75"/>
        <v>00001101000</v>
      </c>
      <c r="AD440" t="s">
        <v>14</v>
      </c>
      <c r="AE440" t="str">
        <f t="shared" si="76"/>
        <v>00000000000000032925</v>
      </c>
      <c r="AF440" t="s">
        <v>14</v>
      </c>
      <c r="AH440" t="s">
        <v>14</v>
      </c>
      <c r="AI440" t="str">
        <f t="shared" si="77"/>
        <v>VR REF. IMPORTACAO FOLHA PGTO</v>
      </c>
      <c r="AJ440" t="s">
        <v>14</v>
      </c>
      <c r="AK440" t="str">
        <f t="shared" si="78"/>
        <v>D</v>
      </c>
      <c r="AL440" t="s">
        <v>14</v>
      </c>
      <c r="AM440" s="1"/>
      <c r="AN440" t="s">
        <v>14</v>
      </c>
      <c r="AR440" t="str">
        <f t="shared" si="69"/>
        <v>00000000915|00000000436|601020020028||000008|000031|00001101000|00000000000000032925||VR REF. IMPORTACAO FOLHA PGTO|D||</v>
      </c>
    </row>
    <row r="441" spans="1:44" x14ac:dyDescent="0.3">
      <c r="A441">
        <v>915</v>
      </c>
      <c r="B441">
        <v>437</v>
      </c>
      <c r="C441">
        <v>161</v>
      </c>
      <c r="D441" s="2" t="str">
        <f>SUBSTITUTE(VLOOKUP(C441,'PLANO CONTAS'!$A$2:$C$3583,3,0),".","")</f>
        <v>601020020028</v>
      </c>
      <c r="F441" s="1">
        <v>44774</v>
      </c>
      <c r="G441" s="1">
        <v>44804</v>
      </c>
      <c r="H441">
        <v>901000</v>
      </c>
      <c r="I441">
        <v>275.39999999999998</v>
      </c>
      <c r="J441">
        <v>0</v>
      </c>
      <c r="K441" t="s">
        <v>2112</v>
      </c>
      <c r="L441" t="s">
        <v>13</v>
      </c>
      <c r="M441" s="4"/>
      <c r="N441" s="4"/>
      <c r="Q441" t="str">
        <f t="shared" si="70"/>
        <v>00000000915</v>
      </c>
      <c r="R441" t="s">
        <v>14</v>
      </c>
      <c r="S441" t="str">
        <f t="shared" si="71"/>
        <v>00000000437</v>
      </c>
      <c r="T441" t="s">
        <v>14</v>
      </c>
      <c r="U441" t="str">
        <f t="shared" si="72"/>
        <v>601020020028</v>
      </c>
      <c r="V441" t="s">
        <v>14</v>
      </c>
      <c r="X441" t="s">
        <v>14</v>
      </c>
      <c r="Y441" t="str">
        <f t="shared" si="73"/>
        <v>000008</v>
      </c>
      <c r="Z441" t="s">
        <v>14</v>
      </c>
      <c r="AA441" t="str">
        <f t="shared" si="74"/>
        <v>000031</v>
      </c>
      <c r="AB441" t="s">
        <v>14</v>
      </c>
      <c r="AC441" t="str">
        <f t="shared" si="75"/>
        <v>00000901000</v>
      </c>
      <c r="AD441" t="s">
        <v>14</v>
      </c>
      <c r="AE441" t="str">
        <f t="shared" si="76"/>
        <v>00000000000000027540</v>
      </c>
      <c r="AF441" t="s">
        <v>14</v>
      </c>
      <c r="AH441" t="s">
        <v>14</v>
      </c>
      <c r="AI441" t="str">
        <f t="shared" si="77"/>
        <v>VR REF. IMPORTACAO FOLHA PGTO</v>
      </c>
      <c r="AJ441" t="s">
        <v>14</v>
      </c>
      <c r="AK441" t="str">
        <f t="shared" si="78"/>
        <v>D</v>
      </c>
      <c r="AL441" t="s">
        <v>14</v>
      </c>
      <c r="AM441" s="1"/>
      <c r="AN441" t="s">
        <v>14</v>
      </c>
      <c r="AR441" t="str">
        <f t="shared" si="69"/>
        <v>00000000915|00000000437|601020020028||000008|000031|00000901000|00000000000000027540||VR REF. IMPORTACAO FOLHA PGTO|D||</v>
      </c>
    </row>
    <row r="442" spans="1:44" x14ac:dyDescent="0.3">
      <c r="A442">
        <v>915</v>
      </c>
      <c r="B442">
        <v>438</v>
      </c>
      <c r="C442">
        <v>161</v>
      </c>
      <c r="D442" s="2" t="str">
        <f>SUBSTITUTE(VLOOKUP(C442,'PLANO CONTAS'!$A$2:$C$3583,3,0),".","")</f>
        <v>601020020028</v>
      </c>
      <c r="F442" s="1">
        <v>44774</v>
      </c>
      <c r="G442" s="1">
        <v>44804</v>
      </c>
      <c r="H442">
        <v>101000</v>
      </c>
      <c r="I442">
        <v>403.2</v>
      </c>
      <c r="J442">
        <v>0</v>
      </c>
      <c r="K442" t="s">
        <v>2112</v>
      </c>
      <c r="L442" t="s">
        <v>13</v>
      </c>
      <c r="M442" s="4"/>
      <c r="N442" s="4"/>
      <c r="Q442" t="str">
        <f t="shared" si="70"/>
        <v>00000000915</v>
      </c>
      <c r="R442" t="s">
        <v>14</v>
      </c>
      <c r="S442" t="str">
        <f t="shared" si="71"/>
        <v>00000000438</v>
      </c>
      <c r="T442" t="s">
        <v>14</v>
      </c>
      <c r="U442" t="str">
        <f t="shared" si="72"/>
        <v>601020020028</v>
      </c>
      <c r="V442" t="s">
        <v>14</v>
      </c>
      <c r="X442" t="s">
        <v>14</v>
      </c>
      <c r="Y442" t="str">
        <f t="shared" si="73"/>
        <v>000008</v>
      </c>
      <c r="Z442" t="s">
        <v>14</v>
      </c>
      <c r="AA442" t="str">
        <f t="shared" si="74"/>
        <v>000031</v>
      </c>
      <c r="AB442" t="s">
        <v>14</v>
      </c>
      <c r="AC442" t="str">
        <f t="shared" si="75"/>
        <v>00000101000</v>
      </c>
      <c r="AD442" t="s">
        <v>14</v>
      </c>
      <c r="AE442" t="str">
        <f t="shared" si="76"/>
        <v>00000000000000040320</v>
      </c>
      <c r="AF442" t="s">
        <v>14</v>
      </c>
      <c r="AH442" t="s">
        <v>14</v>
      </c>
      <c r="AI442" t="str">
        <f t="shared" si="77"/>
        <v>VR REF. IMPORTACAO FOLHA PGTO</v>
      </c>
      <c r="AJ442" t="s">
        <v>14</v>
      </c>
      <c r="AK442" t="str">
        <f t="shared" si="78"/>
        <v>D</v>
      </c>
      <c r="AL442" t="s">
        <v>14</v>
      </c>
      <c r="AM442" s="1"/>
      <c r="AN442" t="s">
        <v>14</v>
      </c>
      <c r="AR442" t="str">
        <f t="shared" si="69"/>
        <v>00000000915|00000000438|601020020028||000008|000031|00000101000|00000000000000040320||VR REF. IMPORTACAO FOLHA PGTO|D||</v>
      </c>
    </row>
    <row r="443" spans="1:44" x14ac:dyDescent="0.3">
      <c r="A443">
        <v>915</v>
      </c>
      <c r="B443">
        <v>439</v>
      </c>
      <c r="C443">
        <v>161</v>
      </c>
      <c r="D443" s="2" t="str">
        <f>SUBSTITUTE(VLOOKUP(C443,'PLANO CONTAS'!$A$2:$C$3583,3,0),".","")</f>
        <v>601020020028</v>
      </c>
      <c r="F443" s="1">
        <v>44774</v>
      </c>
      <c r="G443" s="1">
        <v>44804</v>
      </c>
      <c r="H443">
        <v>301000</v>
      </c>
      <c r="I443">
        <v>285</v>
      </c>
      <c r="J443">
        <v>0</v>
      </c>
      <c r="K443" t="s">
        <v>2112</v>
      </c>
      <c r="L443" t="s">
        <v>63</v>
      </c>
      <c r="M443" s="4"/>
      <c r="N443" s="4"/>
      <c r="Q443" t="str">
        <f t="shared" si="70"/>
        <v>00000000915</v>
      </c>
      <c r="R443" t="s">
        <v>14</v>
      </c>
      <c r="S443" t="str">
        <f t="shared" si="71"/>
        <v>00000000439</v>
      </c>
      <c r="T443" t="s">
        <v>14</v>
      </c>
      <c r="U443" t="str">
        <f t="shared" si="72"/>
        <v>601020020028</v>
      </c>
      <c r="V443" t="s">
        <v>14</v>
      </c>
      <c r="X443" t="s">
        <v>14</v>
      </c>
      <c r="Y443" t="str">
        <f t="shared" si="73"/>
        <v>000008</v>
      </c>
      <c r="Z443" t="s">
        <v>14</v>
      </c>
      <c r="AA443" t="str">
        <f t="shared" si="74"/>
        <v>000031</v>
      </c>
      <c r="AB443" t="s">
        <v>14</v>
      </c>
      <c r="AC443" t="str">
        <f t="shared" si="75"/>
        <v>00000301000</v>
      </c>
      <c r="AD443" t="s">
        <v>14</v>
      </c>
      <c r="AE443" t="str">
        <f t="shared" si="76"/>
        <v>00000000000000028500</v>
      </c>
      <c r="AF443" t="s">
        <v>14</v>
      </c>
      <c r="AH443" t="s">
        <v>14</v>
      </c>
      <c r="AI443" t="str">
        <f t="shared" si="77"/>
        <v>VR REF. IMPORTACAO FOLHA PGTO</v>
      </c>
      <c r="AJ443" t="s">
        <v>14</v>
      </c>
      <c r="AK443" t="str">
        <f t="shared" si="78"/>
        <v>C</v>
      </c>
      <c r="AL443" t="s">
        <v>14</v>
      </c>
      <c r="AM443" s="1"/>
      <c r="AN443" t="s">
        <v>14</v>
      </c>
      <c r="AR443" t="str">
        <f t="shared" si="69"/>
        <v>00000000915|00000000439|601020020028||000008|000031|00000301000|00000000000000028500||VR REF. IMPORTACAO FOLHA PGTO|C||</v>
      </c>
    </row>
    <row r="444" spans="1:44" x14ac:dyDescent="0.3">
      <c r="A444">
        <v>915</v>
      </c>
      <c r="B444">
        <v>440</v>
      </c>
      <c r="C444">
        <v>161</v>
      </c>
      <c r="D444" s="2" t="str">
        <f>SUBSTITUTE(VLOOKUP(C444,'PLANO CONTAS'!$A$2:$C$3583,3,0),".","")</f>
        <v>601020020028</v>
      </c>
      <c r="F444" s="1">
        <v>44774</v>
      </c>
      <c r="G444" s="1">
        <v>44804</v>
      </c>
      <c r="H444">
        <v>801000</v>
      </c>
      <c r="I444">
        <v>390</v>
      </c>
      <c r="J444">
        <v>0</v>
      </c>
      <c r="K444" t="s">
        <v>2112</v>
      </c>
      <c r="L444" t="s">
        <v>63</v>
      </c>
      <c r="M444" s="4"/>
      <c r="N444" s="4"/>
      <c r="Q444" t="str">
        <f t="shared" si="70"/>
        <v>00000000915</v>
      </c>
      <c r="R444" t="s">
        <v>14</v>
      </c>
      <c r="S444" t="str">
        <f t="shared" si="71"/>
        <v>00000000440</v>
      </c>
      <c r="T444" t="s">
        <v>14</v>
      </c>
      <c r="U444" t="str">
        <f t="shared" si="72"/>
        <v>601020020028</v>
      </c>
      <c r="V444" t="s">
        <v>14</v>
      </c>
      <c r="X444" t="s">
        <v>14</v>
      </c>
      <c r="Y444" t="str">
        <f t="shared" si="73"/>
        <v>000008</v>
      </c>
      <c r="Z444" t="s">
        <v>14</v>
      </c>
      <c r="AA444" t="str">
        <f t="shared" si="74"/>
        <v>000031</v>
      </c>
      <c r="AB444" t="s">
        <v>14</v>
      </c>
      <c r="AC444" t="str">
        <f t="shared" si="75"/>
        <v>00000801000</v>
      </c>
      <c r="AD444" t="s">
        <v>14</v>
      </c>
      <c r="AE444" t="str">
        <f t="shared" si="76"/>
        <v>00000000000000039000</v>
      </c>
      <c r="AF444" t="s">
        <v>14</v>
      </c>
      <c r="AH444" t="s">
        <v>14</v>
      </c>
      <c r="AI444" t="str">
        <f t="shared" si="77"/>
        <v>VR REF. IMPORTACAO FOLHA PGTO</v>
      </c>
      <c r="AJ444" t="s">
        <v>14</v>
      </c>
      <c r="AK444" t="str">
        <f t="shared" si="78"/>
        <v>C</v>
      </c>
      <c r="AL444" t="s">
        <v>14</v>
      </c>
      <c r="AM444" s="1"/>
      <c r="AN444" t="s">
        <v>14</v>
      </c>
      <c r="AR444" t="str">
        <f t="shared" si="69"/>
        <v>00000000915|00000000440|601020020028||000008|000031|00000801000|00000000000000039000||VR REF. IMPORTACAO FOLHA PGTO|C||</v>
      </c>
    </row>
    <row r="445" spans="1:44" x14ac:dyDescent="0.3">
      <c r="A445">
        <v>915</v>
      </c>
      <c r="B445">
        <v>441</v>
      </c>
      <c r="C445">
        <v>161</v>
      </c>
      <c r="D445" s="2" t="str">
        <f>SUBSTITUTE(VLOOKUP(C445,'PLANO CONTAS'!$A$2:$C$3583,3,0),".","")</f>
        <v>601020020028</v>
      </c>
      <c r="F445" s="1">
        <v>44774</v>
      </c>
      <c r="G445" s="1">
        <v>44804</v>
      </c>
      <c r="H445">
        <v>501000</v>
      </c>
      <c r="I445">
        <v>165</v>
      </c>
      <c r="J445">
        <v>0</v>
      </c>
      <c r="K445" t="s">
        <v>2112</v>
      </c>
      <c r="L445" t="s">
        <v>63</v>
      </c>
      <c r="M445" s="4"/>
      <c r="N445" s="4"/>
      <c r="Q445" t="str">
        <f t="shared" si="70"/>
        <v>00000000915</v>
      </c>
      <c r="R445" t="s">
        <v>14</v>
      </c>
      <c r="S445" t="str">
        <f t="shared" si="71"/>
        <v>00000000441</v>
      </c>
      <c r="T445" t="s">
        <v>14</v>
      </c>
      <c r="U445" t="str">
        <f t="shared" si="72"/>
        <v>601020020028</v>
      </c>
      <c r="V445" t="s">
        <v>14</v>
      </c>
      <c r="X445" t="s">
        <v>14</v>
      </c>
      <c r="Y445" t="str">
        <f t="shared" si="73"/>
        <v>000008</v>
      </c>
      <c r="Z445" t="s">
        <v>14</v>
      </c>
      <c r="AA445" t="str">
        <f t="shared" si="74"/>
        <v>000031</v>
      </c>
      <c r="AB445" t="s">
        <v>14</v>
      </c>
      <c r="AC445" t="str">
        <f t="shared" si="75"/>
        <v>00000501000</v>
      </c>
      <c r="AD445" t="s">
        <v>14</v>
      </c>
      <c r="AE445" t="str">
        <f t="shared" si="76"/>
        <v>00000000000000016500</v>
      </c>
      <c r="AF445" t="s">
        <v>14</v>
      </c>
      <c r="AH445" t="s">
        <v>14</v>
      </c>
      <c r="AI445" t="str">
        <f t="shared" si="77"/>
        <v>VR REF. IMPORTACAO FOLHA PGTO</v>
      </c>
      <c r="AJ445" t="s">
        <v>14</v>
      </c>
      <c r="AK445" t="str">
        <f t="shared" si="78"/>
        <v>C</v>
      </c>
      <c r="AL445" t="s">
        <v>14</v>
      </c>
      <c r="AM445" s="1"/>
      <c r="AN445" t="s">
        <v>14</v>
      </c>
      <c r="AR445" t="str">
        <f t="shared" si="69"/>
        <v>00000000915|00000000441|601020020028||000008|000031|00000501000|00000000000000016500||VR REF. IMPORTACAO FOLHA PGTO|C||</v>
      </c>
    </row>
    <row r="446" spans="1:44" x14ac:dyDescent="0.3">
      <c r="A446">
        <v>915</v>
      </c>
      <c r="B446">
        <v>442</v>
      </c>
      <c r="C446">
        <v>161</v>
      </c>
      <c r="D446" s="2" t="str">
        <f>SUBSTITUTE(VLOOKUP(C446,'PLANO CONTAS'!$A$2:$C$3583,3,0),".","")</f>
        <v>601020020028</v>
      </c>
      <c r="F446" s="1">
        <v>44774</v>
      </c>
      <c r="G446" s="1">
        <v>44804</v>
      </c>
      <c r="H446">
        <v>201000</v>
      </c>
      <c r="I446">
        <v>381.72</v>
      </c>
      <c r="J446">
        <v>0</v>
      </c>
      <c r="K446" t="s">
        <v>2112</v>
      </c>
      <c r="L446" t="s">
        <v>63</v>
      </c>
      <c r="M446" s="4"/>
      <c r="N446" s="4"/>
      <c r="Q446" t="str">
        <f t="shared" si="70"/>
        <v>00000000915</v>
      </c>
      <c r="R446" t="s">
        <v>14</v>
      </c>
      <c r="S446" t="str">
        <f t="shared" si="71"/>
        <v>00000000442</v>
      </c>
      <c r="T446" t="s">
        <v>14</v>
      </c>
      <c r="U446" t="str">
        <f t="shared" si="72"/>
        <v>601020020028</v>
      </c>
      <c r="V446" t="s">
        <v>14</v>
      </c>
      <c r="X446" t="s">
        <v>14</v>
      </c>
      <c r="Y446" t="str">
        <f t="shared" si="73"/>
        <v>000008</v>
      </c>
      <c r="Z446" t="s">
        <v>14</v>
      </c>
      <c r="AA446" t="str">
        <f t="shared" si="74"/>
        <v>000031</v>
      </c>
      <c r="AB446" t="s">
        <v>14</v>
      </c>
      <c r="AC446" t="str">
        <f t="shared" si="75"/>
        <v>00000201000</v>
      </c>
      <c r="AD446" t="s">
        <v>14</v>
      </c>
      <c r="AE446" t="str">
        <f t="shared" si="76"/>
        <v>00000000000000038172</v>
      </c>
      <c r="AF446" t="s">
        <v>14</v>
      </c>
      <c r="AH446" t="s">
        <v>14</v>
      </c>
      <c r="AI446" t="str">
        <f t="shared" si="77"/>
        <v>VR REF. IMPORTACAO FOLHA PGTO</v>
      </c>
      <c r="AJ446" t="s">
        <v>14</v>
      </c>
      <c r="AK446" t="str">
        <f t="shared" si="78"/>
        <v>C</v>
      </c>
      <c r="AL446" t="s">
        <v>14</v>
      </c>
      <c r="AM446" s="1"/>
      <c r="AN446" t="s">
        <v>14</v>
      </c>
      <c r="AR446" t="str">
        <f t="shared" si="69"/>
        <v>00000000915|00000000442|601020020028||000008|000031|00000201000|00000000000000038172||VR REF. IMPORTACAO FOLHA PGTO|C||</v>
      </c>
    </row>
    <row r="447" spans="1:44" x14ac:dyDescent="0.3">
      <c r="A447">
        <v>915</v>
      </c>
      <c r="B447">
        <v>443</v>
      </c>
      <c r="C447">
        <v>161</v>
      </c>
      <c r="D447" s="2" t="str">
        <f>SUBSTITUTE(VLOOKUP(C447,'PLANO CONTAS'!$A$2:$C$3583,3,0),".","")</f>
        <v>601020020028</v>
      </c>
      <c r="F447" s="1">
        <v>44774</v>
      </c>
      <c r="G447" s="1">
        <v>44804</v>
      </c>
      <c r="H447">
        <v>501000</v>
      </c>
      <c r="I447">
        <v>522</v>
      </c>
      <c r="J447">
        <v>0</v>
      </c>
      <c r="K447" t="s">
        <v>2112</v>
      </c>
      <c r="L447" t="s">
        <v>63</v>
      </c>
      <c r="M447" s="4"/>
      <c r="N447" s="4"/>
      <c r="Q447" t="str">
        <f t="shared" si="70"/>
        <v>00000000915</v>
      </c>
      <c r="R447" t="s">
        <v>14</v>
      </c>
      <c r="S447" t="str">
        <f t="shared" si="71"/>
        <v>00000000443</v>
      </c>
      <c r="T447" t="s">
        <v>14</v>
      </c>
      <c r="U447" t="str">
        <f t="shared" si="72"/>
        <v>601020020028</v>
      </c>
      <c r="V447" t="s">
        <v>14</v>
      </c>
      <c r="X447" t="s">
        <v>14</v>
      </c>
      <c r="Y447" t="str">
        <f t="shared" si="73"/>
        <v>000008</v>
      </c>
      <c r="Z447" t="s">
        <v>14</v>
      </c>
      <c r="AA447" t="str">
        <f t="shared" si="74"/>
        <v>000031</v>
      </c>
      <c r="AB447" t="s">
        <v>14</v>
      </c>
      <c r="AC447" t="str">
        <f t="shared" si="75"/>
        <v>00000501000</v>
      </c>
      <c r="AD447" t="s">
        <v>14</v>
      </c>
      <c r="AE447" t="str">
        <f t="shared" si="76"/>
        <v>00000000000000052200</v>
      </c>
      <c r="AF447" t="s">
        <v>14</v>
      </c>
      <c r="AH447" t="s">
        <v>14</v>
      </c>
      <c r="AI447" t="str">
        <f t="shared" si="77"/>
        <v>VR REF. IMPORTACAO FOLHA PGTO</v>
      </c>
      <c r="AJ447" t="s">
        <v>14</v>
      </c>
      <c r="AK447" t="str">
        <f t="shared" si="78"/>
        <v>C</v>
      </c>
      <c r="AL447" t="s">
        <v>14</v>
      </c>
      <c r="AM447" s="1"/>
      <c r="AN447" t="s">
        <v>14</v>
      </c>
      <c r="AR447" t="str">
        <f t="shared" si="69"/>
        <v>00000000915|00000000443|601020020028||000008|000031|00000501000|00000000000000052200||VR REF. IMPORTACAO FOLHA PGTO|C||</v>
      </c>
    </row>
    <row r="448" spans="1:44" x14ac:dyDescent="0.3">
      <c r="A448">
        <v>915</v>
      </c>
      <c r="B448">
        <v>444</v>
      </c>
      <c r="C448">
        <v>161</v>
      </c>
      <c r="D448" s="2" t="str">
        <f>SUBSTITUTE(VLOOKUP(C448,'PLANO CONTAS'!$A$2:$C$3583,3,0),".","")</f>
        <v>601020020028</v>
      </c>
      <c r="F448" s="1">
        <v>44774</v>
      </c>
      <c r="G448" s="1">
        <v>44804</v>
      </c>
      <c r="H448">
        <v>1101000</v>
      </c>
      <c r="I448">
        <v>454.62</v>
      </c>
      <c r="J448">
        <v>0</v>
      </c>
      <c r="K448" t="s">
        <v>2112</v>
      </c>
      <c r="L448" t="s">
        <v>63</v>
      </c>
      <c r="M448" s="4"/>
      <c r="N448" s="4"/>
      <c r="Q448" t="str">
        <f t="shared" si="70"/>
        <v>00000000915</v>
      </c>
      <c r="R448" t="s">
        <v>14</v>
      </c>
      <c r="S448" t="str">
        <f t="shared" si="71"/>
        <v>00000000444</v>
      </c>
      <c r="T448" t="s">
        <v>14</v>
      </c>
      <c r="U448" t="str">
        <f t="shared" si="72"/>
        <v>601020020028</v>
      </c>
      <c r="V448" t="s">
        <v>14</v>
      </c>
      <c r="X448" t="s">
        <v>14</v>
      </c>
      <c r="Y448" t="str">
        <f t="shared" si="73"/>
        <v>000008</v>
      </c>
      <c r="Z448" t="s">
        <v>14</v>
      </c>
      <c r="AA448" t="str">
        <f t="shared" si="74"/>
        <v>000031</v>
      </c>
      <c r="AB448" t="s">
        <v>14</v>
      </c>
      <c r="AC448" t="str">
        <f t="shared" si="75"/>
        <v>00001101000</v>
      </c>
      <c r="AD448" t="s">
        <v>14</v>
      </c>
      <c r="AE448" t="str">
        <f t="shared" si="76"/>
        <v>00000000000000045462</v>
      </c>
      <c r="AF448" t="s">
        <v>14</v>
      </c>
      <c r="AH448" t="s">
        <v>14</v>
      </c>
      <c r="AI448" t="str">
        <f t="shared" si="77"/>
        <v>VR REF. IMPORTACAO FOLHA PGTO</v>
      </c>
      <c r="AJ448" t="s">
        <v>14</v>
      </c>
      <c r="AK448" t="str">
        <f t="shared" si="78"/>
        <v>C</v>
      </c>
      <c r="AL448" t="s">
        <v>14</v>
      </c>
      <c r="AM448" s="1"/>
      <c r="AN448" t="s">
        <v>14</v>
      </c>
      <c r="AR448" t="str">
        <f t="shared" si="69"/>
        <v>00000000915|00000000444|601020020028||000008|000031|00001101000|00000000000000045462||VR REF. IMPORTACAO FOLHA PGTO|C||</v>
      </c>
    </row>
    <row r="449" spans="1:44" x14ac:dyDescent="0.3">
      <c r="A449">
        <v>915</v>
      </c>
      <c r="B449">
        <v>445</v>
      </c>
      <c r="C449">
        <v>161</v>
      </c>
      <c r="D449" s="2" t="str">
        <f>SUBSTITUTE(VLOOKUP(C449,'PLANO CONTAS'!$A$2:$C$3583,3,0),".","")</f>
        <v>601020020028</v>
      </c>
      <c r="F449" s="1">
        <v>44774</v>
      </c>
      <c r="G449" s="1">
        <v>44804</v>
      </c>
      <c r="H449">
        <v>1101000</v>
      </c>
      <c r="I449">
        <v>450</v>
      </c>
      <c r="J449">
        <v>0</v>
      </c>
      <c r="K449" t="s">
        <v>2112</v>
      </c>
      <c r="L449" t="s">
        <v>63</v>
      </c>
      <c r="M449" s="4"/>
      <c r="N449" s="4"/>
      <c r="Q449" t="str">
        <f t="shared" si="70"/>
        <v>00000000915</v>
      </c>
      <c r="R449" t="s">
        <v>14</v>
      </c>
      <c r="S449" t="str">
        <f t="shared" si="71"/>
        <v>00000000445</v>
      </c>
      <c r="T449" t="s">
        <v>14</v>
      </c>
      <c r="U449" t="str">
        <f t="shared" si="72"/>
        <v>601020020028</v>
      </c>
      <c r="V449" t="s">
        <v>14</v>
      </c>
      <c r="X449" t="s">
        <v>14</v>
      </c>
      <c r="Y449" t="str">
        <f t="shared" si="73"/>
        <v>000008</v>
      </c>
      <c r="Z449" t="s">
        <v>14</v>
      </c>
      <c r="AA449" t="str">
        <f t="shared" si="74"/>
        <v>000031</v>
      </c>
      <c r="AB449" t="s">
        <v>14</v>
      </c>
      <c r="AC449" t="str">
        <f t="shared" si="75"/>
        <v>00001101000</v>
      </c>
      <c r="AD449" t="s">
        <v>14</v>
      </c>
      <c r="AE449" t="str">
        <f t="shared" si="76"/>
        <v>00000000000000045000</v>
      </c>
      <c r="AF449" t="s">
        <v>14</v>
      </c>
      <c r="AH449" t="s">
        <v>14</v>
      </c>
      <c r="AI449" t="str">
        <f t="shared" si="77"/>
        <v>VR REF. IMPORTACAO FOLHA PGTO</v>
      </c>
      <c r="AJ449" t="s">
        <v>14</v>
      </c>
      <c r="AK449" t="str">
        <f t="shared" si="78"/>
        <v>C</v>
      </c>
      <c r="AL449" t="s">
        <v>14</v>
      </c>
      <c r="AM449" s="1"/>
      <c r="AN449" t="s">
        <v>14</v>
      </c>
      <c r="AR449" t="str">
        <f t="shared" si="69"/>
        <v>00000000915|00000000445|601020020028||000008|000031|00001101000|00000000000000045000||VR REF. IMPORTACAO FOLHA PGTO|C||</v>
      </c>
    </row>
    <row r="450" spans="1:44" x14ac:dyDescent="0.3">
      <c r="A450">
        <v>915</v>
      </c>
      <c r="B450">
        <v>446</v>
      </c>
      <c r="C450">
        <v>162</v>
      </c>
      <c r="D450" s="2" t="str">
        <f>SUBSTITUTE(VLOOKUP(C450,'PLANO CONTAS'!$A$2:$C$3583,3,0),".","")</f>
        <v>601020020029</v>
      </c>
      <c r="F450" s="1">
        <v>44774</v>
      </c>
      <c r="G450" s="1">
        <v>44804</v>
      </c>
      <c r="H450">
        <v>401000</v>
      </c>
      <c r="I450">
        <v>5.95</v>
      </c>
      <c r="J450">
        <v>0</v>
      </c>
      <c r="K450" t="s">
        <v>2112</v>
      </c>
      <c r="L450" t="s">
        <v>13</v>
      </c>
      <c r="M450" s="4"/>
      <c r="N450" s="4"/>
      <c r="Q450" t="str">
        <f t="shared" si="70"/>
        <v>00000000915</v>
      </c>
      <c r="R450" t="s">
        <v>14</v>
      </c>
      <c r="S450" t="str">
        <f t="shared" si="71"/>
        <v>00000000446</v>
      </c>
      <c r="T450" t="s">
        <v>14</v>
      </c>
      <c r="U450" t="str">
        <f t="shared" si="72"/>
        <v>601020020029</v>
      </c>
      <c r="V450" t="s">
        <v>14</v>
      </c>
      <c r="X450" t="s">
        <v>14</v>
      </c>
      <c r="Y450" t="str">
        <f t="shared" si="73"/>
        <v>000008</v>
      </c>
      <c r="Z450" t="s">
        <v>14</v>
      </c>
      <c r="AA450" t="str">
        <f t="shared" si="74"/>
        <v>000031</v>
      </c>
      <c r="AB450" t="s">
        <v>14</v>
      </c>
      <c r="AC450" t="str">
        <f t="shared" si="75"/>
        <v>00000401000</v>
      </c>
      <c r="AD450" t="s">
        <v>14</v>
      </c>
      <c r="AE450" t="str">
        <f t="shared" si="76"/>
        <v>00000000000000000595</v>
      </c>
      <c r="AF450" t="s">
        <v>14</v>
      </c>
      <c r="AH450" t="s">
        <v>14</v>
      </c>
      <c r="AI450" t="str">
        <f t="shared" si="77"/>
        <v>VR REF. IMPORTACAO FOLHA PGTO</v>
      </c>
      <c r="AJ450" t="s">
        <v>14</v>
      </c>
      <c r="AK450" t="str">
        <f t="shared" si="78"/>
        <v>D</v>
      </c>
      <c r="AL450" t="s">
        <v>14</v>
      </c>
      <c r="AM450" s="1"/>
      <c r="AN450" t="s">
        <v>14</v>
      </c>
      <c r="AR450" t="str">
        <f t="shared" si="69"/>
        <v>00000000915|00000000446|601020020029||000008|000031|00000401000|00000000000000000595||VR REF. IMPORTACAO FOLHA PGTO|D||</v>
      </c>
    </row>
    <row r="451" spans="1:44" x14ac:dyDescent="0.3">
      <c r="A451">
        <v>915</v>
      </c>
      <c r="B451">
        <v>447</v>
      </c>
      <c r="C451">
        <v>162</v>
      </c>
      <c r="D451" s="2" t="str">
        <f>SUBSTITUTE(VLOOKUP(C451,'PLANO CONTAS'!$A$2:$C$3583,3,0),".","")</f>
        <v>601020020029</v>
      </c>
      <c r="F451" s="1">
        <v>44774</v>
      </c>
      <c r="G451" s="1">
        <v>44804</v>
      </c>
      <c r="H451">
        <v>1201000</v>
      </c>
      <c r="I451">
        <v>19.989999999999998</v>
      </c>
      <c r="J451">
        <v>0</v>
      </c>
      <c r="K451" t="s">
        <v>2112</v>
      </c>
      <c r="L451" t="s">
        <v>13</v>
      </c>
      <c r="M451" s="4"/>
      <c r="N451" s="4"/>
      <c r="Q451" t="str">
        <f t="shared" si="70"/>
        <v>00000000915</v>
      </c>
      <c r="R451" t="s">
        <v>14</v>
      </c>
      <c r="S451" t="str">
        <f t="shared" si="71"/>
        <v>00000000447</v>
      </c>
      <c r="T451" t="s">
        <v>14</v>
      </c>
      <c r="U451" t="str">
        <f t="shared" si="72"/>
        <v>601020020029</v>
      </c>
      <c r="V451" t="s">
        <v>14</v>
      </c>
      <c r="X451" t="s">
        <v>14</v>
      </c>
      <c r="Y451" t="str">
        <f t="shared" si="73"/>
        <v>000008</v>
      </c>
      <c r="Z451" t="s">
        <v>14</v>
      </c>
      <c r="AA451" t="str">
        <f t="shared" si="74"/>
        <v>000031</v>
      </c>
      <c r="AB451" t="s">
        <v>14</v>
      </c>
      <c r="AC451" t="str">
        <f t="shared" si="75"/>
        <v>00001201000</v>
      </c>
      <c r="AD451" t="s">
        <v>14</v>
      </c>
      <c r="AE451" t="str">
        <f t="shared" si="76"/>
        <v>00000000000000001999</v>
      </c>
      <c r="AF451" t="s">
        <v>14</v>
      </c>
      <c r="AH451" t="s">
        <v>14</v>
      </c>
      <c r="AI451" t="str">
        <f t="shared" si="77"/>
        <v>VR REF. IMPORTACAO FOLHA PGTO</v>
      </c>
      <c r="AJ451" t="s">
        <v>14</v>
      </c>
      <c r="AK451" t="str">
        <f t="shared" si="78"/>
        <v>D</v>
      </c>
      <c r="AL451" t="s">
        <v>14</v>
      </c>
      <c r="AM451" s="1"/>
      <c r="AN451" t="s">
        <v>14</v>
      </c>
      <c r="AR451" t="str">
        <f t="shared" si="69"/>
        <v>00000000915|00000000447|601020020029||000008|000031|00001201000|00000000000000001999||VR REF. IMPORTACAO FOLHA PGTO|D||</v>
      </c>
    </row>
    <row r="452" spans="1:44" x14ac:dyDescent="0.3">
      <c r="A452">
        <v>915</v>
      </c>
      <c r="B452">
        <v>448</v>
      </c>
      <c r="C452">
        <v>162</v>
      </c>
      <c r="D452" s="2" t="str">
        <f>SUBSTITUTE(VLOOKUP(C452,'PLANO CONTAS'!$A$2:$C$3583,3,0),".","")</f>
        <v>601020020029</v>
      </c>
      <c r="F452" s="1">
        <v>44774</v>
      </c>
      <c r="G452" s="1">
        <v>44804</v>
      </c>
      <c r="H452">
        <v>501000</v>
      </c>
      <c r="I452">
        <v>18.52</v>
      </c>
      <c r="J452">
        <v>0</v>
      </c>
      <c r="K452" t="s">
        <v>2112</v>
      </c>
      <c r="L452" t="s">
        <v>13</v>
      </c>
      <c r="M452" s="4"/>
      <c r="N452" s="4"/>
      <c r="Q452" t="str">
        <f t="shared" si="70"/>
        <v>00000000915</v>
      </c>
      <c r="R452" t="s">
        <v>14</v>
      </c>
      <c r="S452" t="str">
        <f t="shared" si="71"/>
        <v>00000000448</v>
      </c>
      <c r="T452" t="s">
        <v>14</v>
      </c>
      <c r="U452" t="str">
        <f t="shared" si="72"/>
        <v>601020020029</v>
      </c>
      <c r="V452" t="s">
        <v>14</v>
      </c>
      <c r="X452" t="s">
        <v>14</v>
      </c>
      <c r="Y452" t="str">
        <f t="shared" si="73"/>
        <v>000008</v>
      </c>
      <c r="Z452" t="s">
        <v>14</v>
      </c>
      <c r="AA452" t="str">
        <f t="shared" si="74"/>
        <v>000031</v>
      </c>
      <c r="AB452" t="s">
        <v>14</v>
      </c>
      <c r="AC452" t="str">
        <f t="shared" si="75"/>
        <v>00000501000</v>
      </c>
      <c r="AD452" t="s">
        <v>14</v>
      </c>
      <c r="AE452" t="str">
        <f t="shared" si="76"/>
        <v>00000000000000001852</v>
      </c>
      <c r="AF452" t="s">
        <v>14</v>
      </c>
      <c r="AH452" t="s">
        <v>14</v>
      </c>
      <c r="AI452" t="str">
        <f t="shared" si="77"/>
        <v>VR REF. IMPORTACAO FOLHA PGTO</v>
      </c>
      <c r="AJ452" t="s">
        <v>14</v>
      </c>
      <c r="AK452" t="str">
        <f t="shared" si="78"/>
        <v>D</v>
      </c>
      <c r="AL452" t="s">
        <v>14</v>
      </c>
      <c r="AM452" s="1"/>
      <c r="AN452" t="s">
        <v>14</v>
      </c>
      <c r="AR452" t="str">
        <f t="shared" si="69"/>
        <v>00000000915|00000000448|601020020029||000008|000031|00000501000|00000000000000001852||VR REF. IMPORTACAO FOLHA PGTO|D||</v>
      </c>
    </row>
    <row r="453" spans="1:44" x14ac:dyDescent="0.3">
      <c r="A453">
        <v>915</v>
      </c>
      <c r="B453">
        <v>449</v>
      </c>
      <c r="C453">
        <v>162</v>
      </c>
      <c r="D453" s="2" t="str">
        <f>SUBSTITUTE(VLOOKUP(C453,'PLANO CONTAS'!$A$2:$C$3583,3,0),".","")</f>
        <v>601020020029</v>
      </c>
      <c r="F453" s="1">
        <v>44774</v>
      </c>
      <c r="G453" s="1">
        <v>44804</v>
      </c>
      <c r="H453">
        <v>501000</v>
      </c>
      <c r="I453">
        <v>2.96</v>
      </c>
      <c r="J453">
        <v>0</v>
      </c>
      <c r="K453" t="s">
        <v>2112</v>
      </c>
      <c r="L453" t="s">
        <v>13</v>
      </c>
      <c r="M453" s="4"/>
      <c r="N453" s="4"/>
      <c r="Q453" t="str">
        <f t="shared" si="70"/>
        <v>00000000915</v>
      </c>
      <c r="R453" t="s">
        <v>14</v>
      </c>
      <c r="S453" t="str">
        <f t="shared" si="71"/>
        <v>00000000449</v>
      </c>
      <c r="T453" t="s">
        <v>14</v>
      </c>
      <c r="U453" t="str">
        <f t="shared" si="72"/>
        <v>601020020029</v>
      </c>
      <c r="V453" t="s">
        <v>14</v>
      </c>
      <c r="X453" t="s">
        <v>14</v>
      </c>
      <c r="Y453" t="str">
        <f t="shared" si="73"/>
        <v>000008</v>
      </c>
      <c r="Z453" t="s">
        <v>14</v>
      </c>
      <c r="AA453" t="str">
        <f t="shared" si="74"/>
        <v>000031</v>
      </c>
      <c r="AB453" t="s">
        <v>14</v>
      </c>
      <c r="AC453" t="str">
        <f t="shared" si="75"/>
        <v>00000501000</v>
      </c>
      <c r="AD453" t="s">
        <v>14</v>
      </c>
      <c r="AE453" t="str">
        <f t="shared" si="76"/>
        <v>00000000000000000296</v>
      </c>
      <c r="AF453" t="s">
        <v>14</v>
      </c>
      <c r="AH453" t="s">
        <v>14</v>
      </c>
      <c r="AI453" t="str">
        <f t="shared" si="77"/>
        <v>VR REF. IMPORTACAO FOLHA PGTO</v>
      </c>
      <c r="AJ453" t="s">
        <v>14</v>
      </c>
      <c r="AK453" t="str">
        <f t="shared" si="78"/>
        <v>D</v>
      </c>
      <c r="AL453" t="s">
        <v>14</v>
      </c>
      <c r="AM453" s="1"/>
      <c r="AN453" t="s">
        <v>14</v>
      </c>
      <c r="AR453" t="str">
        <f t="shared" si="69"/>
        <v>00000000915|00000000449|601020020029||000008|000031|00000501000|00000000000000000296||VR REF. IMPORTACAO FOLHA PGTO|D||</v>
      </c>
    </row>
    <row r="454" spans="1:44" x14ac:dyDescent="0.3">
      <c r="A454">
        <v>915</v>
      </c>
      <c r="B454">
        <v>450</v>
      </c>
      <c r="C454">
        <v>162</v>
      </c>
      <c r="D454" s="2" t="str">
        <f>SUBSTITUTE(VLOOKUP(C454,'PLANO CONTAS'!$A$2:$C$3583,3,0),".","")</f>
        <v>601020020029</v>
      </c>
      <c r="F454" s="1">
        <v>44774</v>
      </c>
      <c r="G454" s="1">
        <v>44804</v>
      </c>
      <c r="H454">
        <v>1101000</v>
      </c>
      <c r="I454">
        <v>32.94</v>
      </c>
      <c r="J454">
        <v>0</v>
      </c>
      <c r="K454" t="s">
        <v>2112</v>
      </c>
      <c r="L454" t="s">
        <v>13</v>
      </c>
      <c r="M454" s="4"/>
      <c r="N454" s="4"/>
      <c r="Q454" t="str">
        <f t="shared" si="70"/>
        <v>00000000915</v>
      </c>
      <c r="R454" t="s">
        <v>14</v>
      </c>
      <c r="S454" t="str">
        <f t="shared" si="71"/>
        <v>00000000450</v>
      </c>
      <c r="T454" t="s">
        <v>14</v>
      </c>
      <c r="U454" t="str">
        <f t="shared" si="72"/>
        <v>601020020029</v>
      </c>
      <c r="V454" t="s">
        <v>14</v>
      </c>
      <c r="X454" t="s">
        <v>14</v>
      </c>
      <c r="Y454" t="str">
        <f t="shared" si="73"/>
        <v>000008</v>
      </c>
      <c r="Z454" t="s">
        <v>14</v>
      </c>
      <c r="AA454" t="str">
        <f t="shared" si="74"/>
        <v>000031</v>
      </c>
      <c r="AB454" t="s">
        <v>14</v>
      </c>
      <c r="AC454" t="str">
        <f t="shared" si="75"/>
        <v>00001101000</v>
      </c>
      <c r="AD454" t="s">
        <v>14</v>
      </c>
      <c r="AE454" t="str">
        <f t="shared" si="76"/>
        <v>00000000000000003294</v>
      </c>
      <c r="AF454" t="s">
        <v>14</v>
      </c>
      <c r="AH454" t="s">
        <v>14</v>
      </c>
      <c r="AI454" t="str">
        <f t="shared" si="77"/>
        <v>VR REF. IMPORTACAO FOLHA PGTO</v>
      </c>
      <c r="AJ454" t="s">
        <v>14</v>
      </c>
      <c r="AK454" t="str">
        <f t="shared" si="78"/>
        <v>D</v>
      </c>
      <c r="AL454" t="s">
        <v>14</v>
      </c>
      <c r="AM454" s="1"/>
      <c r="AN454" t="s">
        <v>14</v>
      </c>
      <c r="AR454" t="str">
        <f t="shared" ref="AR454:AR517" si="79">CONCATENATE(Q454,R454,S454,T454,U454,V454,W454,X454,Y454,Z454,AA454,AB454,AC454,AD454,AE454,AF454,AG454,AH454,AI454,AJ454,AK454,AL454,AM454,AN454)</f>
        <v>00000000915|00000000450|601020020029||000008|000031|00001101000|00000000000000003294||VR REF. IMPORTACAO FOLHA PGTO|D||</v>
      </c>
    </row>
    <row r="455" spans="1:44" x14ac:dyDescent="0.3">
      <c r="A455">
        <v>915</v>
      </c>
      <c r="B455">
        <v>451</v>
      </c>
      <c r="C455">
        <v>162</v>
      </c>
      <c r="D455" s="2" t="str">
        <f>SUBSTITUTE(VLOOKUP(C455,'PLANO CONTAS'!$A$2:$C$3583,3,0),".","")</f>
        <v>601020020029</v>
      </c>
      <c r="F455" s="1">
        <v>44774</v>
      </c>
      <c r="G455" s="1">
        <v>44804</v>
      </c>
      <c r="H455">
        <v>1101000</v>
      </c>
      <c r="I455">
        <v>0.19</v>
      </c>
      <c r="J455">
        <v>0</v>
      </c>
      <c r="K455" t="s">
        <v>2112</v>
      </c>
      <c r="L455" t="s">
        <v>13</v>
      </c>
      <c r="M455" s="4"/>
      <c r="N455" s="4"/>
      <c r="Q455" t="str">
        <f t="shared" si="70"/>
        <v>00000000915</v>
      </c>
      <c r="R455" t="s">
        <v>14</v>
      </c>
      <c r="S455" t="str">
        <f t="shared" si="71"/>
        <v>00000000451</v>
      </c>
      <c r="T455" t="s">
        <v>14</v>
      </c>
      <c r="U455" t="str">
        <f t="shared" si="72"/>
        <v>601020020029</v>
      </c>
      <c r="V455" t="s">
        <v>14</v>
      </c>
      <c r="X455" t="s">
        <v>14</v>
      </c>
      <c r="Y455" t="str">
        <f t="shared" si="73"/>
        <v>000008</v>
      </c>
      <c r="Z455" t="s">
        <v>14</v>
      </c>
      <c r="AA455" t="str">
        <f t="shared" si="74"/>
        <v>000031</v>
      </c>
      <c r="AB455" t="s">
        <v>14</v>
      </c>
      <c r="AC455" t="str">
        <f t="shared" si="75"/>
        <v>00001101000</v>
      </c>
      <c r="AD455" t="s">
        <v>14</v>
      </c>
      <c r="AE455" t="str">
        <f t="shared" si="76"/>
        <v>00000000000000000019</v>
      </c>
      <c r="AF455" t="s">
        <v>14</v>
      </c>
      <c r="AH455" t="s">
        <v>14</v>
      </c>
      <c r="AI455" t="str">
        <f t="shared" si="77"/>
        <v>VR REF. IMPORTACAO FOLHA PGTO</v>
      </c>
      <c r="AJ455" t="s">
        <v>14</v>
      </c>
      <c r="AK455" t="str">
        <f t="shared" si="78"/>
        <v>D</v>
      </c>
      <c r="AL455" t="s">
        <v>14</v>
      </c>
      <c r="AM455" s="1"/>
      <c r="AN455" t="s">
        <v>14</v>
      </c>
      <c r="AR455" t="str">
        <f t="shared" si="79"/>
        <v>00000000915|00000000451|601020020029||000008|000031|00001101000|00000000000000000019||VR REF. IMPORTACAO FOLHA PGTO|D||</v>
      </c>
    </row>
    <row r="456" spans="1:44" x14ac:dyDescent="0.3">
      <c r="A456">
        <v>915</v>
      </c>
      <c r="B456">
        <v>452</v>
      </c>
      <c r="C456">
        <v>163</v>
      </c>
      <c r="D456" s="2" t="str">
        <f>SUBSTITUTE(VLOOKUP(C456,'PLANO CONTAS'!$A$2:$C$3583,3,0),".","")</f>
        <v>601020020030</v>
      </c>
      <c r="F456" s="1">
        <v>44774</v>
      </c>
      <c r="G456" s="1">
        <v>44804</v>
      </c>
      <c r="H456">
        <v>801000</v>
      </c>
      <c r="I456">
        <v>166.67</v>
      </c>
      <c r="J456">
        <v>0</v>
      </c>
      <c r="K456" t="s">
        <v>2112</v>
      </c>
      <c r="L456" t="s">
        <v>13</v>
      </c>
      <c r="M456" s="4"/>
      <c r="N456" s="4"/>
      <c r="Q456" t="str">
        <f t="shared" si="70"/>
        <v>00000000915</v>
      </c>
      <c r="R456" t="s">
        <v>14</v>
      </c>
      <c r="S456" t="str">
        <f t="shared" si="71"/>
        <v>00000000452</v>
      </c>
      <c r="T456" t="s">
        <v>14</v>
      </c>
      <c r="U456" t="str">
        <f t="shared" si="72"/>
        <v>601020020030</v>
      </c>
      <c r="V456" t="s">
        <v>14</v>
      </c>
      <c r="X456" t="s">
        <v>14</v>
      </c>
      <c r="Y456" t="str">
        <f t="shared" si="73"/>
        <v>000008</v>
      </c>
      <c r="Z456" t="s">
        <v>14</v>
      </c>
      <c r="AA456" t="str">
        <f t="shared" si="74"/>
        <v>000031</v>
      </c>
      <c r="AB456" t="s">
        <v>14</v>
      </c>
      <c r="AC456" t="str">
        <f t="shared" si="75"/>
        <v>00000801000</v>
      </c>
      <c r="AD456" t="s">
        <v>14</v>
      </c>
      <c r="AE456" t="str">
        <f t="shared" si="76"/>
        <v>00000000000000016667</v>
      </c>
      <c r="AF456" t="s">
        <v>14</v>
      </c>
      <c r="AH456" t="s">
        <v>14</v>
      </c>
      <c r="AI456" t="str">
        <f t="shared" si="77"/>
        <v>VR REF. IMPORTACAO FOLHA PGTO</v>
      </c>
      <c r="AJ456" t="s">
        <v>14</v>
      </c>
      <c r="AK456" t="str">
        <f t="shared" si="78"/>
        <v>D</v>
      </c>
      <c r="AL456" t="s">
        <v>14</v>
      </c>
      <c r="AM456" s="1"/>
      <c r="AN456" t="s">
        <v>14</v>
      </c>
      <c r="AR456" t="str">
        <f t="shared" si="79"/>
        <v>00000000915|00000000452|601020020030||000008|000031|00000801000|00000000000000016667||VR REF. IMPORTACAO FOLHA PGTO|D||</v>
      </c>
    </row>
    <row r="457" spans="1:44" x14ac:dyDescent="0.3">
      <c r="A457">
        <v>915</v>
      </c>
      <c r="B457">
        <v>453</v>
      </c>
      <c r="C457">
        <v>163</v>
      </c>
      <c r="D457" s="2" t="str">
        <f>SUBSTITUTE(VLOOKUP(C457,'PLANO CONTAS'!$A$2:$C$3583,3,0),".","")</f>
        <v>601020020030</v>
      </c>
      <c r="F457" s="1">
        <v>44774</v>
      </c>
      <c r="G457" s="1">
        <v>44804</v>
      </c>
      <c r="H457">
        <v>801000</v>
      </c>
      <c r="I457">
        <v>55.56</v>
      </c>
      <c r="J457">
        <v>0</v>
      </c>
      <c r="K457" t="s">
        <v>2112</v>
      </c>
      <c r="L457" t="s">
        <v>13</v>
      </c>
      <c r="M457" s="4"/>
      <c r="N457" s="4"/>
      <c r="Q457" t="str">
        <f t="shared" si="70"/>
        <v>00000000915</v>
      </c>
      <c r="R457" t="s">
        <v>14</v>
      </c>
      <c r="S457" t="str">
        <f t="shared" si="71"/>
        <v>00000000453</v>
      </c>
      <c r="T457" t="s">
        <v>14</v>
      </c>
      <c r="U457" t="str">
        <f t="shared" si="72"/>
        <v>601020020030</v>
      </c>
      <c r="V457" t="s">
        <v>14</v>
      </c>
      <c r="X457" t="s">
        <v>14</v>
      </c>
      <c r="Y457" t="str">
        <f t="shared" si="73"/>
        <v>000008</v>
      </c>
      <c r="Z457" t="s">
        <v>14</v>
      </c>
      <c r="AA457" t="str">
        <f t="shared" si="74"/>
        <v>000031</v>
      </c>
      <c r="AB457" t="s">
        <v>14</v>
      </c>
      <c r="AC457" t="str">
        <f t="shared" si="75"/>
        <v>00000801000</v>
      </c>
      <c r="AD457" t="s">
        <v>14</v>
      </c>
      <c r="AE457" t="str">
        <f t="shared" si="76"/>
        <v>00000000000000005556</v>
      </c>
      <c r="AF457" t="s">
        <v>14</v>
      </c>
      <c r="AH457" t="s">
        <v>14</v>
      </c>
      <c r="AI457" t="str">
        <f t="shared" si="77"/>
        <v>VR REF. IMPORTACAO FOLHA PGTO</v>
      </c>
      <c r="AJ457" t="s">
        <v>14</v>
      </c>
      <c r="AK457" t="str">
        <f t="shared" si="78"/>
        <v>D</v>
      </c>
      <c r="AL457" t="s">
        <v>14</v>
      </c>
      <c r="AM457" s="1"/>
      <c r="AN457" t="s">
        <v>14</v>
      </c>
      <c r="AR457" t="str">
        <f t="shared" si="79"/>
        <v>00000000915|00000000453|601020020030||000008|000031|00000801000|00000000000000005556||VR REF. IMPORTACAO FOLHA PGTO|D||</v>
      </c>
    </row>
    <row r="458" spans="1:44" x14ac:dyDescent="0.3">
      <c r="A458">
        <v>915</v>
      </c>
      <c r="B458">
        <v>454</v>
      </c>
      <c r="C458">
        <v>164</v>
      </c>
      <c r="D458" s="2" t="str">
        <f>SUBSTITUTE(VLOOKUP(C458,'PLANO CONTAS'!$A$2:$C$3583,3,0),".","")</f>
        <v>601020020031</v>
      </c>
      <c r="F458" s="1">
        <v>44774</v>
      </c>
      <c r="G458" s="1">
        <v>44804</v>
      </c>
      <c r="H458">
        <v>801000</v>
      </c>
      <c r="I458">
        <v>166.67</v>
      </c>
      <c r="J458">
        <v>0</v>
      </c>
      <c r="K458" t="s">
        <v>2112</v>
      </c>
      <c r="L458" t="s">
        <v>13</v>
      </c>
      <c r="M458" s="4"/>
      <c r="N458" s="4"/>
      <c r="Q458" t="str">
        <f t="shared" si="70"/>
        <v>00000000915</v>
      </c>
      <c r="R458" t="s">
        <v>14</v>
      </c>
      <c r="S458" t="str">
        <f t="shared" si="71"/>
        <v>00000000454</v>
      </c>
      <c r="T458" t="s">
        <v>14</v>
      </c>
      <c r="U458" t="str">
        <f t="shared" si="72"/>
        <v>601020020031</v>
      </c>
      <c r="V458" t="s">
        <v>14</v>
      </c>
      <c r="X458" t="s">
        <v>14</v>
      </c>
      <c r="Y458" t="str">
        <f t="shared" si="73"/>
        <v>000008</v>
      </c>
      <c r="Z458" t="s">
        <v>14</v>
      </c>
      <c r="AA458" t="str">
        <f t="shared" si="74"/>
        <v>000031</v>
      </c>
      <c r="AB458" t="s">
        <v>14</v>
      </c>
      <c r="AC458" t="str">
        <f t="shared" si="75"/>
        <v>00000801000</v>
      </c>
      <c r="AD458" t="s">
        <v>14</v>
      </c>
      <c r="AE458" t="str">
        <f t="shared" si="76"/>
        <v>00000000000000016667</v>
      </c>
      <c r="AF458" t="s">
        <v>14</v>
      </c>
      <c r="AH458" t="s">
        <v>14</v>
      </c>
      <c r="AI458" t="str">
        <f t="shared" si="77"/>
        <v>VR REF. IMPORTACAO FOLHA PGTO</v>
      </c>
      <c r="AJ458" t="s">
        <v>14</v>
      </c>
      <c r="AK458" t="str">
        <f t="shared" si="78"/>
        <v>D</v>
      </c>
      <c r="AL458" t="s">
        <v>14</v>
      </c>
      <c r="AM458" s="1"/>
      <c r="AN458" t="s">
        <v>14</v>
      </c>
      <c r="AR458" t="str">
        <f t="shared" si="79"/>
        <v>00000000915|00000000454|601020020031||000008|000031|00000801000|00000000000000016667||VR REF. IMPORTACAO FOLHA PGTO|D||</v>
      </c>
    </row>
    <row r="459" spans="1:44" x14ac:dyDescent="0.3">
      <c r="A459">
        <v>915</v>
      </c>
      <c r="B459">
        <v>455</v>
      </c>
      <c r="C459">
        <v>167</v>
      </c>
      <c r="D459" s="2" t="str">
        <f>SUBSTITUTE(VLOOKUP(C459,'PLANO CONTAS'!$A$2:$C$3583,3,0),".","")</f>
        <v>601020030002</v>
      </c>
      <c r="F459" s="1">
        <v>44774</v>
      </c>
      <c r="G459" s="1">
        <v>44804</v>
      </c>
      <c r="H459">
        <v>701000</v>
      </c>
      <c r="I459">
        <v>240</v>
      </c>
      <c r="J459">
        <v>0</v>
      </c>
      <c r="K459" t="s">
        <v>2112</v>
      </c>
      <c r="L459" t="s">
        <v>13</v>
      </c>
      <c r="M459" s="4"/>
      <c r="N459" s="4"/>
      <c r="Q459" t="str">
        <f t="shared" si="70"/>
        <v>00000000915</v>
      </c>
      <c r="R459" t="s">
        <v>14</v>
      </c>
      <c r="S459" t="str">
        <f t="shared" si="71"/>
        <v>00000000455</v>
      </c>
      <c r="T459" t="s">
        <v>14</v>
      </c>
      <c r="U459" t="str">
        <f t="shared" si="72"/>
        <v>601020030002</v>
      </c>
      <c r="V459" t="s">
        <v>14</v>
      </c>
      <c r="X459" t="s">
        <v>14</v>
      </c>
      <c r="Y459" t="str">
        <f t="shared" si="73"/>
        <v>000008</v>
      </c>
      <c r="Z459" t="s">
        <v>14</v>
      </c>
      <c r="AA459" t="str">
        <f t="shared" si="74"/>
        <v>000031</v>
      </c>
      <c r="AB459" t="s">
        <v>14</v>
      </c>
      <c r="AC459" t="str">
        <f t="shared" si="75"/>
        <v>00000701000</v>
      </c>
      <c r="AD459" t="s">
        <v>14</v>
      </c>
      <c r="AE459" t="str">
        <f t="shared" si="76"/>
        <v>00000000000000024000</v>
      </c>
      <c r="AF459" t="s">
        <v>14</v>
      </c>
      <c r="AH459" t="s">
        <v>14</v>
      </c>
      <c r="AI459" t="str">
        <f t="shared" si="77"/>
        <v>VR REF. IMPORTACAO FOLHA PGTO</v>
      </c>
      <c r="AJ459" t="s">
        <v>14</v>
      </c>
      <c r="AK459" t="str">
        <f t="shared" si="78"/>
        <v>D</v>
      </c>
      <c r="AL459" t="s">
        <v>14</v>
      </c>
      <c r="AM459" s="1"/>
      <c r="AN459" t="s">
        <v>14</v>
      </c>
      <c r="AR459" t="str">
        <f t="shared" si="79"/>
        <v>00000000915|00000000455|601020030002||000008|000031|00000701000|00000000000000024000||VR REF. IMPORTACAO FOLHA PGTO|D||</v>
      </c>
    </row>
    <row r="460" spans="1:44" x14ac:dyDescent="0.3">
      <c r="A460">
        <v>915</v>
      </c>
      <c r="B460">
        <v>456</v>
      </c>
      <c r="C460">
        <v>167</v>
      </c>
      <c r="D460" s="2" t="str">
        <f>SUBSTITUTE(VLOOKUP(C460,'PLANO CONTAS'!$A$2:$C$3583,3,0),".","")</f>
        <v>601020030002</v>
      </c>
      <c r="F460" s="1">
        <v>44774</v>
      </c>
      <c r="G460" s="1">
        <v>44804</v>
      </c>
      <c r="H460">
        <v>301000</v>
      </c>
      <c r="I460">
        <v>380</v>
      </c>
      <c r="J460">
        <v>0</v>
      </c>
      <c r="K460" t="s">
        <v>2112</v>
      </c>
      <c r="L460" t="s">
        <v>13</v>
      </c>
      <c r="M460" s="4"/>
      <c r="N460" s="4"/>
      <c r="Q460" t="str">
        <f t="shared" si="70"/>
        <v>00000000915</v>
      </c>
      <c r="R460" t="s">
        <v>14</v>
      </c>
      <c r="S460" t="str">
        <f t="shared" si="71"/>
        <v>00000000456</v>
      </c>
      <c r="T460" t="s">
        <v>14</v>
      </c>
      <c r="U460" t="str">
        <f t="shared" si="72"/>
        <v>601020030002</v>
      </c>
      <c r="V460" t="s">
        <v>14</v>
      </c>
      <c r="X460" t="s">
        <v>14</v>
      </c>
      <c r="Y460" t="str">
        <f t="shared" si="73"/>
        <v>000008</v>
      </c>
      <c r="Z460" t="s">
        <v>14</v>
      </c>
      <c r="AA460" t="str">
        <f t="shared" si="74"/>
        <v>000031</v>
      </c>
      <c r="AB460" t="s">
        <v>14</v>
      </c>
      <c r="AC460" t="str">
        <f t="shared" si="75"/>
        <v>00000301000</v>
      </c>
      <c r="AD460" t="s">
        <v>14</v>
      </c>
      <c r="AE460" t="str">
        <f t="shared" si="76"/>
        <v>00000000000000038000</v>
      </c>
      <c r="AF460" t="s">
        <v>14</v>
      </c>
      <c r="AH460" t="s">
        <v>14</v>
      </c>
      <c r="AI460" t="str">
        <f t="shared" si="77"/>
        <v>VR REF. IMPORTACAO FOLHA PGTO</v>
      </c>
      <c r="AJ460" t="s">
        <v>14</v>
      </c>
      <c r="AK460" t="str">
        <f t="shared" si="78"/>
        <v>D</v>
      </c>
      <c r="AL460" t="s">
        <v>14</v>
      </c>
      <c r="AM460" s="1"/>
      <c r="AN460" t="s">
        <v>14</v>
      </c>
      <c r="AR460" t="str">
        <f t="shared" si="79"/>
        <v>00000000915|00000000456|601020030002||000008|000031|00000301000|00000000000000038000||VR REF. IMPORTACAO FOLHA PGTO|D||</v>
      </c>
    </row>
    <row r="461" spans="1:44" x14ac:dyDescent="0.3">
      <c r="A461">
        <v>915</v>
      </c>
      <c r="B461">
        <v>457</v>
      </c>
      <c r="C461">
        <v>167</v>
      </c>
      <c r="D461" s="2" t="str">
        <f>SUBSTITUTE(VLOOKUP(C461,'PLANO CONTAS'!$A$2:$C$3583,3,0),".","")</f>
        <v>601020030002</v>
      </c>
      <c r="F461" s="1">
        <v>44774</v>
      </c>
      <c r="G461" s="1">
        <v>44804</v>
      </c>
      <c r="H461">
        <v>301000</v>
      </c>
      <c r="I461">
        <v>17.670000000000002</v>
      </c>
      <c r="J461">
        <v>0</v>
      </c>
      <c r="K461" t="s">
        <v>2112</v>
      </c>
      <c r="L461" t="s">
        <v>13</v>
      </c>
      <c r="M461" s="4"/>
      <c r="N461" s="4"/>
      <c r="Q461" t="str">
        <f t="shared" si="70"/>
        <v>00000000915</v>
      </c>
      <c r="R461" t="s">
        <v>14</v>
      </c>
      <c r="S461" t="str">
        <f t="shared" si="71"/>
        <v>00000000457</v>
      </c>
      <c r="T461" t="s">
        <v>14</v>
      </c>
      <c r="U461" t="str">
        <f t="shared" si="72"/>
        <v>601020030002</v>
      </c>
      <c r="V461" t="s">
        <v>14</v>
      </c>
      <c r="X461" t="s">
        <v>14</v>
      </c>
      <c r="Y461" t="str">
        <f t="shared" si="73"/>
        <v>000008</v>
      </c>
      <c r="Z461" t="s">
        <v>14</v>
      </c>
      <c r="AA461" t="str">
        <f t="shared" si="74"/>
        <v>000031</v>
      </c>
      <c r="AB461" t="s">
        <v>14</v>
      </c>
      <c r="AC461" t="str">
        <f t="shared" si="75"/>
        <v>00000301000</v>
      </c>
      <c r="AD461" t="s">
        <v>14</v>
      </c>
      <c r="AE461" t="str">
        <f t="shared" si="76"/>
        <v>00000000000000001767</v>
      </c>
      <c r="AF461" t="s">
        <v>14</v>
      </c>
      <c r="AH461" t="s">
        <v>14</v>
      </c>
      <c r="AI461" t="str">
        <f t="shared" si="77"/>
        <v>VR REF. IMPORTACAO FOLHA PGTO</v>
      </c>
      <c r="AJ461" t="s">
        <v>14</v>
      </c>
      <c r="AK461" t="str">
        <f t="shared" si="78"/>
        <v>D</v>
      </c>
      <c r="AL461" t="s">
        <v>14</v>
      </c>
      <c r="AM461" s="1"/>
      <c r="AN461" t="s">
        <v>14</v>
      </c>
      <c r="AR461" t="str">
        <f t="shared" si="79"/>
        <v>00000000915|00000000457|601020030002||000008|000031|00000301000|00000000000000001767||VR REF. IMPORTACAO FOLHA PGTO|D||</v>
      </c>
    </row>
    <row r="462" spans="1:44" x14ac:dyDescent="0.3">
      <c r="A462">
        <v>915</v>
      </c>
      <c r="B462">
        <v>458</v>
      </c>
      <c r="C462">
        <v>167</v>
      </c>
      <c r="D462" s="2" t="str">
        <f>SUBSTITUTE(VLOOKUP(C462,'PLANO CONTAS'!$A$2:$C$3583,3,0),".","")</f>
        <v>601020030002</v>
      </c>
      <c r="F462" s="1">
        <v>44774</v>
      </c>
      <c r="G462" s="1">
        <v>44804</v>
      </c>
      <c r="H462">
        <v>801000</v>
      </c>
      <c r="I462">
        <v>744.96</v>
      </c>
      <c r="J462">
        <v>0</v>
      </c>
      <c r="K462" t="s">
        <v>2112</v>
      </c>
      <c r="L462" t="s">
        <v>13</v>
      </c>
      <c r="M462" s="4"/>
      <c r="N462" s="4"/>
      <c r="Q462" t="str">
        <f t="shared" si="70"/>
        <v>00000000915</v>
      </c>
      <c r="R462" t="s">
        <v>14</v>
      </c>
      <c r="S462" t="str">
        <f t="shared" si="71"/>
        <v>00000000458</v>
      </c>
      <c r="T462" t="s">
        <v>14</v>
      </c>
      <c r="U462" t="str">
        <f t="shared" si="72"/>
        <v>601020030002</v>
      </c>
      <c r="V462" t="s">
        <v>14</v>
      </c>
      <c r="X462" t="s">
        <v>14</v>
      </c>
      <c r="Y462" t="str">
        <f t="shared" si="73"/>
        <v>000008</v>
      </c>
      <c r="Z462" t="s">
        <v>14</v>
      </c>
      <c r="AA462" t="str">
        <f t="shared" si="74"/>
        <v>000031</v>
      </c>
      <c r="AB462" t="s">
        <v>14</v>
      </c>
      <c r="AC462" t="str">
        <f t="shared" si="75"/>
        <v>00000801000</v>
      </c>
      <c r="AD462" t="s">
        <v>14</v>
      </c>
      <c r="AE462" t="str">
        <f t="shared" si="76"/>
        <v>00000000000000074496</v>
      </c>
      <c r="AF462" t="s">
        <v>14</v>
      </c>
      <c r="AH462" t="s">
        <v>14</v>
      </c>
      <c r="AI462" t="str">
        <f t="shared" si="77"/>
        <v>VR REF. IMPORTACAO FOLHA PGTO</v>
      </c>
      <c r="AJ462" t="s">
        <v>14</v>
      </c>
      <c r="AK462" t="str">
        <f t="shared" si="78"/>
        <v>D</v>
      </c>
      <c r="AL462" t="s">
        <v>14</v>
      </c>
      <c r="AM462" s="1"/>
      <c r="AN462" t="s">
        <v>14</v>
      </c>
      <c r="AR462" t="str">
        <f t="shared" si="79"/>
        <v>00000000915|00000000458|601020030002||000008|000031|00000801000|00000000000000074496||VR REF. IMPORTACAO FOLHA PGTO|D||</v>
      </c>
    </row>
    <row r="463" spans="1:44" x14ac:dyDescent="0.3">
      <c r="A463">
        <v>915</v>
      </c>
      <c r="B463">
        <v>459</v>
      </c>
      <c r="C463">
        <v>167</v>
      </c>
      <c r="D463" s="2" t="str">
        <f>SUBSTITUTE(VLOOKUP(C463,'PLANO CONTAS'!$A$2:$C$3583,3,0),".","")</f>
        <v>601020030002</v>
      </c>
      <c r="F463" s="1">
        <v>44774</v>
      </c>
      <c r="G463" s="1">
        <v>44804</v>
      </c>
      <c r="H463">
        <v>801000</v>
      </c>
      <c r="I463">
        <v>218.66</v>
      </c>
      <c r="J463">
        <v>0</v>
      </c>
      <c r="K463" t="s">
        <v>2112</v>
      </c>
      <c r="L463" t="s">
        <v>13</v>
      </c>
      <c r="M463" s="4"/>
      <c r="N463" s="4"/>
      <c r="Q463" t="str">
        <f t="shared" si="70"/>
        <v>00000000915</v>
      </c>
      <c r="R463" t="s">
        <v>14</v>
      </c>
      <c r="S463" t="str">
        <f t="shared" si="71"/>
        <v>00000000459</v>
      </c>
      <c r="T463" t="s">
        <v>14</v>
      </c>
      <c r="U463" t="str">
        <f t="shared" si="72"/>
        <v>601020030002</v>
      </c>
      <c r="V463" t="s">
        <v>14</v>
      </c>
      <c r="X463" t="s">
        <v>14</v>
      </c>
      <c r="Y463" t="str">
        <f t="shared" si="73"/>
        <v>000008</v>
      </c>
      <c r="Z463" t="s">
        <v>14</v>
      </c>
      <c r="AA463" t="str">
        <f t="shared" si="74"/>
        <v>000031</v>
      </c>
      <c r="AB463" t="s">
        <v>14</v>
      </c>
      <c r="AC463" t="str">
        <f t="shared" si="75"/>
        <v>00000801000</v>
      </c>
      <c r="AD463" t="s">
        <v>14</v>
      </c>
      <c r="AE463" t="str">
        <f t="shared" si="76"/>
        <v>00000000000000021866</v>
      </c>
      <c r="AF463" t="s">
        <v>14</v>
      </c>
      <c r="AH463" t="s">
        <v>14</v>
      </c>
      <c r="AI463" t="str">
        <f t="shared" si="77"/>
        <v>VR REF. IMPORTACAO FOLHA PGTO</v>
      </c>
      <c r="AJ463" t="s">
        <v>14</v>
      </c>
      <c r="AK463" t="str">
        <f t="shared" si="78"/>
        <v>D</v>
      </c>
      <c r="AL463" t="s">
        <v>14</v>
      </c>
      <c r="AM463" s="1"/>
      <c r="AN463" t="s">
        <v>14</v>
      </c>
      <c r="AR463" t="str">
        <f t="shared" si="79"/>
        <v>00000000915|00000000459|601020030002||000008|000031|00000801000|00000000000000021866||VR REF. IMPORTACAO FOLHA PGTO|D||</v>
      </c>
    </row>
    <row r="464" spans="1:44" x14ac:dyDescent="0.3">
      <c r="A464">
        <v>915</v>
      </c>
      <c r="B464">
        <v>460</v>
      </c>
      <c r="C464">
        <v>167</v>
      </c>
      <c r="D464" s="2" t="str">
        <f>SUBSTITUTE(VLOOKUP(C464,'PLANO CONTAS'!$A$2:$C$3583,3,0),".","")</f>
        <v>601020030002</v>
      </c>
      <c r="F464" s="1">
        <v>44774</v>
      </c>
      <c r="G464" s="1">
        <v>44804</v>
      </c>
      <c r="H464">
        <v>801000</v>
      </c>
      <c r="I464">
        <v>13.33</v>
      </c>
      <c r="J464">
        <v>0</v>
      </c>
      <c r="K464" t="s">
        <v>2112</v>
      </c>
      <c r="L464" t="s">
        <v>13</v>
      </c>
      <c r="M464" s="4"/>
      <c r="N464" s="4"/>
      <c r="Q464" t="str">
        <f t="shared" si="70"/>
        <v>00000000915</v>
      </c>
      <c r="R464" t="s">
        <v>14</v>
      </c>
      <c r="S464" t="str">
        <f t="shared" si="71"/>
        <v>00000000460</v>
      </c>
      <c r="T464" t="s">
        <v>14</v>
      </c>
      <c r="U464" t="str">
        <f t="shared" si="72"/>
        <v>601020030002</v>
      </c>
      <c r="V464" t="s">
        <v>14</v>
      </c>
      <c r="X464" t="s">
        <v>14</v>
      </c>
      <c r="Y464" t="str">
        <f t="shared" si="73"/>
        <v>000008</v>
      </c>
      <c r="Z464" t="s">
        <v>14</v>
      </c>
      <c r="AA464" t="str">
        <f t="shared" si="74"/>
        <v>000031</v>
      </c>
      <c r="AB464" t="s">
        <v>14</v>
      </c>
      <c r="AC464" t="str">
        <f t="shared" si="75"/>
        <v>00000801000</v>
      </c>
      <c r="AD464" t="s">
        <v>14</v>
      </c>
      <c r="AE464" t="str">
        <f t="shared" si="76"/>
        <v>00000000000000001333</v>
      </c>
      <c r="AF464" t="s">
        <v>14</v>
      </c>
      <c r="AH464" t="s">
        <v>14</v>
      </c>
      <c r="AI464" t="str">
        <f t="shared" si="77"/>
        <v>VR REF. IMPORTACAO FOLHA PGTO</v>
      </c>
      <c r="AJ464" t="s">
        <v>14</v>
      </c>
      <c r="AK464" t="str">
        <f t="shared" si="78"/>
        <v>D</v>
      </c>
      <c r="AL464" t="s">
        <v>14</v>
      </c>
      <c r="AM464" s="1"/>
      <c r="AN464" t="s">
        <v>14</v>
      </c>
      <c r="AR464" t="str">
        <f t="shared" si="79"/>
        <v>00000000915|00000000460|601020030002||000008|000031|00000801000|00000000000000001333||VR REF. IMPORTACAO FOLHA PGTO|D||</v>
      </c>
    </row>
    <row r="465" spans="1:44" x14ac:dyDescent="0.3">
      <c r="A465">
        <v>915</v>
      </c>
      <c r="B465">
        <v>461</v>
      </c>
      <c r="C465">
        <v>167</v>
      </c>
      <c r="D465" s="2" t="str">
        <f>SUBSTITUTE(VLOOKUP(C465,'PLANO CONTAS'!$A$2:$C$3583,3,0),".","")</f>
        <v>601020030002</v>
      </c>
      <c r="F465" s="1">
        <v>44774</v>
      </c>
      <c r="G465" s="1">
        <v>44804</v>
      </c>
      <c r="H465">
        <v>1001000</v>
      </c>
      <c r="I465">
        <v>177.33</v>
      </c>
      <c r="J465">
        <v>0</v>
      </c>
      <c r="K465" t="s">
        <v>2112</v>
      </c>
      <c r="L465" t="s">
        <v>13</v>
      </c>
      <c r="M465" s="4"/>
      <c r="N465" s="4"/>
      <c r="Q465" t="str">
        <f t="shared" si="70"/>
        <v>00000000915</v>
      </c>
      <c r="R465" t="s">
        <v>14</v>
      </c>
      <c r="S465" t="str">
        <f t="shared" si="71"/>
        <v>00000000461</v>
      </c>
      <c r="T465" t="s">
        <v>14</v>
      </c>
      <c r="U465" t="str">
        <f t="shared" si="72"/>
        <v>601020030002</v>
      </c>
      <c r="V465" t="s">
        <v>14</v>
      </c>
      <c r="X465" t="s">
        <v>14</v>
      </c>
      <c r="Y465" t="str">
        <f t="shared" si="73"/>
        <v>000008</v>
      </c>
      <c r="Z465" t="s">
        <v>14</v>
      </c>
      <c r="AA465" t="str">
        <f t="shared" si="74"/>
        <v>000031</v>
      </c>
      <c r="AB465" t="s">
        <v>14</v>
      </c>
      <c r="AC465" t="str">
        <f t="shared" si="75"/>
        <v>00001001000</v>
      </c>
      <c r="AD465" t="s">
        <v>14</v>
      </c>
      <c r="AE465" t="str">
        <f t="shared" si="76"/>
        <v>00000000000000017733</v>
      </c>
      <c r="AF465" t="s">
        <v>14</v>
      </c>
      <c r="AH465" t="s">
        <v>14</v>
      </c>
      <c r="AI465" t="str">
        <f t="shared" si="77"/>
        <v>VR REF. IMPORTACAO FOLHA PGTO</v>
      </c>
      <c r="AJ465" t="s">
        <v>14</v>
      </c>
      <c r="AK465" t="str">
        <f t="shared" si="78"/>
        <v>D</v>
      </c>
      <c r="AL465" t="s">
        <v>14</v>
      </c>
      <c r="AM465" s="1"/>
      <c r="AN465" t="s">
        <v>14</v>
      </c>
      <c r="AR465" t="str">
        <f t="shared" si="79"/>
        <v>00000000915|00000000461|601020030002||000008|000031|00001001000|00000000000000017733||VR REF. IMPORTACAO FOLHA PGTO|D||</v>
      </c>
    </row>
    <row r="466" spans="1:44" x14ac:dyDescent="0.3">
      <c r="A466">
        <v>915</v>
      </c>
      <c r="B466">
        <v>462</v>
      </c>
      <c r="C466">
        <v>167</v>
      </c>
      <c r="D466" s="2" t="str">
        <f>SUBSTITUTE(VLOOKUP(C466,'PLANO CONTAS'!$A$2:$C$3583,3,0),".","")</f>
        <v>601020030002</v>
      </c>
      <c r="F466" s="1">
        <v>44774</v>
      </c>
      <c r="G466" s="1">
        <v>44804</v>
      </c>
      <c r="H466">
        <v>401000</v>
      </c>
      <c r="I466">
        <v>921.36</v>
      </c>
      <c r="J466">
        <v>0</v>
      </c>
      <c r="K466" t="s">
        <v>2112</v>
      </c>
      <c r="L466" t="s">
        <v>13</v>
      </c>
      <c r="M466" s="4"/>
      <c r="N466" s="4"/>
      <c r="Q466" t="str">
        <f t="shared" si="70"/>
        <v>00000000915</v>
      </c>
      <c r="R466" t="s">
        <v>14</v>
      </c>
      <c r="S466" t="str">
        <f t="shared" si="71"/>
        <v>00000000462</v>
      </c>
      <c r="T466" t="s">
        <v>14</v>
      </c>
      <c r="U466" t="str">
        <f t="shared" si="72"/>
        <v>601020030002</v>
      </c>
      <c r="V466" t="s">
        <v>14</v>
      </c>
      <c r="X466" t="s">
        <v>14</v>
      </c>
      <c r="Y466" t="str">
        <f t="shared" si="73"/>
        <v>000008</v>
      </c>
      <c r="Z466" t="s">
        <v>14</v>
      </c>
      <c r="AA466" t="str">
        <f t="shared" si="74"/>
        <v>000031</v>
      </c>
      <c r="AB466" t="s">
        <v>14</v>
      </c>
      <c r="AC466" t="str">
        <f t="shared" si="75"/>
        <v>00000401000</v>
      </c>
      <c r="AD466" t="s">
        <v>14</v>
      </c>
      <c r="AE466" t="str">
        <f t="shared" si="76"/>
        <v>00000000000000092136</v>
      </c>
      <c r="AF466" t="s">
        <v>14</v>
      </c>
      <c r="AH466" t="s">
        <v>14</v>
      </c>
      <c r="AI466" t="str">
        <f t="shared" si="77"/>
        <v>VR REF. IMPORTACAO FOLHA PGTO</v>
      </c>
      <c r="AJ466" t="s">
        <v>14</v>
      </c>
      <c r="AK466" t="str">
        <f t="shared" si="78"/>
        <v>D</v>
      </c>
      <c r="AL466" t="s">
        <v>14</v>
      </c>
      <c r="AM466" s="1"/>
      <c r="AN466" t="s">
        <v>14</v>
      </c>
      <c r="AR466" t="str">
        <f t="shared" si="79"/>
        <v>00000000915|00000000462|601020030002||000008|000031|00000401000|00000000000000092136||VR REF. IMPORTACAO FOLHA PGTO|D||</v>
      </c>
    </row>
    <row r="467" spans="1:44" x14ac:dyDescent="0.3">
      <c r="A467">
        <v>915</v>
      </c>
      <c r="B467">
        <v>463</v>
      </c>
      <c r="C467">
        <v>167</v>
      </c>
      <c r="D467" s="2" t="str">
        <f>SUBSTITUTE(VLOOKUP(C467,'PLANO CONTAS'!$A$2:$C$3583,3,0),".","")</f>
        <v>601020030002</v>
      </c>
      <c r="F467" s="1">
        <v>44774</v>
      </c>
      <c r="G467" s="1">
        <v>44804</v>
      </c>
      <c r="H467">
        <v>1201000</v>
      </c>
      <c r="I467">
        <v>493.19</v>
      </c>
      <c r="J467">
        <v>0</v>
      </c>
      <c r="K467" t="s">
        <v>2112</v>
      </c>
      <c r="L467" t="s">
        <v>13</v>
      </c>
      <c r="M467" s="4"/>
      <c r="N467" s="4"/>
      <c r="Q467" t="str">
        <f t="shared" si="70"/>
        <v>00000000915</v>
      </c>
      <c r="R467" t="s">
        <v>14</v>
      </c>
      <c r="S467" t="str">
        <f t="shared" si="71"/>
        <v>00000000463</v>
      </c>
      <c r="T467" t="s">
        <v>14</v>
      </c>
      <c r="U467" t="str">
        <f t="shared" si="72"/>
        <v>601020030002</v>
      </c>
      <c r="V467" t="s">
        <v>14</v>
      </c>
      <c r="X467" t="s">
        <v>14</v>
      </c>
      <c r="Y467" t="str">
        <f t="shared" si="73"/>
        <v>000008</v>
      </c>
      <c r="Z467" t="s">
        <v>14</v>
      </c>
      <c r="AA467" t="str">
        <f t="shared" si="74"/>
        <v>000031</v>
      </c>
      <c r="AB467" t="s">
        <v>14</v>
      </c>
      <c r="AC467" t="str">
        <f t="shared" si="75"/>
        <v>00001201000</v>
      </c>
      <c r="AD467" t="s">
        <v>14</v>
      </c>
      <c r="AE467" t="str">
        <f t="shared" si="76"/>
        <v>00000000000000049319</v>
      </c>
      <c r="AF467" t="s">
        <v>14</v>
      </c>
      <c r="AH467" t="s">
        <v>14</v>
      </c>
      <c r="AI467" t="str">
        <f t="shared" si="77"/>
        <v>VR REF. IMPORTACAO FOLHA PGTO</v>
      </c>
      <c r="AJ467" t="s">
        <v>14</v>
      </c>
      <c r="AK467" t="str">
        <f t="shared" si="78"/>
        <v>D</v>
      </c>
      <c r="AL467" t="s">
        <v>14</v>
      </c>
      <c r="AM467" s="1"/>
      <c r="AN467" t="s">
        <v>14</v>
      </c>
      <c r="AR467" t="str">
        <f t="shared" si="79"/>
        <v>00000000915|00000000463|601020030002||000008|000031|00001201000|00000000000000049319||VR REF. IMPORTACAO FOLHA PGTO|D||</v>
      </c>
    </row>
    <row r="468" spans="1:44" x14ac:dyDescent="0.3">
      <c r="A468">
        <v>915</v>
      </c>
      <c r="B468">
        <v>464</v>
      </c>
      <c r="C468">
        <v>167</v>
      </c>
      <c r="D468" s="2" t="str">
        <f>SUBSTITUTE(VLOOKUP(C468,'PLANO CONTAS'!$A$2:$C$3583,3,0),".","")</f>
        <v>601020030002</v>
      </c>
      <c r="F468" s="1">
        <v>44774</v>
      </c>
      <c r="G468" s="1">
        <v>44804</v>
      </c>
      <c r="H468">
        <v>501000</v>
      </c>
      <c r="I468">
        <v>231.48</v>
      </c>
      <c r="J468">
        <v>0</v>
      </c>
      <c r="K468" t="s">
        <v>2112</v>
      </c>
      <c r="L468" t="s">
        <v>13</v>
      </c>
      <c r="M468" s="4"/>
      <c r="N468" s="4"/>
      <c r="Q468" t="str">
        <f t="shared" ref="Q468:Q531" si="80">TEXT(A468,"00000000000")</f>
        <v>00000000915</v>
      </c>
      <c r="R468" t="s">
        <v>14</v>
      </c>
      <c r="S468" t="str">
        <f t="shared" ref="S468:S531" si="81">TEXT(B468,"00000000000")</f>
        <v>00000000464</v>
      </c>
      <c r="T468" t="s">
        <v>14</v>
      </c>
      <c r="U468" t="str">
        <f t="shared" ref="U468:U531" si="82">D468</f>
        <v>601020030002</v>
      </c>
      <c r="V468" t="s">
        <v>14</v>
      </c>
      <c r="X468" t="s">
        <v>14</v>
      </c>
      <c r="Y468" t="str">
        <f t="shared" ref="Y468:Y531" si="83">TEXT(MONTH(F468),"000000")</f>
        <v>000008</v>
      </c>
      <c r="Z468" t="s">
        <v>14</v>
      </c>
      <c r="AA468" t="str">
        <f t="shared" ref="AA468:AA531" si="84">TEXT(DAY(G468),"000000")</f>
        <v>000031</v>
      </c>
      <c r="AB468" t="s">
        <v>14</v>
      </c>
      <c r="AC468" t="str">
        <f t="shared" ref="AC468:AC531" si="85">TEXT(H468,"00000000000")</f>
        <v>00000501000</v>
      </c>
      <c r="AD468" t="s">
        <v>14</v>
      </c>
      <c r="AE468" t="str">
        <f t="shared" ref="AE468:AE531" si="86">TEXT((I468*100),"00000000000000000000")</f>
        <v>00000000000000023148</v>
      </c>
      <c r="AF468" t="s">
        <v>14</v>
      </c>
      <c r="AH468" t="s">
        <v>14</v>
      </c>
      <c r="AI468" t="str">
        <f t="shared" ref="AI468:AI531" si="87">K468</f>
        <v>VR REF. IMPORTACAO FOLHA PGTO</v>
      </c>
      <c r="AJ468" t="s">
        <v>14</v>
      </c>
      <c r="AK468" t="str">
        <f t="shared" ref="AK468:AK531" si="88">L468</f>
        <v>D</v>
      </c>
      <c r="AL468" t="s">
        <v>14</v>
      </c>
      <c r="AM468" s="1"/>
      <c r="AN468" t="s">
        <v>14</v>
      </c>
      <c r="AR468" t="str">
        <f t="shared" si="79"/>
        <v>00000000915|00000000464|601020030002||000008|000031|00000501000|00000000000000023148||VR REF. IMPORTACAO FOLHA PGTO|D||</v>
      </c>
    </row>
    <row r="469" spans="1:44" x14ac:dyDescent="0.3">
      <c r="A469">
        <v>915</v>
      </c>
      <c r="B469">
        <v>465</v>
      </c>
      <c r="C469">
        <v>167</v>
      </c>
      <c r="D469" s="2" t="str">
        <f>SUBSTITUTE(VLOOKUP(C469,'PLANO CONTAS'!$A$2:$C$3583,3,0),".","")</f>
        <v>601020030002</v>
      </c>
      <c r="F469" s="1">
        <v>44774</v>
      </c>
      <c r="G469" s="1">
        <v>44804</v>
      </c>
      <c r="H469">
        <v>201000</v>
      </c>
      <c r="I469">
        <v>508.96</v>
      </c>
      <c r="J469">
        <v>0</v>
      </c>
      <c r="K469" t="s">
        <v>2112</v>
      </c>
      <c r="L469" t="s">
        <v>13</v>
      </c>
      <c r="M469" s="4"/>
      <c r="N469" s="4"/>
      <c r="Q469" t="str">
        <f t="shared" si="80"/>
        <v>00000000915</v>
      </c>
      <c r="R469" t="s">
        <v>14</v>
      </c>
      <c r="S469" t="str">
        <f t="shared" si="81"/>
        <v>00000000465</v>
      </c>
      <c r="T469" t="s">
        <v>14</v>
      </c>
      <c r="U469" t="str">
        <f t="shared" si="82"/>
        <v>601020030002</v>
      </c>
      <c r="V469" t="s">
        <v>14</v>
      </c>
      <c r="X469" t="s">
        <v>14</v>
      </c>
      <c r="Y469" t="str">
        <f t="shared" si="83"/>
        <v>000008</v>
      </c>
      <c r="Z469" t="s">
        <v>14</v>
      </c>
      <c r="AA469" t="str">
        <f t="shared" si="84"/>
        <v>000031</v>
      </c>
      <c r="AB469" t="s">
        <v>14</v>
      </c>
      <c r="AC469" t="str">
        <f t="shared" si="85"/>
        <v>00000201000</v>
      </c>
      <c r="AD469" t="s">
        <v>14</v>
      </c>
      <c r="AE469" t="str">
        <f t="shared" si="86"/>
        <v>00000000000000050896</v>
      </c>
      <c r="AF469" t="s">
        <v>14</v>
      </c>
      <c r="AH469" t="s">
        <v>14</v>
      </c>
      <c r="AI469" t="str">
        <f t="shared" si="87"/>
        <v>VR REF. IMPORTACAO FOLHA PGTO</v>
      </c>
      <c r="AJ469" t="s">
        <v>14</v>
      </c>
      <c r="AK469" t="str">
        <f t="shared" si="88"/>
        <v>D</v>
      </c>
      <c r="AL469" t="s">
        <v>14</v>
      </c>
      <c r="AM469" s="1"/>
      <c r="AN469" t="s">
        <v>14</v>
      </c>
      <c r="AR469" t="str">
        <f t="shared" si="79"/>
        <v>00000000915|00000000465|601020030002||000008|000031|00000201000|00000000000000050896||VR REF. IMPORTACAO FOLHA PGTO|D||</v>
      </c>
    </row>
    <row r="470" spans="1:44" x14ac:dyDescent="0.3">
      <c r="A470">
        <v>915</v>
      </c>
      <c r="B470">
        <v>466</v>
      </c>
      <c r="C470">
        <v>167</v>
      </c>
      <c r="D470" s="2" t="str">
        <f>SUBSTITUTE(VLOOKUP(C470,'PLANO CONTAS'!$A$2:$C$3583,3,0),".","")</f>
        <v>601020030002</v>
      </c>
      <c r="F470" s="1">
        <v>44774</v>
      </c>
      <c r="G470" s="1">
        <v>44804</v>
      </c>
      <c r="H470">
        <v>501000</v>
      </c>
      <c r="I470">
        <v>1544.49</v>
      </c>
      <c r="J470">
        <v>0</v>
      </c>
      <c r="K470" t="s">
        <v>2112</v>
      </c>
      <c r="L470" t="s">
        <v>13</v>
      </c>
      <c r="M470" s="4"/>
      <c r="N470" s="4"/>
      <c r="Q470" t="str">
        <f t="shared" si="80"/>
        <v>00000000915</v>
      </c>
      <c r="R470" t="s">
        <v>14</v>
      </c>
      <c r="S470" t="str">
        <f t="shared" si="81"/>
        <v>00000000466</v>
      </c>
      <c r="T470" t="s">
        <v>14</v>
      </c>
      <c r="U470" t="str">
        <f t="shared" si="82"/>
        <v>601020030002</v>
      </c>
      <c r="V470" t="s">
        <v>14</v>
      </c>
      <c r="X470" t="s">
        <v>14</v>
      </c>
      <c r="Y470" t="str">
        <f t="shared" si="83"/>
        <v>000008</v>
      </c>
      <c r="Z470" t="s">
        <v>14</v>
      </c>
      <c r="AA470" t="str">
        <f t="shared" si="84"/>
        <v>000031</v>
      </c>
      <c r="AB470" t="s">
        <v>14</v>
      </c>
      <c r="AC470" t="str">
        <f t="shared" si="85"/>
        <v>00000501000</v>
      </c>
      <c r="AD470" t="s">
        <v>14</v>
      </c>
      <c r="AE470" t="str">
        <f t="shared" si="86"/>
        <v>00000000000000154449</v>
      </c>
      <c r="AF470" t="s">
        <v>14</v>
      </c>
      <c r="AH470" t="s">
        <v>14</v>
      </c>
      <c r="AI470" t="str">
        <f t="shared" si="87"/>
        <v>VR REF. IMPORTACAO FOLHA PGTO</v>
      </c>
      <c r="AJ470" t="s">
        <v>14</v>
      </c>
      <c r="AK470" t="str">
        <f t="shared" si="88"/>
        <v>D</v>
      </c>
      <c r="AL470" t="s">
        <v>14</v>
      </c>
      <c r="AM470" s="1"/>
      <c r="AN470" t="s">
        <v>14</v>
      </c>
      <c r="AR470" t="str">
        <f t="shared" si="79"/>
        <v>00000000915|00000000466|601020030002||000008|000031|00000501000|00000000000000154449||VR REF. IMPORTACAO FOLHA PGTO|D||</v>
      </c>
    </row>
    <row r="471" spans="1:44" x14ac:dyDescent="0.3">
      <c r="A471">
        <v>915</v>
      </c>
      <c r="B471">
        <v>467</v>
      </c>
      <c r="C471">
        <v>167</v>
      </c>
      <c r="D471" s="2" t="str">
        <f>SUBSTITUTE(VLOOKUP(C471,'PLANO CONTAS'!$A$2:$C$3583,3,0),".","")</f>
        <v>601020030002</v>
      </c>
      <c r="F471" s="1">
        <v>44774</v>
      </c>
      <c r="G471" s="1">
        <v>44804</v>
      </c>
      <c r="H471">
        <v>1101000</v>
      </c>
      <c r="I471">
        <v>1366.05</v>
      </c>
      <c r="J471">
        <v>0</v>
      </c>
      <c r="K471" t="s">
        <v>2112</v>
      </c>
      <c r="L471" t="s">
        <v>13</v>
      </c>
      <c r="M471" s="4"/>
      <c r="N471" s="4"/>
      <c r="Q471" t="str">
        <f t="shared" si="80"/>
        <v>00000000915</v>
      </c>
      <c r="R471" t="s">
        <v>14</v>
      </c>
      <c r="S471" t="str">
        <f t="shared" si="81"/>
        <v>00000000467</v>
      </c>
      <c r="T471" t="s">
        <v>14</v>
      </c>
      <c r="U471" t="str">
        <f t="shared" si="82"/>
        <v>601020030002</v>
      </c>
      <c r="V471" t="s">
        <v>14</v>
      </c>
      <c r="X471" t="s">
        <v>14</v>
      </c>
      <c r="Y471" t="str">
        <f t="shared" si="83"/>
        <v>000008</v>
      </c>
      <c r="Z471" t="s">
        <v>14</v>
      </c>
      <c r="AA471" t="str">
        <f t="shared" si="84"/>
        <v>000031</v>
      </c>
      <c r="AB471" t="s">
        <v>14</v>
      </c>
      <c r="AC471" t="str">
        <f t="shared" si="85"/>
        <v>00001101000</v>
      </c>
      <c r="AD471" t="s">
        <v>14</v>
      </c>
      <c r="AE471" t="str">
        <f t="shared" si="86"/>
        <v>00000000000000136605</v>
      </c>
      <c r="AF471" t="s">
        <v>14</v>
      </c>
      <c r="AH471" t="s">
        <v>14</v>
      </c>
      <c r="AI471" t="str">
        <f t="shared" si="87"/>
        <v>VR REF. IMPORTACAO FOLHA PGTO</v>
      </c>
      <c r="AJ471" t="s">
        <v>14</v>
      </c>
      <c r="AK471" t="str">
        <f t="shared" si="88"/>
        <v>D</v>
      </c>
      <c r="AL471" t="s">
        <v>14</v>
      </c>
      <c r="AM471" s="1"/>
      <c r="AN471" t="s">
        <v>14</v>
      </c>
      <c r="AR471" t="str">
        <f t="shared" si="79"/>
        <v>00000000915|00000000467|601020030002||000008|000031|00001101000|00000000000000136605||VR REF. IMPORTACAO FOLHA PGTO|D||</v>
      </c>
    </row>
    <row r="472" spans="1:44" x14ac:dyDescent="0.3">
      <c r="A472">
        <v>915</v>
      </c>
      <c r="B472">
        <v>468</v>
      </c>
      <c r="C472">
        <v>167</v>
      </c>
      <c r="D472" s="2" t="str">
        <f>SUBSTITUTE(VLOOKUP(C472,'PLANO CONTAS'!$A$2:$C$3583,3,0),".","")</f>
        <v>601020030002</v>
      </c>
      <c r="F472" s="1">
        <v>44774</v>
      </c>
      <c r="G472" s="1">
        <v>44804</v>
      </c>
      <c r="H472">
        <v>1101000</v>
      </c>
      <c r="I472">
        <v>1439.34</v>
      </c>
      <c r="J472">
        <v>0</v>
      </c>
      <c r="K472" t="s">
        <v>2112</v>
      </c>
      <c r="L472" t="s">
        <v>13</v>
      </c>
      <c r="M472" s="4"/>
      <c r="N472" s="4"/>
      <c r="Q472" t="str">
        <f t="shared" si="80"/>
        <v>00000000915</v>
      </c>
      <c r="R472" t="s">
        <v>14</v>
      </c>
      <c r="S472" t="str">
        <f t="shared" si="81"/>
        <v>00000000468</v>
      </c>
      <c r="T472" t="s">
        <v>14</v>
      </c>
      <c r="U472" t="str">
        <f t="shared" si="82"/>
        <v>601020030002</v>
      </c>
      <c r="V472" t="s">
        <v>14</v>
      </c>
      <c r="X472" t="s">
        <v>14</v>
      </c>
      <c r="Y472" t="str">
        <f t="shared" si="83"/>
        <v>000008</v>
      </c>
      <c r="Z472" t="s">
        <v>14</v>
      </c>
      <c r="AA472" t="str">
        <f t="shared" si="84"/>
        <v>000031</v>
      </c>
      <c r="AB472" t="s">
        <v>14</v>
      </c>
      <c r="AC472" t="str">
        <f t="shared" si="85"/>
        <v>00001101000</v>
      </c>
      <c r="AD472" t="s">
        <v>14</v>
      </c>
      <c r="AE472" t="str">
        <f t="shared" si="86"/>
        <v>00000000000000143934</v>
      </c>
      <c r="AF472" t="s">
        <v>14</v>
      </c>
      <c r="AH472" t="s">
        <v>14</v>
      </c>
      <c r="AI472" t="str">
        <f t="shared" si="87"/>
        <v>VR REF. IMPORTACAO FOLHA PGTO</v>
      </c>
      <c r="AJ472" t="s">
        <v>14</v>
      </c>
      <c r="AK472" t="str">
        <f t="shared" si="88"/>
        <v>D</v>
      </c>
      <c r="AL472" t="s">
        <v>14</v>
      </c>
      <c r="AM472" s="1"/>
      <c r="AN472" t="s">
        <v>14</v>
      </c>
      <c r="AR472" t="str">
        <f t="shared" si="79"/>
        <v>00000000915|00000000468|601020030002||000008|000031|00001101000|00000000000000143934||VR REF. IMPORTACAO FOLHA PGTO|D||</v>
      </c>
    </row>
    <row r="473" spans="1:44" x14ac:dyDescent="0.3">
      <c r="A473">
        <v>915</v>
      </c>
      <c r="B473">
        <v>469</v>
      </c>
      <c r="C473">
        <v>167</v>
      </c>
      <c r="D473" s="2" t="str">
        <f>SUBSTITUTE(VLOOKUP(C473,'PLANO CONTAS'!$A$2:$C$3583,3,0),".","")</f>
        <v>601020030002</v>
      </c>
      <c r="F473" s="1">
        <v>44774</v>
      </c>
      <c r="G473" s="1">
        <v>44804</v>
      </c>
      <c r="H473">
        <v>1101000</v>
      </c>
      <c r="I473">
        <v>0.06</v>
      </c>
      <c r="J473">
        <v>0</v>
      </c>
      <c r="K473" t="s">
        <v>2112</v>
      </c>
      <c r="L473" t="s">
        <v>13</v>
      </c>
      <c r="M473" s="4"/>
      <c r="N473" s="4"/>
      <c r="Q473" t="str">
        <f t="shared" si="80"/>
        <v>00000000915</v>
      </c>
      <c r="R473" t="s">
        <v>14</v>
      </c>
      <c r="S473" t="str">
        <f t="shared" si="81"/>
        <v>00000000469</v>
      </c>
      <c r="T473" t="s">
        <v>14</v>
      </c>
      <c r="U473" t="str">
        <f t="shared" si="82"/>
        <v>601020030002</v>
      </c>
      <c r="V473" t="s">
        <v>14</v>
      </c>
      <c r="X473" t="s">
        <v>14</v>
      </c>
      <c r="Y473" t="str">
        <f t="shared" si="83"/>
        <v>000008</v>
      </c>
      <c r="Z473" t="s">
        <v>14</v>
      </c>
      <c r="AA473" t="str">
        <f t="shared" si="84"/>
        <v>000031</v>
      </c>
      <c r="AB473" t="s">
        <v>14</v>
      </c>
      <c r="AC473" t="str">
        <f t="shared" si="85"/>
        <v>00001101000</v>
      </c>
      <c r="AD473" t="s">
        <v>14</v>
      </c>
      <c r="AE473" t="str">
        <f t="shared" si="86"/>
        <v>00000000000000000006</v>
      </c>
      <c r="AF473" t="s">
        <v>14</v>
      </c>
      <c r="AH473" t="s">
        <v>14</v>
      </c>
      <c r="AI473" t="str">
        <f t="shared" si="87"/>
        <v>VR REF. IMPORTACAO FOLHA PGTO</v>
      </c>
      <c r="AJ473" t="s">
        <v>14</v>
      </c>
      <c r="AK473" t="str">
        <f t="shared" si="88"/>
        <v>D</v>
      </c>
      <c r="AL473" t="s">
        <v>14</v>
      </c>
      <c r="AM473" s="1"/>
      <c r="AN473" t="s">
        <v>14</v>
      </c>
      <c r="AR473" t="str">
        <f t="shared" si="79"/>
        <v>00000000915|00000000469|601020030002||000008|000031|00001101000|00000000000000000006||VR REF. IMPORTACAO FOLHA PGTO|D||</v>
      </c>
    </row>
    <row r="474" spans="1:44" x14ac:dyDescent="0.3">
      <c r="A474">
        <v>915</v>
      </c>
      <c r="B474">
        <v>470</v>
      </c>
      <c r="C474">
        <v>168</v>
      </c>
      <c r="D474" s="2" t="str">
        <f>SUBSTITUTE(VLOOKUP(C474,'PLANO CONTAS'!$A$2:$C$3583,3,0),".","")</f>
        <v>601020030003</v>
      </c>
      <c r="F474" s="1">
        <v>44774</v>
      </c>
      <c r="G474" s="1">
        <v>44804</v>
      </c>
      <c r="H474">
        <v>801000</v>
      </c>
      <c r="I474">
        <v>683.62</v>
      </c>
      <c r="J474">
        <v>0</v>
      </c>
      <c r="K474" t="s">
        <v>2112</v>
      </c>
      <c r="L474" t="s">
        <v>13</v>
      </c>
      <c r="M474" s="4"/>
      <c r="N474" s="4"/>
      <c r="Q474" t="str">
        <f t="shared" si="80"/>
        <v>00000000915</v>
      </c>
      <c r="R474" t="s">
        <v>14</v>
      </c>
      <c r="S474" t="str">
        <f t="shared" si="81"/>
        <v>00000000470</v>
      </c>
      <c r="T474" t="s">
        <v>14</v>
      </c>
      <c r="U474" t="str">
        <f t="shared" si="82"/>
        <v>601020030003</v>
      </c>
      <c r="V474" t="s">
        <v>14</v>
      </c>
      <c r="X474" t="s">
        <v>14</v>
      </c>
      <c r="Y474" t="str">
        <f t="shared" si="83"/>
        <v>000008</v>
      </c>
      <c r="Z474" t="s">
        <v>14</v>
      </c>
      <c r="AA474" t="str">
        <f t="shared" si="84"/>
        <v>000031</v>
      </c>
      <c r="AB474" t="s">
        <v>14</v>
      </c>
      <c r="AC474" t="str">
        <f t="shared" si="85"/>
        <v>00000801000</v>
      </c>
      <c r="AD474" t="s">
        <v>14</v>
      </c>
      <c r="AE474" t="str">
        <f t="shared" si="86"/>
        <v>00000000000000068362</v>
      </c>
      <c r="AF474" t="s">
        <v>14</v>
      </c>
      <c r="AH474" t="s">
        <v>14</v>
      </c>
      <c r="AI474" t="str">
        <f t="shared" si="87"/>
        <v>VR REF. IMPORTACAO FOLHA PGTO</v>
      </c>
      <c r="AJ474" t="s">
        <v>14</v>
      </c>
      <c r="AK474" t="str">
        <f t="shared" si="88"/>
        <v>D</v>
      </c>
      <c r="AL474" t="s">
        <v>14</v>
      </c>
      <c r="AM474" s="1"/>
      <c r="AN474" t="s">
        <v>14</v>
      </c>
      <c r="AR474" t="str">
        <f t="shared" si="79"/>
        <v>00000000915|00000000470|601020030003||000008|000031|00000801000|00000000000000068362||VR REF. IMPORTACAO FOLHA PGTO|D||</v>
      </c>
    </row>
    <row r="475" spans="1:44" x14ac:dyDescent="0.3">
      <c r="A475">
        <v>915</v>
      </c>
      <c r="B475">
        <v>471</v>
      </c>
      <c r="C475">
        <v>995</v>
      </c>
      <c r="D475" s="2" t="str">
        <f>SUBSTITUTE(VLOOKUP(C475,'PLANO CONTAS'!$A$2:$C$3583,3,0),".","")</f>
        <v>601020040001</v>
      </c>
      <c r="F475" s="1">
        <v>44774</v>
      </c>
      <c r="G475" s="1">
        <v>44804</v>
      </c>
      <c r="H475">
        <v>701000</v>
      </c>
      <c r="I475">
        <v>250.15</v>
      </c>
      <c r="J475">
        <v>0</v>
      </c>
      <c r="K475" t="s">
        <v>2112</v>
      </c>
      <c r="L475" t="s">
        <v>13</v>
      </c>
      <c r="M475" s="4"/>
      <c r="N475" s="4"/>
      <c r="Q475" t="str">
        <f t="shared" si="80"/>
        <v>00000000915</v>
      </c>
      <c r="R475" t="s">
        <v>14</v>
      </c>
      <c r="S475" t="str">
        <f t="shared" si="81"/>
        <v>00000000471</v>
      </c>
      <c r="T475" t="s">
        <v>14</v>
      </c>
      <c r="U475" t="str">
        <f t="shared" si="82"/>
        <v>601020040001</v>
      </c>
      <c r="V475" t="s">
        <v>14</v>
      </c>
      <c r="X475" t="s">
        <v>14</v>
      </c>
      <c r="Y475" t="str">
        <f t="shared" si="83"/>
        <v>000008</v>
      </c>
      <c r="Z475" t="s">
        <v>14</v>
      </c>
      <c r="AA475" t="str">
        <f t="shared" si="84"/>
        <v>000031</v>
      </c>
      <c r="AB475" t="s">
        <v>14</v>
      </c>
      <c r="AC475" t="str">
        <f t="shared" si="85"/>
        <v>00000701000</v>
      </c>
      <c r="AD475" t="s">
        <v>14</v>
      </c>
      <c r="AE475" t="str">
        <f t="shared" si="86"/>
        <v>00000000000000025015</v>
      </c>
      <c r="AF475" t="s">
        <v>14</v>
      </c>
      <c r="AH475" t="s">
        <v>14</v>
      </c>
      <c r="AI475" t="str">
        <f t="shared" si="87"/>
        <v>VR REF. IMPORTACAO FOLHA PGTO</v>
      </c>
      <c r="AJ475" t="s">
        <v>14</v>
      </c>
      <c r="AK475" t="str">
        <f t="shared" si="88"/>
        <v>D</v>
      </c>
      <c r="AL475" t="s">
        <v>14</v>
      </c>
      <c r="AM475" s="1"/>
      <c r="AN475" t="s">
        <v>14</v>
      </c>
      <c r="AR475" t="str">
        <f t="shared" si="79"/>
        <v>00000000915|00000000471|601020040001||000008|000031|00000701000|00000000000000025015||VR REF. IMPORTACAO FOLHA PGTO|D||</v>
      </c>
    </row>
    <row r="476" spans="1:44" x14ac:dyDescent="0.3">
      <c r="A476">
        <v>915</v>
      </c>
      <c r="B476">
        <v>472</v>
      </c>
      <c r="C476">
        <v>995</v>
      </c>
      <c r="D476" s="2" t="str">
        <f>SUBSTITUTE(VLOOKUP(C476,'PLANO CONTAS'!$A$2:$C$3583,3,0),".","")</f>
        <v>601020040001</v>
      </c>
      <c r="F476" s="1">
        <v>44774</v>
      </c>
      <c r="G476" s="1">
        <v>44804</v>
      </c>
      <c r="H476">
        <v>301000</v>
      </c>
      <c r="I476">
        <v>467.08</v>
      </c>
      <c r="J476">
        <v>0</v>
      </c>
      <c r="K476" t="s">
        <v>2112</v>
      </c>
      <c r="L476" t="s">
        <v>13</v>
      </c>
      <c r="M476" s="4"/>
      <c r="N476" s="4"/>
      <c r="Q476" t="str">
        <f t="shared" si="80"/>
        <v>00000000915</v>
      </c>
      <c r="R476" t="s">
        <v>14</v>
      </c>
      <c r="S476" t="str">
        <f t="shared" si="81"/>
        <v>00000000472</v>
      </c>
      <c r="T476" t="s">
        <v>14</v>
      </c>
      <c r="U476" t="str">
        <f t="shared" si="82"/>
        <v>601020040001</v>
      </c>
      <c r="V476" t="s">
        <v>14</v>
      </c>
      <c r="X476" t="s">
        <v>14</v>
      </c>
      <c r="Y476" t="str">
        <f t="shared" si="83"/>
        <v>000008</v>
      </c>
      <c r="Z476" t="s">
        <v>14</v>
      </c>
      <c r="AA476" t="str">
        <f t="shared" si="84"/>
        <v>000031</v>
      </c>
      <c r="AB476" t="s">
        <v>14</v>
      </c>
      <c r="AC476" t="str">
        <f t="shared" si="85"/>
        <v>00000301000</v>
      </c>
      <c r="AD476" t="s">
        <v>14</v>
      </c>
      <c r="AE476" t="str">
        <f t="shared" si="86"/>
        <v>00000000000000046708</v>
      </c>
      <c r="AF476" t="s">
        <v>14</v>
      </c>
      <c r="AH476" t="s">
        <v>14</v>
      </c>
      <c r="AI476" t="str">
        <f t="shared" si="87"/>
        <v>VR REF. IMPORTACAO FOLHA PGTO</v>
      </c>
      <c r="AJ476" t="s">
        <v>14</v>
      </c>
      <c r="AK476" t="str">
        <f t="shared" si="88"/>
        <v>D</v>
      </c>
      <c r="AL476" t="s">
        <v>14</v>
      </c>
      <c r="AM476" s="1"/>
      <c r="AN476" t="s">
        <v>14</v>
      </c>
      <c r="AR476" t="str">
        <f t="shared" si="79"/>
        <v>00000000915|00000000472|601020040001||000008|000031|00000301000|00000000000000046708||VR REF. IMPORTACAO FOLHA PGTO|D||</v>
      </c>
    </row>
    <row r="477" spans="1:44" x14ac:dyDescent="0.3">
      <c r="A477">
        <v>915</v>
      </c>
      <c r="B477">
        <v>473</v>
      </c>
      <c r="C477">
        <v>995</v>
      </c>
      <c r="D477" s="2" t="str">
        <f>SUBSTITUTE(VLOOKUP(C477,'PLANO CONTAS'!$A$2:$C$3583,3,0),".","")</f>
        <v>601020040001</v>
      </c>
      <c r="F477" s="1">
        <v>44774</v>
      </c>
      <c r="G477" s="1">
        <v>44804</v>
      </c>
      <c r="H477">
        <v>801000</v>
      </c>
      <c r="I477">
        <v>776</v>
      </c>
      <c r="J477">
        <v>0</v>
      </c>
      <c r="K477" t="s">
        <v>2112</v>
      </c>
      <c r="L477" t="s">
        <v>13</v>
      </c>
      <c r="M477" s="4"/>
      <c r="N477" s="4"/>
      <c r="Q477" t="str">
        <f t="shared" si="80"/>
        <v>00000000915</v>
      </c>
      <c r="R477" t="s">
        <v>14</v>
      </c>
      <c r="S477" t="str">
        <f t="shared" si="81"/>
        <v>00000000473</v>
      </c>
      <c r="T477" t="s">
        <v>14</v>
      </c>
      <c r="U477" t="str">
        <f t="shared" si="82"/>
        <v>601020040001</v>
      </c>
      <c r="V477" t="s">
        <v>14</v>
      </c>
      <c r="X477" t="s">
        <v>14</v>
      </c>
      <c r="Y477" t="str">
        <f t="shared" si="83"/>
        <v>000008</v>
      </c>
      <c r="Z477" t="s">
        <v>14</v>
      </c>
      <c r="AA477" t="str">
        <f t="shared" si="84"/>
        <v>000031</v>
      </c>
      <c r="AB477" t="s">
        <v>14</v>
      </c>
      <c r="AC477" t="str">
        <f t="shared" si="85"/>
        <v>00000801000</v>
      </c>
      <c r="AD477" t="s">
        <v>14</v>
      </c>
      <c r="AE477" t="str">
        <f t="shared" si="86"/>
        <v>00000000000000077600</v>
      </c>
      <c r="AF477" t="s">
        <v>14</v>
      </c>
      <c r="AH477" t="s">
        <v>14</v>
      </c>
      <c r="AI477" t="str">
        <f t="shared" si="87"/>
        <v>VR REF. IMPORTACAO FOLHA PGTO</v>
      </c>
      <c r="AJ477" t="s">
        <v>14</v>
      </c>
      <c r="AK477" t="str">
        <f t="shared" si="88"/>
        <v>D</v>
      </c>
      <c r="AL477" t="s">
        <v>14</v>
      </c>
      <c r="AM477" s="1"/>
      <c r="AN477" t="s">
        <v>14</v>
      </c>
      <c r="AR477" t="str">
        <f t="shared" si="79"/>
        <v>00000000915|00000000473|601020040001||000008|000031|00000801000|00000000000000077600||VR REF. IMPORTACAO FOLHA PGTO|D||</v>
      </c>
    </row>
    <row r="478" spans="1:44" x14ac:dyDescent="0.3">
      <c r="A478">
        <v>915</v>
      </c>
      <c r="B478">
        <v>474</v>
      </c>
      <c r="C478">
        <v>995</v>
      </c>
      <c r="D478" s="2" t="str">
        <f>SUBSTITUTE(VLOOKUP(C478,'PLANO CONTAS'!$A$2:$C$3583,3,0),".","")</f>
        <v>601020040001</v>
      </c>
      <c r="F478" s="1">
        <v>44774</v>
      </c>
      <c r="G478" s="1">
        <v>44804</v>
      </c>
      <c r="H478">
        <v>1001000</v>
      </c>
      <c r="I478">
        <v>291.66000000000003</v>
      </c>
      <c r="J478">
        <v>0</v>
      </c>
      <c r="K478" t="s">
        <v>2112</v>
      </c>
      <c r="L478" t="s">
        <v>13</v>
      </c>
      <c r="M478" s="4"/>
      <c r="N478" s="4"/>
      <c r="Q478" t="str">
        <f t="shared" si="80"/>
        <v>00000000915</v>
      </c>
      <c r="R478" t="s">
        <v>14</v>
      </c>
      <c r="S478" t="str">
        <f t="shared" si="81"/>
        <v>00000000474</v>
      </c>
      <c r="T478" t="s">
        <v>14</v>
      </c>
      <c r="U478" t="str">
        <f t="shared" si="82"/>
        <v>601020040001</v>
      </c>
      <c r="V478" t="s">
        <v>14</v>
      </c>
      <c r="X478" t="s">
        <v>14</v>
      </c>
      <c r="Y478" t="str">
        <f t="shared" si="83"/>
        <v>000008</v>
      </c>
      <c r="Z478" t="s">
        <v>14</v>
      </c>
      <c r="AA478" t="str">
        <f t="shared" si="84"/>
        <v>000031</v>
      </c>
      <c r="AB478" t="s">
        <v>14</v>
      </c>
      <c r="AC478" t="str">
        <f t="shared" si="85"/>
        <v>00001001000</v>
      </c>
      <c r="AD478" t="s">
        <v>14</v>
      </c>
      <c r="AE478" t="str">
        <f t="shared" si="86"/>
        <v>00000000000000029166</v>
      </c>
      <c r="AF478" t="s">
        <v>14</v>
      </c>
      <c r="AH478" t="s">
        <v>14</v>
      </c>
      <c r="AI478" t="str">
        <f t="shared" si="87"/>
        <v>VR REF. IMPORTACAO FOLHA PGTO</v>
      </c>
      <c r="AJ478" t="s">
        <v>14</v>
      </c>
      <c r="AK478" t="str">
        <f t="shared" si="88"/>
        <v>D</v>
      </c>
      <c r="AL478" t="s">
        <v>14</v>
      </c>
      <c r="AM478" s="1"/>
      <c r="AN478" t="s">
        <v>14</v>
      </c>
      <c r="AR478" t="str">
        <f t="shared" si="79"/>
        <v>00000000915|00000000474|601020040001||000008|000031|00001001000|00000000000000029166||VR REF. IMPORTACAO FOLHA PGTO|D||</v>
      </c>
    </row>
    <row r="479" spans="1:44" x14ac:dyDescent="0.3">
      <c r="A479">
        <v>915</v>
      </c>
      <c r="B479">
        <v>475</v>
      </c>
      <c r="C479">
        <v>995</v>
      </c>
      <c r="D479" s="2" t="str">
        <f>SUBSTITUTE(VLOOKUP(C479,'PLANO CONTAS'!$A$2:$C$3583,3,0),".","")</f>
        <v>601020040001</v>
      </c>
      <c r="F479" s="1">
        <v>44774</v>
      </c>
      <c r="G479" s="1">
        <v>44804</v>
      </c>
      <c r="H479">
        <v>401000</v>
      </c>
      <c r="I479">
        <v>1547.91</v>
      </c>
      <c r="J479">
        <v>0</v>
      </c>
      <c r="K479" t="s">
        <v>2112</v>
      </c>
      <c r="L479" t="s">
        <v>13</v>
      </c>
      <c r="M479" s="4"/>
      <c r="N479" s="4"/>
      <c r="Q479" t="str">
        <f t="shared" si="80"/>
        <v>00000000915</v>
      </c>
      <c r="R479" t="s">
        <v>14</v>
      </c>
      <c r="S479" t="str">
        <f t="shared" si="81"/>
        <v>00000000475</v>
      </c>
      <c r="T479" t="s">
        <v>14</v>
      </c>
      <c r="U479" t="str">
        <f t="shared" si="82"/>
        <v>601020040001</v>
      </c>
      <c r="V479" t="s">
        <v>14</v>
      </c>
      <c r="X479" t="s">
        <v>14</v>
      </c>
      <c r="Y479" t="str">
        <f t="shared" si="83"/>
        <v>000008</v>
      </c>
      <c r="Z479" t="s">
        <v>14</v>
      </c>
      <c r="AA479" t="str">
        <f t="shared" si="84"/>
        <v>000031</v>
      </c>
      <c r="AB479" t="s">
        <v>14</v>
      </c>
      <c r="AC479" t="str">
        <f t="shared" si="85"/>
        <v>00000401000</v>
      </c>
      <c r="AD479" t="s">
        <v>14</v>
      </c>
      <c r="AE479" t="str">
        <f t="shared" si="86"/>
        <v>00000000000000154791</v>
      </c>
      <c r="AF479" t="s">
        <v>14</v>
      </c>
      <c r="AH479" t="s">
        <v>14</v>
      </c>
      <c r="AI479" t="str">
        <f t="shared" si="87"/>
        <v>VR REF. IMPORTACAO FOLHA PGTO</v>
      </c>
      <c r="AJ479" t="s">
        <v>14</v>
      </c>
      <c r="AK479" t="str">
        <f t="shared" si="88"/>
        <v>D</v>
      </c>
      <c r="AL479" t="s">
        <v>14</v>
      </c>
      <c r="AM479" s="1"/>
      <c r="AN479" t="s">
        <v>14</v>
      </c>
      <c r="AR479" t="str">
        <f t="shared" si="79"/>
        <v>00000000915|00000000475|601020040001||000008|000031|00000401000|00000000000000154791||VR REF. IMPORTACAO FOLHA PGTO|D||</v>
      </c>
    </row>
    <row r="480" spans="1:44" x14ac:dyDescent="0.3">
      <c r="A480">
        <v>915</v>
      </c>
      <c r="B480">
        <v>476</v>
      </c>
      <c r="C480">
        <v>995</v>
      </c>
      <c r="D480" s="2" t="str">
        <f>SUBSTITUTE(VLOOKUP(C480,'PLANO CONTAS'!$A$2:$C$3583,3,0),".","")</f>
        <v>601020040001</v>
      </c>
      <c r="F480" s="1">
        <v>44774</v>
      </c>
      <c r="G480" s="1">
        <v>44804</v>
      </c>
      <c r="H480">
        <v>1201000</v>
      </c>
      <c r="I480">
        <v>507.72</v>
      </c>
      <c r="J480">
        <v>0</v>
      </c>
      <c r="K480" t="s">
        <v>2112</v>
      </c>
      <c r="L480" t="s">
        <v>13</v>
      </c>
      <c r="M480" s="4"/>
      <c r="N480" s="4"/>
      <c r="Q480" t="str">
        <f t="shared" si="80"/>
        <v>00000000915</v>
      </c>
      <c r="R480" t="s">
        <v>14</v>
      </c>
      <c r="S480" t="str">
        <f t="shared" si="81"/>
        <v>00000000476</v>
      </c>
      <c r="T480" t="s">
        <v>14</v>
      </c>
      <c r="U480" t="str">
        <f t="shared" si="82"/>
        <v>601020040001</v>
      </c>
      <c r="V480" t="s">
        <v>14</v>
      </c>
      <c r="X480" t="s">
        <v>14</v>
      </c>
      <c r="Y480" t="str">
        <f t="shared" si="83"/>
        <v>000008</v>
      </c>
      <c r="Z480" t="s">
        <v>14</v>
      </c>
      <c r="AA480" t="str">
        <f t="shared" si="84"/>
        <v>000031</v>
      </c>
      <c r="AB480" t="s">
        <v>14</v>
      </c>
      <c r="AC480" t="str">
        <f t="shared" si="85"/>
        <v>00001201000</v>
      </c>
      <c r="AD480" t="s">
        <v>14</v>
      </c>
      <c r="AE480" t="str">
        <f t="shared" si="86"/>
        <v>00000000000000050772</v>
      </c>
      <c r="AF480" t="s">
        <v>14</v>
      </c>
      <c r="AH480" t="s">
        <v>14</v>
      </c>
      <c r="AI480" t="str">
        <f t="shared" si="87"/>
        <v>VR REF. IMPORTACAO FOLHA PGTO</v>
      </c>
      <c r="AJ480" t="s">
        <v>14</v>
      </c>
      <c r="AK480" t="str">
        <f t="shared" si="88"/>
        <v>D</v>
      </c>
      <c r="AL480" t="s">
        <v>14</v>
      </c>
      <c r="AM480" s="1"/>
      <c r="AN480" t="s">
        <v>14</v>
      </c>
      <c r="AR480" t="str">
        <f t="shared" si="79"/>
        <v>00000000915|00000000476|601020040001||000008|000031|00001201000|00000000000000050772||VR REF. IMPORTACAO FOLHA PGTO|D||</v>
      </c>
    </row>
    <row r="481" spans="1:44" x14ac:dyDescent="0.3">
      <c r="A481">
        <v>915</v>
      </c>
      <c r="B481">
        <v>477</v>
      </c>
      <c r="C481">
        <v>995</v>
      </c>
      <c r="D481" s="2" t="str">
        <f>SUBSTITUTE(VLOOKUP(C481,'PLANO CONTAS'!$A$2:$C$3583,3,0),".","")</f>
        <v>601020040001</v>
      </c>
      <c r="F481" s="1">
        <v>44774</v>
      </c>
      <c r="G481" s="1">
        <v>44804</v>
      </c>
      <c r="H481">
        <v>501000</v>
      </c>
      <c r="I481">
        <v>241.13</v>
      </c>
      <c r="J481">
        <v>0</v>
      </c>
      <c r="K481" t="s">
        <v>2112</v>
      </c>
      <c r="L481" t="s">
        <v>13</v>
      </c>
      <c r="M481" s="4"/>
      <c r="N481" s="4"/>
      <c r="Q481" t="str">
        <f t="shared" si="80"/>
        <v>00000000915</v>
      </c>
      <c r="R481" t="s">
        <v>14</v>
      </c>
      <c r="S481" t="str">
        <f t="shared" si="81"/>
        <v>00000000477</v>
      </c>
      <c r="T481" t="s">
        <v>14</v>
      </c>
      <c r="U481" t="str">
        <f t="shared" si="82"/>
        <v>601020040001</v>
      </c>
      <c r="V481" t="s">
        <v>14</v>
      </c>
      <c r="X481" t="s">
        <v>14</v>
      </c>
      <c r="Y481" t="str">
        <f t="shared" si="83"/>
        <v>000008</v>
      </c>
      <c r="Z481" t="s">
        <v>14</v>
      </c>
      <c r="AA481" t="str">
        <f t="shared" si="84"/>
        <v>000031</v>
      </c>
      <c r="AB481" t="s">
        <v>14</v>
      </c>
      <c r="AC481" t="str">
        <f t="shared" si="85"/>
        <v>00000501000</v>
      </c>
      <c r="AD481" t="s">
        <v>14</v>
      </c>
      <c r="AE481" t="str">
        <f t="shared" si="86"/>
        <v>00000000000000024113</v>
      </c>
      <c r="AF481" t="s">
        <v>14</v>
      </c>
      <c r="AH481" t="s">
        <v>14</v>
      </c>
      <c r="AI481" t="str">
        <f t="shared" si="87"/>
        <v>VR REF. IMPORTACAO FOLHA PGTO</v>
      </c>
      <c r="AJ481" t="s">
        <v>14</v>
      </c>
      <c r="AK481" t="str">
        <f t="shared" si="88"/>
        <v>D</v>
      </c>
      <c r="AL481" t="s">
        <v>14</v>
      </c>
      <c r="AM481" s="1"/>
      <c r="AN481" t="s">
        <v>14</v>
      </c>
      <c r="AR481" t="str">
        <f t="shared" si="79"/>
        <v>00000000915|00000000477|601020040001||000008|000031|00000501000|00000000000000024113||VR REF. IMPORTACAO FOLHA PGTO|D||</v>
      </c>
    </row>
    <row r="482" spans="1:44" x14ac:dyDescent="0.3">
      <c r="A482">
        <v>915</v>
      </c>
      <c r="B482">
        <v>478</v>
      </c>
      <c r="C482">
        <v>995</v>
      </c>
      <c r="D482" s="2" t="str">
        <f>SUBSTITUTE(VLOOKUP(C482,'PLANO CONTAS'!$A$2:$C$3583,3,0),".","")</f>
        <v>601020040001</v>
      </c>
      <c r="F482" s="1">
        <v>44774</v>
      </c>
      <c r="G482" s="1">
        <v>44804</v>
      </c>
      <c r="H482">
        <v>201000</v>
      </c>
      <c r="I482">
        <v>530.16</v>
      </c>
      <c r="J482">
        <v>0</v>
      </c>
      <c r="K482" t="s">
        <v>2112</v>
      </c>
      <c r="L482" t="s">
        <v>13</v>
      </c>
      <c r="M482" s="4"/>
      <c r="N482" s="4"/>
      <c r="Q482" t="str">
        <f t="shared" si="80"/>
        <v>00000000915</v>
      </c>
      <c r="R482" t="s">
        <v>14</v>
      </c>
      <c r="S482" t="str">
        <f t="shared" si="81"/>
        <v>00000000478</v>
      </c>
      <c r="T482" t="s">
        <v>14</v>
      </c>
      <c r="U482" t="str">
        <f t="shared" si="82"/>
        <v>601020040001</v>
      </c>
      <c r="V482" t="s">
        <v>14</v>
      </c>
      <c r="X482" t="s">
        <v>14</v>
      </c>
      <c r="Y482" t="str">
        <f t="shared" si="83"/>
        <v>000008</v>
      </c>
      <c r="Z482" t="s">
        <v>14</v>
      </c>
      <c r="AA482" t="str">
        <f t="shared" si="84"/>
        <v>000031</v>
      </c>
      <c r="AB482" t="s">
        <v>14</v>
      </c>
      <c r="AC482" t="str">
        <f t="shared" si="85"/>
        <v>00000201000</v>
      </c>
      <c r="AD482" t="s">
        <v>14</v>
      </c>
      <c r="AE482" t="str">
        <f t="shared" si="86"/>
        <v>00000000000000053016</v>
      </c>
      <c r="AF482" t="s">
        <v>14</v>
      </c>
      <c r="AH482" t="s">
        <v>14</v>
      </c>
      <c r="AI482" t="str">
        <f t="shared" si="87"/>
        <v>VR REF. IMPORTACAO FOLHA PGTO</v>
      </c>
      <c r="AJ482" t="s">
        <v>14</v>
      </c>
      <c r="AK482" t="str">
        <f t="shared" si="88"/>
        <v>D</v>
      </c>
      <c r="AL482" t="s">
        <v>14</v>
      </c>
      <c r="AM482" s="1"/>
      <c r="AN482" t="s">
        <v>14</v>
      </c>
      <c r="AR482" t="str">
        <f t="shared" si="79"/>
        <v>00000000915|00000000478|601020040001||000008|000031|00000201000|00000000000000053016||VR REF. IMPORTACAO FOLHA PGTO|D||</v>
      </c>
    </row>
    <row r="483" spans="1:44" x14ac:dyDescent="0.3">
      <c r="A483">
        <v>915</v>
      </c>
      <c r="B483">
        <v>479</v>
      </c>
      <c r="C483">
        <v>995</v>
      </c>
      <c r="D483" s="2" t="str">
        <f>SUBSTITUTE(VLOOKUP(C483,'PLANO CONTAS'!$A$2:$C$3583,3,0),".","")</f>
        <v>601020040001</v>
      </c>
      <c r="F483" s="1">
        <v>44774</v>
      </c>
      <c r="G483" s="1">
        <v>44804</v>
      </c>
      <c r="H483">
        <v>501000</v>
      </c>
      <c r="I483">
        <v>1622.7</v>
      </c>
      <c r="J483">
        <v>0</v>
      </c>
      <c r="K483" t="s">
        <v>2112</v>
      </c>
      <c r="L483" t="s">
        <v>13</v>
      </c>
      <c r="M483" s="4"/>
      <c r="N483" s="4"/>
      <c r="Q483" t="str">
        <f t="shared" si="80"/>
        <v>00000000915</v>
      </c>
      <c r="R483" t="s">
        <v>14</v>
      </c>
      <c r="S483" t="str">
        <f t="shared" si="81"/>
        <v>00000000479</v>
      </c>
      <c r="T483" t="s">
        <v>14</v>
      </c>
      <c r="U483" t="str">
        <f t="shared" si="82"/>
        <v>601020040001</v>
      </c>
      <c r="V483" t="s">
        <v>14</v>
      </c>
      <c r="X483" t="s">
        <v>14</v>
      </c>
      <c r="Y483" t="str">
        <f t="shared" si="83"/>
        <v>000008</v>
      </c>
      <c r="Z483" t="s">
        <v>14</v>
      </c>
      <c r="AA483" t="str">
        <f t="shared" si="84"/>
        <v>000031</v>
      </c>
      <c r="AB483" t="s">
        <v>14</v>
      </c>
      <c r="AC483" t="str">
        <f t="shared" si="85"/>
        <v>00000501000</v>
      </c>
      <c r="AD483" t="s">
        <v>14</v>
      </c>
      <c r="AE483" t="str">
        <f t="shared" si="86"/>
        <v>00000000000000162270</v>
      </c>
      <c r="AF483" t="s">
        <v>14</v>
      </c>
      <c r="AH483" t="s">
        <v>14</v>
      </c>
      <c r="AI483" t="str">
        <f t="shared" si="87"/>
        <v>VR REF. IMPORTACAO FOLHA PGTO</v>
      </c>
      <c r="AJ483" t="s">
        <v>14</v>
      </c>
      <c r="AK483" t="str">
        <f t="shared" si="88"/>
        <v>D</v>
      </c>
      <c r="AL483" t="s">
        <v>14</v>
      </c>
      <c r="AM483" s="1"/>
      <c r="AN483" t="s">
        <v>14</v>
      </c>
      <c r="AR483" t="str">
        <f t="shared" si="79"/>
        <v>00000000915|00000000479|601020040001||000008|000031|00000501000|00000000000000162270||VR REF. IMPORTACAO FOLHA PGTO|D||</v>
      </c>
    </row>
    <row r="484" spans="1:44" x14ac:dyDescent="0.3">
      <c r="A484">
        <v>915</v>
      </c>
      <c r="B484">
        <v>480</v>
      </c>
      <c r="C484">
        <v>995</v>
      </c>
      <c r="D484" s="2" t="str">
        <f>SUBSTITUTE(VLOOKUP(C484,'PLANO CONTAS'!$A$2:$C$3583,3,0),".","")</f>
        <v>601020040001</v>
      </c>
      <c r="F484" s="1">
        <v>44774</v>
      </c>
      <c r="G484" s="1">
        <v>44804</v>
      </c>
      <c r="H484">
        <v>1101000</v>
      </c>
      <c r="I484">
        <v>1422.97</v>
      </c>
      <c r="J484">
        <v>0</v>
      </c>
      <c r="K484" t="s">
        <v>2112</v>
      </c>
      <c r="L484" t="s">
        <v>13</v>
      </c>
      <c r="M484" s="4"/>
      <c r="N484" s="4"/>
      <c r="Q484" t="str">
        <f t="shared" si="80"/>
        <v>00000000915</v>
      </c>
      <c r="R484" t="s">
        <v>14</v>
      </c>
      <c r="S484" t="str">
        <f t="shared" si="81"/>
        <v>00000000480</v>
      </c>
      <c r="T484" t="s">
        <v>14</v>
      </c>
      <c r="U484" t="str">
        <f t="shared" si="82"/>
        <v>601020040001</v>
      </c>
      <c r="V484" t="s">
        <v>14</v>
      </c>
      <c r="X484" t="s">
        <v>14</v>
      </c>
      <c r="Y484" t="str">
        <f t="shared" si="83"/>
        <v>000008</v>
      </c>
      <c r="Z484" t="s">
        <v>14</v>
      </c>
      <c r="AA484" t="str">
        <f t="shared" si="84"/>
        <v>000031</v>
      </c>
      <c r="AB484" t="s">
        <v>14</v>
      </c>
      <c r="AC484" t="str">
        <f t="shared" si="85"/>
        <v>00001101000</v>
      </c>
      <c r="AD484" t="s">
        <v>14</v>
      </c>
      <c r="AE484" t="str">
        <f t="shared" si="86"/>
        <v>00000000000000142297</v>
      </c>
      <c r="AF484" t="s">
        <v>14</v>
      </c>
      <c r="AH484" t="s">
        <v>14</v>
      </c>
      <c r="AI484" t="str">
        <f t="shared" si="87"/>
        <v>VR REF. IMPORTACAO FOLHA PGTO</v>
      </c>
      <c r="AJ484" t="s">
        <v>14</v>
      </c>
      <c r="AK484" t="str">
        <f t="shared" si="88"/>
        <v>D</v>
      </c>
      <c r="AL484" t="s">
        <v>14</v>
      </c>
      <c r="AM484" s="1"/>
      <c r="AN484" t="s">
        <v>14</v>
      </c>
      <c r="AR484" t="str">
        <f t="shared" si="79"/>
        <v>00000000915|00000000480|601020040001||000008|000031|00001101000|00000000000000142297||VR REF. IMPORTACAO FOLHA PGTO|D||</v>
      </c>
    </row>
    <row r="485" spans="1:44" x14ac:dyDescent="0.3">
      <c r="A485">
        <v>915</v>
      </c>
      <c r="B485">
        <v>481</v>
      </c>
      <c r="C485">
        <v>995</v>
      </c>
      <c r="D485" s="2" t="str">
        <f>SUBSTITUTE(VLOOKUP(C485,'PLANO CONTAS'!$A$2:$C$3583,3,0),".","")</f>
        <v>601020040001</v>
      </c>
      <c r="F485" s="1">
        <v>44774</v>
      </c>
      <c r="G485" s="1">
        <v>44804</v>
      </c>
      <c r="H485">
        <v>1101000</v>
      </c>
      <c r="I485">
        <v>1499.31</v>
      </c>
      <c r="J485">
        <v>0</v>
      </c>
      <c r="K485" t="s">
        <v>2112</v>
      </c>
      <c r="L485" t="s">
        <v>13</v>
      </c>
      <c r="M485" s="4"/>
      <c r="N485" s="4"/>
      <c r="Q485" t="str">
        <f t="shared" si="80"/>
        <v>00000000915</v>
      </c>
      <c r="R485" t="s">
        <v>14</v>
      </c>
      <c r="S485" t="str">
        <f t="shared" si="81"/>
        <v>00000000481</v>
      </c>
      <c r="T485" t="s">
        <v>14</v>
      </c>
      <c r="U485" t="str">
        <f t="shared" si="82"/>
        <v>601020040001</v>
      </c>
      <c r="V485" t="s">
        <v>14</v>
      </c>
      <c r="X485" t="s">
        <v>14</v>
      </c>
      <c r="Y485" t="str">
        <f t="shared" si="83"/>
        <v>000008</v>
      </c>
      <c r="Z485" t="s">
        <v>14</v>
      </c>
      <c r="AA485" t="str">
        <f t="shared" si="84"/>
        <v>000031</v>
      </c>
      <c r="AB485" t="s">
        <v>14</v>
      </c>
      <c r="AC485" t="str">
        <f t="shared" si="85"/>
        <v>00001101000</v>
      </c>
      <c r="AD485" t="s">
        <v>14</v>
      </c>
      <c r="AE485" t="str">
        <f t="shared" si="86"/>
        <v>00000000000000149931</v>
      </c>
      <c r="AF485" t="s">
        <v>14</v>
      </c>
      <c r="AH485" t="s">
        <v>14</v>
      </c>
      <c r="AI485" t="str">
        <f t="shared" si="87"/>
        <v>VR REF. IMPORTACAO FOLHA PGTO</v>
      </c>
      <c r="AJ485" t="s">
        <v>14</v>
      </c>
      <c r="AK485" t="str">
        <f t="shared" si="88"/>
        <v>D</v>
      </c>
      <c r="AL485" t="s">
        <v>14</v>
      </c>
      <c r="AM485" s="1"/>
      <c r="AN485" t="s">
        <v>14</v>
      </c>
      <c r="AR485" t="str">
        <f t="shared" si="79"/>
        <v>00000000915|00000000481|601020040001||000008|000031|00001101000|00000000000000149931||VR REF. IMPORTACAO FOLHA PGTO|D||</v>
      </c>
    </row>
    <row r="486" spans="1:44" x14ac:dyDescent="0.3">
      <c r="A486">
        <v>915</v>
      </c>
      <c r="B486">
        <v>482</v>
      </c>
      <c r="C486">
        <v>996</v>
      </c>
      <c r="D486" s="2" t="str">
        <f>SUBSTITUTE(VLOOKUP(C486,'PLANO CONTAS'!$A$2:$C$3583,3,0),".","")</f>
        <v>601020040002</v>
      </c>
      <c r="F486" s="1">
        <v>44774</v>
      </c>
      <c r="G486" s="1">
        <v>44804</v>
      </c>
      <c r="H486">
        <v>101000</v>
      </c>
      <c r="I486">
        <v>125</v>
      </c>
      <c r="J486">
        <v>0</v>
      </c>
      <c r="K486" t="s">
        <v>2112</v>
      </c>
      <c r="L486" t="s">
        <v>13</v>
      </c>
      <c r="M486" s="4"/>
      <c r="N486" s="4"/>
      <c r="Q486" t="str">
        <f t="shared" si="80"/>
        <v>00000000915</v>
      </c>
      <c r="R486" t="s">
        <v>14</v>
      </c>
      <c r="S486" t="str">
        <f t="shared" si="81"/>
        <v>00000000482</v>
      </c>
      <c r="T486" t="s">
        <v>14</v>
      </c>
      <c r="U486" t="str">
        <f t="shared" si="82"/>
        <v>601020040002</v>
      </c>
      <c r="V486" t="s">
        <v>14</v>
      </c>
      <c r="X486" t="s">
        <v>14</v>
      </c>
      <c r="Y486" t="str">
        <f t="shared" si="83"/>
        <v>000008</v>
      </c>
      <c r="Z486" t="s">
        <v>14</v>
      </c>
      <c r="AA486" t="str">
        <f t="shared" si="84"/>
        <v>000031</v>
      </c>
      <c r="AB486" t="s">
        <v>14</v>
      </c>
      <c r="AC486" t="str">
        <f t="shared" si="85"/>
        <v>00000101000</v>
      </c>
      <c r="AD486" t="s">
        <v>14</v>
      </c>
      <c r="AE486" t="str">
        <f t="shared" si="86"/>
        <v>00000000000000012500</v>
      </c>
      <c r="AF486" t="s">
        <v>14</v>
      </c>
      <c r="AH486" t="s">
        <v>14</v>
      </c>
      <c r="AI486" t="str">
        <f t="shared" si="87"/>
        <v>VR REF. IMPORTACAO FOLHA PGTO</v>
      </c>
      <c r="AJ486" t="s">
        <v>14</v>
      </c>
      <c r="AK486" t="str">
        <f t="shared" si="88"/>
        <v>D</v>
      </c>
      <c r="AL486" t="s">
        <v>14</v>
      </c>
      <c r="AM486" s="1"/>
      <c r="AN486" t="s">
        <v>14</v>
      </c>
      <c r="AR486" t="str">
        <f t="shared" si="79"/>
        <v>00000000915|00000000482|601020040002||000008|000031|00000101000|00000000000000012500||VR REF. IMPORTACAO FOLHA PGTO|D||</v>
      </c>
    </row>
    <row r="487" spans="1:44" x14ac:dyDescent="0.3">
      <c r="A487">
        <v>915</v>
      </c>
      <c r="B487">
        <v>483</v>
      </c>
      <c r="C487">
        <v>996</v>
      </c>
      <c r="D487" s="2" t="str">
        <f>SUBSTITUTE(VLOOKUP(C487,'PLANO CONTAS'!$A$2:$C$3583,3,0),".","")</f>
        <v>601020040002</v>
      </c>
      <c r="F487" s="1">
        <v>44774</v>
      </c>
      <c r="G487" s="1">
        <v>44804</v>
      </c>
      <c r="H487">
        <v>701000</v>
      </c>
      <c r="I487">
        <v>333.54</v>
      </c>
      <c r="J487">
        <v>0</v>
      </c>
      <c r="K487" t="s">
        <v>2112</v>
      </c>
      <c r="L487" t="s">
        <v>13</v>
      </c>
      <c r="M487" s="4"/>
      <c r="N487" s="4"/>
      <c r="Q487" t="str">
        <f t="shared" si="80"/>
        <v>00000000915</v>
      </c>
      <c r="R487" t="s">
        <v>14</v>
      </c>
      <c r="S487" t="str">
        <f t="shared" si="81"/>
        <v>00000000483</v>
      </c>
      <c r="T487" t="s">
        <v>14</v>
      </c>
      <c r="U487" t="str">
        <f t="shared" si="82"/>
        <v>601020040002</v>
      </c>
      <c r="V487" t="s">
        <v>14</v>
      </c>
      <c r="X487" t="s">
        <v>14</v>
      </c>
      <c r="Y487" t="str">
        <f t="shared" si="83"/>
        <v>000008</v>
      </c>
      <c r="Z487" t="s">
        <v>14</v>
      </c>
      <c r="AA487" t="str">
        <f t="shared" si="84"/>
        <v>000031</v>
      </c>
      <c r="AB487" t="s">
        <v>14</v>
      </c>
      <c r="AC487" t="str">
        <f t="shared" si="85"/>
        <v>00000701000</v>
      </c>
      <c r="AD487" t="s">
        <v>14</v>
      </c>
      <c r="AE487" t="str">
        <f t="shared" si="86"/>
        <v>00000000000000033354</v>
      </c>
      <c r="AF487" t="s">
        <v>14</v>
      </c>
      <c r="AH487" t="s">
        <v>14</v>
      </c>
      <c r="AI487" t="str">
        <f t="shared" si="87"/>
        <v>VR REF. IMPORTACAO FOLHA PGTO</v>
      </c>
      <c r="AJ487" t="s">
        <v>14</v>
      </c>
      <c r="AK487" t="str">
        <f t="shared" si="88"/>
        <v>D</v>
      </c>
      <c r="AL487" t="s">
        <v>14</v>
      </c>
      <c r="AM487" s="1"/>
      <c r="AN487" t="s">
        <v>14</v>
      </c>
      <c r="AR487" t="str">
        <f t="shared" si="79"/>
        <v>00000000915|00000000483|601020040002||000008|000031|00000701000|00000000000000033354||VR REF. IMPORTACAO FOLHA PGTO|D||</v>
      </c>
    </row>
    <row r="488" spans="1:44" x14ac:dyDescent="0.3">
      <c r="A488">
        <v>915</v>
      </c>
      <c r="B488">
        <v>484</v>
      </c>
      <c r="C488">
        <v>996</v>
      </c>
      <c r="D488" s="2" t="str">
        <f>SUBSTITUTE(VLOOKUP(C488,'PLANO CONTAS'!$A$2:$C$3583,3,0),".","")</f>
        <v>601020040002</v>
      </c>
      <c r="F488" s="1">
        <v>44774</v>
      </c>
      <c r="G488" s="1">
        <v>44804</v>
      </c>
      <c r="H488">
        <v>301000</v>
      </c>
      <c r="I488">
        <v>622.78</v>
      </c>
      <c r="J488">
        <v>0</v>
      </c>
      <c r="K488" t="s">
        <v>2112</v>
      </c>
      <c r="L488" t="s">
        <v>13</v>
      </c>
      <c r="M488" s="4"/>
      <c r="N488" s="4"/>
      <c r="Q488" t="str">
        <f t="shared" si="80"/>
        <v>00000000915</v>
      </c>
      <c r="R488" t="s">
        <v>14</v>
      </c>
      <c r="S488" t="str">
        <f t="shared" si="81"/>
        <v>00000000484</v>
      </c>
      <c r="T488" t="s">
        <v>14</v>
      </c>
      <c r="U488" t="str">
        <f t="shared" si="82"/>
        <v>601020040002</v>
      </c>
      <c r="V488" t="s">
        <v>14</v>
      </c>
      <c r="X488" t="s">
        <v>14</v>
      </c>
      <c r="Y488" t="str">
        <f t="shared" si="83"/>
        <v>000008</v>
      </c>
      <c r="Z488" t="s">
        <v>14</v>
      </c>
      <c r="AA488" t="str">
        <f t="shared" si="84"/>
        <v>000031</v>
      </c>
      <c r="AB488" t="s">
        <v>14</v>
      </c>
      <c r="AC488" t="str">
        <f t="shared" si="85"/>
        <v>00000301000</v>
      </c>
      <c r="AD488" t="s">
        <v>14</v>
      </c>
      <c r="AE488" t="str">
        <f t="shared" si="86"/>
        <v>00000000000000062278</v>
      </c>
      <c r="AF488" t="s">
        <v>14</v>
      </c>
      <c r="AH488" t="s">
        <v>14</v>
      </c>
      <c r="AI488" t="str">
        <f t="shared" si="87"/>
        <v>VR REF. IMPORTACAO FOLHA PGTO</v>
      </c>
      <c r="AJ488" t="s">
        <v>14</v>
      </c>
      <c r="AK488" t="str">
        <f t="shared" si="88"/>
        <v>D</v>
      </c>
      <c r="AL488" t="s">
        <v>14</v>
      </c>
      <c r="AM488" s="1"/>
      <c r="AN488" t="s">
        <v>14</v>
      </c>
      <c r="AR488" t="str">
        <f t="shared" si="79"/>
        <v>00000000915|00000000484|601020040002||000008|000031|00000301000|00000000000000062278||VR REF. IMPORTACAO FOLHA PGTO|D||</v>
      </c>
    </row>
    <row r="489" spans="1:44" x14ac:dyDescent="0.3">
      <c r="A489">
        <v>915</v>
      </c>
      <c r="B489">
        <v>485</v>
      </c>
      <c r="C489">
        <v>996</v>
      </c>
      <c r="D489" s="2" t="str">
        <f>SUBSTITUTE(VLOOKUP(C489,'PLANO CONTAS'!$A$2:$C$3583,3,0),".","")</f>
        <v>601020040002</v>
      </c>
      <c r="F489" s="1">
        <v>44774</v>
      </c>
      <c r="G489" s="1">
        <v>44804</v>
      </c>
      <c r="H489">
        <v>801000</v>
      </c>
      <c r="I489">
        <v>1256.8900000000001</v>
      </c>
      <c r="J489">
        <v>0</v>
      </c>
      <c r="K489" t="s">
        <v>2112</v>
      </c>
      <c r="L489" t="s">
        <v>13</v>
      </c>
      <c r="M489" s="4"/>
      <c r="N489" s="4"/>
      <c r="Q489" t="str">
        <f t="shared" si="80"/>
        <v>00000000915</v>
      </c>
      <c r="R489" t="s">
        <v>14</v>
      </c>
      <c r="S489" t="str">
        <f t="shared" si="81"/>
        <v>00000000485</v>
      </c>
      <c r="T489" t="s">
        <v>14</v>
      </c>
      <c r="U489" t="str">
        <f t="shared" si="82"/>
        <v>601020040002</v>
      </c>
      <c r="V489" t="s">
        <v>14</v>
      </c>
      <c r="X489" t="s">
        <v>14</v>
      </c>
      <c r="Y489" t="str">
        <f t="shared" si="83"/>
        <v>000008</v>
      </c>
      <c r="Z489" t="s">
        <v>14</v>
      </c>
      <c r="AA489" t="str">
        <f t="shared" si="84"/>
        <v>000031</v>
      </c>
      <c r="AB489" t="s">
        <v>14</v>
      </c>
      <c r="AC489" t="str">
        <f t="shared" si="85"/>
        <v>00000801000</v>
      </c>
      <c r="AD489" t="s">
        <v>14</v>
      </c>
      <c r="AE489" t="str">
        <f t="shared" si="86"/>
        <v>00000000000000125689</v>
      </c>
      <c r="AF489" t="s">
        <v>14</v>
      </c>
      <c r="AH489" t="s">
        <v>14</v>
      </c>
      <c r="AI489" t="str">
        <f t="shared" si="87"/>
        <v>VR REF. IMPORTACAO FOLHA PGTO</v>
      </c>
      <c r="AJ489" t="s">
        <v>14</v>
      </c>
      <c r="AK489" t="str">
        <f t="shared" si="88"/>
        <v>D</v>
      </c>
      <c r="AL489" t="s">
        <v>14</v>
      </c>
      <c r="AM489" s="1"/>
      <c r="AN489" t="s">
        <v>14</v>
      </c>
      <c r="AR489" t="str">
        <f t="shared" si="79"/>
        <v>00000000915|00000000485|601020040002||000008|000031|00000801000|00000000000000125689||VR REF. IMPORTACAO FOLHA PGTO|D||</v>
      </c>
    </row>
    <row r="490" spans="1:44" x14ac:dyDescent="0.3">
      <c r="A490">
        <v>915</v>
      </c>
      <c r="B490">
        <v>486</v>
      </c>
      <c r="C490">
        <v>996</v>
      </c>
      <c r="D490" s="2" t="str">
        <f>SUBSTITUTE(VLOOKUP(C490,'PLANO CONTAS'!$A$2:$C$3583,3,0),".","")</f>
        <v>601020040002</v>
      </c>
      <c r="F490" s="1">
        <v>44774</v>
      </c>
      <c r="G490" s="1">
        <v>44804</v>
      </c>
      <c r="H490">
        <v>1001000</v>
      </c>
      <c r="I490">
        <v>388.88</v>
      </c>
      <c r="J490">
        <v>0</v>
      </c>
      <c r="K490" t="s">
        <v>2112</v>
      </c>
      <c r="L490" t="s">
        <v>13</v>
      </c>
      <c r="M490" s="4"/>
      <c r="N490" s="4"/>
      <c r="Q490" t="str">
        <f t="shared" si="80"/>
        <v>00000000915</v>
      </c>
      <c r="R490" t="s">
        <v>14</v>
      </c>
      <c r="S490" t="str">
        <f t="shared" si="81"/>
        <v>00000000486</v>
      </c>
      <c r="T490" t="s">
        <v>14</v>
      </c>
      <c r="U490" t="str">
        <f t="shared" si="82"/>
        <v>601020040002</v>
      </c>
      <c r="V490" t="s">
        <v>14</v>
      </c>
      <c r="X490" t="s">
        <v>14</v>
      </c>
      <c r="Y490" t="str">
        <f t="shared" si="83"/>
        <v>000008</v>
      </c>
      <c r="Z490" t="s">
        <v>14</v>
      </c>
      <c r="AA490" t="str">
        <f t="shared" si="84"/>
        <v>000031</v>
      </c>
      <c r="AB490" t="s">
        <v>14</v>
      </c>
      <c r="AC490" t="str">
        <f t="shared" si="85"/>
        <v>00001001000</v>
      </c>
      <c r="AD490" t="s">
        <v>14</v>
      </c>
      <c r="AE490" t="str">
        <f t="shared" si="86"/>
        <v>00000000000000038888</v>
      </c>
      <c r="AF490" t="s">
        <v>14</v>
      </c>
      <c r="AH490" t="s">
        <v>14</v>
      </c>
      <c r="AI490" t="str">
        <f t="shared" si="87"/>
        <v>VR REF. IMPORTACAO FOLHA PGTO</v>
      </c>
      <c r="AJ490" t="s">
        <v>14</v>
      </c>
      <c r="AK490" t="str">
        <f t="shared" si="88"/>
        <v>D</v>
      </c>
      <c r="AL490" t="s">
        <v>14</v>
      </c>
      <c r="AM490" s="1"/>
      <c r="AN490" t="s">
        <v>14</v>
      </c>
      <c r="AR490" t="str">
        <f t="shared" si="79"/>
        <v>00000000915|00000000486|601020040002||000008|000031|00001001000|00000000000000038888||VR REF. IMPORTACAO FOLHA PGTO|D||</v>
      </c>
    </row>
    <row r="491" spans="1:44" x14ac:dyDescent="0.3">
      <c r="A491">
        <v>915</v>
      </c>
      <c r="B491">
        <v>487</v>
      </c>
      <c r="C491">
        <v>996</v>
      </c>
      <c r="D491" s="2" t="str">
        <f>SUBSTITUTE(VLOOKUP(C491,'PLANO CONTAS'!$A$2:$C$3583,3,0),".","")</f>
        <v>601020040002</v>
      </c>
      <c r="F491" s="1">
        <v>44774</v>
      </c>
      <c r="G491" s="1">
        <v>44804</v>
      </c>
      <c r="H491">
        <v>401000</v>
      </c>
      <c r="I491">
        <v>2586.56</v>
      </c>
      <c r="J491">
        <v>0</v>
      </c>
      <c r="K491" t="s">
        <v>2112</v>
      </c>
      <c r="L491" t="s">
        <v>13</v>
      </c>
      <c r="M491" s="4"/>
      <c r="N491" s="4"/>
      <c r="Q491" t="str">
        <f t="shared" si="80"/>
        <v>00000000915</v>
      </c>
      <c r="R491" t="s">
        <v>14</v>
      </c>
      <c r="S491" t="str">
        <f t="shared" si="81"/>
        <v>00000000487</v>
      </c>
      <c r="T491" t="s">
        <v>14</v>
      </c>
      <c r="U491" t="str">
        <f t="shared" si="82"/>
        <v>601020040002</v>
      </c>
      <c r="V491" t="s">
        <v>14</v>
      </c>
      <c r="X491" t="s">
        <v>14</v>
      </c>
      <c r="Y491" t="str">
        <f t="shared" si="83"/>
        <v>000008</v>
      </c>
      <c r="Z491" t="s">
        <v>14</v>
      </c>
      <c r="AA491" t="str">
        <f t="shared" si="84"/>
        <v>000031</v>
      </c>
      <c r="AB491" t="s">
        <v>14</v>
      </c>
      <c r="AC491" t="str">
        <f t="shared" si="85"/>
        <v>00000401000</v>
      </c>
      <c r="AD491" t="s">
        <v>14</v>
      </c>
      <c r="AE491" t="str">
        <f t="shared" si="86"/>
        <v>00000000000000258656</v>
      </c>
      <c r="AF491" t="s">
        <v>14</v>
      </c>
      <c r="AH491" t="s">
        <v>14</v>
      </c>
      <c r="AI491" t="str">
        <f t="shared" si="87"/>
        <v>VR REF. IMPORTACAO FOLHA PGTO</v>
      </c>
      <c r="AJ491" t="s">
        <v>14</v>
      </c>
      <c r="AK491" t="str">
        <f t="shared" si="88"/>
        <v>D</v>
      </c>
      <c r="AL491" t="s">
        <v>14</v>
      </c>
      <c r="AM491" s="1"/>
      <c r="AN491" t="s">
        <v>14</v>
      </c>
      <c r="AR491" t="str">
        <f t="shared" si="79"/>
        <v>00000000915|00000000487|601020040002||000008|000031|00000401000|00000000000000258656||VR REF. IMPORTACAO FOLHA PGTO|D||</v>
      </c>
    </row>
    <row r="492" spans="1:44" x14ac:dyDescent="0.3">
      <c r="A492">
        <v>915</v>
      </c>
      <c r="B492">
        <v>488</v>
      </c>
      <c r="C492">
        <v>996</v>
      </c>
      <c r="D492" s="2" t="str">
        <f>SUBSTITUTE(VLOOKUP(C492,'PLANO CONTAS'!$A$2:$C$3583,3,0),".","")</f>
        <v>601020040002</v>
      </c>
      <c r="F492" s="1">
        <v>44774</v>
      </c>
      <c r="G492" s="1">
        <v>44804</v>
      </c>
      <c r="H492">
        <v>1201000</v>
      </c>
      <c r="I492">
        <v>801.94</v>
      </c>
      <c r="J492">
        <v>0</v>
      </c>
      <c r="K492" t="s">
        <v>2112</v>
      </c>
      <c r="L492" t="s">
        <v>13</v>
      </c>
      <c r="M492" s="4"/>
      <c r="N492" s="4"/>
      <c r="Q492" t="str">
        <f t="shared" si="80"/>
        <v>00000000915</v>
      </c>
      <c r="R492" t="s">
        <v>14</v>
      </c>
      <c r="S492" t="str">
        <f t="shared" si="81"/>
        <v>00000000488</v>
      </c>
      <c r="T492" t="s">
        <v>14</v>
      </c>
      <c r="U492" t="str">
        <f t="shared" si="82"/>
        <v>601020040002</v>
      </c>
      <c r="V492" t="s">
        <v>14</v>
      </c>
      <c r="X492" t="s">
        <v>14</v>
      </c>
      <c r="Y492" t="str">
        <f t="shared" si="83"/>
        <v>000008</v>
      </c>
      <c r="Z492" t="s">
        <v>14</v>
      </c>
      <c r="AA492" t="str">
        <f t="shared" si="84"/>
        <v>000031</v>
      </c>
      <c r="AB492" t="s">
        <v>14</v>
      </c>
      <c r="AC492" t="str">
        <f t="shared" si="85"/>
        <v>00001201000</v>
      </c>
      <c r="AD492" t="s">
        <v>14</v>
      </c>
      <c r="AE492" t="str">
        <f t="shared" si="86"/>
        <v>00000000000000080194</v>
      </c>
      <c r="AF492" t="s">
        <v>14</v>
      </c>
      <c r="AH492" t="s">
        <v>14</v>
      </c>
      <c r="AI492" t="str">
        <f t="shared" si="87"/>
        <v>VR REF. IMPORTACAO FOLHA PGTO</v>
      </c>
      <c r="AJ492" t="s">
        <v>14</v>
      </c>
      <c r="AK492" t="str">
        <f t="shared" si="88"/>
        <v>D</v>
      </c>
      <c r="AL492" t="s">
        <v>14</v>
      </c>
      <c r="AM492" s="1"/>
      <c r="AN492" t="s">
        <v>14</v>
      </c>
      <c r="AR492" t="str">
        <f t="shared" si="79"/>
        <v>00000000915|00000000488|601020040002||000008|000031|00001201000|00000000000000080194||VR REF. IMPORTACAO FOLHA PGTO|D||</v>
      </c>
    </row>
    <row r="493" spans="1:44" x14ac:dyDescent="0.3">
      <c r="A493">
        <v>915</v>
      </c>
      <c r="B493">
        <v>489</v>
      </c>
      <c r="C493">
        <v>996</v>
      </c>
      <c r="D493" s="2" t="str">
        <f>SUBSTITUTE(VLOOKUP(C493,'PLANO CONTAS'!$A$2:$C$3583,3,0),".","")</f>
        <v>601020040002</v>
      </c>
      <c r="F493" s="1">
        <v>44774</v>
      </c>
      <c r="G493" s="1">
        <v>44804</v>
      </c>
      <c r="H493">
        <v>501000</v>
      </c>
      <c r="I493">
        <v>446.49</v>
      </c>
      <c r="J493">
        <v>0</v>
      </c>
      <c r="K493" t="s">
        <v>2112</v>
      </c>
      <c r="L493" t="s">
        <v>13</v>
      </c>
      <c r="M493" s="4"/>
      <c r="N493" s="4"/>
      <c r="Q493" t="str">
        <f t="shared" si="80"/>
        <v>00000000915</v>
      </c>
      <c r="R493" t="s">
        <v>14</v>
      </c>
      <c r="S493" t="str">
        <f t="shared" si="81"/>
        <v>00000000489</v>
      </c>
      <c r="T493" t="s">
        <v>14</v>
      </c>
      <c r="U493" t="str">
        <f t="shared" si="82"/>
        <v>601020040002</v>
      </c>
      <c r="V493" t="s">
        <v>14</v>
      </c>
      <c r="X493" t="s">
        <v>14</v>
      </c>
      <c r="Y493" t="str">
        <f t="shared" si="83"/>
        <v>000008</v>
      </c>
      <c r="Z493" t="s">
        <v>14</v>
      </c>
      <c r="AA493" t="str">
        <f t="shared" si="84"/>
        <v>000031</v>
      </c>
      <c r="AB493" t="s">
        <v>14</v>
      </c>
      <c r="AC493" t="str">
        <f t="shared" si="85"/>
        <v>00000501000</v>
      </c>
      <c r="AD493" t="s">
        <v>14</v>
      </c>
      <c r="AE493" t="str">
        <f t="shared" si="86"/>
        <v>00000000000000044649</v>
      </c>
      <c r="AF493" t="s">
        <v>14</v>
      </c>
      <c r="AH493" t="s">
        <v>14</v>
      </c>
      <c r="AI493" t="str">
        <f t="shared" si="87"/>
        <v>VR REF. IMPORTACAO FOLHA PGTO</v>
      </c>
      <c r="AJ493" t="s">
        <v>14</v>
      </c>
      <c r="AK493" t="str">
        <f t="shared" si="88"/>
        <v>D</v>
      </c>
      <c r="AL493" t="s">
        <v>14</v>
      </c>
      <c r="AM493" s="1"/>
      <c r="AN493" t="s">
        <v>14</v>
      </c>
      <c r="AR493" t="str">
        <f t="shared" si="79"/>
        <v>00000000915|00000000489|601020040002||000008|000031|00000501000|00000000000000044649||VR REF. IMPORTACAO FOLHA PGTO|D||</v>
      </c>
    </row>
    <row r="494" spans="1:44" x14ac:dyDescent="0.3">
      <c r="A494">
        <v>915</v>
      </c>
      <c r="B494">
        <v>490</v>
      </c>
      <c r="C494">
        <v>996</v>
      </c>
      <c r="D494" s="2" t="str">
        <f>SUBSTITUTE(VLOOKUP(C494,'PLANO CONTAS'!$A$2:$C$3583,3,0),".","")</f>
        <v>601020040002</v>
      </c>
      <c r="F494" s="1">
        <v>44774</v>
      </c>
      <c r="G494" s="1">
        <v>44804</v>
      </c>
      <c r="H494">
        <v>201000</v>
      </c>
      <c r="I494">
        <v>707.66</v>
      </c>
      <c r="J494">
        <v>0</v>
      </c>
      <c r="K494" t="s">
        <v>2112</v>
      </c>
      <c r="L494" t="s">
        <v>13</v>
      </c>
      <c r="M494" s="4"/>
      <c r="N494" s="4"/>
      <c r="Q494" t="str">
        <f t="shared" si="80"/>
        <v>00000000915</v>
      </c>
      <c r="R494" t="s">
        <v>14</v>
      </c>
      <c r="S494" t="str">
        <f t="shared" si="81"/>
        <v>00000000490</v>
      </c>
      <c r="T494" t="s">
        <v>14</v>
      </c>
      <c r="U494" t="str">
        <f t="shared" si="82"/>
        <v>601020040002</v>
      </c>
      <c r="V494" t="s">
        <v>14</v>
      </c>
      <c r="X494" t="s">
        <v>14</v>
      </c>
      <c r="Y494" t="str">
        <f t="shared" si="83"/>
        <v>000008</v>
      </c>
      <c r="Z494" t="s">
        <v>14</v>
      </c>
      <c r="AA494" t="str">
        <f t="shared" si="84"/>
        <v>000031</v>
      </c>
      <c r="AB494" t="s">
        <v>14</v>
      </c>
      <c r="AC494" t="str">
        <f t="shared" si="85"/>
        <v>00000201000</v>
      </c>
      <c r="AD494" t="s">
        <v>14</v>
      </c>
      <c r="AE494" t="str">
        <f t="shared" si="86"/>
        <v>00000000000000070766</v>
      </c>
      <c r="AF494" t="s">
        <v>14</v>
      </c>
      <c r="AH494" t="s">
        <v>14</v>
      </c>
      <c r="AI494" t="str">
        <f t="shared" si="87"/>
        <v>VR REF. IMPORTACAO FOLHA PGTO</v>
      </c>
      <c r="AJ494" t="s">
        <v>14</v>
      </c>
      <c r="AK494" t="str">
        <f t="shared" si="88"/>
        <v>D</v>
      </c>
      <c r="AL494" t="s">
        <v>14</v>
      </c>
      <c r="AM494" s="1"/>
      <c r="AN494" t="s">
        <v>14</v>
      </c>
      <c r="AR494" t="str">
        <f t="shared" si="79"/>
        <v>00000000915|00000000490|601020040002||000008|000031|00000201000|00000000000000070766||VR REF. IMPORTACAO FOLHA PGTO|D||</v>
      </c>
    </row>
    <row r="495" spans="1:44" x14ac:dyDescent="0.3">
      <c r="A495">
        <v>915</v>
      </c>
      <c r="B495">
        <v>491</v>
      </c>
      <c r="C495">
        <v>996</v>
      </c>
      <c r="D495" s="2" t="str">
        <f>SUBSTITUTE(VLOOKUP(C495,'PLANO CONTAS'!$A$2:$C$3583,3,0),".","")</f>
        <v>601020040002</v>
      </c>
      <c r="F495" s="1">
        <v>44774</v>
      </c>
      <c r="G495" s="1">
        <v>44804</v>
      </c>
      <c r="H495">
        <v>501000</v>
      </c>
      <c r="I495">
        <v>2786.13</v>
      </c>
      <c r="J495">
        <v>0</v>
      </c>
      <c r="K495" t="s">
        <v>2112</v>
      </c>
      <c r="L495" t="s">
        <v>13</v>
      </c>
      <c r="M495" s="4"/>
      <c r="N495" s="4"/>
      <c r="Q495" t="str">
        <f t="shared" si="80"/>
        <v>00000000915</v>
      </c>
      <c r="R495" t="s">
        <v>14</v>
      </c>
      <c r="S495" t="str">
        <f t="shared" si="81"/>
        <v>00000000491</v>
      </c>
      <c r="T495" t="s">
        <v>14</v>
      </c>
      <c r="U495" t="str">
        <f t="shared" si="82"/>
        <v>601020040002</v>
      </c>
      <c r="V495" t="s">
        <v>14</v>
      </c>
      <c r="X495" t="s">
        <v>14</v>
      </c>
      <c r="Y495" t="str">
        <f t="shared" si="83"/>
        <v>000008</v>
      </c>
      <c r="Z495" t="s">
        <v>14</v>
      </c>
      <c r="AA495" t="str">
        <f t="shared" si="84"/>
        <v>000031</v>
      </c>
      <c r="AB495" t="s">
        <v>14</v>
      </c>
      <c r="AC495" t="str">
        <f t="shared" si="85"/>
        <v>00000501000</v>
      </c>
      <c r="AD495" t="s">
        <v>14</v>
      </c>
      <c r="AE495" t="str">
        <f t="shared" si="86"/>
        <v>00000000000000278613</v>
      </c>
      <c r="AF495" t="s">
        <v>14</v>
      </c>
      <c r="AH495" t="s">
        <v>14</v>
      </c>
      <c r="AI495" t="str">
        <f t="shared" si="87"/>
        <v>VR REF. IMPORTACAO FOLHA PGTO</v>
      </c>
      <c r="AJ495" t="s">
        <v>14</v>
      </c>
      <c r="AK495" t="str">
        <f t="shared" si="88"/>
        <v>D</v>
      </c>
      <c r="AL495" t="s">
        <v>14</v>
      </c>
      <c r="AM495" s="1"/>
      <c r="AN495" t="s">
        <v>14</v>
      </c>
      <c r="AR495" t="str">
        <f t="shared" si="79"/>
        <v>00000000915|00000000491|601020040002||000008|000031|00000501000|00000000000000278613||VR REF. IMPORTACAO FOLHA PGTO|D||</v>
      </c>
    </row>
    <row r="496" spans="1:44" x14ac:dyDescent="0.3">
      <c r="A496">
        <v>915</v>
      </c>
      <c r="B496">
        <v>492</v>
      </c>
      <c r="C496">
        <v>996</v>
      </c>
      <c r="D496" s="2" t="str">
        <f>SUBSTITUTE(VLOOKUP(C496,'PLANO CONTAS'!$A$2:$C$3583,3,0),".","")</f>
        <v>601020040002</v>
      </c>
      <c r="F496" s="1">
        <v>44774</v>
      </c>
      <c r="G496" s="1">
        <v>44804</v>
      </c>
      <c r="H496">
        <v>1101000</v>
      </c>
      <c r="I496">
        <v>1896.86</v>
      </c>
      <c r="J496">
        <v>0</v>
      </c>
      <c r="K496" t="s">
        <v>2112</v>
      </c>
      <c r="L496" t="s">
        <v>13</v>
      </c>
      <c r="M496" s="4"/>
      <c r="N496" s="4"/>
      <c r="Q496" t="str">
        <f t="shared" si="80"/>
        <v>00000000915</v>
      </c>
      <c r="R496" t="s">
        <v>14</v>
      </c>
      <c r="S496" t="str">
        <f t="shared" si="81"/>
        <v>00000000492</v>
      </c>
      <c r="T496" t="s">
        <v>14</v>
      </c>
      <c r="U496" t="str">
        <f t="shared" si="82"/>
        <v>601020040002</v>
      </c>
      <c r="V496" t="s">
        <v>14</v>
      </c>
      <c r="X496" t="s">
        <v>14</v>
      </c>
      <c r="Y496" t="str">
        <f t="shared" si="83"/>
        <v>000008</v>
      </c>
      <c r="Z496" t="s">
        <v>14</v>
      </c>
      <c r="AA496" t="str">
        <f t="shared" si="84"/>
        <v>000031</v>
      </c>
      <c r="AB496" t="s">
        <v>14</v>
      </c>
      <c r="AC496" t="str">
        <f t="shared" si="85"/>
        <v>00001101000</v>
      </c>
      <c r="AD496" t="s">
        <v>14</v>
      </c>
      <c r="AE496" t="str">
        <f t="shared" si="86"/>
        <v>00000000000000189686</v>
      </c>
      <c r="AF496" t="s">
        <v>14</v>
      </c>
      <c r="AH496" t="s">
        <v>14</v>
      </c>
      <c r="AI496" t="str">
        <f t="shared" si="87"/>
        <v>VR REF. IMPORTACAO FOLHA PGTO</v>
      </c>
      <c r="AJ496" t="s">
        <v>14</v>
      </c>
      <c r="AK496" t="str">
        <f t="shared" si="88"/>
        <v>D</v>
      </c>
      <c r="AL496" t="s">
        <v>14</v>
      </c>
      <c r="AM496" s="1"/>
      <c r="AN496" t="s">
        <v>14</v>
      </c>
      <c r="AR496" t="str">
        <f t="shared" si="79"/>
        <v>00000000915|00000000492|601020040002||000008|000031|00001101000|00000000000000189686||VR REF. IMPORTACAO FOLHA PGTO|D||</v>
      </c>
    </row>
    <row r="497" spans="1:44" x14ac:dyDescent="0.3">
      <c r="A497">
        <v>915</v>
      </c>
      <c r="B497">
        <v>493</v>
      </c>
      <c r="C497">
        <v>996</v>
      </c>
      <c r="D497" s="2" t="str">
        <f>SUBSTITUTE(VLOOKUP(C497,'PLANO CONTAS'!$A$2:$C$3583,3,0),".","")</f>
        <v>601020040002</v>
      </c>
      <c r="F497" s="1">
        <v>44774</v>
      </c>
      <c r="G497" s="1">
        <v>44804</v>
      </c>
      <c r="H497">
        <v>1101000</v>
      </c>
      <c r="I497">
        <v>1761.47</v>
      </c>
      <c r="J497">
        <v>0</v>
      </c>
      <c r="K497" t="s">
        <v>2112</v>
      </c>
      <c r="L497" t="s">
        <v>13</v>
      </c>
      <c r="M497" s="4"/>
      <c r="N497" s="4"/>
      <c r="Q497" t="str">
        <f t="shared" si="80"/>
        <v>00000000915</v>
      </c>
      <c r="R497" t="s">
        <v>14</v>
      </c>
      <c r="S497" t="str">
        <f t="shared" si="81"/>
        <v>00000000493</v>
      </c>
      <c r="T497" t="s">
        <v>14</v>
      </c>
      <c r="U497" t="str">
        <f t="shared" si="82"/>
        <v>601020040002</v>
      </c>
      <c r="V497" t="s">
        <v>14</v>
      </c>
      <c r="X497" t="s">
        <v>14</v>
      </c>
      <c r="Y497" t="str">
        <f t="shared" si="83"/>
        <v>000008</v>
      </c>
      <c r="Z497" t="s">
        <v>14</v>
      </c>
      <c r="AA497" t="str">
        <f t="shared" si="84"/>
        <v>000031</v>
      </c>
      <c r="AB497" t="s">
        <v>14</v>
      </c>
      <c r="AC497" t="str">
        <f t="shared" si="85"/>
        <v>00001101000</v>
      </c>
      <c r="AD497" t="s">
        <v>14</v>
      </c>
      <c r="AE497" t="str">
        <f t="shared" si="86"/>
        <v>00000000000000176147</v>
      </c>
      <c r="AF497" t="s">
        <v>14</v>
      </c>
      <c r="AH497" t="s">
        <v>14</v>
      </c>
      <c r="AI497" t="str">
        <f t="shared" si="87"/>
        <v>VR REF. IMPORTACAO FOLHA PGTO</v>
      </c>
      <c r="AJ497" t="s">
        <v>14</v>
      </c>
      <c r="AK497" t="str">
        <f t="shared" si="88"/>
        <v>D</v>
      </c>
      <c r="AL497" t="s">
        <v>14</v>
      </c>
      <c r="AM497" s="1"/>
      <c r="AN497" t="s">
        <v>14</v>
      </c>
      <c r="AR497" t="str">
        <f t="shared" si="79"/>
        <v>00000000915|00000000493|601020040002||000008|000031|00001101000|00000000000000176147||VR REF. IMPORTACAO FOLHA PGTO|D||</v>
      </c>
    </row>
    <row r="498" spans="1:44" x14ac:dyDescent="0.3">
      <c r="A498">
        <v>915</v>
      </c>
      <c r="B498">
        <v>494</v>
      </c>
      <c r="C498">
        <v>996</v>
      </c>
      <c r="D498" s="2" t="str">
        <f>SUBSTITUTE(VLOOKUP(C498,'PLANO CONTAS'!$A$2:$C$3583,3,0),".","")</f>
        <v>601020040002</v>
      </c>
      <c r="F498" s="1">
        <v>44774</v>
      </c>
      <c r="G498" s="1">
        <v>44804</v>
      </c>
      <c r="H498">
        <v>1001000</v>
      </c>
      <c r="I498">
        <v>250</v>
      </c>
      <c r="J498">
        <v>0</v>
      </c>
      <c r="K498" t="s">
        <v>2112</v>
      </c>
      <c r="L498" t="s">
        <v>13</v>
      </c>
      <c r="M498" s="4"/>
      <c r="N498" s="4"/>
      <c r="Q498" t="str">
        <f t="shared" si="80"/>
        <v>00000000915</v>
      </c>
      <c r="R498" t="s">
        <v>14</v>
      </c>
      <c r="S498" t="str">
        <f t="shared" si="81"/>
        <v>00000000494</v>
      </c>
      <c r="T498" t="s">
        <v>14</v>
      </c>
      <c r="U498" t="str">
        <f t="shared" si="82"/>
        <v>601020040002</v>
      </c>
      <c r="V498" t="s">
        <v>14</v>
      </c>
      <c r="X498" t="s">
        <v>14</v>
      </c>
      <c r="Y498" t="str">
        <f t="shared" si="83"/>
        <v>000008</v>
      </c>
      <c r="Z498" t="s">
        <v>14</v>
      </c>
      <c r="AA498" t="str">
        <f t="shared" si="84"/>
        <v>000031</v>
      </c>
      <c r="AB498" t="s">
        <v>14</v>
      </c>
      <c r="AC498" t="str">
        <f t="shared" si="85"/>
        <v>00001001000</v>
      </c>
      <c r="AD498" t="s">
        <v>14</v>
      </c>
      <c r="AE498" t="str">
        <f t="shared" si="86"/>
        <v>00000000000000025000</v>
      </c>
      <c r="AF498" t="s">
        <v>14</v>
      </c>
      <c r="AH498" t="s">
        <v>14</v>
      </c>
      <c r="AI498" t="str">
        <f t="shared" si="87"/>
        <v>VR REF. IMPORTACAO FOLHA PGTO</v>
      </c>
      <c r="AJ498" t="s">
        <v>14</v>
      </c>
      <c r="AK498" t="str">
        <f t="shared" si="88"/>
        <v>D</v>
      </c>
      <c r="AL498" t="s">
        <v>14</v>
      </c>
      <c r="AM498" s="1"/>
      <c r="AN498" t="s">
        <v>14</v>
      </c>
      <c r="AR498" t="str">
        <f t="shared" si="79"/>
        <v>00000000915|00000000494|601020040002||000008|000031|00001001000|00000000000000025000||VR REF. IMPORTACAO FOLHA PGTO|D||</v>
      </c>
    </row>
    <row r="499" spans="1:44" x14ac:dyDescent="0.3">
      <c r="A499">
        <v>915</v>
      </c>
      <c r="B499">
        <v>495</v>
      </c>
      <c r="C499">
        <v>997</v>
      </c>
      <c r="D499" s="2" t="str">
        <f>SUBSTITUTE(VLOOKUP(C499,'PLANO CONTAS'!$A$2:$C$3583,3,0),".","")</f>
        <v>601020040003</v>
      </c>
      <c r="F499" s="1">
        <v>44774</v>
      </c>
      <c r="G499" s="1">
        <v>44804</v>
      </c>
      <c r="H499">
        <v>701000</v>
      </c>
      <c r="I499">
        <v>50.02</v>
      </c>
      <c r="J499">
        <v>0</v>
      </c>
      <c r="K499" t="s">
        <v>2112</v>
      </c>
      <c r="L499" t="s">
        <v>13</v>
      </c>
      <c r="M499" s="4"/>
      <c r="N499" s="4"/>
      <c r="Q499" t="str">
        <f t="shared" si="80"/>
        <v>00000000915</v>
      </c>
      <c r="R499" t="s">
        <v>14</v>
      </c>
      <c r="S499" t="str">
        <f t="shared" si="81"/>
        <v>00000000495</v>
      </c>
      <c r="T499" t="s">
        <v>14</v>
      </c>
      <c r="U499" t="str">
        <f t="shared" si="82"/>
        <v>601020040003</v>
      </c>
      <c r="V499" t="s">
        <v>14</v>
      </c>
      <c r="X499" t="s">
        <v>14</v>
      </c>
      <c r="Y499" t="str">
        <f t="shared" si="83"/>
        <v>000008</v>
      </c>
      <c r="Z499" t="s">
        <v>14</v>
      </c>
      <c r="AA499" t="str">
        <f t="shared" si="84"/>
        <v>000031</v>
      </c>
      <c r="AB499" t="s">
        <v>14</v>
      </c>
      <c r="AC499" t="str">
        <f t="shared" si="85"/>
        <v>00000701000</v>
      </c>
      <c r="AD499" t="s">
        <v>14</v>
      </c>
      <c r="AE499" t="str">
        <f t="shared" si="86"/>
        <v>00000000000000005002</v>
      </c>
      <c r="AF499" t="s">
        <v>14</v>
      </c>
      <c r="AH499" t="s">
        <v>14</v>
      </c>
      <c r="AI499" t="str">
        <f t="shared" si="87"/>
        <v>VR REF. IMPORTACAO FOLHA PGTO</v>
      </c>
      <c r="AJ499" t="s">
        <v>14</v>
      </c>
      <c r="AK499" t="str">
        <f t="shared" si="88"/>
        <v>D</v>
      </c>
      <c r="AL499" t="s">
        <v>14</v>
      </c>
      <c r="AM499" s="1"/>
      <c r="AN499" t="s">
        <v>14</v>
      </c>
      <c r="AR499" t="str">
        <f t="shared" si="79"/>
        <v>00000000915|00000000495|601020040003||000008|000031|00000701000|00000000000000005002||VR REF. IMPORTACAO FOLHA PGTO|D||</v>
      </c>
    </row>
    <row r="500" spans="1:44" x14ac:dyDescent="0.3">
      <c r="A500">
        <v>915</v>
      </c>
      <c r="B500">
        <v>496</v>
      </c>
      <c r="C500">
        <v>997</v>
      </c>
      <c r="D500" s="2" t="str">
        <f>SUBSTITUTE(VLOOKUP(C500,'PLANO CONTAS'!$A$2:$C$3583,3,0),".","")</f>
        <v>601020040003</v>
      </c>
      <c r="F500" s="1">
        <v>44774</v>
      </c>
      <c r="G500" s="1">
        <v>44804</v>
      </c>
      <c r="H500">
        <v>701000</v>
      </c>
      <c r="I500">
        <v>2.5099999999999998</v>
      </c>
      <c r="J500">
        <v>0</v>
      </c>
      <c r="K500" t="s">
        <v>2112</v>
      </c>
      <c r="L500" t="s">
        <v>13</v>
      </c>
      <c r="M500" s="4"/>
      <c r="N500" s="4"/>
      <c r="Q500" t="str">
        <f t="shared" si="80"/>
        <v>00000000915</v>
      </c>
      <c r="R500" t="s">
        <v>14</v>
      </c>
      <c r="S500" t="str">
        <f t="shared" si="81"/>
        <v>00000000496</v>
      </c>
      <c r="T500" t="s">
        <v>14</v>
      </c>
      <c r="U500" t="str">
        <f t="shared" si="82"/>
        <v>601020040003</v>
      </c>
      <c r="V500" t="s">
        <v>14</v>
      </c>
      <c r="X500" t="s">
        <v>14</v>
      </c>
      <c r="Y500" t="str">
        <f t="shared" si="83"/>
        <v>000008</v>
      </c>
      <c r="Z500" t="s">
        <v>14</v>
      </c>
      <c r="AA500" t="str">
        <f t="shared" si="84"/>
        <v>000031</v>
      </c>
      <c r="AB500" t="s">
        <v>14</v>
      </c>
      <c r="AC500" t="str">
        <f t="shared" si="85"/>
        <v>00000701000</v>
      </c>
      <c r="AD500" t="s">
        <v>14</v>
      </c>
      <c r="AE500" t="str">
        <f t="shared" si="86"/>
        <v>00000000000000000251</v>
      </c>
      <c r="AF500" t="s">
        <v>14</v>
      </c>
      <c r="AH500" t="s">
        <v>14</v>
      </c>
      <c r="AI500" t="str">
        <f t="shared" si="87"/>
        <v>VR REF. IMPORTACAO FOLHA PGTO</v>
      </c>
      <c r="AJ500" t="s">
        <v>14</v>
      </c>
      <c r="AK500" t="str">
        <f t="shared" si="88"/>
        <v>D</v>
      </c>
      <c r="AL500" t="s">
        <v>14</v>
      </c>
      <c r="AM500" s="1"/>
      <c r="AN500" t="s">
        <v>14</v>
      </c>
      <c r="AR500" t="str">
        <f t="shared" si="79"/>
        <v>00000000915|00000000496|601020040003||000008|000031|00000701000|00000000000000000251||VR REF. IMPORTACAO FOLHA PGTO|D||</v>
      </c>
    </row>
    <row r="501" spans="1:44" x14ac:dyDescent="0.3">
      <c r="A501">
        <v>915</v>
      </c>
      <c r="B501">
        <v>497</v>
      </c>
      <c r="C501">
        <v>997</v>
      </c>
      <c r="D501" s="2" t="str">
        <f>SUBSTITUTE(VLOOKUP(C501,'PLANO CONTAS'!$A$2:$C$3583,3,0),".","")</f>
        <v>601020040003</v>
      </c>
      <c r="F501" s="1">
        <v>44774</v>
      </c>
      <c r="G501" s="1">
        <v>44804</v>
      </c>
      <c r="H501">
        <v>701000</v>
      </c>
      <c r="I501">
        <v>14.52</v>
      </c>
      <c r="J501">
        <v>0</v>
      </c>
      <c r="K501" t="s">
        <v>2112</v>
      </c>
      <c r="L501" t="s">
        <v>13</v>
      </c>
      <c r="M501" s="4"/>
      <c r="N501" s="4"/>
      <c r="Q501" t="str">
        <f t="shared" si="80"/>
        <v>00000000915</v>
      </c>
      <c r="R501" t="s">
        <v>14</v>
      </c>
      <c r="S501" t="str">
        <f t="shared" si="81"/>
        <v>00000000497</v>
      </c>
      <c r="T501" t="s">
        <v>14</v>
      </c>
      <c r="U501" t="str">
        <f t="shared" si="82"/>
        <v>601020040003</v>
      </c>
      <c r="V501" t="s">
        <v>14</v>
      </c>
      <c r="X501" t="s">
        <v>14</v>
      </c>
      <c r="Y501" t="str">
        <f t="shared" si="83"/>
        <v>000008</v>
      </c>
      <c r="Z501" t="s">
        <v>14</v>
      </c>
      <c r="AA501" t="str">
        <f t="shared" si="84"/>
        <v>000031</v>
      </c>
      <c r="AB501" t="s">
        <v>14</v>
      </c>
      <c r="AC501" t="str">
        <f t="shared" si="85"/>
        <v>00000701000</v>
      </c>
      <c r="AD501" t="s">
        <v>14</v>
      </c>
      <c r="AE501" t="str">
        <f t="shared" si="86"/>
        <v>00000000000000001452</v>
      </c>
      <c r="AF501" t="s">
        <v>14</v>
      </c>
      <c r="AH501" t="s">
        <v>14</v>
      </c>
      <c r="AI501" t="str">
        <f t="shared" si="87"/>
        <v>VR REF. IMPORTACAO FOLHA PGTO</v>
      </c>
      <c r="AJ501" t="s">
        <v>14</v>
      </c>
      <c r="AK501" t="str">
        <f t="shared" si="88"/>
        <v>D</v>
      </c>
      <c r="AL501" t="s">
        <v>14</v>
      </c>
      <c r="AM501" s="1"/>
      <c r="AN501" t="s">
        <v>14</v>
      </c>
      <c r="AR501" t="str">
        <f t="shared" si="79"/>
        <v>00000000915|00000000497|601020040003||000008|000031|00000701000|00000000000000001452||VR REF. IMPORTACAO FOLHA PGTO|D||</v>
      </c>
    </row>
    <row r="502" spans="1:44" x14ac:dyDescent="0.3">
      <c r="A502">
        <v>915</v>
      </c>
      <c r="B502">
        <v>498</v>
      </c>
      <c r="C502">
        <v>997</v>
      </c>
      <c r="D502" s="2" t="str">
        <f>SUBSTITUTE(VLOOKUP(C502,'PLANO CONTAS'!$A$2:$C$3583,3,0),".","")</f>
        <v>601020040003</v>
      </c>
      <c r="F502" s="1">
        <v>44774</v>
      </c>
      <c r="G502" s="1">
        <v>44804</v>
      </c>
      <c r="H502">
        <v>301000</v>
      </c>
      <c r="I502">
        <v>93.41</v>
      </c>
      <c r="J502">
        <v>0</v>
      </c>
      <c r="K502" t="s">
        <v>2112</v>
      </c>
      <c r="L502" t="s">
        <v>13</v>
      </c>
      <c r="M502" s="4"/>
      <c r="N502" s="4"/>
      <c r="Q502" t="str">
        <f t="shared" si="80"/>
        <v>00000000915</v>
      </c>
      <c r="R502" t="s">
        <v>14</v>
      </c>
      <c r="S502" t="str">
        <f t="shared" si="81"/>
        <v>00000000498</v>
      </c>
      <c r="T502" t="s">
        <v>14</v>
      </c>
      <c r="U502" t="str">
        <f t="shared" si="82"/>
        <v>601020040003</v>
      </c>
      <c r="V502" t="s">
        <v>14</v>
      </c>
      <c r="X502" t="s">
        <v>14</v>
      </c>
      <c r="Y502" t="str">
        <f t="shared" si="83"/>
        <v>000008</v>
      </c>
      <c r="Z502" t="s">
        <v>14</v>
      </c>
      <c r="AA502" t="str">
        <f t="shared" si="84"/>
        <v>000031</v>
      </c>
      <c r="AB502" t="s">
        <v>14</v>
      </c>
      <c r="AC502" t="str">
        <f t="shared" si="85"/>
        <v>00000301000</v>
      </c>
      <c r="AD502" t="s">
        <v>14</v>
      </c>
      <c r="AE502" t="str">
        <f t="shared" si="86"/>
        <v>00000000000000009341</v>
      </c>
      <c r="AF502" t="s">
        <v>14</v>
      </c>
      <c r="AH502" t="s">
        <v>14</v>
      </c>
      <c r="AI502" t="str">
        <f t="shared" si="87"/>
        <v>VR REF. IMPORTACAO FOLHA PGTO</v>
      </c>
      <c r="AJ502" t="s">
        <v>14</v>
      </c>
      <c r="AK502" t="str">
        <f t="shared" si="88"/>
        <v>D</v>
      </c>
      <c r="AL502" t="s">
        <v>14</v>
      </c>
      <c r="AM502" s="1"/>
      <c r="AN502" t="s">
        <v>14</v>
      </c>
      <c r="AR502" t="str">
        <f t="shared" si="79"/>
        <v>00000000915|00000000498|601020040003||000008|000031|00000301000|00000000000000009341||VR REF. IMPORTACAO FOLHA PGTO|D||</v>
      </c>
    </row>
    <row r="503" spans="1:44" x14ac:dyDescent="0.3">
      <c r="A503">
        <v>915</v>
      </c>
      <c r="B503">
        <v>499</v>
      </c>
      <c r="C503">
        <v>997</v>
      </c>
      <c r="D503" s="2" t="str">
        <f>SUBSTITUTE(VLOOKUP(C503,'PLANO CONTAS'!$A$2:$C$3583,3,0),".","")</f>
        <v>601020040003</v>
      </c>
      <c r="F503" s="1">
        <v>44774</v>
      </c>
      <c r="G503" s="1">
        <v>44804</v>
      </c>
      <c r="H503">
        <v>301000</v>
      </c>
      <c r="I503">
        <v>4.67</v>
      </c>
      <c r="J503">
        <v>0</v>
      </c>
      <c r="K503" t="s">
        <v>2112</v>
      </c>
      <c r="L503" t="s">
        <v>13</v>
      </c>
      <c r="M503" s="4"/>
      <c r="N503" s="4"/>
      <c r="Q503" t="str">
        <f t="shared" si="80"/>
        <v>00000000915</v>
      </c>
      <c r="R503" t="s">
        <v>14</v>
      </c>
      <c r="S503" t="str">
        <f t="shared" si="81"/>
        <v>00000000499</v>
      </c>
      <c r="T503" t="s">
        <v>14</v>
      </c>
      <c r="U503" t="str">
        <f t="shared" si="82"/>
        <v>601020040003</v>
      </c>
      <c r="V503" t="s">
        <v>14</v>
      </c>
      <c r="X503" t="s">
        <v>14</v>
      </c>
      <c r="Y503" t="str">
        <f t="shared" si="83"/>
        <v>000008</v>
      </c>
      <c r="Z503" t="s">
        <v>14</v>
      </c>
      <c r="AA503" t="str">
        <f t="shared" si="84"/>
        <v>000031</v>
      </c>
      <c r="AB503" t="s">
        <v>14</v>
      </c>
      <c r="AC503" t="str">
        <f t="shared" si="85"/>
        <v>00000301000</v>
      </c>
      <c r="AD503" t="s">
        <v>14</v>
      </c>
      <c r="AE503" t="str">
        <f t="shared" si="86"/>
        <v>00000000000000000467</v>
      </c>
      <c r="AF503" t="s">
        <v>14</v>
      </c>
      <c r="AH503" t="s">
        <v>14</v>
      </c>
      <c r="AI503" t="str">
        <f t="shared" si="87"/>
        <v>VR REF. IMPORTACAO FOLHA PGTO</v>
      </c>
      <c r="AJ503" t="s">
        <v>14</v>
      </c>
      <c r="AK503" t="str">
        <f t="shared" si="88"/>
        <v>D</v>
      </c>
      <c r="AL503" t="s">
        <v>14</v>
      </c>
      <c r="AM503" s="1"/>
      <c r="AN503" t="s">
        <v>14</v>
      </c>
      <c r="AR503" t="str">
        <f t="shared" si="79"/>
        <v>00000000915|00000000499|601020040003||000008|000031|00000301000|00000000000000000467||VR REF. IMPORTACAO FOLHA PGTO|D||</v>
      </c>
    </row>
    <row r="504" spans="1:44" x14ac:dyDescent="0.3">
      <c r="A504">
        <v>915</v>
      </c>
      <c r="B504">
        <v>500</v>
      </c>
      <c r="C504">
        <v>997</v>
      </c>
      <c r="D504" s="2" t="str">
        <f>SUBSTITUTE(VLOOKUP(C504,'PLANO CONTAS'!$A$2:$C$3583,3,0),".","")</f>
        <v>601020040003</v>
      </c>
      <c r="F504" s="1">
        <v>44774</v>
      </c>
      <c r="G504" s="1">
        <v>44804</v>
      </c>
      <c r="H504">
        <v>301000</v>
      </c>
      <c r="I504">
        <v>27.08</v>
      </c>
      <c r="J504">
        <v>0</v>
      </c>
      <c r="K504" t="s">
        <v>2112</v>
      </c>
      <c r="L504" t="s">
        <v>13</v>
      </c>
      <c r="M504" s="4"/>
      <c r="N504" s="4"/>
      <c r="Q504" t="str">
        <f t="shared" si="80"/>
        <v>00000000915</v>
      </c>
      <c r="R504" t="s">
        <v>14</v>
      </c>
      <c r="S504" t="str">
        <f t="shared" si="81"/>
        <v>00000000500</v>
      </c>
      <c r="T504" t="s">
        <v>14</v>
      </c>
      <c r="U504" t="str">
        <f t="shared" si="82"/>
        <v>601020040003</v>
      </c>
      <c r="V504" t="s">
        <v>14</v>
      </c>
      <c r="X504" t="s">
        <v>14</v>
      </c>
      <c r="Y504" t="str">
        <f t="shared" si="83"/>
        <v>000008</v>
      </c>
      <c r="Z504" t="s">
        <v>14</v>
      </c>
      <c r="AA504" t="str">
        <f t="shared" si="84"/>
        <v>000031</v>
      </c>
      <c r="AB504" t="s">
        <v>14</v>
      </c>
      <c r="AC504" t="str">
        <f t="shared" si="85"/>
        <v>00000301000</v>
      </c>
      <c r="AD504" t="s">
        <v>14</v>
      </c>
      <c r="AE504" t="str">
        <f t="shared" si="86"/>
        <v>00000000000000002708</v>
      </c>
      <c r="AF504" t="s">
        <v>14</v>
      </c>
      <c r="AH504" t="s">
        <v>14</v>
      </c>
      <c r="AI504" t="str">
        <f t="shared" si="87"/>
        <v>VR REF. IMPORTACAO FOLHA PGTO</v>
      </c>
      <c r="AJ504" t="s">
        <v>14</v>
      </c>
      <c r="AK504" t="str">
        <f t="shared" si="88"/>
        <v>D</v>
      </c>
      <c r="AL504" t="s">
        <v>14</v>
      </c>
      <c r="AM504" s="1"/>
      <c r="AN504" t="s">
        <v>14</v>
      </c>
      <c r="AR504" t="str">
        <f t="shared" si="79"/>
        <v>00000000915|00000000500|601020040003||000008|000031|00000301000|00000000000000002708||VR REF. IMPORTACAO FOLHA PGTO|D||</v>
      </c>
    </row>
    <row r="505" spans="1:44" x14ac:dyDescent="0.3">
      <c r="A505">
        <v>915</v>
      </c>
      <c r="B505">
        <v>501</v>
      </c>
      <c r="C505">
        <v>997</v>
      </c>
      <c r="D505" s="2" t="str">
        <f>SUBSTITUTE(VLOOKUP(C505,'PLANO CONTAS'!$A$2:$C$3583,3,0),".","")</f>
        <v>601020040003</v>
      </c>
      <c r="F505" s="1">
        <v>44774</v>
      </c>
      <c r="G505" s="1">
        <v>44804</v>
      </c>
      <c r="H505">
        <v>801000</v>
      </c>
      <c r="I505">
        <v>155.21</v>
      </c>
      <c r="J505">
        <v>0</v>
      </c>
      <c r="K505" t="s">
        <v>2112</v>
      </c>
      <c r="L505" t="s">
        <v>13</v>
      </c>
      <c r="M505" s="4"/>
      <c r="N505" s="4"/>
      <c r="Q505" t="str">
        <f t="shared" si="80"/>
        <v>00000000915</v>
      </c>
      <c r="R505" t="s">
        <v>14</v>
      </c>
      <c r="S505" t="str">
        <f t="shared" si="81"/>
        <v>00000000501</v>
      </c>
      <c r="T505" t="s">
        <v>14</v>
      </c>
      <c r="U505" t="str">
        <f t="shared" si="82"/>
        <v>601020040003</v>
      </c>
      <c r="V505" t="s">
        <v>14</v>
      </c>
      <c r="X505" t="s">
        <v>14</v>
      </c>
      <c r="Y505" t="str">
        <f t="shared" si="83"/>
        <v>000008</v>
      </c>
      <c r="Z505" t="s">
        <v>14</v>
      </c>
      <c r="AA505" t="str">
        <f t="shared" si="84"/>
        <v>000031</v>
      </c>
      <c r="AB505" t="s">
        <v>14</v>
      </c>
      <c r="AC505" t="str">
        <f t="shared" si="85"/>
        <v>00000801000</v>
      </c>
      <c r="AD505" t="s">
        <v>14</v>
      </c>
      <c r="AE505" t="str">
        <f t="shared" si="86"/>
        <v>00000000000000015521</v>
      </c>
      <c r="AF505" t="s">
        <v>14</v>
      </c>
      <c r="AH505" t="s">
        <v>14</v>
      </c>
      <c r="AI505" t="str">
        <f t="shared" si="87"/>
        <v>VR REF. IMPORTACAO FOLHA PGTO</v>
      </c>
      <c r="AJ505" t="s">
        <v>14</v>
      </c>
      <c r="AK505" t="str">
        <f t="shared" si="88"/>
        <v>D</v>
      </c>
      <c r="AL505" t="s">
        <v>14</v>
      </c>
      <c r="AM505" s="1"/>
      <c r="AN505" t="s">
        <v>14</v>
      </c>
      <c r="AR505" t="str">
        <f t="shared" si="79"/>
        <v>00000000915|00000000501|601020040003||000008|000031|00000801000|00000000000000015521||VR REF. IMPORTACAO FOLHA PGTO|D||</v>
      </c>
    </row>
    <row r="506" spans="1:44" x14ac:dyDescent="0.3">
      <c r="A506">
        <v>915</v>
      </c>
      <c r="B506">
        <v>502</v>
      </c>
      <c r="C506">
        <v>997</v>
      </c>
      <c r="D506" s="2" t="str">
        <f>SUBSTITUTE(VLOOKUP(C506,'PLANO CONTAS'!$A$2:$C$3583,3,0),".","")</f>
        <v>601020040003</v>
      </c>
      <c r="F506" s="1">
        <v>44774</v>
      </c>
      <c r="G506" s="1">
        <v>44804</v>
      </c>
      <c r="H506">
        <v>801000</v>
      </c>
      <c r="I506">
        <v>7.75</v>
      </c>
      <c r="J506">
        <v>0</v>
      </c>
      <c r="K506" t="s">
        <v>2112</v>
      </c>
      <c r="L506" t="s">
        <v>13</v>
      </c>
      <c r="M506" s="4"/>
      <c r="N506" s="4"/>
      <c r="Q506" t="str">
        <f t="shared" si="80"/>
        <v>00000000915</v>
      </c>
      <c r="R506" t="s">
        <v>14</v>
      </c>
      <c r="S506" t="str">
        <f t="shared" si="81"/>
        <v>00000000502</v>
      </c>
      <c r="T506" t="s">
        <v>14</v>
      </c>
      <c r="U506" t="str">
        <f t="shared" si="82"/>
        <v>601020040003</v>
      </c>
      <c r="V506" t="s">
        <v>14</v>
      </c>
      <c r="X506" t="s">
        <v>14</v>
      </c>
      <c r="Y506" t="str">
        <f t="shared" si="83"/>
        <v>000008</v>
      </c>
      <c r="Z506" t="s">
        <v>14</v>
      </c>
      <c r="AA506" t="str">
        <f t="shared" si="84"/>
        <v>000031</v>
      </c>
      <c r="AB506" t="s">
        <v>14</v>
      </c>
      <c r="AC506" t="str">
        <f t="shared" si="85"/>
        <v>00000801000</v>
      </c>
      <c r="AD506" t="s">
        <v>14</v>
      </c>
      <c r="AE506" t="str">
        <f t="shared" si="86"/>
        <v>00000000000000000775</v>
      </c>
      <c r="AF506" t="s">
        <v>14</v>
      </c>
      <c r="AH506" t="s">
        <v>14</v>
      </c>
      <c r="AI506" t="str">
        <f t="shared" si="87"/>
        <v>VR REF. IMPORTACAO FOLHA PGTO</v>
      </c>
      <c r="AJ506" t="s">
        <v>14</v>
      </c>
      <c r="AK506" t="str">
        <f t="shared" si="88"/>
        <v>D</v>
      </c>
      <c r="AL506" t="s">
        <v>14</v>
      </c>
      <c r="AM506" s="1"/>
      <c r="AN506" t="s">
        <v>14</v>
      </c>
      <c r="AR506" t="str">
        <f t="shared" si="79"/>
        <v>00000000915|00000000502|601020040003||000008|000031|00000801000|00000000000000000775||VR REF. IMPORTACAO FOLHA PGTO|D||</v>
      </c>
    </row>
    <row r="507" spans="1:44" x14ac:dyDescent="0.3">
      <c r="A507">
        <v>915</v>
      </c>
      <c r="B507">
        <v>503</v>
      </c>
      <c r="C507">
        <v>997</v>
      </c>
      <c r="D507" s="2" t="str">
        <f>SUBSTITUTE(VLOOKUP(C507,'PLANO CONTAS'!$A$2:$C$3583,3,0),".","")</f>
        <v>601020040003</v>
      </c>
      <c r="F507" s="1">
        <v>44774</v>
      </c>
      <c r="G507" s="1">
        <v>44804</v>
      </c>
      <c r="H507">
        <v>801000</v>
      </c>
      <c r="I507">
        <v>45.02</v>
      </c>
      <c r="J507">
        <v>0</v>
      </c>
      <c r="K507" t="s">
        <v>2112</v>
      </c>
      <c r="L507" t="s">
        <v>13</v>
      </c>
      <c r="M507" s="4"/>
      <c r="N507" s="4"/>
      <c r="Q507" t="str">
        <f t="shared" si="80"/>
        <v>00000000915</v>
      </c>
      <c r="R507" t="s">
        <v>14</v>
      </c>
      <c r="S507" t="str">
        <f t="shared" si="81"/>
        <v>00000000503</v>
      </c>
      <c r="T507" t="s">
        <v>14</v>
      </c>
      <c r="U507" t="str">
        <f t="shared" si="82"/>
        <v>601020040003</v>
      </c>
      <c r="V507" t="s">
        <v>14</v>
      </c>
      <c r="X507" t="s">
        <v>14</v>
      </c>
      <c r="Y507" t="str">
        <f t="shared" si="83"/>
        <v>000008</v>
      </c>
      <c r="Z507" t="s">
        <v>14</v>
      </c>
      <c r="AA507" t="str">
        <f t="shared" si="84"/>
        <v>000031</v>
      </c>
      <c r="AB507" t="s">
        <v>14</v>
      </c>
      <c r="AC507" t="str">
        <f t="shared" si="85"/>
        <v>00000801000</v>
      </c>
      <c r="AD507" t="s">
        <v>14</v>
      </c>
      <c r="AE507" t="str">
        <f t="shared" si="86"/>
        <v>00000000000000004502</v>
      </c>
      <c r="AF507" t="s">
        <v>14</v>
      </c>
      <c r="AH507" t="s">
        <v>14</v>
      </c>
      <c r="AI507" t="str">
        <f t="shared" si="87"/>
        <v>VR REF. IMPORTACAO FOLHA PGTO</v>
      </c>
      <c r="AJ507" t="s">
        <v>14</v>
      </c>
      <c r="AK507" t="str">
        <f t="shared" si="88"/>
        <v>D</v>
      </c>
      <c r="AL507" t="s">
        <v>14</v>
      </c>
      <c r="AM507" s="1"/>
      <c r="AN507" t="s">
        <v>14</v>
      </c>
      <c r="AR507" t="str">
        <f t="shared" si="79"/>
        <v>00000000915|00000000503|601020040003||000008|000031|00000801000|00000000000000004502||VR REF. IMPORTACAO FOLHA PGTO|D||</v>
      </c>
    </row>
    <row r="508" spans="1:44" x14ac:dyDescent="0.3">
      <c r="A508">
        <v>915</v>
      </c>
      <c r="B508">
        <v>504</v>
      </c>
      <c r="C508">
        <v>997</v>
      </c>
      <c r="D508" s="2" t="str">
        <f>SUBSTITUTE(VLOOKUP(C508,'PLANO CONTAS'!$A$2:$C$3583,3,0),".","")</f>
        <v>601020040003</v>
      </c>
      <c r="F508" s="1">
        <v>44774</v>
      </c>
      <c r="G508" s="1">
        <v>44804</v>
      </c>
      <c r="H508">
        <v>1001000</v>
      </c>
      <c r="I508">
        <v>58.34</v>
      </c>
      <c r="J508">
        <v>0</v>
      </c>
      <c r="K508" t="s">
        <v>2112</v>
      </c>
      <c r="L508" t="s">
        <v>13</v>
      </c>
      <c r="M508" s="4"/>
      <c r="N508" s="4"/>
      <c r="Q508" t="str">
        <f t="shared" si="80"/>
        <v>00000000915</v>
      </c>
      <c r="R508" t="s">
        <v>14</v>
      </c>
      <c r="S508" t="str">
        <f t="shared" si="81"/>
        <v>00000000504</v>
      </c>
      <c r="T508" t="s">
        <v>14</v>
      </c>
      <c r="U508" t="str">
        <f t="shared" si="82"/>
        <v>601020040003</v>
      </c>
      <c r="V508" t="s">
        <v>14</v>
      </c>
      <c r="X508" t="s">
        <v>14</v>
      </c>
      <c r="Y508" t="str">
        <f t="shared" si="83"/>
        <v>000008</v>
      </c>
      <c r="Z508" t="s">
        <v>14</v>
      </c>
      <c r="AA508" t="str">
        <f t="shared" si="84"/>
        <v>000031</v>
      </c>
      <c r="AB508" t="s">
        <v>14</v>
      </c>
      <c r="AC508" t="str">
        <f t="shared" si="85"/>
        <v>00001001000</v>
      </c>
      <c r="AD508" t="s">
        <v>14</v>
      </c>
      <c r="AE508" t="str">
        <f t="shared" si="86"/>
        <v>00000000000000005834</v>
      </c>
      <c r="AF508" t="s">
        <v>14</v>
      </c>
      <c r="AH508" t="s">
        <v>14</v>
      </c>
      <c r="AI508" t="str">
        <f t="shared" si="87"/>
        <v>VR REF. IMPORTACAO FOLHA PGTO</v>
      </c>
      <c r="AJ508" t="s">
        <v>14</v>
      </c>
      <c r="AK508" t="str">
        <f t="shared" si="88"/>
        <v>D</v>
      </c>
      <c r="AL508" t="s">
        <v>14</v>
      </c>
      <c r="AM508" s="1"/>
      <c r="AN508" t="s">
        <v>14</v>
      </c>
      <c r="AR508" t="str">
        <f t="shared" si="79"/>
        <v>00000000915|00000000504|601020040003||000008|000031|00001001000|00000000000000005834||VR REF. IMPORTACAO FOLHA PGTO|D||</v>
      </c>
    </row>
    <row r="509" spans="1:44" x14ac:dyDescent="0.3">
      <c r="A509">
        <v>915</v>
      </c>
      <c r="B509">
        <v>505</v>
      </c>
      <c r="C509">
        <v>997</v>
      </c>
      <c r="D509" s="2" t="str">
        <f>SUBSTITUTE(VLOOKUP(C509,'PLANO CONTAS'!$A$2:$C$3583,3,0),".","")</f>
        <v>601020040003</v>
      </c>
      <c r="F509" s="1">
        <v>44774</v>
      </c>
      <c r="G509" s="1">
        <v>44804</v>
      </c>
      <c r="H509">
        <v>1001000</v>
      </c>
      <c r="I509">
        <v>2.91</v>
      </c>
      <c r="J509">
        <v>0</v>
      </c>
      <c r="K509" t="s">
        <v>2112</v>
      </c>
      <c r="L509" t="s">
        <v>13</v>
      </c>
      <c r="M509" s="4"/>
      <c r="N509" s="4"/>
      <c r="Q509" t="str">
        <f t="shared" si="80"/>
        <v>00000000915</v>
      </c>
      <c r="R509" t="s">
        <v>14</v>
      </c>
      <c r="S509" t="str">
        <f t="shared" si="81"/>
        <v>00000000505</v>
      </c>
      <c r="T509" t="s">
        <v>14</v>
      </c>
      <c r="U509" t="str">
        <f t="shared" si="82"/>
        <v>601020040003</v>
      </c>
      <c r="V509" t="s">
        <v>14</v>
      </c>
      <c r="X509" t="s">
        <v>14</v>
      </c>
      <c r="Y509" t="str">
        <f t="shared" si="83"/>
        <v>000008</v>
      </c>
      <c r="Z509" t="s">
        <v>14</v>
      </c>
      <c r="AA509" t="str">
        <f t="shared" si="84"/>
        <v>000031</v>
      </c>
      <c r="AB509" t="s">
        <v>14</v>
      </c>
      <c r="AC509" t="str">
        <f t="shared" si="85"/>
        <v>00001001000</v>
      </c>
      <c r="AD509" t="s">
        <v>14</v>
      </c>
      <c r="AE509" t="str">
        <f t="shared" si="86"/>
        <v>00000000000000000291</v>
      </c>
      <c r="AF509" t="s">
        <v>14</v>
      </c>
      <c r="AH509" t="s">
        <v>14</v>
      </c>
      <c r="AI509" t="str">
        <f t="shared" si="87"/>
        <v>VR REF. IMPORTACAO FOLHA PGTO</v>
      </c>
      <c r="AJ509" t="s">
        <v>14</v>
      </c>
      <c r="AK509" t="str">
        <f t="shared" si="88"/>
        <v>D</v>
      </c>
      <c r="AL509" t="s">
        <v>14</v>
      </c>
      <c r="AM509" s="1"/>
      <c r="AN509" t="s">
        <v>14</v>
      </c>
      <c r="AR509" t="str">
        <f t="shared" si="79"/>
        <v>00000000915|00000000505|601020040003||000008|000031|00001001000|00000000000000000291||VR REF. IMPORTACAO FOLHA PGTO|D||</v>
      </c>
    </row>
    <row r="510" spans="1:44" x14ac:dyDescent="0.3">
      <c r="A510">
        <v>915</v>
      </c>
      <c r="B510">
        <v>506</v>
      </c>
      <c r="C510">
        <v>997</v>
      </c>
      <c r="D510" s="2" t="str">
        <f>SUBSTITUTE(VLOOKUP(C510,'PLANO CONTAS'!$A$2:$C$3583,3,0),".","")</f>
        <v>601020040003</v>
      </c>
      <c r="F510" s="1">
        <v>44774</v>
      </c>
      <c r="G510" s="1">
        <v>44804</v>
      </c>
      <c r="H510">
        <v>1001000</v>
      </c>
      <c r="I510">
        <v>16.91</v>
      </c>
      <c r="J510">
        <v>0</v>
      </c>
      <c r="K510" t="s">
        <v>2112</v>
      </c>
      <c r="L510" t="s">
        <v>13</v>
      </c>
      <c r="M510" s="4"/>
      <c r="N510" s="4"/>
      <c r="Q510" t="str">
        <f t="shared" si="80"/>
        <v>00000000915</v>
      </c>
      <c r="R510" t="s">
        <v>14</v>
      </c>
      <c r="S510" t="str">
        <f t="shared" si="81"/>
        <v>00000000506</v>
      </c>
      <c r="T510" t="s">
        <v>14</v>
      </c>
      <c r="U510" t="str">
        <f t="shared" si="82"/>
        <v>601020040003</v>
      </c>
      <c r="V510" t="s">
        <v>14</v>
      </c>
      <c r="X510" t="s">
        <v>14</v>
      </c>
      <c r="Y510" t="str">
        <f t="shared" si="83"/>
        <v>000008</v>
      </c>
      <c r="Z510" t="s">
        <v>14</v>
      </c>
      <c r="AA510" t="str">
        <f t="shared" si="84"/>
        <v>000031</v>
      </c>
      <c r="AB510" t="s">
        <v>14</v>
      </c>
      <c r="AC510" t="str">
        <f t="shared" si="85"/>
        <v>00001001000</v>
      </c>
      <c r="AD510" t="s">
        <v>14</v>
      </c>
      <c r="AE510" t="str">
        <f t="shared" si="86"/>
        <v>00000000000000001691</v>
      </c>
      <c r="AF510" t="s">
        <v>14</v>
      </c>
      <c r="AH510" t="s">
        <v>14</v>
      </c>
      <c r="AI510" t="str">
        <f t="shared" si="87"/>
        <v>VR REF. IMPORTACAO FOLHA PGTO</v>
      </c>
      <c r="AJ510" t="s">
        <v>14</v>
      </c>
      <c r="AK510" t="str">
        <f t="shared" si="88"/>
        <v>D</v>
      </c>
      <c r="AL510" t="s">
        <v>14</v>
      </c>
      <c r="AM510" s="1"/>
      <c r="AN510" t="s">
        <v>14</v>
      </c>
      <c r="AR510" t="str">
        <f t="shared" si="79"/>
        <v>00000000915|00000000506|601020040003||000008|000031|00001001000|00000000000000001691||VR REF. IMPORTACAO FOLHA PGTO|D||</v>
      </c>
    </row>
    <row r="511" spans="1:44" x14ac:dyDescent="0.3">
      <c r="A511">
        <v>915</v>
      </c>
      <c r="B511">
        <v>507</v>
      </c>
      <c r="C511">
        <v>997</v>
      </c>
      <c r="D511" s="2" t="str">
        <f>SUBSTITUTE(VLOOKUP(C511,'PLANO CONTAS'!$A$2:$C$3583,3,0),".","")</f>
        <v>601020040003</v>
      </c>
      <c r="F511" s="1">
        <v>44774</v>
      </c>
      <c r="G511" s="1">
        <v>44804</v>
      </c>
      <c r="H511">
        <v>401000</v>
      </c>
      <c r="I511">
        <v>309.58999999999997</v>
      </c>
      <c r="J511">
        <v>0</v>
      </c>
      <c r="K511" t="s">
        <v>2112</v>
      </c>
      <c r="L511" t="s">
        <v>13</v>
      </c>
      <c r="M511" s="4"/>
      <c r="N511" s="4"/>
      <c r="Q511" t="str">
        <f t="shared" si="80"/>
        <v>00000000915</v>
      </c>
      <c r="R511" t="s">
        <v>14</v>
      </c>
      <c r="S511" t="str">
        <f t="shared" si="81"/>
        <v>00000000507</v>
      </c>
      <c r="T511" t="s">
        <v>14</v>
      </c>
      <c r="U511" t="str">
        <f t="shared" si="82"/>
        <v>601020040003</v>
      </c>
      <c r="V511" t="s">
        <v>14</v>
      </c>
      <c r="X511" t="s">
        <v>14</v>
      </c>
      <c r="Y511" t="str">
        <f t="shared" si="83"/>
        <v>000008</v>
      </c>
      <c r="Z511" t="s">
        <v>14</v>
      </c>
      <c r="AA511" t="str">
        <f t="shared" si="84"/>
        <v>000031</v>
      </c>
      <c r="AB511" t="s">
        <v>14</v>
      </c>
      <c r="AC511" t="str">
        <f t="shared" si="85"/>
        <v>00000401000</v>
      </c>
      <c r="AD511" t="s">
        <v>14</v>
      </c>
      <c r="AE511" t="str">
        <f t="shared" si="86"/>
        <v>00000000000000030959</v>
      </c>
      <c r="AF511" t="s">
        <v>14</v>
      </c>
      <c r="AH511" t="s">
        <v>14</v>
      </c>
      <c r="AI511" t="str">
        <f t="shared" si="87"/>
        <v>VR REF. IMPORTACAO FOLHA PGTO</v>
      </c>
      <c r="AJ511" t="s">
        <v>14</v>
      </c>
      <c r="AK511" t="str">
        <f t="shared" si="88"/>
        <v>D</v>
      </c>
      <c r="AL511" t="s">
        <v>14</v>
      </c>
      <c r="AM511" s="1"/>
      <c r="AN511" t="s">
        <v>14</v>
      </c>
      <c r="AR511" t="str">
        <f t="shared" si="79"/>
        <v>00000000915|00000000507|601020040003||000008|000031|00000401000|00000000000000030959||VR REF. IMPORTACAO FOLHA PGTO|D||</v>
      </c>
    </row>
    <row r="512" spans="1:44" x14ac:dyDescent="0.3">
      <c r="A512">
        <v>915</v>
      </c>
      <c r="B512">
        <v>508</v>
      </c>
      <c r="C512">
        <v>997</v>
      </c>
      <c r="D512" s="2" t="str">
        <f>SUBSTITUTE(VLOOKUP(C512,'PLANO CONTAS'!$A$2:$C$3583,3,0),".","")</f>
        <v>601020040003</v>
      </c>
      <c r="F512" s="1">
        <v>44774</v>
      </c>
      <c r="G512" s="1">
        <v>44804</v>
      </c>
      <c r="H512">
        <v>401000</v>
      </c>
      <c r="I512">
        <v>15.47</v>
      </c>
      <c r="J512">
        <v>0</v>
      </c>
      <c r="K512" t="s">
        <v>2112</v>
      </c>
      <c r="L512" t="s">
        <v>13</v>
      </c>
      <c r="M512" s="4"/>
      <c r="N512" s="4"/>
      <c r="Q512" t="str">
        <f t="shared" si="80"/>
        <v>00000000915</v>
      </c>
      <c r="R512" t="s">
        <v>14</v>
      </c>
      <c r="S512" t="str">
        <f t="shared" si="81"/>
        <v>00000000508</v>
      </c>
      <c r="T512" t="s">
        <v>14</v>
      </c>
      <c r="U512" t="str">
        <f t="shared" si="82"/>
        <v>601020040003</v>
      </c>
      <c r="V512" t="s">
        <v>14</v>
      </c>
      <c r="X512" t="s">
        <v>14</v>
      </c>
      <c r="Y512" t="str">
        <f t="shared" si="83"/>
        <v>000008</v>
      </c>
      <c r="Z512" t="s">
        <v>14</v>
      </c>
      <c r="AA512" t="str">
        <f t="shared" si="84"/>
        <v>000031</v>
      </c>
      <c r="AB512" t="s">
        <v>14</v>
      </c>
      <c r="AC512" t="str">
        <f t="shared" si="85"/>
        <v>00000401000</v>
      </c>
      <c r="AD512" t="s">
        <v>14</v>
      </c>
      <c r="AE512" t="str">
        <f t="shared" si="86"/>
        <v>00000000000000001547</v>
      </c>
      <c r="AF512" t="s">
        <v>14</v>
      </c>
      <c r="AH512" t="s">
        <v>14</v>
      </c>
      <c r="AI512" t="str">
        <f t="shared" si="87"/>
        <v>VR REF. IMPORTACAO FOLHA PGTO</v>
      </c>
      <c r="AJ512" t="s">
        <v>14</v>
      </c>
      <c r="AK512" t="str">
        <f t="shared" si="88"/>
        <v>D</v>
      </c>
      <c r="AL512" t="s">
        <v>14</v>
      </c>
      <c r="AM512" s="1"/>
      <c r="AN512" t="s">
        <v>14</v>
      </c>
      <c r="AR512" t="str">
        <f t="shared" si="79"/>
        <v>00000000915|00000000508|601020040003||000008|000031|00000401000|00000000000000001547||VR REF. IMPORTACAO FOLHA PGTO|D||</v>
      </c>
    </row>
    <row r="513" spans="1:44" x14ac:dyDescent="0.3">
      <c r="A513">
        <v>915</v>
      </c>
      <c r="B513">
        <v>509</v>
      </c>
      <c r="C513">
        <v>997</v>
      </c>
      <c r="D513" s="2" t="str">
        <f>SUBSTITUTE(VLOOKUP(C513,'PLANO CONTAS'!$A$2:$C$3583,3,0),".","")</f>
        <v>601020040003</v>
      </c>
      <c r="F513" s="1">
        <v>44774</v>
      </c>
      <c r="G513" s="1">
        <v>44804</v>
      </c>
      <c r="H513">
        <v>401000</v>
      </c>
      <c r="I513">
        <v>89.78</v>
      </c>
      <c r="J513">
        <v>0</v>
      </c>
      <c r="K513" t="s">
        <v>2112</v>
      </c>
      <c r="L513" t="s">
        <v>13</v>
      </c>
      <c r="M513" s="4"/>
      <c r="N513" s="4"/>
      <c r="Q513" t="str">
        <f t="shared" si="80"/>
        <v>00000000915</v>
      </c>
      <c r="R513" t="s">
        <v>14</v>
      </c>
      <c r="S513" t="str">
        <f t="shared" si="81"/>
        <v>00000000509</v>
      </c>
      <c r="T513" t="s">
        <v>14</v>
      </c>
      <c r="U513" t="str">
        <f t="shared" si="82"/>
        <v>601020040003</v>
      </c>
      <c r="V513" t="s">
        <v>14</v>
      </c>
      <c r="X513" t="s">
        <v>14</v>
      </c>
      <c r="Y513" t="str">
        <f t="shared" si="83"/>
        <v>000008</v>
      </c>
      <c r="Z513" t="s">
        <v>14</v>
      </c>
      <c r="AA513" t="str">
        <f t="shared" si="84"/>
        <v>000031</v>
      </c>
      <c r="AB513" t="s">
        <v>14</v>
      </c>
      <c r="AC513" t="str">
        <f t="shared" si="85"/>
        <v>00000401000</v>
      </c>
      <c r="AD513" t="s">
        <v>14</v>
      </c>
      <c r="AE513" t="str">
        <f t="shared" si="86"/>
        <v>00000000000000008978</v>
      </c>
      <c r="AF513" t="s">
        <v>14</v>
      </c>
      <c r="AH513" t="s">
        <v>14</v>
      </c>
      <c r="AI513" t="str">
        <f t="shared" si="87"/>
        <v>VR REF. IMPORTACAO FOLHA PGTO</v>
      </c>
      <c r="AJ513" t="s">
        <v>14</v>
      </c>
      <c r="AK513" t="str">
        <f t="shared" si="88"/>
        <v>D</v>
      </c>
      <c r="AL513" t="s">
        <v>14</v>
      </c>
      <c r="AM513" s="1"/>
      <c r="AN513" t="s">
        <v>14</v>
      </c>
      <c r="AR513" t="str">
        <f t="shared" si="79"/>
        <v>00000000915|00000000509|601020040003||000008|000031|00000401000|00000000000000008978||VR REF. IMPORTACAO FOLHA PGTO|D||</v>
      </c>
    </row>
    <row r="514" spans="1:44" x14ac:dyDescent="0.3">
      <c r="A514">
        <v>915</v>
      </c>
      <c r="B514">
        <v>510</v>
      </c>
      <c r="C514">
        <v>997</v>
      </c>
      <c r="D514" s="2" t="str">
        <f>SUBSTITUTE(VLOOKUP(C514,'PLANO CONTAS'!$A$2:$C$3583,3,0),".","")</f>
        <v>601020040003</v>
      </c>
      <c r="F514" s="1">
        <v>44774</v>
      </c>
      <c r="G514" s="1">
        <v>44804</v>
      </c>
      <c r="H514">
        <v>1201000</v>
      </c>
      <c r="I514">
        <v>101.55</v>
      </c>
      <c r="J514">
        <v>0</v>
      </c>
      <c r="K514" t="s">
        <v>2112</v>
      </c>
      <c r="L514" t="s">
        <v>13</v>
      </c>
      <c r="M514" s="4"/>
      <c r="N514" s="4"/>
      <c r="Q514" t="str">
        <f t="shared" si="80"/>
        <v>00000000915</v>
      </c>
      <c r="R514" t="s">
        <v>14</v>
      </c>
      <c r="S514" t="str">
        <f t="shared" si="81"/>
        <v>00000000510</v>
      </c>
      <c r="T514" t="s">
        <v>14</v>
      </c>
      <c r="U514" t="str">
        <f t="shared" si="82"/>
        <v>601020040003</v>
      </c>
      <c r="V514" t="s">
        <v>14</v>
      </c>
      <c r="X514" t="s">
        <v>14</v>
      </c>
      <c r="Y514" t="str">
        <f t="shared" si="83"/>
        <v>000008</v>
      </c>
      <c r="Z514" t="s">
        <v>14</v>
      </c>
      <c r="AA514" t="str">
        <f t="shared" si="84"/>
        <v>000031</v>
      </c>
      <c r="AB514" t="s">
        <v>14</v>
      </c>
      <c r="AC514" t="str">
        <f t="shared" si="85"/>
        <v>00001201000</v>
      </c>
      <c r="AD514" t="s">
        <v>14</v>
      </c>
      <c r="AE514" t="str">
        <f t="shared" si="86"/>
        <v>00000000000000010155</v>
      </c>
      <c r="AF514" t="s">
        <v>14</v>
      </c>
      <c r="AH514" t="s">
        <v>14</v>
      </c>
      <c r="AI514" t="str">
        <f t="shared" si="87"/>
        <v>VR REF. IMPORTACAO FOLHA PGTO</v>
      </c>
      <c r="AJ514" t="s">
        <v>14</v>
      </c>
      <c r="AK514" t="str">
        <f t="shared" si="88"/>
        <v>D</v>
      </c>
      <c r="AL514" t="s">
        <v>14</v>
      </c>
      <c r="AM514" s="1"/>
      <c r="AN514" t="s">
        <v>14</v>
      </c>
      <c r="AR514" t="str">
        <f t="shared" si="79"/>
        <v>00000000915|00000000510|601020040003||000008|000031|00001201000|00000000000000010155||VR REF. IMPORTACAO FOLHA PGTO|D||</v>
      </c>
    </row>
    <row r="515" spans="1:44" x14ac:dyDescent="0.3">
      <c r="A515">
        <v>915</v>
      </c>
      <c r="B515">
        <v>511</v>
      </c>
      <c r="C515">
        <v>997</v>
      </c>
      <c r="D515" s="2" t="str">
        <f>SUBSTITUTE(VLOOKUP(C515,'PLANO CONTAS'!$A$2:$C$3583,3,0),".","")</f>
        <v>601020040003</v>
      </c>
      <c r="F515" s="1">
        <v>44774</v>
      </c>
      <c r="G515" s="1">
        <v>44804</v>
      </c>
      <c r="H515">
        <v>1201000</v>
      </c>
      <c r="I515">
        <v>5.08</v>
      </c>
      <c r="J515">
        <v>0</v>
      </c>
      <c r="K515" t="s">
        <v>2112</v>
      </c>
      <c r="L515" t="s">
        <v>13</v>
      </c>
      <c r="M515" s="4"/>
      <c r="N515" s="4"/>
      <c r="Q515" t="str">
        <f t="shared" si="80"/>
        <v>00000000915</v>
      </c>
      <c r="R515" t="s">
        <v>14</v>
      </c>
      <c r="S515" t="str">
        <f t="shared" si="81"/>
        <v>00000000511</v>
      </c>
      <c r="T515" t="s">
        <v>14</v>
      </c>
      <c r="U515" t="str">
        <f t="shared" si="82"/>
        <v>601020040003</v>
      </c>
      <c r="V515" t="s">
        <v>14</v>
      </c>
      <c r="X515" t="s">
        <v>14</v>
      </c>
      <c r="Y515" t="str">
        <f t="shared" si="83"/>
        <v>000008</v>
      </c>
      <c r="Z515" t="s">
        <v>14</v>
      </c>
      <c r="AA515" t="str">
        <f t="shared" si="84"/>
        <v>000031</v>
      </c>
      <c r="AB515" t="s">
        <v>14</v>
      </c>
      <c r="AC515" t="str">
        <f t="shared" si="85"/>
        <v>00001201000</v>
      </c>
      <c r="AD515" t="s">
        <v>14</v>
      </c>
      <c r="AE515" t="str">
        <f t="shared" si="86"/>
        <v>00000000000000000508</v>
      </c>
      <c r="AF515" t="s">
        <v>14</v>
      </c>
      <c r="AH515" t="s">
        <v>14</v>
      </c>
      <c r="AI515" t="str">
        <f t="shared" si="87"/>
        <v>VR REF. IMPORTACAO FOLHA PGTO</v>
      </c>
      <c r="AJ515" t="s">
        <v>14</v>
      </c>
      <c r="AK515" t="str">
        <f t="shared" si="88"/>
        <v>D</v>
      </c>
      <c r="AL515" t="s">
        <v>14</v>
      </c>
      <c r="AM515" s="1"/>
      <c r="AN515" t="s">
        <v>14</v>
      </c>
      <c r="AR515" t="str">
        <f t="shared" si="79"/>
        <v>00000000915|00000000511|601020040003||000008|000031|00001201000|00000000000000000508||VR REF. IMPORTACAO FOLHA PGTO|D||</v>
      </c>
    </row>
    <row r="516" spans="1:44" x14ac:dyDescent="0.3">
      <c r="A516">
        <v>915</v>
      </c>
      <c r="B516">
        <v>512</v>
      </c>
      <c r="C516">
        <v>997</v>
      </c>
      <c r="D516" s="2" t="str">
        <f>SUBSTITUTE(VLOOKUP(C516,'PLANO CONTAS'!$A$2:$C$3583,3,0),".","")</f>
        <v>601020040003</v>
      </c>
      <c r="F516" s="1">
        <v>44774</v>
      </c>
      <c r="G516" s="1">
        <v>44804</v>
      </c>
      <c r="H516">
        <v>1201000</v>
      </c>
      <c r="I516">
        <v>29.45</v>
      </c>
      <c r="J516">
        <v>0</v>
      </c>
      <c r="K516" t="s">
        <v>2112</v>
      </c>
      <c r="L516" t="s">
        <v>13</v>
      </c>
      <c r="M516" s="4"/>
      <c r="N516" s="4"/>
      <c r="Q516" t="str">
        <f t="shared" si="80"/>
        <v>00000000915</v>
      </c>
      <c r="R516" t="s">
        <v>14</v>
      </c>
      <c r="S516" t="str">
        <f t="shared" si="81"/>
        <v>00000000512</v>
      </c>
      <c r="T516" t="s">
        <v>14</v>
      </c>
      <c r="U516" t="str">
        <f t="shared" si="82"/>
        <v>601020040003</v>
      </c>
      <c r="V516" t="s">
        <v>14</v>
      </c>
      <c r="X516" t="s">
        <v>14</v>
      </c>
      <c r="Y516" t="str">
        <f t="shared" si="83"/>
        <v>000008</v>
      </c>
      <c r="Z516" t="s">
        <v>14</v>
      </c>
      <c r="AA516" t="str">
        <f t="shared" si="84"/>
        <v>000031</v>
      </c>
      <c r="AB516" t="s">
        <v>14</v>
      </c>
      <c r="AC516" t="str">
        <f t="shared" si="85"/>
        <v>00001201000</v>
      </c>
      <c r="AD516" t="s">
        <v>14</v>
      </c>
      <c r="AE516" t="str">
        <f t="shared" si="86"/>
        <v>00000000000000002945</v>
      </c>
      <c r="AF516" t="s">
        <v>14</v>
      </c>
      <c r="AH516" t="s">
        <v>14</v>
      </c>
      <c r="AI516" t="str">
        <f t="shared" si="87"/>
        <v>VR REF. IMPORTACAO FOLHA PGTO</v>
      </c>
      <c r="AJ516" t="s">
        <v>14</v>
      </c>
      <c r="AK516" t="str">
        <f t="shared" si="88"/>
        <v>D</v>
      </c>
      <c r="AL516" t="s">
        <v>14</v>
      </c>
      <c r="AM516" s="1"/>
      <c r="AN516" t="s">
        <v>14</v>
      </c>
      <c r="AR516" t="str">
        <f t="shared" si="79"/>
        <v>00000000915|00000000512|601020040003||000008|000031|00001201000|00000000000000002945||VR REF. IMPORTACAO FOLHA PGTO|D||</v>
      </c>
    </row>
    <row r="517" spans="1:44" x14ac:dyDescent="0.3">
      <c r="A517">
        <v>915</v>
      </c>
      <c r="B517">
        <v>513</v>
      </c>
      <c r="C517">
        <v>997</v>
      </c>
      <c r="D517" s="2" t="str">
        <f>SUBSTITUTE(VLOOKUP(C517,'PLANO CONTAS'!$A$2:$C$3583,3,0),".","")</f>
        <v>601020040003</v>
      </c>
      <c r="F517" s="1">
        <v>44774</v>
      </c>
      <c r="G517" s="1">
        <v>44804</v>
      </c>
      <c r="H517">
        <v>501000</v>
      </c>
      <c r="I517">
        <v>48.23</v>
      </c>
      <c r="J517">
        <v>0</v>
      </c>
      <c r="K517" t="s">
        <v>2112</v>
      </c>
      <c r="L517" t="s">
        <v>13</v>
      </c>
      <c r="M517" s="4"/>
      <c r="N517" s="4"/>
      <c r="Q517" t="str">
        <f t="shared" si="80"/>
        <v>00000000915</v>
      </c>
      <c r="R517" t="s">
        <v>14</v>
      </c>
      <c r="S517" t="str">
        <f t="shared" si="81"/>
        <v>00000000513</v>
      </c>
      <c r="T517" t="s">
        <v>14</v>
      </c>
      <c r="U517" t="str">
        <f t="shared" si="82"/>
        <v>601020040003</v>
      </c>
      <c r="V517" t="s">
        <v>14</v>
      </c>
      <c r="X517" t="s">
        <v>14</v>
      </c>
      <c r="Y517" t="str">
        <f t="shared" si="83"/>
        <v>000008</v>
      </c>
      <c r="Z517" t="s">
        <v>14</v>
      </c>
      <c r="AA517" t="str">
        <f t="shared" si="84"/>
        <v>000031</v>
      </c>
      <c r="AB517" t="s">
        <v>14</v>
      </c>
      <c r="AC517" t="str">
        <f t="shared" si="85"/>
        <v>00000501000</v>
      </c>
      <c r="AD517" t="s">
        <v>14</v>
      </c>
      <c r="AE517" t="str">
        <f t="shared" si="86"/>
        <v>00000000000000004823</v>
      </c>
      <c r="AF517" t="s">
        <v>14</v>
      </c>
      <c r="AH517" t="s">
        <v>14</v>
      </c>
      <c r="AI517" t="str">
        <f t="shared" si="87"/>
        <v>VR REF. IMPORTACAO FOLHA PGTO</v>
      </c>
      <c r="AJ517" t="s">
        <v>14</v>
      </c>
      <c r="AK517" t="str">
        <f t="shared" si="88"/>
        <v>D</v>
      </c>
      <c r="AL517" t="s">
        <v>14</v>
      </c>
      <c r="AM517" s="1"/>
      <c r="AN517" t="s">
        <v>14</v>
      </c>
      <c r="AR517" t="str">
        <f t="shared" si="79"/>
        <v>00000000915|00000000513|601020040003||000008|000031|00000501000|00000000000000004823||VR REF. IMPORTACAO FOLHA PGTO|D||</v>
      </c>
    </row>
    <row r="518" spans="1:44" x14ac:dyDescent="0.3">
      <c r="A518">
        <v>915</v>
      </c>
      <c r="B518">
        <v>514</v>
      </c>
      <c r="C518">
        <v>997</v>
      </c>
      <c r="D518" s="2" t="str">
        <f>SUBSTITUTE(VLOOKUP(C518,'PLANO CONTAS'!$A$2:$C$3583,3,0),".","")</f>
        <v>601020040003</v>
      </c>
      <c r="F518" s="1">
        <v>44774</v>
      </c>
      <c r="G518" s="1">
        <v>44804</v>
      </c>
      <c r="H518">
        <v>501000</v>
      </c>
      <c r="I518">
        <v>2.41</v>
      </c>
      <c r="J518">
        <v>0</v>
      </c>
      <c r="K518" t="s">
        <v>2112</v>
      </c>
      <c r="L518" t="s">
        <v>13</v>
      </c>
      <c r="M518" s="4"/>
      <c r="N518" s="4"/>
      <c r="Q518" t="str">
        <f t="shared" si="80"/>
        <v>00000000915</v>
      </c>
      <c r="R518" t="s">
        <v>14</v>
      </c>
      <c r="S518" t="str">
        <f t="shared" si="81"/>
        <v>00000000514</v>
      </c>
      <c r="T518" t="s">
        <v>14</v>
      </c>
      <c r="U518" t="str">
        <f t="shared" si="82"/>
        <v>601020040003</v>
      </c>
      <c r="V518" t="s">
        <v>14</v>
      </c>
      <c r="X518" t="s">
        <v>14</v>
      </c>
      <c r="Y518" t="str">
        <f t="shared" si="83"/>
        <v>000008</v>
      </c>
      <c r="Z518" t="s">
        <v>14</v>
      </c>
      <c r="AA518" t="str">
        <f t="shared" si="84"/>
        <v>000031</v>
      </c>
      <c r="AB518" t="s">
        <v>14</v>
      </c>
      <c r="AC518" t="str">
        <f t="shared" si="85"/>
        <v>00000501000</v>
      </c>
      <c r="AD518" t="s">
        <v>14</v>
      </c>
      <c r="AE518" t="str">
        <f t="shared" si="86"/>
        <v>00000000000000000241</v>
      </c>
      <c r="AF518" t="s">
        <v>14</v>
      </c>
      <c r="AH518" t="s">
        <v>14</v>
      </c>
      <c r="AI518" t="str">
        <f t="shared" si="87"/>
        <v>VR REF. IMPORTACAO FOLHA PGTO</v>
      </c>
      <c r="AJ518" t="s">
        <v>14</v>
      </c>
      <c r="AK518" t="str">
        <f t="shared" si="88"/>
        <v>D</v>
      </c>
      <c r="AL518" t="s">
        <v>14</v>
      </c>
      <c r="AM518" s="1"/>
      <c r="AN518" t="s">
        <v>14</v>
      </c>
      <c r="AR518" t="str">
        <f t="shared" ref="AR518:AR581" si="89">CONCATENATE(Q518,R518,S518,T518,U518,V518,W518,X518,Y518,Z518,AA518,AB518,AC518,AD518,AE518,AF518,AG518,AH518,AI518,AJ518,AK518,AL518,AM518,AN518)</f>
        <v>00000000915|00000000514|601020040003||000008|000031|00000501000|00000000000000000241||VR REF. IMPORTACAO FOLHA PGTO|D||</v>
      </c>
    </row>
    <row r="519" spans="1:44" x14ac:dyDescent="0.3">
      <c r="A519">
        <v>915</v>
      </c>
      <c r="B519">
        <v>515</v>
      </c>
      <c r="C519">
        <v>997</v>
      </c>
      <c r="D519" s="2" t="str">
        <f>SUBSTITUTE(VLOOKUP(C519,'PLANO CONTAS'!$A$2:$C$3583,3,0),".","")</f>
        <v>601020040003</v>
      </c>
      <c r="F519" s="1">
        <v>44774</v>
      </c>
      <c r="G519" s="1">
        <v>44804</v>
      </c>
      <c r="H519">
        <v>501000</v>
      </c>
      <c r="I519">
        <v>14</v>
      </c>
      <c r="J519">
        <v>0</v>
      </c>
      <c r="K519" t="s">
        <v>2112</v>
      </c>
      <c r="L519" t="s">
        <v>13</v>
      </c>
      <c r="M519" s="4"/>
      <c r="N519" s="4"/>
      <c r="Q519" t="str">
        <f t="shared" si="80"/>
        <v>00000000915</v>
      </c>
      <c r="R519" t="s">
        <v>14</v>
      </c>
      <c r="S519" t="str">
        <f t="shared" si="81"/>
        <v>00000000515</v>
      </c>
      <c r="T519" t="s">
        <v>14</v>
      </c>
      <c r="U519" t="str">
        <f t="shared" si="82"/>
        <v>601020040003</v>
      </c>
      <c r="V519" t="s">
        <v>14</v>
      </c>
      <c r="X519" t="s">
        <v>14</v>
      </c>
      <c r="Y519" t="str">
        <f t="shared" si="83"/>
        <v>000008</v>
      </c>
      <c r="Z519" t="s">
        <v>14</v>
      </c>
      <c r="AA519" t="str">
        <f t="shared" si="84"/>
        <v>000031</v>
      </c>
      <c r="AB519" t="s">
        <v>14</v>
      </c>
      <c r="AC519" t="str">
        <f t="shared" si="85"/>
        <v>00000501000</v>
      </c>
      <c r="AD519" t="s">
        <v>14</v>
      </c>
      <c r="AE519" t="str">
        <f t="shared" si="86"/>
        <v>00000000000000001400</v>
      </c>
      <c r="AF519" t="s">
        <v>14</v>
      </c>
      <c r="AH519" t="s">
        <v>14</v>
      </c>
      <c r="AI519" t="str">
        <f t="shared" si="87"/>
        <v>VR REF. IMPORTACAO FOLHA PGTO</v>
      </c>
      <c r="AJ519" t="s">
        <v>14</v>
      </c>
      <c r="AK519" t="str">
        <f t="shared" si="88"/>
        <v>D</v>
      </c>
      <c r="AL519" t="s">
        <v>14</v>
      </c>
      <c r="AM519" s="1"/>
      <c r="AN519" t="s">
        <v>14</v>
      </c>
      <c r="AR519" t="str">
        <f t="shared" si="89"/>
        <v>00000000915|00000000515|601020040003||000008|000031|00000501000|00000000000000001400||VR REF. IMPORTACAO FOLHA PGTO|D||</v>
      </c>
    </row>
    <row r="520" spans="1:44" x14ac:dyDescent="0.3">
      <c r="A520">
        <v>915</v>
      </c>
      <c r="B520">
        <v>516</v>
      </c>
      <c r="C520">
        <v>997</v>
      </c>
      <c r="D520" s="2" t="str">
        <f>SUBSTITUTE(VLOOKUP(C520,'PLANO CONTAS'!$A$2:$C$3583,3,0),".","")</f>
        <v>601020040003</v>
      </c>
      <c r="F520" s="1">
        <v>44774</v>
      </c>
      <c r="G520" s="1">
        <v>44804</v>
      </c>
      <c r="H520">
        <v>201000</v>
      </c>
      <c r="I520">
        <v>106.02</v>
      </c>
      <c r="J520">
        <v>0</v>
      </c>
      <c r="K520" t="s">
        <v>2112</v>
      </c>
      <c r="L520" t="s">
        <v>13</v>
      </c>
      <c r="M520" s="4"/>
      <c r="N520" s="4"/>
      <c r="Q520" t="str">
        <f t="shared" si="80"/>
        <v>00000000915</v>
      </c>
      <c r="R520" t="s">
        <v>14</v>
      </c>
      <c r="S520" t="str">
        <f t="shared" si="81"/>
        <v>00000000516</v>
      </c>
      <c r="T520" t="s">
        <v>14</v>
      </c>
      <c r="U520" t="str">
        <f t="shared" si="82"/>
        <v>601020040003</v>
      </c>
      <c r="V520" t="s">
        <v>14</v>
      </c>
      <c r="X520" t="s">
        <v>14</v>
      </c>
      <c r="Y520" t="str">
        <f t="shared" si="83"/>
        <v>000008</v>
      </c>
      <c r="Z520" t="s">
        <v>14</v>
      </c>
      <c r="AA520" t="str">
        <f t="shared" si="84"/>
        <v>000031</v>
      </c>
      <c r="AB520" t="s">
        <v>14</v>
      </c>
      <c r="AC520" t="str">
        <f t="shared" si="85"/>
        <v>00000201000</v>
      </c>
      <c r="AD520" t="s">
        <v>14</v>
      </c>
      <c r="AE520" t="str">
        <f t="shared" si="86"/>
        <v>00000000000000010602</v>
      </c>
      <c r="AF520" t="s">
        <v>14</v>
      </c>
      <c r="AH520" t="s">
        <v>14</v>
      </c>
      <c r="AI520" t="str">
        <f t="shared" si="87"/>
        <v>VR REF. IMPORTACAO FOLHA PGTO</v>
      </c>
      <c r="AJ520" t="s">
        <v>14</v>
      </c>
      <c r="AK520" t="str">
        <f t="shared" si="88"/>
        <v>D</v>
      </c>
      <c r="AL520" t="s">
        <v>14</v>
      </c>
      <c r="AM520" s="1"/>
      <c r="AN520" t="s">
        <v>14</v>
      </c>
      <c r="AR520" t="str">
        <f t="shared" si="89"/>
        <v>00000000915|00000000516|601020040003||000008|000031|00000201000|00000000000000010602||VR REF. IMPORTACAO FOLHA PGTO|D||</v>
      </c>
    </row>
    <row r="521" spans="1:44" x14ac:dyDescent="0.3">
      <c r="A521">
        <v>915</v>
      </c>
      <c r="B521">
        <v>517</v>
      </c>
      <c r="C521">
        <v>997</v>
      </c>
      <c r="D521" s="2" t="str">
        <f>SUBSTITUTE(VLOOKUP(C521,'PLANO CONTAS'!$A$2:$C$3583,3,0),".","")</f>
        <v>601020040003</v>
      </c>
      <c r="F521" s="1">
        <v>44774</v>
      </c>
      <c r="G521" s="1">
        <v>44804</v>
      </c>
      <c r="H521">
        <v>201000</v>
      </c>
      <c r="I521">
        <v>5.31</v>
      </c>
      <c r="J521">
        <v>0</v>
      </c>
      <c r="K521" t="s">
        <v>2112</v>
      </c>
      <c r="L521" t="s">
        <v>13</v>
      </c>
      <c r="M521" s="4"/>
      <c r="N521" s="4"/>
      <c r="Q521" t="str">
        <f t="shared" si="80"/>
        <v>00000000915</v>
      </c>
      <c r="R521" t="s">
        <v>14</v>
      </c>
      <c r="S521" t="str">
        <f t="shared" si="81"/>
        <v>00000000517</v>
      </c>
      <c r="T521" t="s">
        <v>14</v>
      </c>
      <c r="U521" t="str">
        <f t="shared" si="82"/>
        <v>601020040003</v>
      </c>
      <c r="V521" t="s">
        <v>14</v>
      </c>
      <c r="X521" t="s">
        <v>14</v>
      </c>
      <c r="Y521" t="str">
        <f t="shared" si="83"/>
        <v>000008</v>
      </c>
      <c r="Z521" t="s">
        <v>14</v>
      </c>
      <c r="AA521" t="str">
        <f t="shared" si="84"/>
        <v>000031</v>
      </c>
      <c r="AB521" t="s">
        <v>14</v>
      </c>
      <c r="AC521" t="str">
        <f t="shared" si="85"/>
        <v>00000201000</v>
      </c>
      <c r="AD521" t="s">
        <v>14</v>
      </c>
      <c r="AE521" t="str">
        <f t="shared" si="86"/>
        <v>00000000000000000531</v>
      </c>
      <c r="AF521" t="s">
        <v>14</v>
      </c>
      <c r="AH521" t="s">
        <v>14</v>
      </c>
      <c r="AI521" t="str">
        <f t="shared" si="87"/>
        <v>VR REF. IMPORTACAO FOLHA PGTO</v>
      </c>
      <c r="AJ521" t="s">
        <v>14</v>
      </c>
      <c r="AK521" t="str">
        <f t="shared" si="88"/>
        <v>D</v>
      </c>
      <c r="AL521" t="s">
        <v>14</v>
      </c>
      <c r="AM521" s="1"/>
      <c r="AN521" t="s">
        <v>14</v>
      </c>
      <c r="AR521" t="str">
        <f t="shared" si="89"/>
        <v>00000000915|00000000517|601020040003||000008|000031|00000201000|00000000000000000531||VR REF. IMPORTACAO FOLHA PGTO|D||</v>
      </c>
    </row>
    <row r="522" spans="1:44" x14ac:dyDescent="0.3">
      <c r="A522">
        <v>915</v>
      </c>
      <c r="B522">
        <v>518</v>
      </c>
      <c r="C522">
        <v>997</v>
      </c>
      <c r="D522" s="2" t="str">
        <f>SUBSTITUTE(VLOOKUP(C522,'PLANO CONTAS'!$A$2:$C$3583,3,0),".","")</f>
        <v>601020040003</v>
      </c>
      <c r="F522" s="1">
        <v>44774</v>
      </c>
      <c r="G522" s="1">
        <v>44804</v>
      </c>
      <c r="H522">
        <v>201000</v>
      </c>
      <c r="I522">
        <v>30.73</v>
      </c>
      <c r="J522">
        <v>0</v>
      </c>
      <c r="K522" t="s">
        <v>2112</v>
      </c>
      <c r="L522" t="s">
        <v>13</v>
      </c>
      <c r="M522" s="4"/>
      <c r="N522" s="4"/>
      <c r="Q522" t="str">
        <f t="shared" si="80"/>
        <v>00000000915</v>
      </c>
      <c r="R522" t="s">
        <v>14</v>
      </c>
      <c r="S522" t="str">
        <f t="shared" si="81"/>
        <v>00000000518</v>
      </c>
      <c r="T522" t="s">
        <v>14</v>
      </c>
      <c r="U522" t="str">
        <f t="shared" si="82"/>
        <v>601020040003</v>
      </c>
      <c r="V522" t="s">
        <v>14</v>
      </c>
      <c r="X522" t="s">
        <v>14</v>
      </c>
      <c r="Y522" t="str">
        <f t="shared" si="83"/>
        <v>000008</v>
      </c>
      <c r="Z522" t="s">
        <v>14</v>
      </c>
      <c r="AA522" t="str">
        <f t="shared" si="84"/>
        <v>000031</v>
      </c>
      <c r="AB522" t="s">
        <v>14</v>
      </c>
      <c r="AC522" t="str">
        <f t="shared" si="85"/>
        <v>00000201000</v>
      </c>
      <c r="AD522" t="s">
        <v>14</v>
      </c>
      <c r="AE522" t="str">
        <f t="shared" si="86"/>
        <v>00000000000000003073</v>
      </c>
      <c r="AF522" t="s">
        <v>14</v>
      </c>
      <c r="AH522" t="s">
        <v>14</v>
      </c>
      <c r="AI522" t="str">
        <f t="shared" si="87"/>
        <v>VR REF. IMPORTACAO FOLHA PGTO</v>
      </c>
      <c r="AJ522" t="s">
        <v>14</v>
      </c>
      <c r="AK522" t="str">
        <f t="shared" si="88"/>
        <v>D</v>
      </c>
      <c r="AL522" t="s">
        <v>14</v>
      </c>
      <c r="AM522" s="1"/>
      <c r="AN522" t="s">
        <v>14</v>
      </c>
      <c r="AR522" t="str">
        <f t="shared" si="89"/>
        <v>00000000915|00000000518|601020040003||000008|000031|00000201000|00000000000000003073||VR REF. IMPORTACAO FOLHA PGTO|D||</v>
      </c>
    </row>
    <row r="523" spans="1:44" x14ac:dyDescent="0.3">
      <c r="A523">
        <v>915</v>
      </c>
      <c r="B523">
        <v>519</v>
      </c>
      <c r="C523">
        <v>997</v>
      </c>
      <c r="D523" s="2" t="str">
        <f>SUBSTITUTE(VLOOKUP(C523,'PLANO CONTAS'!$A$2:$C$3583,3,0),".","")</f>
        <v>601020040003</v>
      </c>
      <c r="F523" s="1">
        <v>44774</v>
      </c>
      <c r="G523" s="1">
        <v>44804</v>
      </c>
      <c r="H523">
        <v>501000</v>
      </c>
      <c r="I523">
        <v>324.58999999999997</v>
      </c>
      <c r="J523">
        <v>0</v>
      </c>
      <c r="K523" t="s">
        <v>2112</v>
      </c>
      <c r="L523" t="s">
        <v>13</v>
      </c>
      <c r="M523" s="4"/>
      <c r="N523" s="4"/>
      <c r="Q523" t="str">
        <f t="shared" si="80"/>
        <v>00000000915</v>
      </c>
      <c r="R523" t="s">
        <v>14</v>
      </c>
      <c r="S523" t="str">
        <f t="shared" si="81"/>
        <v>00000000519</v>
      </c>
      <c r="T523" t="s">
        <v>14</v>
      </c>
      <c r="U523" t="str">
        <f t="shared" si="82"/>
        <v>601020040003</v>
      </c>
      <c r="V523" t="s">
        <v>14</v>
      </c>
      <c r="X523" t="s">
        <v>14</v>
      </c>
      <c r="Y523" t="str">
        <f t="shared" si="83"/>
        <v>000008</v>
      </c>
      <c r="Z523" t="s">
        <v>14</v>
      </c>
      <c r="AA523" t="str">
        <f t="shared" si="84"/>
        <v>000031</v>
      </c>
      <c r="AB523" t="s">
        <v>14</v>
      </c>
      <c r="AC523" t="str">
        <f t="shared" si="85"/>
        <v>00000501000</v>
      </c>
      <c r="AD523" t="s">
        <v>14</v>
      </c>
      <c r="AE523" t="str">
        <f t="shared" si="86"/>
        <v>00000000000000032459</v>
      </c>
      <c r="AF523" t="s">
        <v>14</v>
      </c>
      <c r="AH523" t="s">
        <v>14</v>
      </c>
      <c r="AI523" t="str">
        <f t="shared" si="87"/>
        <v>VR REF. IMPORTACAO FOLHA PGTO</v>
      </c>
      <c r="AJ523" t="s">
        <v>14</v>
      </c>
      <c r="AK523" t="str">
        <f t="shared" si="88"/>
        <v>D</v>
      </c>
      <c r="AL523" t="s">
        <v>14</v>
      </c>
      <c r="AM523" s="1"/>
      <c r="AN523" t="s">
        <v>14</v>
      </c>
      <c r="AR523" t="str">
        <f t="shared" si="89"/>
        <v>00000000915|00000000519|601020040003||000008|000031|00000501000|00000000000000032459||VR REF. IMPORTACAO FOLHA PGTO|D||</v>
      </c>
    </row>
    <row r="524" spans="1:44" x14ac:dyDescent="0.3">
      <c r="A524">
        <v>915</v>
      </c>
      <c r="B524">
        <v>520</v>
      </c>
      <c r="C524">
        <v>997</v>
      </c>
      <c r="D524" s="2" t="str">
        <f>SUBSTITUTE(VLOOKUP(C524,'PLANO CONTAS'!$A$2:$C$3583,3,0),".","")</f>
        <v>601020040003</v>
      </c>
      <c r="F524" s="1">
        <v>44774</v>
      </c>
      <c r="G524" s="1">
        <v>44804</v>
      </c>
      <c r="H524">
        <v>501000</v>
      </c>
      <c r="I524">
        <v>16.21</v>
      </c>
      <c r="J524">
        <v>0</v>
      </c>
      <c r="K524" t="s">
        <v>2112</v>
      </c>
      <c r="L524" t="s">
        <v>13</v>
      </c>
      <c r="M524" s="4"/>
      <c r="N524" s="4"/>
      <c r="Q524" t="str">
        <f t="shared" si="80"/>
        <v>00000000915</v>
      </c>
      <c r="R524" t="s">
        <v>14</v>
      </c>
      <c r="S524" t="str">
        <f t="shared" si="81"/>
        <v>00000000520</v>
      </c>
      <c r="T524" t="s">
        <v>14</v>
      </c>
      <c r="U524" t="str">
        <f t="shared" si="82"/>
        <v>601020040003</v>
      </c>
      <c r="V524" t="s">
        <v>14</v>
      </c>
      <c r="X524" t="s">
        <v>14</v>
      </c>
      <c r="Y524" t="str">
        <f t="shared" si="83"/>
        <v>000008</v>
      </c>
      <c r="Z524" t="s">
        <v>14</v>
      </c>
      <c r="AA524" t="str">
        <f t="shared" si="84"/>
        <v>000031</v>
      </c>
      <c r="AB524" t="s">
        <v>14</v>
      </c>
      <c r="AC524" t="str">
        <f t="shared" si="85"/>
        <v>00000501000</v>
      </c>
      <c r="AD524" t="s">
        <v>14</v>
      </c>
      <c r="AE524" t="str">
        <f t="shared" si="86"/>
        <v>00000000000000001621</v>
      </c>
      <c r="AF524" t="s">
        <v>14</v>
      </c>
      <c r="AH524" t="s">
        <v>14</v>
      </c>
      <c r="AI524" t="str">
        <f t="shared" si="87"/>
        <v>VR REF. IMPORTACAO FOLHA PGTO</v>
      </c>
      <c r="AJ524" t="s">
        <v>14</v>
      </c>
      <c r="AK524" t="str">
        <f t="shared" si="88"/>
        <v>D</v>
      </c>
      <c r="AL524" t="s">
        <v>14</v>
      </c>
      <c r="AM524" s="1"/>
      <c r="AN524" t="s">
        <v>14</v>
      </c>
      <c r="AR524" t="str">
        <f t="shared" si="89"/>
        <v>00000000915|00000000520|601020040003||000008|000031|00000501000|00000000000000001621||VR REF. IMPORTACAO FOLHA PGTO|D||</v>
      </c>
    </row>
    <row r="525" spans="1:44" x14ac:dyDescent="0.3">
      <c r="A525">
        <v>915</v>
      </c>
      <c r="B525">
        <v>521</v>
      </c>
      <c r="C525">
        <v>997</v>
      </c>
      <c r="D525" s="2" t="str">
        <f>SUBSTITUTE(VLOOKUP(C525,'PLANO CONTAS'!$A$2:$C$3583,3,0),".","")</f>
        <v>601020040003</v>
      </c>
      <c r="F525" s="1">
        <v>44774</v>
      </c>
      <c r="G525" s="1">
        <v>44804</v>
      </c>
      <c r="H525">
        <v>501000</v>
      </c>
      <c r="I525">
        <v>94.09</v>
      </c>
      <c r="J525">
        <v>0</v>
      </c>
      <c r="K525" t="s">
        <v>2112</v>
      </c>
      <c r="L525" t="s">
        <v>13</v>
      </c>
      <c r="M525" s="4"/>
      <c r="N525" s="4"/>
      <c r="Q525" t="str">
        <f t="shared" si="80"/>
        <v>00000000915</v>
      </c>
      <c r="R525" t="s">
        <v>14</v>
      </c>
      <c r="S525" t="str">
        <f t="shared" si="81"/>
        <v>00000000521</v>
      </c>
      <c r="T525" t="s">
        <v>14</v>
      </c>
      <c r="U525" t="str">
        <f t="shared" si="82"/>
        <v>601020040003</v>
      </c>
      <c r="V525" t="s">
        <v>14</v>
      </c>
      <c r="X525" t="s">
        <v>14</v>
      </c>
      <c r="Y525" t="str">
        <f t="shared" si="83"/>
        <v>000008</v>
      </c>
      <c r="Z525" t="s">
        <v>14</v>
      </c>
      <c r="AA525" t="str">
        <f t="shared" si="84"/>
        <v>000031</v>
      </c>
      <c r="AB525" t="s">
        <v>14</v>
      </c>
      <c r="AC525" t="str">
        <f t="shared" si="85"/>
        <v>00000501000</v>
      </c>
      <c r="AD525" t="s">
        <v>14</v>
      </c>
      <c r="AE525" t="str">
        <f t="shared" si="86"/>
        <v>00000000000000009409</v>
      </c>
      <c r="AF525" t="s">
        <v>14</v>
      </c>
      <c r="AH525" t="s">
        <v>14</v>
      </c>
      <c r="AI525" t="str">
        <f t="shared" si="87"/>
        <v>VR REF. IMPORTACAO FOLHA PGTO</v>
      </c>
      <c r="AJ525" t="s">
        <v>14</v>
      </c>
      <c r="AK525" t="str">
        <f t="shared" si="88"/>
        <v>D</v>
      </c>
      <c r="AL525" t="s">
        <v>14</v>
      </c>
      <c r="AM525" s="1"/>
      <c r="AN525" t="s">
        <v>14</v>
      </c>
      <c r="AR525" t="str">
        <f t="shared" si="89"/>
        <v>00000000915|00000000521|601020040003||000008|000031|00000501000|00000000000000009409||VR REF. IMPORTACAO FOLHA PGTO|D||</v>
      </c>
    </row>
    <row r="526" spans="1:44" x14ac:dyDescent="0.3">
      <c r="A526">
        <v>915</v>
      </c>
      <c r="B526">
        <v>522</v>
      </c>
      <c r="C526">
        <v>997</v>
      </c>
      <c r="D526" s="2" t="str">
        <f>SUBSTITUTE(VLOOKUP(C526,'PLANO CONTAS'!$A$2:$C$3583,3,0),".","")</f>
        <v>601020040003</v>
      </c>
      <c r="F526" s="1">
        <v>44774</v>
      </c>
      <c r="G526" s="1">
        <v>44804</v>
      </c>
      <c r="H526">
        <v>1101000</v>
      </c>
      <c r="I526">
        <v>284.60000000000002</v>
      </c>
      <c r="J526">
        <v>0</v>
      </c>
      <c r="K526" t="s">
        <v>2112</v>
      </c>
      <c r="L526" t="s">
        <v>13</v>
      </c>
      <c r="M526" s="4"/>
      <c r="N526" s="4"/>
      <c r="Q526" t="str">
        <f t="shared" si="80"/>
        <v>00000000915</v>
      </c>
      <c r="R526" t="s">
        <v>14</v>
      </c>
      <c r="S526" t="str">
        <f t="shared" si="81"/>
        <v>00000000522</v>
      </c>
      <c r="T526" t="s">
        <v>14</v>
      </c>
      <c r="U526" t="str">
        <f t="shared" si="82"/>
        <v>601020040003</v>
      </c>
      <c r="V526" t="s">
        <v>14</v>
      </c>
      <c r="X526" t="s">
        <v>14</v>
      </c>
      <c r="Y526" t="str">
        <f t="shared" si="83"/>
        <v>000008</v>
      </c>
      <c r="Z526" t="s">
        <v>14</v>
      </c>
      <c r="AA526" t="str">
        <f t="shared" si="84"/>
        <v>000031</v>
      </c>
      <c r="AB526" t="s">
        <v>14</v>
      </c>
      <c r="AC526" t="str">
        <f t="shared" si="85"/>
        <v>00001101000</v>
      </c>
      <c r="AD526" t="s">
        <v>14</v>
      </c>
      <c r="AE526" t="str">
        <f t="shared" si="86"/>
        <v>00000000000000028460</v>
      </c>
      <c r="AF526" t="s">
        <v>14</v>
      </c>
      <c r="AH526" t="s">
        <v>14</v>
      </c>
      <c r="AI526" t="str">
        <f t="shared" si="87"/>
        <v>VR REF. IMPORTACAO FOLHA PGTO</v>
      </c>
      <c r="AJ526" t="s">
        <v>14</v>
      </c>
      <c r="AK526" t="str">
        <f t="shared" si="88"/>
        <v>D</v>
      </c>
      <c r="AL526" t="s">
        <v>14</v>
      </c>
      <c r="AM526" s="1"/>
      <c r="AN526" t="s">
        <v>14</v>
      </c>
      <c r="AR526" t="str">
        <f t="shared" si="89"/>
        <v>00000000915|00000000522|601020040003||000008|000031|00001101000|00000000000000028460||VR REF. IMPORTACAO FOLHA PGTO|D||</v>
      </c>
    </row>
    <row r="527" spans="1:44" x14ac:dyDescent="0.3">
      <c r="A527">
        <v>915</v>
      </c>
      <c r="B527">
        <v>523</v>
      </c>
      <c r="C527">
        <v>997</v>
      </c>
      <c r="D527" s="2" t="str">
        <f>SUBSTITUTE(VLOOKUP(C527,'PLANO CONTAS'!$A$2:$C$3583,3,0),".","")</f>
        <v>601020040003</v>
      </c>
      <c r="F527" s="1">
        <v>44774</v>
      </c>
      <c r="G527" s="1">
        <v>44804</v>
      </c>
      <c r="H527">
        <v>1101000</v>
      </c>
      <c r="I527">
        <v>14.23</v>
      </c>
      <c r="J527">
        <v>0</v>
      </c>
      <c r="K527" t="s">
        <v>2112</v>
      </c>
      <c r="L527" t="s">
        <v>13</v>
      </c>
      <c r="M527" s="4"/>
      <c r="N527" s="4"/>
      <c r="Q527" t="str">
        <f t="shared" si="80"/>
        <v>00000000915</v>
      </c>
      <c r="R527" t="s">
        <v>14</v>
      </c>
      <c r="S527" t="str">
        <f t="shared" si="81"/>
        <v>00000000523</v>
      </c>
      <c r="T527" t="s">
        <v>14</v>
      </c>
      <c r="U527" t="str">
        <f t="shared" si="82"/>
        <v>601020040003</v>
      </c>
      <c r="V527" t="s">
        <v>14</v>
      </c>
      <c r="X527" t="s">
        <v>14</v>
      </c>
      <c r="Y527" t="str">
        <f t="shared" si="83"/>
        <v>000008</v>
      </c>
      <c r="Z527" t="s">
        <v>14</v>
      </c>
      <c r="AA527" t="str">
        <f t="shared" si="84"/>
        <v>000031</v>
      </c>
      <c r="AB527" t="s">
        <v>14</v>
      </c>
      <c r="AC527" t="str">
        <f t="shared" si="85"/>
        <v>00001101000</v>
      </c>
      <c r="AD527" t="s">
        <v>14</v>
      </c>
      <c r="AE527" t="str">
        <f t="shared" si="86"/>
        <v>00000000000000001423</v>
      </c>
      <c r="AF527" t="s">
        <v>14</v>
      </c>
      <c r="AH527" t="s">
        <v>14</v>
      </c>
      <c r="AI527" t="str">
        <f t="shared" si="87"/>
        <v>VR REF. IMPORTACAO FOLHA PGTO</v>
      </c>
      <c r="AJ527" t="s">
        <v>14</v>
      </c>
      <c r="AK527" t="str">
        <f t="shared" si="88"/>
        <v>D</v>
      </c>
      <c r="AL527" t="s">
        <v>14</v>
      </c>
      <c r="AM527" s="1"/>
      <c r="AN527" t="s">
        <v>14</v>
      </c>
      <c r="AR527" t="str">
        <f t="shared" si="89"/>
        <v>00000000915|00000000523|601020040003||000008|000031|00001101000|00000000000000001423||VR REF. IMPORTACAO FOLHA PGTO|D||</v>
      </c>
    </row>
    <row r="528" spans="1:44" x14ac:dyDescent="0.3">
      <c r="A528">
        <v>915</v>
      </c>
      <c r="B528">
        <v>524</v>
      </c>
      <c r="C528">
        <v>997</v>
      </c>
      <c r="D528" s="2" t="str">
        <f>SUBSTITUTE(VLOOKUP(C528,'PLANO CONTAS'!$A$2:$C$3583,3,0),".","")</f>
        <v>601020040003</v>
      </c>
      <c r="F528" s="1">
        <v>44774</v>
      </c>
      <c r="G528" s="1">
        <v>44804</v>
      </c>
      <c r="H528">
        <v>1101000</v>
      </c>
      <c r="I528">
        <v>82.54</v>
      </c>
      <c r="J528">
        <v>0</v>
      </c>
      <c r="K528" t="s">
        <v>2112</v>
      </c>
      <c r="L528" t="s">
        <v>13</v>
      </c>
      <c r="M528" s="4"/>
      <c r="N528" s="4"/>
      <c r="Q528" t="str">
        <f t="shared" si="80"/>
        <v>00000000915</v>
      </c>
      <c r="R528" t="s">
        <v>14</v>
      </c>
      <c r="S528" t="str">
        <f t="shared" si="81"/>
        <v>00000000524</v>
      </c>
      <c r="T528" t="s">
        <v>14</v>
      </c>
      <c r="U528" t="str">
        <f t="shared" si="82"/>
        <v>601020040003</v>
      </c>
      <c r="V528" t="s">
        <v>14</v>
      </c>
      <c r="X528" t="s">
        <v>14</v>
      </c>
      <c r="Y528" t="str">
        <f t="shared" si="83"/>
        <v>000008</v>
      </c>
      <c r="Z528" t="s">
        <v>14</v>
      </c>
      <c r="AA528" t="str">
        <f t="shared" si="84"/>
        <v>000031</v>
      </c>
      <c r="AB528" t="s">
        <v>14</v>
      </c>
      <c r="AC528" t="str">
        <f t="shared" si="85"/>
        <v>00001101000</v>
      </c>
      <c r="AD528" t="s">
        <v>14</v>
      </c>
      <c r="AE528" t="str">
        <f t="shared" si="86"/>
        <v>00000000000000008254</v>
      </c>
      <c r="AF528" t="s">
        <v>14</v>
      </c>
      <c r="AH528" t="s">
        <v>14</v>
      </c>
      <c r="AI528" t="str">
        <f t="shared" si="87"/>
        <v>VR REF. IMPORTACAO FOLHA PGTO</v>
      </c>
      <c r="AJ528" t="s">
        <v>14</v>
      </c>
      <c r="AK528" t="str">
        <f t="shared" si="88"/>
        <v>D</v>
      </c>
      <c r="AL528" t="s">
        <v>14</v>
      </c>
      <c r="AM528" s="1"/>
      <c r="AN528" t="s">
        <v>14</v>
      </c>
      <c r="AR528" t="str">
        <f t="shared" si="89"/>
        <v>00000000915|00000000524|601020040003||000008|000031|00001101000|00000000000000008254||VR REF. IMPORTACAO FOLHA PGTO|D||</v>
      </c>
    </row>
    <row r="529" spans="1:44" x14ac:dyDescent="0.3">
      <c r="A529">
        <v>915</v>
      </c>
      <c r="B529">
        <v>525</v>
      </c>
      <c r="C529">
        <v>997</v>
      </c>
      <c r="D529" s="2" t="str">
        <f>SUBSTITUTE(VLOOKUP(C529,'PLANO CONTAS'!$A$2:$C$3583,3,0),".","")</f>
        <v>601020040003</v>
      </c>
      <c r="F529" s="1">
        <v>44774</v>
      </c>
      <c r="G529" s="1">
        <v>44804</v>
      </c>
      <c r="H529">
        <v>1101000</v>
      </c>
      <c r="I529">
        <v>299.8</v>
      </c>
      <c r="J529">
        <v>0</v>
      </c>
      <c r="K529" t="s">
        <v>2112</v>
      </c>
      <c r="L529" t="s">
        <v>13</v>
      </c>
      <c r="M529" s="4"/>
      <c r="N529" s="4"/>
      <c r="Q529" t="str">
        <f t="shared" si="80"/>
        <v>00000000915</v>
      </c>
      <c r="R529" t="s">
        <v>14</v>
      </c>
      <c r="S529" t="str">
        <f t="shared" si="81"/>
        <v>00000000525</v>
      </c>
      <c r="T529" t="s">
        <v>14</v>
      </c>
      <c r="U529" t="str">
        <f t="shared" si="82"/>
        <v>601020040003</v>
      </c>
      <c r="V529" t="s">
        <v>14</v>
      </c>
      <c r="X529" t="s">
        <v>14</v>
      </c>
      <c r="Y529" t="str">
        <f t="shared" si="83"/>
        <v>000008</v>
      </c>
      <c r="Z529" t="s">
        <v>14</v>
      </c>
      <c r="AA529" t="str">
        <f t="shared" si="84"/>
        <v>000031</v>
      </c>
      <c r="AB529" t="s">
        <v>14</v>
      </c>
      <c r="AC529" t="str">
        <f t="shared" si="85"/>
        <v>00001101000</v>
      </c>
      <c r="AD529" t="s">
        <v>14</v>
      </c>
      <c r="AE529" t="str">
        <f t="shared" si="86"/>
        <v>00000000000000029980</v>
      </c>
      <c r="AF529" t="s">
        <v>14</v>
      </c>
      <c r="AH529" t="s">
        <v>14</v>
      </c>
      <c r="AI529" t="str">
        <f t="shared" si="87"/>
        <v>VR REF. IMPORTACAO FOLHA PGTO</v>
      </c>
      <c r="AJ529" t="s">
        <v>14</v>
      </c>
      <c r="AK529" t="str">
        <f t="shared" si="88"/>
        <v>D</v>
      </c>
      <c r="AL529" t="s">
        <v>14</v>
      </c>
      <c r="AM529" s="1"/>
      <c r="AN529" t="s">
        <v>14</v>
      </c>
      <c r="AR529" t="str">
        <f t="shared" si="89"/>
        <v>00000000915|00000000525|601020040003||000008|000031|00001101000|00000000000000029980||VR REF. IMPORTACAO FOLHA PGTO|D||</v>
      </c>
    </row>
    <row r="530" spans="1:44" x14ac:dyDescent="0.3">
      <c r="A530">
        <v>915</v>
      </c>
      <c r="B530">
        <v>526</v>
      </c>
      <c r="C530">
        <v>997</v>
      </c>
      <c r="D530" s="2" t="str">
        <f>SUBSTITUTE(VLOOKUP(C530,'PLANO CONTAS'!$A$2:$C$3583,3,0),".","")</f>
        <v>601020040003</v>
      </c>
      <c r="F530" s="1">
        <v>44774</v>
      </c>
      <c r="G530" s="1">
        <v>44804</v>
      </c>
      <c r="H530">
        <v>1101000</v>
      </c>
      <c r="I530">
        <v>15</v>
      </c>
      <c r="J530">
        <v>0</v>
      </c>
      <c r="K530" t="s">
        <v>2112</v>
      </c>
      <c r="L530" t="s">
        <v>13</v>
      </c>
      <c r="M530" s="4"/>
      <c r="N530" s="4"/>
      <c r="Q530" t="str">
        <f t="shared" si="80"/>
        <v>00000000915</v>
      </c>
      <c r="R530" t="s">
        <v>14</v>
      </c>
      <c r="S530" t="str">
        <f t="shared" si="81"/>
        <v>00000000526</v>
      </c>
      <c r="T530" t="s">
        <v>14</v>
      </c>
      <c r="U530" t="str">
        <f t="shared" si="82"/>
        <v>601020040003</v>
      </c>
      <c r="V530" t="s">
        <v>14</v>
      </c>
      <c r="X530" t="s">
        <v>14</v>
      </c>
      <c r="Y530" t="str">
        <f t="shared" si="83"/>
        <v>000008</v>
      </c>
      <c r="Z530" t="s">
        <v>14</v>
      </c>
      <c r="AA530" t="str">
        <f t="shared" si="84"/>
        <v>000031</v>
      </c>
      <c r="AB530" t="s">
        <v>14</v>
      </c>
      <c r="AC530" t="str">
        <f t="shared" si="85"/>
        <v>00001101000</v>
      </c>
      <c r="AD530" t="s">
        <v>14</v>
      </c>
      <c r="AE530" t="str">
        <f t="shared" si="86"/>
        <v>00000000000000001500</v>
      </c>
      <c r="AF530" t="s">
        <v>14</v>
      </c>
      <c r="AH530" t="s">
        <v>14</v>
      </c>
      <c r="AI530" t="str">
        <f t="shared" si="87"/>
        <v>VR REF. IMPORTACAO FOLHA PGTO</v>
      </c>
      <c r="AJ530" t="s">
        <v>14</v>
      </c>
      <c r="AK530" t="str">
        <f t="shared" si="88"/>
        <v>D</v>
      </c>
      <c r="AL530" t="s">
        <v>14</v>
      </c>
      <c r="AM530" s="1"/>
      <c r="AN530" t="s">
        <v>14</v>
      </c>
      <c r="AR530" t="str">
        <f t="shared" si="89"/>
        <v>00000000915|00000000526|601020040003||000008|000031|00001101000|00000000000000001500||VR REF. IMPORTACAO FOLHA PGTO|D||</v>
      </c>
    </row>
    <row r="531" spans="1:44" x14ac:dyDescent="0.3">
      <c r="A531">
        <v>915</v>
      </c>
      <c r="B531">
        <v>527</v>
      </c>
      <c r="C531">
        <v>997</v>
      </c>
      <c r="D531" s="2" t="str">
        <f>SUBSTITUTE(VLOOKUP(C531,'PLANO CONTAS'!$A$2:$C$3583,3,0),".","")</f>
        <v>601020040003</v>
      </c>
      <c r="F531" s="1">
        <v>44774</v>
      </c>
      <c r="G531" s="1">
        <v>44804</v>
      </c>
      <c r="H531">
        <v>1101000</v>
      </c>
      <c r="I531">
        <v>86.95</v>
      </c>
      <c r="J531">
        <v>0</v>
      </c>
      <c r="K531" t="s">
        <v>2112</v>
      </c>
      <c r="L531" t="s">
        <v>13</v>
      </c>
      <c r="M531" s="4"/>
      <c r="N531" s="4"/>
      <c r="Q531" t="str">
        <f t="shared" si="80"/>
        <v>00000000915</v>
      </c>
      <c r="R531" t="s">
        <v>14</v>
      </c>
      <c r="S531" t="str">
        <f t="shared" si="81"/>
        <v>00000000527</v>
      </c>
      <c r="T531" t="s">
        <v>14</v>
      </c>
      <c r="U531" t="str">
        <f t="shared" si="82"/>
        <v>601020040003</v>
      </c>
      <c r="V531" t="s">
        <v>14</v>
      </c>
      <c r="X531" t="s">
        <v>14</v>
      </c>
      <c r="Y531" t="str">
        <f t="shared" si="83"/>
        <v>000008</v>
      </c>
      <c r="Z531" t="s">
        <v>14</v>
      </c>
      <c r="AA531" t="str">
        <f t="shared" si="84"/>
        <v>000031</v>
      </c>
      <c r="AB531" t="s">
        <v>14</v>
      </c>
      <c r="AC531" t="str">
        <f t="shared" si="85"/>
        <v>00001101000</v>
      </c>
      <c r="AD531" t="s">
        <v>14</v>
      </c>
      <c r="AE531" t="str">
        <f t="shared" si="86"/>
        <v>00000000000000008695</v>
      </c>
      <c r="AF531" t="s">
        <v>14</v>
      </c>
      <c r="AH531" t="s">
        <v>14</v>
      </c>
      <c r="AI531" t="str">
        <f t="shared" si="87"/>
        <v>VR REF. IMPORTACAO FOLHA PGTO</v>
      </c>
      <c r="AJ531" t="s">
        <v>14</v>
      </c>
      <c r="AK531" t="str">
        <f t="shared" si="88"/>
        <v>D</v>
      </c>
      <c r="AL531" t="s">
        <v>14</v>
      </c>
      <c r="AM531" s="1"/>
      <c r="AN531" t="s">
        <v>14</v>
      </c>
      <c r="AR531" t="str">
        <f t="shared" si="89"/>
        <v>00000000915|00000000527|601020040003||000008|000031|00001101000|00000000000000008695||VR REF. IMPORTACAO FOLHA PGTO|D||</v>
      </c>
    </row>
    <row r="532" spans="1:44" x14ac:dyDescent="0.3">
      <c r="A532">
        <v>915</v>
      </c>
      <c r="B532">
        <v>528</v>
      </c>
      <c r="C532">
        <v>997</v>
      </c>
      <c r="D532" s="2" t="str">
        <f>SUBSTITUTE(VLOOKUP(C532,'PLANO CONTAS'!$A$2:$C$3583,3,0),".","")</f>
        <v>601020040003</v>
      </c>
      <c r="F532" s="1">
        <v>44774</v>
      </c>
      <c r="G532" s="1">
        <v>44804</v>
      </c>
      <c r="H532">
        <v>801000</v>
      </c>
      <c r="I532">
        <v>0.01</v>
      </c>
      <c r="J532">
        <v>0</v>
      </c>
      <c r="K532" t="s">
        <v>2112</v>
      </c>
      <c r="L532" t="s">
        <v>63</v>
      </c>
      <c r="M532" s="4"/>
      <c r="N532" s="4"/>
      <c r="Q532" t="str">
        <f t="shared" ref="Q532:Q595" si="90">TEXT(A532,"00000000000")</f>
        <v>00000000915</v>
      </c>
      <c r="R532" t="s">
        <v>14</v>
      </c>
      <c r="S532" t="str">
        <f t="shared" ref="S532:S595" si="91">TEXT(B532,"00000000000")</f>
        <v>00000000528</v>
      </c>
      <c r="T532" t="s">
        <v>14</v>
      </c>
      <c r="U532" t="str">
        <f t="shared" ref="U532:U595" si="92">D532</f>
        <v>601020040003</v>
      </c>
      <c r="V532" t="s">
        <v>14</v>
      </c>
      <c r="X532" t="s">
        <v>14</v>
      </c>
      <c r="Y532" t="str">
        <f t="shared" ref="Y532:Y595" si="93">TEXT(MONTH(F532),"000000")</f>
        <v>000008</v>
      </c>
      <c r="Z532" t="s">
        <v>14</v>
      </c>
      <c r="AA532" t="str">
        <f t="shared" ref="AA532:AA595" si="94">TEXT(DAY(G532),"000000")</f>
        <v>000031</v>
      </c>
      <c r="AB532" t="s">
        <v>14</v>
      </c>
      <c r="AC532" t="str">
        <f t="shared" ref="AC532:AC595" si="95">TEXT(H532,"00000000000")</f>
        <v>00000801000</v>
      </c>
      <c r="AD532" t="s">
        <v>14</v>
      </c>
      <c r="AE532" t="str">
        <f t="shared" ref="AE532:AE595" si="96">TEXT((I532*100),"00000000000000000000")</f>
        <v>00000000000000000001</v>
      </c>
      <c r="AF532" t="s">
        <v>14</v>
      </c>
      <c r="AH532" t="s">
        <v>14</v>
      </c>
      <c r="AI532" t="str">
        <f t="shared" ref="AI532:AI595" si="97">K532</f>
        <v>VR REF. IMPORTACAO FOLHA PGTO</v>
      </c>
      <c r="AJ532" t="s">
        <v>14</v>
      </c>
      <c r="AK532" t="str">
        <f t="shared" ref="AK532:AK595" si="98">L532</f>
        <v>C</v>
      </c>
      <c r="AL532" t="s">
        <v>14</v>
      </c>
      <c r="AM532" s="1"/>
      <c r="AN532" t="s">
        <v>14</v>
      </c>
      <c r="AR532" t="str">
        <f t="shared" si="89"/>
        <v>00000000915|00000000528|601020040003||000008|000031|00000801000|00000000000000000001||VR REF. IMPORTACAO FOLHA PGTO|C||</v>
      </c>
    </row>
    <row r="533" spans="1:44" x14ac:dyDescent="0.3">
      <c r="A533">
        <v>915</v>
      </c>
      <c r="B533">
        <v>529</v>
      </c>
      <c r="C533">
        <v>997</v>
      </c>
      <c r="D533" s="2" t="str">
        <f>SUBSTITUTE(VLOOKUP(C533,'PLANO CONTAS'!$A$2:$C$3583,3,0),".","")</f>
        <v>601020040003</v>
      </c>
      <c r="F533" s="1">
        <v>44774</v>
      </c>
      <c r="G533" s="1">
        <v>44804</v>
      </c>
      <c r="H533">
        <v>801000</v>
      </c>
      <c r="I533">
        <v>0.01</v>
      </c>
      <c r="J533">
        <v>0</v>
      </c>
      <c r="K533" t="s">
        <v>2112</v>
      </c>
      <c r="L533" t="s">
        <v>63</v>
      </c>
      <c r="M533" s="4"/>
      <c r="N533" s="4"/>
      <c r="Q533" t="str">
        <f t="shared" si="90"/>
        <v>00000000915</v>
      </c>
      <c r="R533" t="s">
        <v>14</v>
      </c>
      <c r="S533" t="str">
        <f t="shared" si="91"/>
        <v>00000000529</v>
      </c>
      <c r="T533" t="s">
        <v>14</v>
      </c>
      <c r="U533" t="str">
        <f t="shared" si="92"/>
        <v>601020040003</v>
      </c>
      <c r="V533" t="s">
        <v>14</v>
      </c>
      <c r="X533" t="s">
        <v>14</v>
      </c>
      <c r="Y533" t="str">
        <f t="shared" si="93"/>
        <v>000008</v>
      </c>
      <c r="Z533" t="s">
        <v>14</v>
      </c>
      <c r="AA533" t="str">
        <f t="shared" si="94"/>
        <v>000031</v>
      </c>
      <c r="AB533" t="s">
        <v>14</v>
      </c>
      <c r="AC533" t="str">
        <f t="shared" si="95"/>
        <v>00000801000</v>
      </c>
      <c r="AD533" t="s">
        <v>14</v>
      </c>
      <c r="AE533" t="str">
        <f t="shared" si="96"/>
        <v>00000000000000000001</v>
      </c>
      <c r="AF533" t="s">
        <v>14</v>
      </c>
      <c r="AH533" t="s">
        <v>14</v>
      </c>
      <c r="AI533" t="str">
        <f t="shared" si="97"/>
        <v>VR REF. IMPORTACAO FOLHA PGTO</v>
      </c>
      <c r="AJ533" t="s">
        <v>14</v>
      </c>
      <c r="AK533" t="str">
        <f t="shared" si="98"/>
        <v>C</v>
      </c>
      <c r="AL533" t="s">
        <v>14</v>
      </c>
      <c r="AM533" s="1"/>
      <c r="AN533" t="s">
        <v>14</v>
      </c>
      <c r="AR533" t="str">
        <f t="shared" si="89"/>
        <v>00000000915|00000000529|601020040003||000008|000031|00000801000|00000000000000000001||VR REF. IMPORTACAO FOLHA PGTO|C||</v>
      </c>
    </row>
    <row r="534" spans="1:44" x14ac:dyDescent="0.3">
      <c r="A534">
        <v>915</v>
      </c>
      <c r="B534">
        <v>530</v>
      </c>
      <c r="C534">
        <v>998</v>
      </c>
      <c r="D534" s="2" t="str">
        <f>SUBSTITUTE(VLOOKUP(C534,'PLANO CONTAS'!$A$2:$C$3583,3,0),".","")</f>
        <v>601020040004</v>
      </c>
      <c r="F534" s="1">
        <v>44774</v>
      </c>
      <c r="G534" s="1">
        <v>44804</v>
      </c>
      <c r="H534">
        <v>701000</v>
      </c>
      <c r="I534">
        <v>20.02</v>
      </c>
      <c r="J534">
        <v>0</v>
      </c>
      <c r="K534" t="s">
        <v>2112</v>
      </c>
      <c r="L534" t="s">
        <v>13</v>
      </c>
      <c r="M534" s="4"/>
      <c r="N534" s="4"/>
      <c r="Q534" t="str">
        <f t="shared" si="90"/>
        <v>00000000915</v>
      </c>
      <c r="R534" t="s">
        <v>14</v>
      </c>
      <c r="S534" t="str">
        <f t="shared" si="91"/>
        <v>00000000530</v>
      </c>
      <c r="T534" t="s">
        <v>14</v>
      </c>
      <c r="U534" t="str">
        <f t="shared" si="92"/>
        <v>601020040004</v>
      </c>
      <c r="V534" t="s">
        <v>14</v>
      </c>
      <c r="X534" t="s">
        <v>14</v>
      </c>
      <c r="Y534" t="str">
        <f t="shared" si="93"/>
        <v>000008</v>
      </c>
      <c r="Z534" t="s">
        <v>14</v>
      </c>
      <c r="AA534" t="str">
        <f t="shared" si="94"/>
        <v>000031</v>
      </c>
      <c r="AB534" t="s">
        <v>14</v>
      </c>
      <c r="AC534" t="str">
        <f t="shared" si="95"/>
        <v>00000701000</v>
      </c>
      <c r="AD534" t="s">
        <v>14</v>
      </c>
      <c r="AE534" t="str">
        <f t="shared" si="96"/>
        <v>00000000000000002002</v>
      </c>
      <c r="AF534" t="s">
        <v>14</v>
      </c>
      <c r="AH534" t="s">
        <v>14</v>
      </c>
      <c r="AI534" t="str">
        <f t="shared" si="97"/>
        <v>VR REF. IMPORTACAO FOLHA PGTO</v>
      </c>
      <c r="AJ534" t="s">
        <v>14</v>
      </c>
      <c r="AK534" t="str">
        <f t="shared" si="98"/>
        <v>D</v>
      </c>
      <c r="AL534" t="s">
        <v>14</v>
      </c>
      <c r="AM534" s="1"/>
      <c r="AN534" t="s">
        <v>14</v>
      </c>
      <c r="AR534" t="str">
        <f t="shared" si="89"/>
        <v>00000000915|00000000530|601020040004||000008|000031|00000701000|00000000000000002002||VR REF. IMPORTACAO FOLHA PGTO|D||</v>
      </c>
    </row>
    <row r="535" spans="1:44" x14ac:dyDescent="0.3">
      <c r="A535">
        <v>915</v>
      </c>
      <c r="B535">
        <v>531</v>
      </c>
      <c r="C535">
        <v>998</v>
      </c>
      <c r="D535" s="2" t="str">
        <f>SUBSTITUTE(VLOOKUP(C535,'PLANO CONTAS'!$A$2:$C$3583,3,0),".","")</f>
        <v>601020040004</v>
      </c>
      <c r="F535" s="1">
        <v>44774</v>
      </c>
      <c r="G535" s="1">
        <v>44804</v>
      </c>
      <c r="H535">
        <v>301000</v>
      </c>
      <c r="I535">
        <v>33.090000000000003</v>
      </c>
      <c r="J535">
        <v>0</v>
      </c>
      <c r="K535" t="s">
        <v>2112</v>
      </c>
      <c r="L535" t="s">
        <v>13</v>
      </c>
      <c r="M535" s="4"/>
      <c r="N535" s="4"/>
      <c r="Q535" t="str">
        <f t="shared" si="90"/>
        <v>00000000915</v>
      </c>
      <c r="R535" t="s">
        <v>14</v>
      </c>
      <c r="S535" t="str">
        <f t="shared" si="91"/>
        <v>00000000531</v>
      </c>
      <c r="T535" t="s">
        <v>14</v>
      </c>
      <c r="U535" t="str">
        <f t="shared" si="92"/>
        <v>601020040004</v>
      </c>
      <c r="V535" t="s">
        <v>14</v>
      </c>
      <c r="X535" t="s">
        <v>14</v>
      </c>
      <c r="Y535" t="str">
        <f t="shared" si="93"/>
        <v>000008</v>
      </c>
      <c r="Z535" t="s">
        <v>14</v>
      </c>
      <c r="AA535" t="str">
        <f t="shared" si="94"/>
        <v>000031</v>
      </c>
      <c r="AB535" t="s">
        <v>14</v>
      </c>
      <c r="AC535" t="str">
        <f t="shared" si="95"/>
        <v>00000301000</v>
      </c>
      <c r="AD535" t="s">
        <v>14</v>
      </c>
      <c r="AE535" t="str">
        <f t="shared" si="96"/>
        <v>00000000000000003309</v>
      </c>
      <c r="AF535" t="s">
        <v>14</v>
      </c>
      <c r="AH535" t="s">
        <v>14</v>
      </c>
      <c r="AI535" t="str">
        <f t="shared" si="97"/>
        <v>VR REF. IMPORTACAO FOLHA PGTO</v>
      </c>
      <c r="AJ535" t="s">
        <v>14</v>
      </c>
      <c r="AK535" t="str">
        <f t="shared" si="98"/>
        <v>D</v>
      </c>
      <c r="AL535" t="s">
        <v>14</v>
      </c>
      <c r="AM535" s="1"/>
      <c r="AN535" t="s">
        <v>14</v>
      </c>
      <c r="AR535" t="str">
        <f t="shared" si="89"/>
        <v>00000000915|00000000531|601020040004||000008|000031|00000301000|00000000000000003309||VR REF. IMPORTACAO FOLHA PGTO|D||</v>
      </c>
    </row>
    <row r="536" spans="1:44" x14ac:dyDescent="0.3">
      <c r="A536">
        <v>915</v>
      </c>
      <c r="B536">
        <v>532</v>
      </c>
      <c r="C536">
        <v>998</v>
      </c>
      <c r="D536" s="2" t="str">
        <f>SUBSTITUTE(VLOOKUP(C536,'PLANO CONTAS'!$A$2:$C$3583,3,0),".","")</f>
        <v>601020040004</v>
      </c>
      <c r="F536" s="1">
        <v>44774</v>
      </c>
      <c r="G536" s="1">
        <v>44804</v>
      </c>
      <c r="H536">
        <v>801000</v>
      </c>
      <c r="I536">
        <v>62.08</v>
      </c>
      <c r="J536">
        <v>0</v>
      </c>
      <c r="K536" t="s">
        <v>2112</v>
      </c>
      <c r="L536" t="s">
        <v>13</v>
      </c>
      <c r="M536" s="4"/>
      <c r="N536" s="4"/>
      <c r="Q536" t="str">
        <f t="shared" si="90"/>
        <v>00000000915</v>
      </c>
      <c r="R536" t="s">
        <v>14</v>
      </c>
      <c r="S536" t="str">
        <f t="shared" si="91"/>
        <v>00000000532</v>
      </c>
      <c r="T536" t="s">
        <v>14</v>
      </c>
      <c r="U536" t="str">
        <f t="shared" si="92"/>
        <v>601020040004</v>
      </c>
      <c r="V536" t="s">
        <v>14</v>
      </c>
      <c r="X536" t="s">
        <v>14</v>
      </c>
      <c r="Y536" t="str">
        <f t="shared" si="93"/>
        <v>000008</v>
      </c>
      <c r="Z536" t="s">
        <v>14</v>
      </c>
      <c r="AA536" t="str">
        <f t="shared" si="94"/>
        <v>000031</v>
      </c>
      <c r="AB536" t="s">
        <v>14</v>
      </c>
      <c r="AC536" t="str">
        <f t="shared" si="95"/>
        <v>00000801000</v>
      </c>
      <c r="AD536" t="s">
        <v>14</v>
      </c>
      <c r="AE536" t="str">
        <f t="shared" si="96"/>
        <v>00000000000000006208</v>
      </c>
      <c r="AF536" t="s">
        <v>14</v>
      </c>
      <c r="AH536" t="s">
        <v>14</v>
      </c>
      <c r="AI536" t="str">
        <f t="shared" si="97"/>
        <v>VR REF. IMPORTACAO FOLHA PGTO</v>
      </c>
      <c r="AJ536" t="s">
        <v>14</v>
      </c>
      <c r="AK536" t="str">
        <f t="shared" si="98"/>
        <v>D</v>
      </c>
      <c r="AL536" t="s">
        <v>14</v>
      </c>
      <c r="AM536" s="1"/>
      <c r="AN536" t="s">
        <v>14</v>
      </c>
      <c r="AR536" t="str">
        <f t="shared" si="89"/>
        <v>00000000915|00000000532|601020040004||000008|000031|00000801000|00000000000000006208||VR REF. IMPORTACAO FOLHA PGTO|D||</v>
      </c>
    </row>
    <row r="537" spans="1:44" x14ac:dyDescent="0.3">
      <c r="A537">
        <v>915</v>
      </c>
      <c r="B537">
        <v>533</v>
      </c>
      <c r="C537">
        <v>998</v>
      </c>
      <c r="D537" s="2" t="str">
        <f>SUBSTITUTE(VLOOKUP(C537,'PLANO CONTAS'!$A$2:$C$3583,3,0),".","")</f>
        <v>601020040004</v>
      </c>
      <c r="F537" s="1">
        <v>44774</v>
      </c>
      <c r="G537" s="1">
        <v>44804</v>
      </c>
      <c r="H537">
        <v>1001000</v>
      </c>
      <c r="I537">
        <v>23.33</v>
      </c>
      <c r="J537">
        <v>0</v>
      </c>
      <c r="K537" t="s">
        <v>2112</v>
      </c>
      <c r="L537" t="s">
        <v>13</v>
      </c>
      <c r="M537" s="4"/>
      <c r="N537" s="4"/>
      <c r="Q537" t="str">
        <f t="shared" si="90"/>
        <v>00000000915</v>
      </c>
      <c r="R537" t="s">
        <v>14</v>
      </c>
      <c r="S537" t="str">
        <f t="shared" si="91"/>
        <v>00000000533</v>
      </c>
      <c r="T537" t="s">
        <v>14</v>
      </c>
      <c r="U537" t="str">
        <f t="shared" si="92"/>
        <v>601020040004</v>
      </c>
      <c r="V537" t="s">
        <v>14</v>
      </c>
      <c r="X537" t="s">
        <v>14</v>
      </c>
      <c r="Y537" t="str">
        <f t="shared" si="93"/>
        <v>000008</v>
      </c>
      <c r="Z537" t="s">
        <v>14</v>
      </c>
      <c r="AA537" t="str">
        <f t="shared" si="94"/>
        <v>000031</v>
      </c>
      <c r="AB537" t="s">
        <v>14</v>
      </c>
      <c r="AC537" t="str">
        <f t="shared" si="95"/>
        <v>00001001000</v>
      </c>
      <c r="AD537" t="s">
        <v>14</v>
      </c>
      <c r="AE537" t="str">
        <f t="shared" si="96"/>
        <v>00000000000000002333</v>
      </c>
      <c r="AF537" t="s">
        <v>14</v>
      </c>
      <c r="AH537" t="s">
        <v>14</v>
      </c>
      <c r="AI537" t="str">
        <f t="shared" si="97"/>
        <v>VR REF. IMPORTACAO FOLHA PGTO</v>
      </c>
      <c r="AJ537" t="s">
        <v>14</v>
      </c>
      <c r="AK537" t="str">
        <f t="shared" si="98"/>
        <v>D</v>
      </c>
      <c r="AL537" t="s">
        <v>14</v>
      </c>
      <c r="AM537" s="1"/>
      <c r="AN537" t="s">
        <v>14</v>
      </c>
      <c r="AR537" t="str">
        <f t="shared" si="89"/>
        <v>00000000915|00000000533|601020040004||000008|000031|00001001000|00000000000000002333||VR REF. IMPORTACAO FOLHA PGTO|D||</v>
      </c>
    </row>
    <row r="538" spans="1:44" x14ac:dyDescent="0.3">
      <c r="A538">
        <v>915</v>
      </c>
      <c r="B538">
        <v>534</v>
      </c>
      <c r="C538">
        <v>998</v>
      </c>
      <c r="D538" s="2" t="str">
        <f>SUBSTITUTE(VLOOKUP(C538,'PLANO CONTAS'!$A$2:$C$3583,3,0),".","")</f>
        <v>601020040004</v>
      </c>
      <c r="F538" s="1">
        <v>44774</v>
      </c>
      <c r="G538" s="1">
        <v>44804</v>
      </c>
      <c r="H538">
        <v>401000</v>
      </c>
      <c r="I538">
        <v>123.84</v>
      </c>
      <c r="J538">
        <v>0</v>
      </c>
      <c r="K538" t="s">
        <v>2112</v>
      </c>
      <c r="L538" t="s">
        <v>13</v>
      </c>
      <c r="M538" s="4"/>
      <c r="N538" s="4"/>
      <c r="Q538" t="str">
        <f t="shared" si="90"/>
        <v>00000000915</v>
      </c>
      <c r="R538" t="s">
        <v>14</v>
      </c>
      <c r="S538" t="str">
        <f t="shared" si="91"/>
        <v>00000000534</v>
      </c>
      <c r="T538" t="s">
        <v>14</v>
      </c>
      <c r="U538" t="str">
        <f t="shared" si="92"/>
        <v>601020040004</v>
      </c>
      <c r="V538" t="s">
        <v>14</v>
      </c>
      <c r="X538" t="s">
        <v>14</v>
      </c>
      <c r="Y538" t="str">
        <f t="shared" si="93"/>
        <v>000008</v>
      </c>
      <c r="Z538" t="s">
        <v>14</v>
      </c>
      <c r="AA538" t="str">
        <f t="shared" si="94"/>
        <v>000031</v>
      </c>
      <c r="AB538" t="s">
        <v>14</v>
      </c>
      <c r="AC538" t="str">
        <f t="shared" si="95"/>
        <v>00000401000</v>
      </c>
      <c r="AD538" t="s">
        <v>14</v>
      </c>
      <c r="AE538" t="str">
        <f t="shared" si="96"/>
        <v>00000000000000012384</v>
      </c>
      <c r="AF538" t="s">
        <v>14</v>
      </c>
      <c r="AH538" t="s">
        <v>14</v>
      </c>
      <c r="AI538" t="str">
        <f t="shared" si="97"/>
        <v>VR REF. IMPORTACAO FOLHA PGTO</v>
      </c>
      <c r="AJ538" t="s">
        <v>14</v>
      </c>
      <c r="AK538" t="str">
        <f t="shared" si="98"/>
        <v>D</v>
      </c>
      <c r="AL538" t="s">
        <v>14</v>
      </c>
      <c r="AM538" s="1"/>
      <c r="AN538" t="s">
        <v>14</v>
      </c>
      <c r="AR538" t="str">
        <f t="shared" si="89"/>
        <v>00000000915|00000000534|601020040004||000008|000031|00000401000|00000000000000012384||VR REF. IMPORTACAO FOLHA PGTO|D||</v>
      </c>
    </row>
    <row r="539" spans="1:44" x14ac:dyDescent="0.3">
      <c r="A539">
        <v>915</v>
      </c>
      <c r="B539">
        <v>535</v>
      </c>
      <c r="C539">
        <v>998</v>
      </c>
      <c r="D539" s="2" t="str">
        <f>SUBSTITUTE(VLOOKUP(C539,'PLANO CONTAS'!$A$2:$C$3583,3,0),".","")</f>
        <v>601020040004</v>
      </c>
      <c r="F539" s="1">
        <v>44774</v>
      </c>
      <c r="G539" s="1">
        <v>44804</v>
      </c>
      <c r="H539">
        <v>1201000</v>
      </c>
      <c r="I539">
        <v>40.619999999999997</v>
      </c>
      <c r="J539">
        <v>0</v>
      </c>
      <c r="K539" t="s">
        <v>2112</v>
      </c>
      <c r="L539" t="s">
        <v>13</v>
      </c>
      <c r="M539" s="4"/>
      <c r="N539" s="4"/>
      <c r="Q539" t="str">
        <f t="shared" si="90"/>
        <v>00000000915</v>
      </c>
      <c r="R539" t="s">
        <v>14</v>
      </c>
      <c r="S539" t="str">
        <f t="shared" si="91"/>
        <v>00000000535</v>
      </c>
      <c r="T539" t="s">
        <v>14</v>
      </c>
      <c r="U539" t="str">
        <f t="shared" si="92"/>
        <v>601020040004</v>
      </c>
      <c r="V539" t="s">
        <v>14</v>
      </c>
      <c r="X539" t="s">
        <v>14</v>
      </c>
      <c r="Y539" t="str">
        <f t="shared" si="93"/>
        <v>000008</v>
      </c>
      <c r="Z539" t="s">
        <v>14</v>
      </c>
      <c r="AA539" t="str">
        <f t="shared" si="94"/>
        <v>000031</v>
      </c>
      <c r="AB539" t="s">
        <v>14</v>
      </c>
      <c r="AC539" t="str">
        <f t="shared" si="95"/>
        <v>00001201000</v>
      </c>
      <c r="AD539" t="s">
        <v>14</v>
      </c>
      <c r="AE539" t="str">
        <f t="shared" si="96"/>
        <v>00000000000000004062</v>
      </c>
      <c r="AF539" t="s">
        <v>14</v>
      </c>
      <c r="AH539" t="s">
        <v>14</v>
      </c>
      <c r="AI539" t="str">
        <f t="shared" si="97"/>
        <v>VR REF. IMPORTACAO FOLHA PGTO</v>
      </c>
      <c r="AJ539" t="s">
        <v>14</v>
      </c>
      <c r="AK539" t="str">
        <f t="shared" si="98"/>
        <v>D</v>
      </c>
      <c r="AL539" t="s">
        <v>14</v>
      </c>
      <c r="AM539" s="1"/>
      <c r="AN539" t="s">
        <v>14</v>
      </c>
      <c r="AR539" t="str">
        <f t="shared" si="89"/>
        <v>00000000915|00000000535|601020040004||000008|000031|00001201000|00000000000000004062||VR REF. IMPORTACAO FOLHA PGTO|D||</v>
      </c>
    </row>
    <row r="540" spans="1:44" x14ac:dyDescent="0.3">
      <c r="A540">
        <v>915</v>
      </c>
      <c r="B540">
        <v>536</v>
      </c>
      <c r="C540">
        <v>998</v>
      </c>
      <c r="D540" s="2" t="str">
        <f>SUBSTITUTE(VLOOKUP(C540,'PLANO CONTAS'!$A$2:$C$3583,3,0),".","")</f>
        <v>601020040004</v>
      </c>
      <c r="F540" s="1">
        <v>44774</v>
      </c>
      <c r="G540" s="1">
        <v>44804</v>
      </c>
      <c r="H540">
        <v>501000</v>
      </c>
      <c r="I540">
        <v>19.29</v>
      </c>
      <c r="J540">
        <v>0</v>
      </c>
      <c r="K540" t="s">
        <v>2112</v>
      </c>
      <c r="L540" t="s">
        <v>13</v>
      </c>
      <c r="M540" s="4"/>
      <c r="N540" s="4"/>
      <c r="Q540" t="str">
        <f t="shared" si="90"/>
        <v>00000000915</v>
      </c>
      <c r="R540" t="s">
        <v>14</v>
      </c>
      <c r="S540" t="str">
        <f t="shared" si="91"/>
        <v>00000000536</v>
      </c>
      <c r="T540" t="s">
        <v>14</v>
      </c>
      <c r="U540" t="str">
        <f t="shared" si="92"/>
        <v>601020040004</v>
      </c>
      <c r="V540" t="s">
        <v>14</v>
      </c>
      <c r="X540" t="s">
        <v>14</v>
      </c>
      <c r="Y540" t="str">
        <f t="shared" si="93"/>
        <v>000008</v>
      </c>
      <c r="Z540" t="s">
        <v>14</v>
      </c>
      <c r="AA540" t="str">
        <f t="shared" si="94"/>
        <v>000031</v>
      </c>
      <c r="AB540" t="s">
        <v>14</v>
      </c>
      <c r="AC540" t="str">
        <f t="shared" si="95"/>
        <v>00000501000</v>
      </c>
      <c r="AD540" t="s">
        <v>14</v>
      </c>
      <c r="AE540" t="str">
        <f t="shared" si="96"/>
        <v>00000000000000001929</v>
      </c>
      <c r="AF540" t="s">
        <v>14</v>
      </c>
      <c r="AH540" t="s">
        <v>14</v>
      </c>
      <c r="AI540" t="str">
        <f t="shared" si="97"/>
        <v>VR REF. IMPORTACAO FOLHA PGTO</v>
      </c>
      <c r="AJ540" t="s">
        <v>14</v>
      </c>
      <c r="AK540" t="str">
        <f t="shared" si="98"/>
        <v>D</v>
      </c>
      <c r="AL540" t="s">
        <v>14</v>
      </c>
      <c r="AM540" s="1"/>
      <c r="AN540" t="s">
        <v>14</v>
      </c>
      <c r="AR540" t="str">
        <f t="shared" si="89"/>
        <v>00000000915|00000000536|601020040004||000008|000031|00000501000|00000000000000001929||VR REF. IMPORTACAO FOLHA PGTO|D||</v>
      </c>
    </row>
    <row r="541" spans="1:44" x14ac:dyDescent="0.3">
      <c r="A541">
        <v>915</v>
      </c>
      <c r="B541">
        <v>537</v>
      </c>
      <c r="C541">
        <v>998</v>
      </c>
      <c r="D541" s="2" t="str">
        <f>SUBSTITUTE(VLOOKUP(C541,'PLANO CONTAS'!$A$2:$C$3583,3,0),".","")</f>
        <v>601020040004</v>
      </c>
      <c r="F541" s="1">
        <v>44774</v>
      </c>
      <c r="G541" s="1">
        <v>44804</v>
      </c>
      <c r="H541">
        <v>201000</v>
      </c>
      <c r="I541">
        <v>42.41</v>
      </c>
      <c r="J541">
        <v>0</v>
      </c>
      <c r="K541" t="s">
        <v>2112</v>
      </c>
      <c r="L541" t="s">
        <v>13</v>
      </c>
      <c r="M541" s="4"/>
      <c r="N541" s="4"/>
      <c r="Q541" t="str">
        <f t="shared" si="90"/>
        <v>00000000915</v>
      </c>
      <c r="R541" t="s">
        <v>14</v>
      </c>
      <c r="S541" t="str">
        <f t="shared" si="91"/>
        <v>00000000537</v>
      </c>
      <c r="T541" t="s">
        <v>14</v>
      </c>
      <c r="U541" t="str">
        <f t="shared" si="92"/>
        <v>601020040004</v>
      </c>
      <c r="V541" t="s">
        <v>14</v>
      </c>
      <c r="X541" t="s">
        <v>14</v>
      </c>
      <c r="Y541" t="str">
        <f t="shared" si="93"/>
        <v>000008</v>
      </c>
      <c r="Z541" t="s">
        <v>14</v>
      </c>
      <c r="AA541" t="str">
        <f t="shared" si="94"/>
        <v>000031</v>
      </c>
      <c r="AB541" t="s">
        <v>14</v>
      </c>
      <c r="AC541" t="str">
        <f t="shared" si="95"/>
        <v>00000201000</v>
      </c>
      <c r="AD541" t="s">
        <v>14</v>
      </c>
      <c r="AE541" t="str">
        <f t="shared" si="96"/>
        <v>00000000000000004241</v>
      </c>
      <c r="AF541" t="s">
        <v>14</v>
      </c>
      <c r="AH541" t="s">
        <v>14</v>
      </c>
      <c r="AI541" t="str">
        <f t="shared" si="97"/>
        <v>VR REF. IMPORTACAO FOLHA PGTO</v>
      </c>
      <c r="AJ541" t="s">
        <v>14</v>
      </c>
      <c r="AK541" t="str">
        <f t="shared" si="98"/>
        <v>D</v>
      </c>
      <c r="AL541" t="s">
        <v>14</v>
      </c>
      <c r="AM541" s="1"/>
      <c r="AN541" t="s">
        <v>14</v>
      </c>
      <c r="AR541" t="str">
        <f t="shared" si="89"/>
        <v>00000000915|00000000537|601020040004||000008|000031|00000201000|00000000000000004241||VR REF. IMPORTACAO FOLHA PGTO|D||</v>
      </c>
    </row>
    <row r="542" spans="1:44" x14ac:dyDescent="0.3">
      <c r="A542">
        <v>915</v>
      </c>
      <c r="B542">
        <v>538</v>
      </c>
      <c r="C542">
        <v>998</v>
      </c>
      <c r="D542" s="2" t="str">
        <f>SUBSTITUTE(VLOOKUP(C542,'PLANO CONTAS'!$A$2:$C$3583,3,0),".","")</f>
        <v>601020040004</v>
      </c>
      <c r="F542" s="1">
        <v>44774</v>
      </c>
      <c r="G542" s="1">
        <v>44804</v>
      </c>
      <c r="H542">
        <v>501000</v>
      </c>
      <c r="I542">
        <v>129.81</v>
      </c>
      <c r="J542">
        <v>0</v>
      </c>
      <c r="K542" t="s">
        <v>2112</v>
      </c>
      <c r="L542" t="s">
        <v>13</v>
      </c>
      <c r="M542" s="4"/>
      <c r="N542" s="4"/>
      <c r="Q542" t="str">
        <f t="shared" si="90"/>
        <v>00000000915</v>
      </c>
      <c r="R542" t="s">
        <v>14</v>
      </c>
      <c r="S542" t="str">
        <f t="shared" si="91"/>
        <v>00000000538</v>
      </c>
      <c r="T542" t="s">
        <v>14</v>
      </c>
      <c r="U542" t="str">
        <f t="shared" si="92"/>
        <v>601020040004</v>
      </c>
      <c r="V542" t="s">
        <v>14</v>
      </c>
      <c r="X542" t="s">
        <v>14</v>
      </c>
      <c r="Y542" t="str">
        <f t="shared" si="93"/>
        <v>000008</v>
      </c>
      <c r="Z542" t="s">
        <v>14</v>
      </c>
      <c r="AA542" t="str">
        <f t="shared" si="94"/>
        <v>000031</v>
      </c>
      <c r="AB542" t="s">
        <v>14</v>
      </c>
      <c r="AC542" t="str">
        <f t="shared" si="95"/>
        <v>00000501000</v>
      </c>
      <c r="AD542" t="s">
        <v>14</v>
      </c>
      <c r="AE542" t="str">
        <f t="shared" si="96"/>
        <v>00000000000000012981</v>
      </c>
      <c r="AF542" t="s">
        <v>14</v>
      </c>
      <c r="AH542" t="s">
        <v>14</v>
      </c>
      <c r="AI542" t="str">
        <f t="shared" si="97"/>
        <v>VR REF. IMPORTACAO FOLHA PGTO</v>
      </c>
      <c r="AJ542" t="s">
        <v>14</v>
      </c>
      <c r="AK542" t="str">
        <f t="shared" si="98"/>
        <v>D</v>
      </c>
      <c r="AL542" t="s">
        <v>14</v>
      </c>
      <c r="AM542" s="1"/>
      <c r="AN542" t="s">
        <v>14</v>
      </c>
      <c r="AR542" t="str">
        <f t="shared" si="89"/>
        <v>00000000915|00000000538|601020040004||000008|000031|00000501000|00000000000000012981||VR REF. IMPORTACAO FOLHA PGTO|D||</v>
      </c>
    </row>
    <row r="543" spans="1:44" x14ac:dyDescent="0.3">
      <c r="A543">
        <v>915</v>
      </c>
      <c r="B543">
        <v>539</v>
      </c>
      <c r="C543">
        <v>998</v>
      </c>
      <c r="D543" s="2" t="str">
        <f>SUBSTITUTE(VLOOKUP(C543,'PLANO CONTAS'!$A$2:$C$3583,3,0),".","")</f>
        <v>601020040004</v>
      </c>
      <c r="F543" s="1">
        <v>44774</v>
      </c>
      <c r="G543" s="1">
        <v>44804</v>
      </c>
      <c r="H543">
        <v>1101000</v>
      </c>
      <c r="I543">
        <v>113.84</v>
      </c>
      <c r="J543">
        <v>0</v>
      </c>
      <c r="K543" t="s">
        <v>2112</v>
      </c>
      <c r="L543" t="s">
        <v>13</v>
      </c>
      <c r="M543" s="4"/>
      <c r="N543" s="4"/>
      <c r="Q543" t="str">
        <f t="shared" si="90"/>
        <v>00000000915</v>
      </c>
      <c r="R543" t="s">
        <v>14</v>
      </c>
      <c r="S543" t="str">
        <f t="shared" si="91"/>
        <v>00000000539</v>
      </c>
      <c r="T543" t="s">
        <v>14</v>
      </c>
      <c r="U543" t="str">
        <f t="shared" si="92"/>
        <v>601020040004</v>
      </c>
      <c r="V543" t="s">
        <v>14</v>
      </c>
      <c r="X543" t="s">
        <v>14</v>
      </c>
      <c r="Y543" t="str">
        <f t="shared" si="93"/>
        <v>000008</v>
      </c>
      <c r="Z543" t="s">
        <v>14</v>
      </c>
      <c r="AA543" t="str">
        <f t="shared" si="94"/>
        <v>000031</v>
      </c>
      <c r="AB543" t="s">
        <v>14</v>
      </c>
      <c r="AC543" t="str">
        <f t="shared" si="95"/>
        <v>00001101000</v>
      </c>
      <c r="AD543" t="s">
        <v>14</v>
      </c>
      <c r="AE543" t="str">
        <f t="shared" si="96"/>
        <v>00000000000000011384</v>
      </c>
      <c r="AF543" t="s">
        <v>14</v>
      </c>
      <c r="AH543" t="s">
        <v>14</v>
      </c>
      <c r="AI543" t="str">
        <f t="shared" si="97"/>
        <v>VR REF. IMPORTACAO FOLHA PGTO</v>
      </c>
      <c r="AJ543" t="s">
        <v>14</v>
      </c>
      <c r="AK543" t="str">
        <f t="shared" si="98"/>
        <v>D</v>
      </c>
      <c r="AL543" t="s">
        <v>14</v>
      </c>
      <c r="AM543" s="1"/>
      <c r="AN543" t="s">
        <v>14</v>
      </c>
      <c r="AR543" t="str">
        <f t="shared" si="89"/>
        <v>00000000915|00000000539|601020040004||000008|000031|00001101000|00000000000000011384||VR REF. IMPORTACAO FOLHA PGTO|D||</v>
      </c>
    </row>
    <row r="544" spans="1:44" x14ac:dyDescent="0.3">
      <c r="A544">
        <v>915</v>
      </c>
      <c r="B544">
        <v>540</v>
      </c>
      <c r="C544">
        <v>998</v>
      </c>
      <c r="D544" s="2" t="str">
        <f>SUBSTITUTE(VLOOKUP(C544,'PLANO CONTAS'!$A$2:$C$3583,3,0),".","")</f>
        <v>601020040004</v>
      </c>
      <c r="F544" s="1">
        <v>44774</v>
      </c>
      <c r="G544" s="1">
        <v>44804</v>
      </c>
      <c r="H544">
        <v>1101000</v>
      </c>
      <c r="I544">
        <v>119.96</v>
      </c>
      <c r="J544">
        <v>0</v>
      </c>
      <c r="K544" t="s">
        <v>2112</v>
      </c>
      <c r="L544" t="s">
        <v>13</v>
      </c>
      <c r="M544" s="4"/>
      <c r="N544" s="4"/>
      <c r="Q544" t="str">
        <f t="shared" si="90"/>
        <v>00000000915</v>
      </c>
      <c r="R544" t="s">
        <v>14</v>
      </c>
      <c r="S544" t="str">
        <f t="shared" si="91"/>
        <v>00000000540</v>
      </c>
      <c r="T544" t="s">
        <v>14</v>
      </c>
      <c r="U544" t="str">
        <f t="shared" si="92"/>
        <v>601020040004</v>
      </c>
      <c r="V544" t="s">
        <v>14</v>
      </c>
      <c r="X544" t="s">
        <v>14</v>
      </c>
      <c r="Y544" t="str">
        <f t="shared" si="93"/>
        <v>000008</v>
      </c>
      <c r="Z544" t="s">
        <v>14</v>
      </c>
      <c r="AA544" t="str">
        <f t="shared" si="94"/>
        <v>000031</v>
      </c>
      <c r="AB544" t="s">
        <v>14</v>
      </c>
      <c r="AC544" t="str">
        <f t="shared" si="95"/>
        <v>00001101000</v>
      </c>
      <c r="AD544" t="s">
        <v>14</v>
      </c>
      <c r="AE544" t="str">
        <f t="shared" si="96"/>
        <v>00000000000000011996</v>
      </c>
      <c r="AF544" t="s">
        <v>14</v>
      </c>
      <c r="AH544" t="s">
        <v>14</v>
      </c>
      <c r="AI544" t="str">
        <f t="shared" si="97"/>
        <v>VR REF. IMPORTACAO FOLHA PGTO</v>
      </c>
      <c r="AJ544" t="s">
        <v>14</v>
      </c>
      <c r="AK544" t="str">
        <f t="shared" si="98"/>
        <v>D</v>
      </c>
      <c r="AL544" t="s">
        <v>14</v>
      </c>
      <c r="AM544" s="1"/>
      <c r="AN544" t="s">
        <v>14</v>
      </c>
      <c r="AR544" t="str">
        <f t="shared" si="89"/>
        <v>00000000915|00000000540|601020040004||000008|000031|00001101000|00000000000000011996||VR REF. IMPORTACAO FOLHA PGTO|D||</v>
      </c>
    </row>
    <row r="545" spans="1:44" x14ac:dyDescent="0.3">
      <c r="A545">
        <v>915</v>
      </c>
      <c r="B545">
        <v>541</v>
      </c>
      <c r="C545">
        <v>999</v>
      </c>
      <c r="D545" s="2" t="str">
        <f>SUBSTITUTE(VLOOKUP(C545,'PLANO CONTAS'!$A$2:$C$3583,3,0),".","")</f>
        <v>601020040005</v>
      </c>
      <c r="F545" s="1">
        <v>44774</v>
      </c>
      <c r="G545" s="1">
        <v>44804</v>
      </c>
      <c r="H545">
        <v>701000</v>
      </c>
      <c r="I545">
        <v>66.709999999999994</v>
      </c>
      <c r="J545">
        <v>0</v>
      </c>
      <c r="K545" t="s">
        <v>2112</v>
      </c>
      <c r="L545" t="s">
        <v>13</v>
      </c>
      <c r="M545" s="4"/>
      <c r="N545" s="4"/>
      <c r="Q545" t="str">
        <f t="shared" si="90"/>
        <v>00000000915</v>
      </c>
      <c r="R545" t="s">
        <v>14</v>
      </c>
      <c r="S545" t="str">
        <f t="shared" si="91"/>
        <v>00000000541</v>
      </c>
      <c r="T545" t="s">
        <v>14</v>
      </c>
      <c r="U545" t="str">
        <f t="shared" si="92"/>
        <v>601020040005</v>
      </c>
      <c r="V545" t="s">
        <v>14</v>
      </c>
      <c r="X545" t="s">
        <v>14</v>
      </c>
      <c r="Y545" t="str">
        <f t="shared" si="93"/>
        <v>000008</v>
      </c>
      <c r="Z545" t="s">
        <v>14</v>
      </c>
      <c r="AA545" t="str">
        <f t="shared" si="94"/>
        <v>000031</v>
      </c>
      <c r="AB545" t="s">
        <v>14</v>
      </c>
      <c r="AC545" t="str">
        <f t="shared" si="95"/>
        <v>00000701000</v>
      </c>
      <c r="AD545" t="s">
        <v>14</v>
      </c>
      <c r="AE545" t="str">
        <f t="shared" si="96"/>
        <v>00000000000000006671</v>
      </c>
      <c r="AF545" t="s">
        <v>14</v>
      </c>
      <c r="AH545" t="s">
        <v>14</v>
      </c>
      <c r="AI545" t="str">
        <f t="shared" si="97"/>
        <v>VR REF. IMPORTACAO FOLHA PGTO</v>
      </c>
      <c r="AJ545" t="s">
        <v>14</v>
      </c>
      <c r="AK545" t="str">
        <f t="shared" si="98"/>
        <v>D</v>
      </c>
      <c r="AL545" t="s">
        <v>14</v>
      </c>
      <c r="AM545" s="1"/>
      <c r="AN545" t="s">
        <v>14</v>
      </c>
      <c r="AR545" t="str">
        <f t="shared" si="89"/>
        <v>00000000915|00000000541|601020040005||000008|000031|00000701000|00000000000000006671||VR REF. IMPORTACAO FOLHA PGTO|D||</v>
      </c>
    </row>
    <row r="546" spans="1:44" x14ac:dyDescent="0.3">
      <c r="A546">
        <v>915</v>
      </c>
      <c r="B546">
        <v>542</v>
      </c>
      <c r="C546">
        <v>999</v>
      </c>
      <c r="D546" s="2" t="str">
        <f>SUBSTITUTE(VLOOKUP(C546,'PLANO CONTAS'!$A$2:$C$3583,3,0),".","")</f>
        <v>601020040005</v>
      </c>
      <c r="F546" s="1">
        <v>44774</v>
      </c>
      <c r="G546" s="1">
        <v>44804</v>
      </c>
      <c r="H546">
        <v>701000</v>
      </c>
      <c r="I546">
        <v>3.34</v>
      </c>
      <c r="J546">
        <v>0</v>
      </c>
      <c r="K546" t="s">
        <v>2112</v>
      </c>
      <c r="L546" t="s">
        <v>13</v>
      </c>
      <c r="M546" s="4"/>
      <c r="N546" s="4"/>
      <c r="Q546" t="str">
        <f t="shared" si="90"/>
        <v>00000000915</v>
      </c>
      <c r="R546" t="s">
        <v>14</v>
      </c>
      <c r="S546" t="str">
        <f t="shared" si="91"/>
        <v>00000000542</v>
      </c>
      <c r="T546" t="s">
        <v>14</v>
      </c>
      <c r="U546" t="str">
        <f t="shared" si="92"/>
        <v>601020040005</v>
      </c>
      <c r="V546" t="s">
        <v>14</v>
      </c>
      <c r="X546" t="s">
        <v>14</v>
      </c>
      <c r="Y546" t="str">
        <f t="shared" si="93"/>
        <v>000008</v>
      </c>
      <c r="Z546" t="s">
        <v>14</v>
      </c>
      <c r="AA546" t="str">
        <f t="shared" si="94"/>
        <v>000031</v>
      </c>
      <c r="AB546" t="s">
        <v>14</v>
      </c>
      <c r="AC546" t="str">
        <f t="shared" si="95"/>
        <v>00000701000</v>
      </c>
      <c r="AD546" t="s">
        <v>14</v>
      </c>
      <c r="AE546" t="str">
        <f t="shared" si="96"/>
        <v>00000000000000000334</v>
      </c>
      <c r="AF546" t="s">
        <v>14</v>
      </c>
      <c r="AH546" t="s">
        <v>14</v>
      </c>
      <c r="AI546" t="str">
        <f t="shared" si="97"/>
        <v>VR REF. IMPORTACAO FOLHA PGTO</v>
      </c>
      <c r="AJ546" t="s">
        <v>14</v>
      </c>
      <c r="AK546" t="str">
        <f t="shared" si="98"/>
        <v>D</v>
      </c>
      <c r="AL546" t="s">
        <v>14</v>
      </c>
      <c r="AM546" s="1"/>
      <c r="AN546" t="s">
        <v>14</v>
      </c>
      <c r="AR546" t="str">
        <f t="shared" si="89"/>
        <v>00000000915|00000000542|601020040005||000008|000031|00000701000|00000000000000000334||VR REF. IMPORTACAO FOLHA PGTO|D||</v>
      </c>
    </row>
    <row r="547" spans="1:44" x14ac:dyDescent="0.3">
      <c r="A547">
        <v>915</v>
      </c>
      <c r="B547">
        <v>543</v>
      </c>
      <c r="C547">
        <v>999</v>
      </c>
      <c r="D547" s="2" t="str">
        <f>SUBSTITUTE(VLOOKUP(C547,'PLANO CONTAS'!$A$2:$C$3583,3,0),".","")</f>
        <v>601020040005</v>
      </c>
      <c r="F547" s="1">
        <v>44774</v>
      </c>
      <c r="G547" s="1">
        <v>44804</v>
      </c>
      <c r="H547">
        <v>701000</v>
      </c>
      <c r="I547">
        <v>19.34</v>
      </c>
      <c r="J547">
        <v>0</v>
      </c>
      <c r="K547" t="s">
        <v>2112</v>
      </c>
      <c r="L547" t="s">
        <v>13</v>
      </c>
      <c r="M547" s="4"/>
      <c r="N547" s="4"/>
      <c r="Q547" t="str">
        <f t="shared" si="90"/>
        <v>00000000915</v>
      </c>
      <c r="R547" t="s">
        <v>14</v>
      </c>
      <c r="S547" t="str">
        <f t="shared" si="91"/>
        <v>00000000543</v>
      </c>
      <c r="T547" t="s">
        <v>14</v>
      </c>
      <c r="U547" t="str">
        <f t="shared" si="92"/>
        <v>601020040005</v>
      </c>
      <c r="V547" t="s">
        <v>14</v>
      </c>
      <c r="X547" t="s">
        <v>14</v>
      </c>
      <c r="Y547" t="str">
        <f t="shared" si="93"/>
        <v>000008</v>
      </c>
      <c r="Z547" t="s">
        <v>14</v>
      </c>
      <c r="AA547" t="str">
        <f t="shared" si="94"/>
        <v>000031</v>
      </c>
      <c r="AB547" t="s">
        <v>14</v>
      </c>
      <c r="AC547" t="str">
        <f t="shared" si="95"/>
        <v>00000701000</v>
      </c>
      <c r="AD547" t="s">
        <v>14</v>
      </c>
      <c r="AE547" t="str">
        <f t="shared" si="96"/>
        <v>00000000000000001934</v>
      </c>
      <c r="AF547" t="s">
        <v>14</v>
      </c>
      <c r="AH547" t="s">
        <v>14</v>
      </c>
      <c r="AI547" t="str">
        <f t="shared" si="97"/>
        <v>VR REF. IMPORTACAO FOLHA PGTO</v>
      </c>
      <c r="AJ547" t="s">
        <v>14</v>
      </c>
      <c r="AK547" t="str">
        <f t="shared" si="98"/>
        <v>D</v>
      </c>
      <c r="AL547" t="s">
        <v>14</v>
      </c>
      <c r="AM547" s="1"/>
      <c r="AN547" t="s">
        <v>14</v>
      </c>
      <c r="AR547" t="str">
        <f t="shared" si="89"/>
        <v>00000000915|00000000543|601020040005||000008|000031|00000701000|00000000000000001934||VR REF. IMPORTACAO FOLHA PGTO|D||</v>
      </c>
    </row>
    <row r="548" spans="1:44" x14ac:dyDescent="0.3">
      <c r="A548">
        <v>915</v>
      </c>
      <c r="B548">
        <v>544</v>
      </c>
      <c r="C548">
        <v>999</v>
      </c>
      <c r="D548" s="2" t="str">
        <f>SUBSTITUTE(VLOOKUP(C548,'PLANO CONTAS'!$A$2:$C$3583,3,0),".","")</f>
        <v>601020040005</v>
      </c>
      <c r="F548" s="1">
        <v>44774</v>
      </c>
      <c r="G548" s="1">
        <v>44804</v>
      </c>
      <c r="H548">
        <v>301000</v>
      </c>
      <c r="I548">
        <v>124.56</v>
      </c>
      <c r="J548">
        <v>0</v>
      </c>
      <c r="K548" t="s">
        <v>2112</v>
      </c>
      <c r="L548" t="s">
        <v>13</v>
      </c>
      <c r="M548" s="4"/>
      <c r="N548" s="4"/>
      <c r="Q548" t="str">
        <f t="shared" si="90"/>
        <v>00000000915</v>
      </c>
      <c r="R548" t="s">
        <v>14</v>
      </c>
      <c r="S548" t="str">
        <f t="shared" si="91"/>
        <v>00000000544</v>
      </c>
      <c r="T548" t="s">
        <v>14</v>
      </c>
      <c r="U548" t="str">
        <f t="shared" si="92"/>
        <v>601020040005</v>
      </c>
      <c r="V548" t="s">
        <v>14</v>
      </c>
      <c r="X548" t="s">
        <v>14</v>
      </c>
      <c r="Y548" t="str">
        <f t="shared" si="93"/>
        <v>000008</v>
      </c>
      <c r="Z548" t="s">
        <v>14</v>
      </c>
      <c r="AA548" t="str">
        <f t="shared" si="94"/>
        <v>000031</v>
      </c>
      <c r="AB548" t="s">
        <v>14</v>
      </c>
      <c r="AC548" t="str">
        <f t="shared" si="95"/>
        <v>00000301000</v>
      </c>
      <c r="AD548" t="s">
        <v>14</v>
      </c>
      <c r="AE548" t="str">
        <f t="shared" si="96"/>
        <v>00000000000000012456</v>
      </c>
      <c r="AF548" t="s">
        <v>14</v>
      </c>
      <c r="AH548" t="s">
        <v>14</v>
      </c>
      <c r="AI548" t="str">
        <f t="shared" si="97"/>
        <v>VR REF. IMPORTACAO FOLHA PGTO</v>
      </c>
      <c r="AJ548" t="s">
        <v>14</v>
      </c>
      <c r="AK548" t="str">
        <f t="shared" si="98"/>
        <v>D</v>
      </c>
      <c r="AL548" t="s">
        <v>14</v>
      </c>
      <c r="AM548" s="1"/>
      <c r="AN548" t="s">
        <v>14</v>
      </c>
      <c r="AR548" t="str">
        <f t="shared" si="89"/>
        <v>00000000915|00000000544|601020040005||000008|000031|00000301000|00000000000000012456||VR REF. IMPORTACAO FOLHA PGTO|D||</v>
      </c>
    </row>
    <row r="549" spans="1:44" x14ac:dyDescent="0.3">
      <c r="A549">
        <v>915</v>
      </c>
      <c r="B549">
        <v>545</v>
      </c>
      <c r="C549">
        <v>999</v>
      </c>
      <c r="D549" s="2" t="str">
        <f>SUBSTITUTE(VLOOKUP(C549,'PLANO CONTAS'!$A$2:$C$3583,3,0),".","")</f>
        <v>601020040005</v>
      </c>
      <c r="F549" s="1">
        <v>44774</v>
      </c>
      <c r="G549" s="1">
        <v>44804</v>
      </c>
      <c r="H549">
        <v>301000</v>
      </c>
      <c r="I549">
        <v>6.22</v>
      </c>
      <c r="J549">
        <v>0</v>
      </c>
      <c r="K549" t="s">
        <v>2112</v>
      </c>
      <c r="L549" t="s">
        <v>13</v>
      </c>
      <c r="M549" s="4"/>
      <c r="N549" s="4"/>
      <c r="Q549" t="str">
        <f t="shared" si="90"/>
        <v>00000000915</v>
      </c>
      <c r="R549" t="s">
        <v>14</v>
      </c>
      <c r="S549" t="str">
        <f t="shared" si="91"/>
        <v>00000000545</v>
      </c>
      <c r="T549" t="s">
        <v>14</v>
      </c>
      <c r="U549" t="str">
        <f t="shared" si="92"/>
        <v>601020040005</v>
      </c>
      <c r="V549" t="s">
        <v>14</v>
      </c>
      <c r="X549" t="s">
        <v>14</v>
      </c>
      <c r="Y549" t="str">
        <f t="shared" si="93"/>
        <v>000008</v>
      </c>
      <c r="Z549" t="s">
        <v>14</v>
      </c>
      <c r="AA549" t="str">
        <f t="shared" si="94"/>
        <v>000031</v>
      </c>
      <c r="AB549" t="s">
        <v>14</v>
      </c>
      <c r="AC549" t="str">
        <f t="shared" si="95"/>
        <v>00000301000</v>
      </c>
      <c r="AD549" t="s">
        <v>14</v>
      </c>
      <c r="AE549" t="str">
        <f t="shared" si="96"/>
        <v>00000000000000000622</v>
      </c>
      <c r="AF549" t="s">
        <v>14</v>
      </c>
      <c r="AH549" t="s">
        <v>14</v>
      </c>
      <c r="AI549" t="str">
        <f t="shared" si="97"/>
        <v>VR REF. IMPORTACAO FOLHA PGTO</v>
      </c>
      <c r="AJ549" t="s">
        <v>14</v>
      </c>
      <c r="AK549" t="str">
        <f t="shared" si="98"/>
        <v>D</v>
      </c>
      <c r="AL549" t="s">
        <v>14</v>
      </c>
      <c r="AM549" s="1"/>
      <c r="AN549" t="s">
        <v>14</v>
      </c>
      <c r="AR549" t="str">
        <f t="shared" si="89"/>
        <v>00000000915|00000000545|601020040005||000008|000031|00000301000|00000000000000000622||VR REF. IMPORTACAO FOLHA PGTO|D||</v>
      </c>
    </row>
    <row r="550" spans="1:44" x14ac:dyDescent="0.3">
      <c r="A550">
        <v>915</v>
      </c>
      <c r="B550">
        <v>546</v>
      </c>
      <c r="C550">
        <v>999</v>
      </c>
      <c r="D550" s="2" t="str">
        <f>SUBSTITUTE(VLOOKUP(C550,'PLANO CONTAS'!$A$2:$C$3583,3,0),".","")</f>
        <v>601020040005</v>
      </c>
      <c r="F550" s="1">
        <v>44774</v>
      </c>
      <c r="G550" s="1">
        <v>44804</v>
      </c>
      <c r="H550">
        <v>301000</v>
      </c>
      <c r="I550">
        <v>36.130000000000003</v>
      </c>
      <c r="J550">
        <v>0</v>
      </c>
      <c r="K550" t="s">
        <v>2112</v>
      </c>
      <c r="L550" t="s">
        <v>13</v>
      </c>
      <c r="M550" s="4"/>
      <c r="N550" s="4"/>
      <c r="Q550" t="str">
        <f t="shared" si="90"/>
        <v>00000000915</v>
      </c>
      <c r="R550" t="s">
        <v>14</v>
      </c>
      <c r="S550" t="str">
        <f t="shared" si="91"/>
        <v>00000000546</v>
      </c>
      <c r="T550" t="s">
        <v>14</v>
      </c>
      <c r="U550" t="str">
        <f t="shared" si="92"/>
        <v>601020040005</v>
      </c>
      <c r="V550" t="s">
        <v>14</v>
      </c>
      <c r="X550" t="s">
        <v>14</v>
      </c>
      <c r="Y550" t="str">
        <f t="shared" si="93"/>
        <v>000008</v>
      </c>
      <c r="Z550" t="s">
        <v>14</v>
      </c>
      <c r="AA550" t="str">
        <f t="shared" si="94"/>
        <v>000031</v>
      </c>
      <c r="AB550" t="s">
        <v>14</v>
      </c>
      <c r="AC550" t="str">
        <f t="shared" si="95"/>
        <v>00000301000</v>
      </c>
      <c r="AD550" t="s">
        <v>14</v>
      </c>
      <c r="AE550" t="str">
        <f t="shared" si="96"/>
        <v>00000000000000003613</v>
      </c>
      <c r="AF550" t="s">
        <v>14</v>
      </c>
      <c r="AH550" t="s">
        <v>14</v>
      </c>
      <c r="AI550" t="str">
        <f t="shared" si="97"/>
        <v>VR REF. IMPORTACAO FOLHA PGTO</v>
      </c>
      <c r="AJ550" t="s">
        <v>14</v>
      </c>
      <c r="AK550" t="str">
        <f t="shared" si="98"/>
        <v>D</v>
      </c>
      <c r="AL550" t="s">
        <v>14</v>
      </c>
      <c r="AM550" s="1"/>
      <c r="AN550" t="s">
        <v>14</v>
      </c>
      <c r="AR550" t="str">
        <f t="shared" si="89"/>
        <v>00000000915|00000000546|601020040005||000008|000031|00000301000|00000000000000003613||VR REF. IMPORTACAO FOLHA PGTO|D||</v>
      </c>
    </row>
    <row r="551" spans="1:44" x14ac:dyDescent="0.3">
      <c r="A551">
        <v>915</v>
      </c>
      <c r="B551">
        <v>547</v>
      </c>
      <c r="C551">
        <v>999</v>
      </c>
      <c r="D551" s="2" t="str">
        <f>SUBSTITUTE(VLOOKUP(C551,'PLANO CONTAS'!$A$2:$C$3583,3,0),".","")</f>
        <v>601020040005</v>
      </c>
      <c r="F551" s="1">
        <v>44774</v>
      </c>
      <c r="G551" s="1">
        <v>44804</v>
      </c>
      <c r="H551">
        <v>801000</v>
      </c>
      <c r="I551">
        <v>251.39</v>
      </c>
      <c r="J551">
        <v>0</v>
      </c>
      <c r="K551" t="s">
        <v>2112</v>
      </c>
      <c r="L551" t="s">
        <v>13</v>
      </c>
      <c r="M551" s="4"/>
      <c r="N551" s="4"/>
      <c r="Q551" t="str">
        <f t="shared" si="90"/>
        <v>00000000915</v>
      </c>
      <c r="R551" t="s">
        <v>14</v>
      </c>
      <c r="S551" t="str">
        <f t="shared" si="91"/>
        <v>00000000547</v>
      </c>
      <c r="T551" t="s">
        <v>14</v>
      </c>
      <c r="U551" t="str">
        <f t="shared" si="92"/>
        <v>601020040005</v>
      </c>
      <c r="V551" t="s">
        <v>14</v>
      </c>
      <c r="X551" t="s">
        <v>14</v>
      </c>
      <c r="Y551" t="str">
        <f t="shared" si="93"/>
        <v>000008</v>
      </c>
      <c r="Z551" t="s">
        <v>14</v>
      </c>
      <c r="AA551" t="str">
        <f t="shared" si="94"/>
        <v>000031</v>
      </c>
      <c r="AB551" t="s">
        <v>14</v>
      </c>
      <c r="AC551" t="str">
        <f t="shared" si="95"/>
        <v>00000801000</v>
      </c>
      <c r="AD551" t="s">
        <v>14</v>
      </c>
      <c r="AE551" t="str">
        <f t="shared" si="96"/>
        <v>00000000000000025139</v>
      </c>
      <c r="AF551" t="s">
        <v>14</v>
      </c>
      <c r="AH551" t="s">
        <v>14</v>
      </c>
      <c r="AI551" t="str">
        <f t="shared" si="97"/>
        <v>VR REF. IMPORTACAO FOLHA PGTO</v>
      </c>
      <c r="AJ551" t="s">
        <v>14</v>
      </c>
      <c r="AK551" t="str">
        <f t="shared" si="98"/>
        <v>D</v>
      </c>
      <c r="AL551" t="s">
        <v>14</v>
      </c>
      <c r="AM551" s="1"/>
      <c r="AN551" t="s">
        <v>14</v>
      </c>
      <c r="AR551" t="str">
        <f t="shared" si="89"/>
        <v>00000000915|00000000547|601020040005||000008|000031|00000801000|00000000000000025139||VR REF. IMPORTACAO FOLHA PGTO|D||</v>
      </c>
    </row>
    <row r="552" spans="1:44" x14ac:dyDescent="0.3">
      <c r="A552">
        <v>915</v>
      </c>
      <c r="B552">
        <v>548</v>
      </c>
      <c r="C552">
        <v>999</v>
      </c>
      <c r="D552" s="2" t="str">
        <f>SUBSTITUTE(VLOOKUP(C552,'PLANO CONTAS'!$A$2:$C$3583,3,0),".","")</f>
        <v>601020040005</v>
      </c>
      <c r="F552" s="1">
        <v>44774</v>
      </c>
      <c r="G552" s="1">
        <v>44804</v>
      </c>
      <c r="H552">
        <v>801000</v>
      </c>
      <c r="I552">
        <v>12.55</v>
      </c>
      <c r="J552">
        <v>0</v>
      </c>
      <c r="K552" t="s">
        <v>2112</v>
      </c>
      <c r="L552" t="s">
        <v>13</v>
      </c>
      <c r="M552" s="4"/>
      <c r="N552" s="4"/>
      <c r="Q552" t="str">
        <f t="shared" si="90"/>
        <v>00000000915</v>
      </c>
      <c r="R552" t="s">
        <v>14</v>
      </c>
      <c r="S552" t="str">
        <f t="shared" si="91"/>
        <v>00000000548</v>
      </c>
      <c r="T552" t="s">
        <v>14</v>
      </c>
      <c r="U552" t="str">
        <f t="shared" si="92"/>
        <v>601020040005</v>
      </c>
      <c r="V552" t="s">
        <v>14</v>
      </c>
      <c r="X552" t="s">
        <v>14</v>
      </c>
      <c r="Y552" t="str">
        <f t="shared" si="93"/>
        <v>000008</v>
      </c>
      <c r="Z552" t="s">
        <v>14</v>
      </c>
      <c r="AA552" t="str">
        <f t="shared" si="94"/>
        <v>000031</v>
      </c>
      <c r="AB552" t="s">
        <v>14</v>
      </c>
      <c r="AC552" t="str">
        <f t="shared" si="95"/>
        <v>00000801000</v>
      </c>
      <c r="AD552" t="s">
        <v>14</v>
      </c>
      <c r="AE552" t="str">
        <f t="shared" si="96"/>
        <v>00000000000000001255</v>
      </c>
      <c r="AF552" t="s">
        <v>14</v>
      </c>
      <c r="AH552" t="s">
        <v>14</v>
      </c>
      <c r="AI552" t="str">
        <f t="shared" si="97"/>
        <v>VR REF. IMPORTACAO FOLHA PGTO</v>
      </c>
      <c r="AJ552" t="s">
        <v>14</v>
      </c>
      <c r="AK552" t="str">
        <f t="shared" si="98"/>
        <v>D</v>
      </c>
      <c r="AL552" t="s">
        <v>14</v>
      </c>
      <c r="AM552" s="1"/>
      <c r="AN552" t="s">
        <v>14</v>
      </c>
      <c r="AR552" t="str">
        <f t="shared" si="89"/>
        <v>00000000915|00000000548|601020040005||000008|000031|00000801000|00000000000000001255||VR REF. IMPORTACAO FOLHA PGTO|D||</v>
      </c>
    </row>
    <row r="553" spans="1:44" x14ac:dyDescent="0.3">
      <c r="A553">
        <v>915</v>
      </c>
      <c r="B553">
        <v>549</v>
      </c>
      <c r="C553">
        <v>999</v>
      </c>
      <c r="D553" s="2" t="str">
        <f>SUBSTITUTE(VLOOKUP(C553,'PLANO CONTAS'!$A$2:$C$3583,3,0),".","")</f>
        <v>601020040005</v>
      </c>
      <c r="F553" s="1">
        <v>44774</v>
      </c>
      <c r="G553" s="1">
        <v>44804</v>
      </c>
      <c r="H553">
        <v>801000</v>
      </c>
      <c r="I553">
        <v>72.89</v>
      </c>
      <c r="J553">
        <v>0</v>
      </c>
      <c r="K553" t="s">
        <v>2112</v>
      </c>
      <c r="L553" t="s">
        <v>13</v>
      </c>
      <c r="M553" s="4"/>
      <c r="N553" s="4"/>
      <c r="Q553" t="str">
        <f t="shared" si="90"/>
        <v>00000000915</v>
      </c>
      <c r="R553" t="s">
        <v>14</v>
      </c>
      <c r="S553" t="str">
        <f t="shared" si="91"/>
        <v>00000000549</v>
      </c>
      <c r="T553" t="s">
        <v>14</v>
      </c>
      <c r="U553" t="str">
        <f t="shared" si="92"/>
        <v>601020040005</v>
      </c>
      <c r="V553" t="s">
        <v>14</v>
      </c>
      <c r="X553" t="s">
        <v>14</v>
      </c>
      <c r="Y553" t="str">
        <f t="shared" si="93"/>
        <v>000008</v>
      </c>
      <c r="Z553" t="s">
        <v>14</v>
      </c>
      <c r="AA553" t="str">
        <f t="shared" si="94"/>
        <v>000031</v>
      </c>
      <c r="AB553" t="s">
        <v>14</v>
      </c>
      <c r="AC553" t="str">
        <f t="shared" si="95"/>
        <v>00000801000</v>
      </c>
      <c r="AD553" t="s">
        <v>14</v>
      </c>
      <c r="AE553" t="str">
        <f t="shared" si="96"/>
        <v>00000000000000007289</v>
      </c>
      <c r="AF553" t="s">
        <v>14</v>
      </c>
      <c r="AH553" t="s">
        <v>14</v>
      </c>
      <c r="AI553" t="str">
        <f t="shared" si="97"/>
        <v>VR REF. IMPORTACAO FOLHA PGTO</v>
      </c>
      <c r="AJ553" t="s">
        <v>14</v>
      </c>
      <c r="AK553" t="str">
        <f t="shared" si="98"/>
        <v>D</v>
      </c>
      <c r="AL553" t="s">
        <v>14</v>
      </c>
      <c r="AM553" s="1"/>
      <c r="AN553" t="s">
        <v>14</v>
      </c>
      <c r="AR553" t="str">
        <f t="shared" si="89"/>
        <v>00000000915|00000000549|601020040005||000008|000031|00000801000|00000000000000007289||VR REF. IMPORTACAO FOLHA PGTO|D||</v>
      </c>
    </row>
    <row r="554" spans="1:44" x14ac:dyDescent="0.3">
      <c r="A554">
        <v>915</v>
      </c>
      <c r="B554">
        <v>550</v>
      </c>
      <c r="C554">
        <v>999</v>
      </c>
      <c r="D554" s="2" t="str">
        <f>SUBSTITUTE(VLOOKUP(C554,'PLANO CONTAS'!$A$2:$C$3583,3,0),".","")</f>
        <v>601020040005</v>
      </c>
      <c r="F554" s="1">
        <v>44774</v>
      </c>
      <c r="G554" s="1">
        <v>44804</v>
      </c>
      <c r="H554">
        <v>1001000</v>
      </c>
      <c r="I554">
        <v>77.77</v>
      </c>
      <c r="J554">
        <v>0</v>
      </c>
      <c r="K554" t="s">
        <v>2112</v>
      </c>
      <c r="L554" t="s">
        <v>13</v>
      </c>
      <c r="M554" s="4"/>
      <c r="N554" s="4"/>
      <c r="Q554" t="str">
        <f t="shared" si="90"/>
        <v>00000000915</v>
      </c>
      <c r="R554" t="s">
        <v>14</v>
      </c>
      <c r="S554" t="str">
        <f t="shared" si="91"/>
        <v>00000000550</v>
      </c>
      <c r="T554" t="s">
        <v>14</v>
      </c>
      <c r="U554" t="str">
        <f t="shared" si="92"/>
        <v>601020040005</v>
      </c>
      <c r="V554" t="s">
        <v>14</v>
      </c>
      <c r="X554" t="s">
        <v>14</v>
      </c>
      <c r="Y554" t="str">
        <f t="shared" si="93"/>
        <v>000008</v>
      </c>
      <c r="Z554" t="s">
        <v>14</v>
      </c>
      <c r="AA554" t="str">
        <f t="shared" si="94"/>
        <v>000031</v>
      </c>
      <c r="AB554" t="s">
        <v>14</v>
      </c>
      <c r="AC554" t="str">
        <f t="shared" si="95"/>
        <v>00001001000</v>
      </c>
      <c r="AD554" t="s">
        <v>14</v>
      </c>
      <c r="AE554" t="str">
        <f t="shared" si="96"/>
        <v>00000000000000007777</v>
      </c>
      <c r="AF554" t="s">
        <v>14</v>
      </c>
      <c r="AH554" t="s">
        <v>14</v>
      </c>
      <c r="AI554" t="str">
        <f t="shared" si="97"/>
        <v>VR REF. IMPORTACAO FOLHA PGTO</v>
      </c>
      <c r="AJ554" t="s">
        <v>14</v>
      </c>
      <c r="AK554" t="str">
        <f t="shared" si="98"/>
        <v>D</v>
      </c>
      <c r="AL554" t="s">
        <v>14</v>
      </c>
      <c r="AM554" s="1"/>
      <c r="AN554" t="s">
        <v>14</v>
      </c>
      <c r="AR554" t="str">
        <f t="shared" si="89"/>
        <v>00000000915|00000000550|601020040005||000008|000031|00001001000|00000000000000007777||VR REF. IMPORTACAO FOLHA PGTO|D||</v>
      </c>
    </row>
    <row r="555" spans="1:44" x14ac:dyDescent="0.3">
      <c r="A555">
        <v>915</v>
      </c>
      <c r="B555">
        <v>551</v>
      </c>
      <c r="C555">
        <v>999</v>
      </c>
      <c r="D555" s="2" t="str">
        <f>SUBSTITUTE(VLOOKUP(C555,'PLANO CONTAS'!$A$2:$C$3583,3,0),".","")</f>
        <v>601020040005</v>
      </c>
      <c r="F555" s="1">
        <v>44774</v>
      </c>
      <c r="G555" s="1">
        <v>44804</v>
      </c>
      <c r="H555">
        <v>1001000</v>
      </c>
      <c r="I555">
        <v>3.89</v>
      </c>
      <c r="J555">
        <v>0</v>
      </c>
      <c r="K555" t="s">
        <v>2112</v>
      </c>
      <c r="L555" t="s">
        <v>13</v>
      </c>
      <c r="M555" s="4"/>
      <c r="N555" s="4"/>
      <c r="Q555" t="str">
        <f t="shared" si="90"/>
        <v>00000000915</v>
      </c>
      <c r="R555" t="s">
        <v>14</v>
      </c>
      <c r="S555" t="str">
        <f t="shared" si="91"/>
        <v>00000000551</v>
      </c>
      <c r="T555" t="s">
        <v>14</v>
      </c>
      <c r="U555" t="str">
        <f t="shared" si="92"/>
        <v>601020040005</v>
      </c>
      <c r="V555" t="s">
        <v>14</v>
      </c>
      <c r="X555" t="s">
        <v>14</v>
      </c>
      <c r="Y555" t="str">
        <f t="shared" si="93"/>
        <v>000008</v>
      </c>
      <c r="Z555" t="s">
        <v>14</v>
      </c>
      <c r="AA555" t="str">
        <f t="shared" si="94"/>
        <v>000031</v>
      </c>
      <c r="AB555" t="s">
        <v>14</v>
      </c>
      <c r="AC555" t="str">
        <f t="shared" si="95"/>
        <v>00001001000</v>
      </c>
      <c r="AD555" t="s">
        <v>14</v>
      </c>
      <c r="AE555" t="str">
        <f t="shared" si="96"/>
        <v>00000000000000000389</v>
      </c>
      <c r="AF555" t="s">
        <v>14</v>
      </c>
      <c r="AH555" t="s">
        <v>14</v>
      </c>
      <c r="AI555" t="str">
        <f t="shared" si="97"/>
        <v>VR REF. IMPORTACAO FOLHA PGTO</v>
      </c>
      <c r="AJ555" t="s">
        <v>14</v>
      </c>
      <c r="AK555" t="str">
        <f t="shared" si="98"/>
        <v>D</v>
      </c>
      <c r="AL555" t="s">
        <v>14</v>
      </c>
      <c r="AM555" s="1"/>
      <c r="AN555" t="s">
        <v>14</v>
      </c>
      <c r="AR555" t="str">
        <f t="shared" si="89"/>
        <v>00000000915|00000000551|601020040005||000008|000031|00001001000|00000000000000000389||VR REF. IMPORTACAO FOLHA PGTO|D||</v>
      </c>
    </row>
    <row r="556" spans="1:44" x14ac:dyDescent="0.3">
      <c r="A556">
        <v>915</v>
      </c>
      <c r="B556">
        <v>552</v>
      </c>
      <c r="C556">
        <v>999</v>
      </c>
      <c r="D556" s="2" t="str">
        <f>SUBSTITUTE(VLOOKUP(C556,'PLANO CONTAS'!$A$2:$C$3583,3,0),".","")</f>
        <v>601020040005</v>
      </c>
      <c r="F556" s="1">
        <v>44774</v>
      </c>
      <c r="G556" s="1">
        <v>44804</v>
      </c>
      <c r="H556">
        <v>1001000</v>
      </c>
      <c r="I556">
        <v>22.57</v>
      </c>
      <c r="J556">
        <v>0</v>
      </c>
      <c r="K556" t="s">
        <v>2112</v>
      </c>
      <c r="L556" t="s">
        <v>13</v>
      </c>
      <c r="M556" s="4"/>
      <c r="N556" s="4"/>
      <c r="Q556" t="str">
        <f t="shared" si="90"/>
        <v>00000000915</v>
      </c>
      <c r="R556" t="s">
        <v>14</v>
      </c>
      <c r="S556" t="str">
        <f t="shared" si="91"/>
        <v>00000000552</v>
      </c>
      <c r="T556" t="s">
        <v>14</v>
      </c>
      <c r="U556" t="str">
        <f t="shared" si="92"/>
        <v>601020040005</v>
      </c>
      <c r="V556" t="s">
        <v>14</v>
      </c>
      <c r="X556" t="s">
        <v>14</v>
      </c>
      <c r="Y556" t="str">
        <f t="shared" si="93"/>
        <v>000008</v>
      </c>
      <c r="Z556" t="s">
        <v>14</v>
      </c>
      <c r="AA556" t="str">
        <f t="shared" si="94"/>
        <v>000031</v>
      </c>
      <c r="AB556" t="s">
        <v>14</v>
      </c>
      <c r="AC556" t="str">
        <f t="shared" si="95"/>
        <v>00001001000</v>
      </c>
      <c r="AD556" t="s">
        <v>14</v>
      </c>
      <c r="AE556" t="str">
        <f t="shared" si="96"/>
        <v>00000000000000002257</v>
      </c>
      <c r="AF556" t="s">
        <v>14</v>
      </c>
      <c r="AH556" t="s">
        <v>14</v>
      </c>
      <c r="AI556" t="str">
        <f t="shared" si="97"/>
        <v>VR REF. IMPORTACAO FOLHA PGTO</v>
      </c>
      <c r="AJ556" t="s">
        <v>14</v>
      </c>
      <c r="AK556" t="str">
        <f t="shared" si="98"/>
        <v>D</v>
      </c>
      <c r="AL556" t="s">
        <v>14</v>
      </c>
      <c r="AM556" s="1"/>
      <c r="AN556" t="s">
        <v>14</v>
      </c>
      <c r="AR556" t="str">
        <f t="shared" si="89"/>
        <v>00000000915|00000000552|601020040005||000008|000031|00001001000|00000000000000002257||VR REF. IMPORTACAO FOLHA PGTO|D||</v>
      </c>
    </row>
    <row r="557" spans="1:44" x14ac:dyDescent="0.3">
      <c r="A557">
        <v>915</v>
      </c>
      <c r="B557">
        <v>553</v>
      </c>
      <c r="C557">
        <v>999</v>
      </c>
      <c r="D557" s="2" t="str">
        <f>SUBSTITUTE(VLOOKUP(C557,'PLANO CONTAS'!$A$2:$C$3583,3,0),".","")</f>
        <v>601020040005</v>
      </c>
      <c r="F557" s="1">
        <v>44774</v>
      </c>
      <c r="G557" s="1">
        <v>44804</v>
      </c>
      <c r="H557">
        <v>401000</v>
      </c>
      <c r="I557">
        <v>517.30999999999995</v>
      </c>
      <c r="J557">
        <v>0</v>
      </c>
      <c r="K557" t="s">
        <v>2112</v>
      </c>
      <c r="L557" t="s">
        <v>13</v>
      </c>
      <c r="M557" s="4"/>
      <c r="N557" s="4"/>
      <c r="Q557" t="str">
        <f t="shared" si="90"/>
        <v>00000000915</v>
      </c>
      <c r="R557" t="s">
        <v>14</v>
      </c>
      <c r="S557" t="str">
        <f t="shared" si="91"/>
        <v>00000000553</v>
      </c>
      <c r="T557" t="s">
        <v>14</v>
      </c>
      <c r="U557" t="str">
        <f t="shared" si="92"/>
        <v>601020040005</v>
      </c>
      <c r="V557" t="s">
        <v>14</v>
      </c>
      <c r="X557" t="s">
        <v>14</v>
      </c>
      <c r="Y557" t="str">
        <f t="shared" si="93"/>
        <v>000008</v>
      </c>
      <c r="Z557" t="s">
        <v>14</v>
      </c>
      <c r="AA557" t="str">
        <f t="shared" si="94"/>
        <v>000031</v>
      </c>
      <c r="AB557" t="s">
        <v>14</v>
      </c>
      <c r="AC557" t="str">
        <f t="shared" si="95"/>
        <v>00000401000</v>
      </c>
      <c r="AD557" t="s">
        <v>14</v>
      </c>
      <c r="AE557" t="str">
        <f t="shared" si="96"/>
        <v>00000000000000051731</v>
      </c>
      <c r="AF557" t="s">
        <v>14</v>
      </c>
      <c r="AH557" t="s">
        <v>14</v>
      </c>
      <c r="AI557" t="str">
        <f t="shared" si="97"/>
        <v>VR REF. IMPORTACAO FOLHA PGTO</v>
      </c>
      <c r="AJ557" t="s">
        <v>14</v>
      </c>
      <c r="AK557" t="str">
        <f t="shared" si="98"/>
        <v>D</v>
      </c>
      <c r="AL557" t="s">
        <v>14</v>
      </c>
      <c r="AM557" s="1"/>
      <c r="AN557" t="s">
        <v>14</v>
      </c>
      <c r="AR557" t="str">
        <f t="shared" si="89"/>
        <v>00000000915|00000000553|601020040005||000008|000031|00000401000|00000000000000051731||VR REF. IMPORTACAO FOLHA PGTO|D||</v>
      </c>
    </row>
    <row r="558" spans="1:44" x14ac:dyDescent="0.3">
      <c r="A558">
        <v>915</v>
      </c>
      <c r="B558">
        <v>554</v>
      </c>
      <c r="C558">
        <v>999</v>
      </c>
      <c r="D558" s="2" t="str">
        <f>SUBSTITUTE(VLOOKUP(C558,'PLANO CONTAS'!$A$2:$C$3583,3,0),".","")</f>
        <v>601020040005</v>
      </c>
      <c r="F558" s="1">
        <v>44774</v>
      </c>
      <c r="G558" s="1">
        <v>44804</v>
      </c>
      <c r="H558">
        <v>401000</v>
      </c>
      <c r="I558">
        <v>25.87</v>
      </c>
      <c r="J558">
        <v>0</v>
      </c>
      <c r="K558" t="s">
        <v>2112</v>
      </c>
      <c r="L558" t="s">
        <v>13</v>
      </c>
      <c r="M558" s="4"/>
      <c r="N558" s="4"/>
      <c r="Q558" t="str">
        <f t="shared" si="90"/>
        <v>00000000915</v>
      </c>
      <c r="R558" t="s">
        <v>14</v>
      </c>
      <c r="S558" t="str">
        <f t="shared" si="91"/>
        <v>00000000554</v>
      </c>
      <c r="T558" t="s">
        <v>14</v>
      </c>
      <c r="U558" t="str">
        <f t="shared" si="92"/>
        <v>601020040005</v>
      </c>
      <c r="V558" t="s">
        <v>14</v>
      </c>
      <c r="X558" t="s">
        <v>14</v>
      </c>
      <c r="Y558" t="str">
        <f t="shared" si="93"/>
        <v>000008</v>
      </c>
      <c r="Z558" t="s">
        <v>14</v>
      </c>
      <c r="AA558" t="str">
        <f t="shared" si="94"/>
        <v>000031</v>
      </c>
      <c r="AB558" t="s">
        <v>14</v>
      </c>
      <c r="AC558" t="str">
        <f t="shared" si="95"/>
        <v>00000401000</v>
      </c>
      <c r="AD558" t="s">
        <v>14</v>
      </c>
      <c r="AE558" t="str">
        <f t="shared" si="96"/>
        <v>00000000000000002587</v>
      </c>
      <c r="AF558" t="s">
        <v>14</v>
      </c>
      <c r="AH558" t="s">
        <v>14</v>
      </c>
      <c r="AI558" t="str">
        <f t="shared" si="97"/>
        <v>VR REF. IMPORTACAO FOLHA PGTO</v>
      </c>
      <c r="AJ558" t="s">
        <v>14</v>
      </c>
      <c r="AK558" t="str">
        <f t="shared" si="98"/>
        <v>D</v>
      </c>
      <c r="AL558" t="s">
        <v>14</v>
      </c>
      <c r="AM558" s="1"/>
      <c r="AN558" t="s">
        <v>14</v>
      </c>
      <c r="AR558" t="str">
        <f t="shared" si="89"/>
        <v>00000000915|00000000554|601020040005||000008|000031|00000401000|00000000000000002587||VR REF. IMPORTACAO FOLHA PGTO|D||</v>
      </c>
    </row>
    <row r="559" spans="1:44" x14ac:dyDescent="0.3">
      <c r="A559">
        <v>915</v>
      </c>
      <c r="B559">
        <v>555</v>
      </c>
      <c r="C559">
        <v>999</v>
      </c>
      <c r="D559" s="2" t="str">
        <f>SUBSTITUTE(VLOOKUP(C559,'PLANO CONTAS'!$A$2:$C$3583,3,0),".","")</f>
        <v>601020040005</v>
      </c>
      <c r="F559" s="1">
        <v>44774</v>
      </c>
      <c r="G559" s="1">
        <v>44804</v>
      </c>
      <c r="H559">
        <v>401000</v>
      </c>
      <c r="I559">
        <v>150.02000000000001</v>
      </c>
      <c r="J559">
        <v>0</v>
      </c>
      <c r="K559" t="s">
        <v>2112</v>
      </c>
      <c r="L559" t="s">
        <v>13</v>
      </c>
      <c r="M559" s="4"/>
      <c r="N559" s="4"/>
      <c r="Q559" t="str">
        <f t="shared" si="90"/>
        <v>00000000915</v>
      </c>
      <c r="R559" t="s">
        <v>14</v>
      </c>
      <c r="S559" t="str">
        <f t="shared" si="91"/>
        <v>00000000555</v>
      </c>
      <c r="T559" t="s">
        <v>14</v>
      </c>
      <c r="U559" t="str">
        <f t="shared" si="92"/>
        <v>601020040005</v>
      </c>
      <c r="V559" t="s">
        <v>14</v>
      </c>
      <c r="X559" t="s">
        <v>14</v>
      </c>
      <c r="Y559" t="str">
        <f t="shared" si="93"/>
        <v>000008</v>
      </c>
      <c r="Z559" t="s">
        <v>14</v>
      </c>
      <c r="AA559" t="str">
        <f t="shared" si="94"/>
        <v>000031</v>
      </c>
      <c r="AB559" t="s">
        <v>14</v>
      </c>
      <c r="AC559" t="str">
        <f t="shared" si="95"/>
        <v>00000401000</v>
      </c>
      <c r="AD559" t="s">
        <v>14</v>
      </c>
      <c r="AE559" t="str">
        <f t="shared" si="96"/>
        <v>00000000000000015002</v>
      </c>
      <c r="AF559" t="s">
        <v>14</v>
      </c>
      <c r="AH559" t="s">
        <v>14</v>
      </c>
      <c r="AI559" t="str">
        <f t="shared" si="97"/>
        <v>VR REF. IMPORTACAO FOLHA PGTO</v>
      </c>
      <c r="AJ559" t="s">
        <v>14</v>
      </c>
      <c r="AK559" t="str">
        <f t="shared" si="98"/>
        <v>D</v>
      </c>
      <c r="AL559" t="s">
        <v>14</v>
      </c>
      <c r="AM559" s="1"/>
      <c r="AN559" t="s">
        <v>14</v>
      </c>
      <c r="AR559" t="str">
        <f t="shared" si="89"/>
        <v>00000000915|00000000555|601020040005||000008|000031|00000401000|00000000000000015002||VR REF. IMPORTACAO FOLHA PGTO|D||</v>
      </c>
    </row>
    <row r="560" spans="1:44" x14ac:dyDescent="0.3">
      <c r="A560">
        <v>915</v>
      </c>
      <c r="B560">
        <v>556</v>
      </c>
      <c r="C560">
        <v>999</v>
      </c>
      <c r="D560" s="2" t="str">
        <f>SUBSTITUTE(VLOOKUP(C560,'PLANO CONTAS'!$A$2:$C$3583,3,0),".","")</f>
        <v>601020040005</v>
      </c>
      <c r="F560" s="1">
        <v>44774</v>
      </c>
      <c r="G560" s="1">
        <v>44804</v>
      </c>
      <c r="H560">
        <v>1201000</v>
      </c>
      <c r="I560">
        <v>135.38</v>
      </c>
      <c r="J560">
        <v>0</v>
      </c>
      <c r="K560" t="s">
        <v>2112</v>
      </c>
      <c r="L560" t="s">
        <v>13</v>
      </c>
      <c r="M560" s="4"/>
      <c r="N560" s="4"/>
      <c r="Q560" t="str">
        <f t="shared" si="90"/>
        <v>00000000915</v>
      </c>
      <c r="R560" t="s">
        <v>14</v>
      </c>
      <c r="S560" t="str">
        <f t="shared" si="91"/>
        <v>00000000556</v>
      </c>
      <c r="T560" t="s">
        <v>14</v>
      </c>
      <c r="U560" t="str">
        <f t="shared" si="92"/>
        <v>601020040005</v>
      </c>
      <c r="V560" t="s">
        <v>14</v>
      </c>
      <c r="X560" t="s">
        <v>14</v>
      </c>
      <c r="Y560" t="str">
        <f t="shared" si="93"/>
        <v>000008</v>
      </c>
      <c r="Z560" t="s">
        <v>14</v>
      </c>
      <c r="AA560" t="str">
        <f t="shared" si="94"/>
        <v>000031</v>
      </c>
      <c r="AB560" t="s">
        <v>14</v>
      </c>
      <c r="AC560" t="str">
        <f t="shared" si="95"/>
        <v>00001201000</v>
      </c>
      <c r="AD560" t="s">
        <v>14</v>
      </c>
      <c r="AE560" t="str">
        <f t="shared" si="96"/>
        <v>00000000000000013538</v>
      </c>
      <c r="AF560" t="s">
        <v>14</v>
      </c>
      <c r="AH560" t="s">
        <v>14</v>
      </c>
      <c r="AI560" t="str">
        <f t="shared" si="97"/>
        <v>VR REF. IMPORTACAO FOLHA PGTO</v>
      </c>
      <c r="AJ560" t="s">
        <v>14</v>
      </c>
      <c r="AK560" t="str">
        <f t="shared" si="98"/>
        <v>D</v>
      </c>
      <c r="AL560" t="s">
        <v>14</v>
      </c>
      <c r="AM560" s="1"/>
      <c r="AN560" t="s">
        <v>14</v>
      </c>
      <c r="AR560" t="str">
        <f t="shared" si="89"/>
        <v>00000000915|00000000556|601020040005||000008|000031|00001201000|00000000000000013538||VR REF. IMPORTACAO FOLHA PGTO|D||</v>
      </c>
    </row>
    <row r="561" spans="1:44" x14ac:dyDescent="0.3">
      <c r="A561">
        <v>915</v>
      </c>
      <c r="B561">
        <v>557</v>
      </c>
      <c r="C561">
        <v>999</v>
      </c>
      <c r="D561" s="2" t="str">
        <f>SUBSTITUTE(VLOOKUP(C561,'PLANO CONTAS'!$A$2:$C$3583,3,0),".","")</f>
        <v>601020040005</v>
      </c>
      <c r="F561" s="1">
        <v>44774</v>
      </c>
      <c r="G561" s="1">
        <v>44804</v>
      </c>
      <c r="H561">
        <v>1201000</v>
      </c>
      <c r="I561">
        <v>6.77</v>
      </c>
      <c r="J561">
        <v>0</v>
      </c>
      <c r="K561" t="s">
        <v>2112</v>
      </c>
      <c r="L561" t="s">
        <v>13</v>
      </c>
      <c r="M561" s="4"/>
      <c r="N561" s="4"/>
      <c r="Q561" t="str">
        <f t="shared" si="90"/>
        <v>00000000915</v>
      </c>
      <c r="R561" t="s">
        <v>14</v>
      </c>
      <c r="S561" t="str">
        <f t="shared" si="91"/>
        <v>00000000557</v>
      </c>
      <c r="T561" t="s">
        <v>14</v>
      </c>
      <c r="U561" t="str">
        <f t="shared" si="92"/>
        <v>601020040005</v>
      </c>
      <c r="V561" t="s">
        <v>14</v>
      </c>
      <c r="X561" t="s">
        <v>14</v>
      </c>
      <c r="Y561" t="str">
        <f t="shared" si="93"/>
        <v>000008</v>
      </c>
      <c r="Z561" t="s">
        <v>14</v>
      </c>
      <c r="AA561" t="str">
        <f t="shared" si="94"/>
        <v>000031</v>
      </c>
      <c r="AB561" t="s">
        <v>14</v>
      </c>
      <c r="AC561" t="str">
        <f t="shared" si="95"/>
        <v>00001201000</v>
      </c>
      <c r="AD561" t="s">
        <v>14</v>
      </c>
      <c r="AE561" t="str">
        <f t="shared" si="96"/>
        <v>00000000000000000677</v>
      </c>
      <c r="AF561" t="s">
        <v>14</v>
      </c>
      <c r="AH561" t="s">
        <v>14</v>
      </c>
      <c r="AI561" t="str">
        <f t="shared" si="97"/>
        <v>VR REF. IMPORTACAO FOLHA PGTO</v>
      </c>
      <c r="AJ561" t="s">
        <v>14</v>
      </c>
      <c r="AK561" t="str">
        <f t="shared" si="98"/>
        <v>D</v>
      </c>
      <c r="AL561" t="s">
        <v>14</v>
      </c>
      <c r="AM561" s="1"/>
      <c r="AN561" t="s">
        <v>14</v>
      </c>
      <c r="AR561" t="str">
        <f t="shared" si="89"/>
        <v>00000000915|00000000557|601020040005||000008|000031|00001201000|00000000000000000677||VR REF. IMPORTACAO FOLHA PGTO|D||</v>
      </c>
    </row>
    <row r="562" spans="1:44" x14ac:dyDescent="0.3">
      <c r="A562">
        <v>915</v>
      </c>
      <c r="B562">
        <v>558</v>
      </c>
      <c r="C562">
        <v>999</v>
      </c>
      <c r="D562" s="2" t="str">
        <f>SUBSTITUTE(VLOOKUP(C562,'PLANO CONTAS'!$A$2:$C$3583,3,0),".","")</f>
        <v>601020040005</v>
      </c>
      <c r="F562" s="1">
        <v>44774</v>
      </c>
      <c r="G562" s="1">
        <v>44804</v>
      </c>
      <c r="H562">
        <v>1201000</v>
      </c>
      <c r="I562">
        <v>39.26</v>
      </c>
      <c r="J562">
        <v>0</v>
      </c>
      <c r="K562" t="s">
        <v>2112</v>
      </c>
      <c r="L562" t="s">
        <v>13</v>
      </c>
      <c r="M562" s="4"/>
      <c r="N562" s="4"/>
      <c r="Q562" t="str">
        <f t="shared" si="90"/>
        <v>00000000915</v>
      </c>
      <c r="R562" t="s">
        <v>14</v>
      </c>
      <c r="S562" t="str">
        <f t="shared" si="91"/>
        <v>00000000558</v>
      </c>
      <c r="T562" t="s">
        <v>14</v>
      </c>
      <c r="U562" t="str">
        <f t="shared" si="92"/>
        <v>601020040005</v>
      </c>
      <c r="V562" t="s">
        <v>14</v>
      </c>
      <c r="X562" t="s">
        <v>14</v>
      </c>
      <c r="Y562" t="str">
        <f t="shared" si="93"/>
        <v>000008</v>
      </c>
      <c r="Z562" t="s">
        <v>14</v>
      </c>
      <c r="AA562" t="str">
        <f t="shared" si="94"/>
        <v>000031</v>
      </c>
      <c r="AB562" t="s">
        <v>14</v>
      </c>
      <c r="AC562" t="str">
        <f t="shared" si="95"/>
        <v>00001201000</v>
      </c>
      <c r="AD562" t="s">
        <v>14</v>
      </c>
      <c r="AE562" t="str">
        <f t="shared" si="96"/>
        <v>00000000000000003926</v>
      </c>
      <c r="AF562" t="s">
        <v>14</v>
      </c>
      <c r="AH562" t="s">
        <v>14</v>
      </c>
      <c r="AI562" t="str">
        <f t="shared" si="97"/>
        <v>VR REF. IMPORTACAO FOLHA PGTO</v>
      </c>
      <c r="AJ562" t="s">
        <v>14</v>
      </c>
      <c r="AK562" t="str">
        <f t="shared" si="98"/>
        <v>D</v>
      </c>
      <c r="AL562" t="s">
        <v>14</v>
      </c>
      <c r="AM562" s="1"/>
      <c r="AN562" t="s">
        <v>14</v>
      </c>
      <c r="AR562" t="str">
        <f t="shared" si="89"/>
        <v>00000000915|00000000558|601020040005||000008|000031|00001201000|00000000000000003926||VR REF. IMPORTACAO FOLHA PGTO|D||</v>
      </c>
    </row>
    <row r="563" spans="1:44" x14ac:dyDescent="0.3">
      <c r="A563">
        <v>915</v>
      </c>
      <c r="B563">
        <v>559</v>
      </c>
      <c r="C563">
        <v>999</v>
      </c>
      <c r="D563" s="2" t="str">
        <f>SUBSTITUTE(VLOOKUP(C563,'PLANO CONTAS'!$A$2:$C$3583,3,0),".","")</f>
        <v>601020040005</v>
      </c>
      <c r="F563" s="1">
        <v>44774</v>
      </c>
      <c r="G563" s="1">
        <v>44804</v>
      </c>
      <c r="H563">
        <v>501000</v>
      </c>
      <c r="I563">
        <v>64.3</v>
      </c>
      <c r="J563">
        <v>0</v>
      </c>
      <c r="K563" t="s">
        <v>2112</v>
      </c>
      <c r="L563" t="s">
        <v>13</v>
      </c>
      <c r="M563" s="4"/>
      <c r="N563" s="4"/>
      <c r="Q563" t="str">
        <f t="shared" si="90"/>
        <v>00000000915</v>
      </c>
      <c r="R563" t="s">
        <v>14</v>
      </c>
      <c r="S563" t="str">
        <f t="shared" si="91"/>
        <v>00000000559</v>
      </c>
      <c r="T563" t="s">
        <v>14</v>
      </c>
      <c r="U563" t="str">
        <f t="shared" si="92"/>
        <v>601020040005</v>
      </c>
      <c r="V563" t="s">
        <v>14</v>
      </c>
      <c r="X563" t="s">
        <v>14</v>
      </c>
      <c r="Y563" t="str">
        <f t="shared" si="93"/>
        <v>000008</v>
      </c>
      <c r="Z563" t="s">
        <v>14</v>
      </c>
      <c r="AA563" t="str">
        <f t="shared" si="94"/>
        <v>000031</v>
      </c>
      <c r="AB563" t="s">
        <v>14</v>
      </c>
      <c r="AC563" t="str">
        <f t="shared" si="95"/>
        <v>00000501000</v>
      </c>
      <c r="AD563" t="s">
        <v>14</v>
      </c>
      <c r="AE563" t="str">
        <f t="shared" si="96"/>
        <v>00000000000000006430</v>
      </c>
      <c r="AF563" t="s">
        <v>14</v>
      </c>
      <c r="AH563" t="s">
        <v>14</v>
      </c>
      <c r="AI563" t="str">
        <f t="shared" si="97"/>
        <v>VR REF. IMPORTACAO FOLHA PGTO</v>
      </c>
      <c r="AJ563" t="s">
        <v>14</v>
      </c>
      <c r="AK563" t="str">
        <f t="shared" si="98"/>
        <v>D</v>
      </c>
      <c r="AL563" t="s">
        <v>14</v>
      </c>
      <c r="AM563" s="1"/>
      <c r="AN563" t="s">
        <v>14</v>
      </c>
      <c r="AR563" t="str">
        <f t="shared" si="89"/>
        <v>00000000915|00000000559|601020040005||000008|000031|00000501000|00000000000000006430||VR REF. IMPORTACAO FOLHA PGTO|D||</v>
      </c>
    </row>
    <row r="564" spans="1:44" x14ac:dyDescent="0.3">
      <c r="A564">
        <v>915</v>
      </c>
      <c r="B564">
        <v>560</v>
      </c>
      <c r="C564">
        <v>999</v>
      </c>
      <c r="D564" s="2" t="str">
        <f>SUBSTITUTE(VLOOKUP(C564,'PLANO CONTAS'!$A$2:$C$3583,3,0),".","")</f>
        <v>601020040005</v>
      </c>
      <c r="F564" s="1">
        <v>44774</v>
      </c>
      <c r="G564" s="1">
        <v>44804</v>
      </c>
      <c r="H564">
        <v>501000</v>
      </c>
      <c r="I564">
        <v>3.21</v>
      </c>
      <c r="J564">
        <v>0</v>
      </c>
      <c r="K564" t="s">
        <v>2112</v>
      </c>
      <c r="L564" t="s">
        <v>13</v>
      </c>
      <c r="M564" s="4"/>
      <c r="N564" s="4"/>
      <c r="Q564" t="str">
        <f t="shared" si="90"/>
        <v>00000000915</v>
      </c>
      <c r="R564" t="s">
        <v>14</v>
      </c>
      <c r="S564" t="str">
        <f t="shared" si="91"/>
        <v>00000000560</v>
      </c>
      <c r="T564" t="s">
        <v>14</v>
      </c>
      <c r="U564" t="str">
        <f t="shared" si="92"/>
        <v>601020040005</v>
      </c>
      <c r="V564" t="s">
        <v>14</v>
      </c>
      <c r="X564" t="s">
        <v>14</v>
      </c>
      <c r="Y564" t="str">
        <f t="shared" si="93"/>
        <v>000008</v>
      </c>
      <c r="Z564" t="s">
        <v>14</v>
      </c>
      <c r="AA564" t="str">
        <f t="shared" si="94"/>
        <v>000031</v>
      </c>
      <c r="AB564" t="s">
        <v>14</v>
      </c>
      <c r="AC564" t="str">
        <f t="shared" si="95"/>
        <v>00000501000</v>
      </c>
      <c r="AD564" t="s">
        <v>14</v>
      </c>
      <c r="AE564" t="str">
        <f t="shared" si="96"/>
        <v>00000000000000000321</v>
      </c>
      <c r="AF564" t="s">
        <v>14</v>
      </c>
      <c r="AH564" t="s">
        <v>14</v>
      </c>
      <c r="AI564" t="str">
        <f t="shared" si="97"/>
        <v>VR REF. IMPORTACAO FOLHA PGTO</v>
      </c>
      <c r="AJ564" t="s">
        <v>14</v>
      </c>
      <c r="AK564" t="str">
        <f t="shared" si="98"/>
        <v>D</v>
      </c>
      <c r="AL564" t="s">
        <v>14</v>
      </c>
      <c r="AM564" s="1"/>
      <c r="AN564" t="s">
        <v>14</v>
      </c>
      <c r="AR564" t="str">
        <f t="shared" si="89"/>
        <v>00000000915|00000000560|601020040005||000008|000031|00000501000|00000000000000000321||VR REF. IMPORTACAO FOLHA PGTO|D||</v>
      </c>
    </row>
    <row r="565" spans="1:44" x14ac:dyDescent="0.3">
      <c r="A565">
        <v>915</v>
      </c>
      <c r="B565">
        <v>561</v>
      </c>
      <c r="C565">
        <v>999</v>
      </c>
      <c r="D565" s="2" t="str">
        <f>SUBSTITUTE(VLOOKUP(C565,'PLANO CONTAS'!$A$2:$C$3583,3,0),".","")</f>
        <v>601020040005</v>
      </c>
      <c r="F565" s="1">
        <v>44774</v>
      </c>
      <c r="G565" s="1">
        <v>44804</v>
      </c>
      <c r="H565">
        <v>501000</v>
      </c>
      <c r="I565">
        <v>18.64</v>
      </c>
      <c r="J565">
        <v>0</v>
      </c>
      <c r="K565" t="s">
        <v>2112</v>
      </c>
      <c r="L565" t="s">
        <v>13</v>
      </c>
      <c r="M565" s="4"/>
      <c r="N565" s="4"/>
      <c r="Q565" t="str">
        <f t="shared" si="90"/>
        <v>00000000915</v>
      </c>
      <c r="R565" t="s">
        <v>14</v>
      </c>
      <c r="S565" t="str">
        <f t="shared" si="91"/>
        <v>00000000561</v>
      </c>
      <c r="T565" t="s">
        <v>14</v>
      </c>
      <c r="U565" t="str">
        <f t="shared" si="92"/>
        <v>601020040005</v>
      </c>
      <c r="V565" t="s">
        <v>14</v>
      </c>
      <c r="X565" t="s">
        <v>14</v>
      </c>
      <c r="Y565" t="str">
        <f t="shared" si="93"/>
        <v>000008</v>
      </c>
      <c r="Z565" t="s">
        <v>14</v>
      </c>
      <c r="AA565" t="str">
        <f t="shared" si="94"/>
        <v>000031</v>
      </c>
      <c r="AB565" t="s">
        <v>14</v>
      </c>
      <c r="AC565" t="str">
        <f t="shared" si="95"/>
        <v>00000501000</v>
      </c>
      <c r="AD565" t="s">
        <v>14</v>
      </c>
      <c r="AE565" t="str">
        <f t="shared" si="96"/>
        <v>00000000000000001864</v>
      </c>
      <c r="AF565" t="s">
        <v>14</v>
      </c>
      <c r="AH565" t="s">
        <v>14</v>
      </c>
      <c r="AI565" t="str">
        <f t="shared" si="97"/>
        <v>VR REF. IMPORTACAO FOLHA PGTO</v>
      </c>
      <c r="AJ565" t="s">
        <v>14</v>
      </c>
      <c r="AK565" t="str">
        <f t="shared" si="98"/>
        <v>D</v>
      </c>
      <c r="AL565" t="s">
        <v>14</v>
      </c>
      <c r="AM565" s="1"/>
      <c r="AN565" t="s">
        <v>14</v>
      </c>
      <c r="AR565" t="str">
        <f t="shared" si="89"/>
        <v>00000000915|00000000561|601020040005||000008|000031|00000501000|00000000000000001864||VR REF. IMPORTACAO FOLHA PGTO|D||</v>
      </c>
    </row>
    <row r="566" spans="1:44" x14ac:dyDescent="0.3">
      <c r="A566">
        <v>915</v>
      </c>
      <c r="B566">
        <v>562</v>
      </c>
      <c r="C566">
        <v>999</v>
      </c>
      <c r="D566" s="2" t="str">
        <f>SUBSTITUTE(VLOOKUP(C566,'PLANO CONTAS'!$A$2:$C$3583,3,0),".","")</f>
        <v>601020040005</v>
      </c>
      <c r="F566" s="1">
        <v>44774</v>
      </c>
      <c r="G566" s="1">
        <v>44804</v>
      </c>
      <c r="H566">
        <v>201000</v>
      </c>
      <c r="I566">
        <v>141.54</v>
      </c>
      <c r="J566">
        <v>0</v>
      </c>
      <c r="K566" t="s">
        <v>2112</v>
      </c>
      <c r="L566" t="s">
        <v>13</v>
      </c>
      <c r="M566" s="4"/>
      <c r="N566" s="4"/>
      <c r="Q566" t="str">
        <f t="shared" si="90"/>
        <v>00000000915</v>
      </c>
      <c r="R566" t="s">
        <v>14</v>
      </c>
      <c r="S566" t="str">
        <f t="shared" si="91"/>
        <v>00000000562</v>
      </c>
      <c r="T566" t="s">
        <v>14</v>
      </c>
      <c r="U566" t="str">
        <f t="shared" si="92"/>
        <v>601020040005</v>
      </c>
      <c r="V566" t="s">
        <v>14</v>
      </c>
      <c r="X566" t="s">
        <v>14</v>
      </c>
      <c r="Y566" t="str">
        <f t="shared" si="93"/>
        <v>000008</v>
      </c>
      <c r="Z566" t="s">
        <v>14</v>
      </c>
      <c r="AA566" t="str">
        <f t="shared" si="94"/>
        <v>000031</v>
      </c>
      <c r="AB566" t="s">
        <v>14</v>
      </c>
      <c r="AC566" t="str">
        <f t="shared" si="95"/>
        <v>00000201000</v>
      </c>
      <c r="AD566" t="s">
        <v>14</v>
      </c>
      <c r="AE566" t="str">
        <f t="shared" si="96"/>
        <v>00000000000000014154</v>
      </c>
      <c r="AF566" t="s">
        <v>14</v>
      </c>
      <c r="AH566" t="s">
        <v>14</v>
      </c>
      <c r="AI566" t="str">
        <f t="shared" si="97"/>
        <v>VR REF. IMPORTACAO FOLHA PGTO</v>
      </c>
      <c r="AJ566" t="s">
        <v>14</v>
      </c>
      <c r="AK566" t="str">
        <f t="shared" si="98"/>
        <v>D</v>
      </c>
      <c r="AL566" t="s">
        <v>14</v>
      </c>
      <c r="AM566" s="1"/>
      <c r="AN566" t="s">
        <v>14</v>
      </c>
      <c r="AR566" t="str">
        <f t="shared" si="89"/>
        <v>00000000915|00000000562|601020040005||000008|000031|00000201000|00000000000000014154||VR REF. IMPORTACAO FOLHA PGTO|D||</v>
      </c>
    </row>
    <row r="567" spans="1:44" x14ac:dyDescent="0.3">
      <c r="A567">
        <v>915</v>
      </c>
      <c r="B567">
        <v>563</v>
      </c>
      <c r="C567">
        <v>999</v>
      </c>
      <c r="D567" s="2" t="str">
        <f>SUBSTITUTE(VLOOKUP(C567,'PLANO CONTAS'!$A$2:$C$3583,3,0),".","")</f>
        <v>601020040005</v>
      </c>
      <c r="F567" s="1">
        <v>44774</v>
      </c>
      <c r="G567" s="1">
        <v>44804</v>
      </c>
      <c r="H567">
        <v>201000</v>
      </c>
      <c r="I567">
        <v>7.09</v>
      </c>
      <c r="J567">
        <v>0</v>
      </c>
      <c r="K567" t="s">
        <v>2112</v>
      </c>
      <c r="L567" t="s">
        <v>13</v>
      </c>
      <c r="M567" s="4"/>
      <c r="N567" s="4"/>
      <c r="Q567" t="str">
        <f t="shared" si="90"/>
        <v>00000000915</v>
      </c>
      <c r="R567" t="s">
        <v>14</v>
      </c>
      <c r="S567" t="str">
        <f t="shared" si="91"/>
        <v>00000000563</v>
      </c>
      <c r="T567" t="s">
        <v>14</v>
      </c>
      <c r="U567" t="str">
        <f t="shared" si="92"/>
        <v>601020040005</v>
      </c>
      <c r="V567" t="s">
        <v>14</v>
      </c>
      <c r="X567" t="s">
        <v>14</v>
      </c>
      <c r="Y567" t="str">
        <f t="shared" si="93"/>
        <v>000008</v>
      </c>
      <c r="Z567" t="s">
        <v>14</v>
      </c>
      <c r="AA567" t="str">
        <f t="shared" si="94"/>
        <v>000031</v>
      </c>
      <c r="AB567" t="s">
        <v>14</v>
      </c>
      <c r="AC567" t="str">
        <f t="shared" si="95"/>
        <v>00000201000</v>
      </c>
      <c r="AD567" t="s">
        <v>14</v>
      </c>
      <c r="AE567" t="str">
        <f t="shared" si="96"/>
        <v>00000000000000000709</v>
      </c>
      <c r="AF567" t="s">
        <v>14</v>
      </c>
      <c r="AH567" t="s">
        <v>14</v>
      </c>
      <c r="AI567" t="str">
        <f t="shared" si="97"/>
        <v>VR REF. IMPORTACAO FOLHA PGTO</v>
      </c>
      <c r="AJ567" t="s">
        <v>14</v>
      </c>
      <c r="AK567" t="str">
        <f t="shared" si="98"/>
        <v>D</v>
      </c>
      <c r="AL567" t="s">
        <v>14</v>
      </c>
      <c r="AM567" s="1"/>
      <c r="AN567" t="s">
        <v>14</v>
      </c>
      <c r="AR567" t="str">
        <f t="shared" si="89"/>
        <v>00000000915|00000000563|601020040005||000008|000031|00000201000|00000000000000000709||VR REF. IMPORTACAO FOLHA PGTO|D||</v>
      </c>
    </row>
    <row r="568" spans="1:44" x14ac:dyDescent="0.3">
      <c r="A568">
        <v>915</v>
      </c>
      <c r="B568">
        <v>564</v>
      </c>
      <c r="C568">
        <v>999</v>
      </c>
      <c r="D568" s="2" t="str">
        <f>SUBSTITUTE(VLOOKUP(C568,'PLANO CONTAS'!$A$2:$C$3583,3,0),".","")</f>
        <v>601020040005</v>
      </c>
      <c r="F568" s="1">
        <v>44774</v>
      </c>
      <c r="G568" s="1">
        <v>44804</v>
      </c>
      <c r="H568">
        <v>201000</v>
      </c>
      <c r="I568">
        <v>41.04</v>
      </c>
      <c r="J568">
        <v>0</v>
      </c>
      <c r="K568" t="s">
        <v>2112</v>
      </c>
      <c r="L568" t="s">
        <v>13</v>
      </c>
      <c r="M568" s="4"/>
      <c r="N568" s="4"/>
      <c r="Q568" t="str">
        <f t="shared" si="90"/>
        <v>00000000915</v>
      </c>
      <c r="R568" t="s">
        <v>14</v>
      </c>
      <c r="S568" t="str">
        <f t="shared" si="91"/>
        <v>00000000564</v>
      </c>
      <c r="T568" t="s">
        <v>14</v>
      </c>
      <c r="U568" t="str">
        <f t="shared" si="92"/>
        <v>601020040005</v>
      </c>
      <c r="V568" t="s">
        <v>14</v>
      </c>
      <c r="X568" t="s">
        <v>14</v>
      </c>
      <c r="Y568" t="str">
        <f t="shared" si="93"/>
        <v>000008</v>
      </c>
      <c r="Z568" t="s">
        <v>14</v>
      </c>
      <c r="AA568" t="str">
        <f t="shared" si="94"/>
        <v>000031</v>
      </c>
      <c r="AB568" t="s">
        <v>14</v>
      </c>
      <c r="AC568" t="str">
        <f t="shared" si="95"/>
        <v>00000201000</v>
      </c>
      <c r="AD568" t="s">
        <v>14</v>
      </c>
      <c r="AE568" t="str">
        <f t="shared" si="96"/>
        <v>00000000000000004104</v>
      </c>
      <c r="AF568" t="s">
        <v>14</v>
      </c>
      <c r="AH568" t="s">
        <v>14</v>
      </c>
      <c r="AI568" t="str">
        <f t="shared" si="97"/>
        <v>VR REF. IMPORTACAO FOLHA PGTO</v>
      </c>
      <c r="AJ568" t="s">
        <v>14</v>
      </c>
      <c r="AK568" t="str">
        <f t="shared" si="98"/>
        <v>D</v>
      </c>
      <c r="AL568" t="s">
        <v>14</v>
      </c>
      <c r="AM568" s="1"/>
      <c r="AN568" t="s">
        <v>14</v>
      </c>
      <c r="AR568" t="str">
        <f t="shared" si="89"/>
        <v>00000000915|00000000564|601020040005||000008|000031|00000201000|00000000000000004104||VR REF. IMPORTACAO FOLHA PGTO|D||</v>
      </c>
    </row>
    <row r="569" spans="1:44" x14ac:dyDescent="0.3">
      <c r="A569">
        <v>915</v>
      </c>
      <c r="B569">
        <v>565</v>
      </c>
      <c r="C569">
        <v>999</v>
      </c>
      <c r="D569" s="2" t="str">
        <f>SUBSTITUTE(VLOOKUP(C569,'PLANO CONTAS'!$A$2:$C$3583,3,0),".","")</f>
        <v>601020040005</v>
      </c>
      <c r="F569" s="1">
        <v>44774</v>
      </c>
      <c r="G569" s="1">
        <v>44804</v>
      </c>
      <c r="H569">
        <v>501000</v>
      </c>
      <c r="I569">
        <v>432.21</v>
      </c>
      <c r="J569">
        <v>0</v>
      </c>
      <c r="K569" t="s">
        <v>2112</v>
      </c>
      <c r="L569" t="s">
        <v>13</v>
      </c>
      <c r="M569" s="4"/>
      <c r="N569" s="4"/>
      <c r="Q569" t="str">
        <f t="shared" si="90"/>
        <v>00000000915</v>
      </c>
      <c r="R569" t="s">
        <v>14</v>
      </c>
      <c r="S569" t="str">
        <f t="shared" si="91"/>
        <v>00000000565</v>
      </c>
      <c r="T569" t="s">
        <v>14</v>
      </c>
      <c r="U569" t="str">
        <f t="shared" si="92"/>
        <v>601020040005</v>
      </c>
      <c r="V569" t="s">
        <v>14</v>
      </c>
      <c r="X569" t="s">
        <v>14</v>
      </c>
      <c r="Y569" t="str">
        <f t="shared" si="93"/>
        <v>000008</v>
      </c>
      <c r="Z569" t="s">
        <v>14</v>
      </c>
      <c r="AA569" t="str">
        <f t="shared" si="94"/>
        <v>000031</v>
      </c>
      <c r="AB569" t="s">
        <v>14</v>
      </c>
      <c r="AC569" t="str">
        <f t="shared" si="95"/>
        <v>00000501000</v>
      </c>
      <c r="AD569" t="s">
        <v>14</v>
      </c>
      <c r="AE569" t="str">
        <f t="shared" si="96"/>
        <v>00000000000000043221</v>
      </c>
      <c r="AF569" t="s">
        <v>14</v>
      </c>
      <c r="AH569" t="s">
        <v>14</v>
      </c>
      <c r="AI569" t="str">
        <f t="shared" si="97"/>
        <v>VR REF. IMPORTACAO FOLHA PGTO</v>
      </c>
      <c r="AJ569" t="s">
        <v>14</v>
      </c>
      <c r="AK569" t="str">
        <f t="shared" si="98"/>
        <v>D</v>
      </c>
      <c r="AL569" t="s">
        <v>14</v>
      </c>
      <c r="AM569" s="1"/>
      <c r="AN569" t="s">
        <v>14</v>
      </c>
      <c r="AR569" t="str">
        <f t="shared" si="89"/>
        <v>00000000915|00000000565|601020040005||000008|000031|00000501000|00000000000000043221||VR REF. IMPORTACAO FOLHA PGTO|D||</v>
      </c>
    </row>
    <row r="570" spans="1:44" x14ac:dyDescent="0.3">
      <c r="A570">
        <v>915</v>
      </c>
      <c r="B570">
        <v>566</v>
      </c>
      <c r="C570">
        <v>999</v>
      </c>
      <c r="D570" s="2" t="str">
        <f>SUBSTITUTE(VLOOKUP(C570,'PLANO CONTAS'!$A$2:$C$3583,3,0),".","")</f>
        <v>601020040005</v>
      </c>
      <c r="F570" s="1">
        <v>44774</v>
      </c>
      <c r="G570" s="1">
        <v>44804</v>
      </c>
      <c r="H570">
        <v>501000</v>
      </c>
      <c r="I570">
        <v>21.62</v>
      </c>
      <c r="J570">
        <v>0</v>
      </c>
      <c r="K570" t="s">
        <v>2112</v>
      </c>
      <c r="L570" t="s">
        <v>13</v>
      </c>
      <c r="M570" s="4"/>
      <c r="N570" s="4"/>
      <c r="Q570" t="str">
        <f t="shared" si="90"/>
        <v>00000000915</v>
      </c>
      <c r="R570" t="s">
        <v>14</v>
      </c>
      <c r="S570" t="str">
        <f t="shared" si="91"/>
        <v>00000000566</v>
      </c>
      <c r="T570" t="s">
        <v>14</v>
      </c>
      <c r="U570" t="str">
        <f t="shared" si="92"/>
        <v>601020040005</v>
      </c>
      <c r="V570" t="s">
        <v>14</v>
      </c>
      <c r="X570" t="s">
        <v>14</v>
      </c>
      <c r="Y570" t="str">
        <f t="shared" si="93"/>
        <v>000008</v>
      </c>
      <c r="Z570" t="s">
        <v>14</v>
      </c>
      <c r="AA570" t="str">
        <f t="shared" si="94"/>
        <v>000031</v>
      </c>
      <c r="AB570" t="s">
        <v>14</v>
      </c>
      <c r="AC570" t="str">
        <f t="shared" si="95"/>
        <v>00000501000</v>
      </c>
      <c r="AD570" t="s">
        <v>14</v>
      </c>
      <c r="AE570" t="str">
        <f t="shared" si="96"/>
        <v>00000000000000002162</v>
      </c>
      <c r="AF570" t="s">
        <v>14</v>
      </c>
      <c r="AH570" t="s">
        <v>14</v>
      </c>
      <c r="AI570" t="str">
        <f t="shared" si="97"/>
        <v>VR REF. IMPORTACAO FOLHA PGTO</v>
      </c>
      <c r="AJ570" t="s">
        <v>14</v>
      </c>
      <c r="AK570" t="str">
        <f t="shared" si="98"/>
        <v>D</v>
      </c>
      <c r="AL570" t="s">
        <v>14</v>
      </c>
      <c r="AM570" s="1"/>
      <c r="AN570" t="s">
        <v>14</v>
      </c>
      <c r="AR570" t="str">
        <f t="shared" si="89"/>
        <v>00000000915|00000000566|601020040005||000008|000031|00000501000|00000000000000002162||VR REF. IMPORTACAO FOLHA PGTO|D||</v>
      </c>
    </row>
    <row r="571" spans="1:44" x14ac:dyDescent="0.3">
      <c r="A571">
        <v>915</v>
      </c>
      <c r="B571">
        <v>567</v>
      </c>
      <c r="C571">
        <v>999</v>
      </c>
      <c r="D571" s="2" t="str">
        <f>SUBSTITUTE(VLOOKUP(C571,'PLANO CONTAS'!$A$2:$C$3583,3,0),".","")</f>
        <v>601020040005</v>
      </c>
      <c r="F571" s="1">
        <v>44774</v>
      </c>
      <c r="G571" s="1">
        <v>44804</v>
      </c>
      <c r="H571">
        <v>501000</v>
      </c>
      <c r="I571">
        <v>125.34</v>
      </c>
      <c r="J571">
        <v>0</v>
      </c>
      <c r="K571" t="s">
        <v>2112</v>
      </c>
      <c r="L571" t="s">
        <v>13</v>
      </c>
      <c r="M571" s="4"/>
      <c r="N571" s="4"/>
      <c r="Q571" t="str">
        <f t="shared" si="90"/>
        <v>00000000915</v>
      </c>
      <c r="R571" t="s">
        <v>14</v>
      </c>
      <c r="S571" t="str">
        <f t="shared" si="91"/>
        <v>00000000567</v>
      </c>
      <c r="T571" t="s">
        <v>14</v>
      </c>
      <c r="U571" t="str">
        <f t="shared" si="92"/>
        <v>601020040005</v>
      </c>
      <c r="V571" t="s">
        <v>14</v>
      </c>
      <c r="X571" t="s">
        <v>14</v>
      </c>
      <c r="Y571" t="str">
        <f t="shared" si="93"/>
        <v>000008</v>
      </c>
      <c r="Z571" t="s">
        <v>14</v>
      </c>
      <c r="AA571" t="str">
        <f t="shared" si="94"/>
        <v>000031</v>
      </c>
      <c r="AB571" t="s">
        <v>14</v>
      </c>
      <c r="AC571" t="str">
        <f t="shared" si="95"/>
        <v>00000501000</v>
      </c>
      <c r="AD571" t="s">
        <v>14</v>
      </c>
      <c r="AE571" t="str">
        <f t="shared" si="96"/>
        <v>00000000000000012534</v>
      </c>
      <c r="AF571" t="s">
        <v>14</v>
      </c>
      <c r="AH571" t="s">
        <v>14</v>
      </c>
      <c r="AI571" t="str">
        <f t="shared" si="97"/>
        <v>VR REF. IMPORTACAO FOLHA PGTO</v>
      </c>
      <c r="AJ571" t="s">
        <v>14</v>
      </c>
      <c r="AK571" t="str">
        <f t="shared" si="98"/>
        <v>D</v>
      </c>
      <c r="AL571" t="s">
        <v>14</v>
      </c>
      <c r="AM571" s="1"/>
      <c r="AN571" t="s">
        <v>14</v>
      </c>
      <c r="AR571" t="str">
        <f t="shared" si="89"/>
        <v>00000000915|00000000567|601020040005||000008|000031|00000501000|00000000000000012534||VR REF. IMPORTACAO FOLHA PGTO|D||</v>
      </c>
    </row>
    <row r="572" spans="1:44" x14ac:dyDescent="0.3">
      <c r="A572">
        <v>915</v>
      </c>
      <c r="B572">
        <v>568</v>
      </c>
      <c r="C572">
        <v>999</v>
      </c>
      <c r="D572" s="2" t="str">
        <f>SUBSTITUTE(VLOOKUP(C572,'PLANO CONTAS'!$A$2:$C$3583,3,0),".","")</f>
        <v>601020040005</v>
      </c>
      <c r="F572" s="1">
        <v>44774</v>
      </c>
      <c r="G572" s="1">
        <v>44804</v>
      </c>
      <c r="H572">
        <v>1101000</v>
      </c>
      <c r="I572">
        <v>379.36</v>
      </c>
      <c r="J572">
        <v>0</v>
      </c>
      <c r="K572" t="s">
        <v>2112</v>
      </c>
      <c r="L572" t="s">
        <v>13</v>
      </c>
      <c r="M572" s="4"/>
      <c r="N572" s="4"/>
      <c r="Q572" t="str">
        <f t="shared" si="90"/>
        <v>00000000915</v>
      </c>
      <c r="R572" t="s">
        <v>14</v>
      </c>
      <c r="S572" t="str">
        <f t="shared" si="91"/>
        <v>00000000568</v>
      </c>
      <c r="T572" t="s">
        <v>14</v>
      </c>
      <c r="U572" t="str">
        <f t="shared" si="92"/>
        <v>601020040005</v>
      </c>
      <c r="V572" t="s">
        <v>14</v>
      </c>
      <c r="X572" t="s">
        <v>14</v>
      </c>
      <c r="Y572" t="str">
        <f t="shared" si="93"/>
        <v>000008</v>
      </c>
      <c r="Z572" t="s">
        <v>14</v>
      </c>
      <c r="AA572" t="str">
        <f t="shared" si="94"/>
        <v>000031</v>
      </c>
      <c r="AB572" t="s">
        <v>14</v>
      </c>
      <c r="AC572" t="str">
        <f t="shared" si="95"/>
        <v>00001101000</v>
      </c>
      <c r="AD572" t="s">
        <v>14</v>
      </c>
      <c r="AE572" t="str">
        <f t="shared" si="96"/>
        <v>00000000000000037936</v>
      </c>
      <c r="AF572" t="s">
        <v>14</v>
      </c>
      <c r="AH572" t="s">
        <v>14</v>
      </c>
      <c r="AI572" t="str">
        <f t="shared" si="97"/>
        <v>VR REF. IMPORTACAO FOLHA PGTO</v>
      </c>
      <c r="AJ572" t="s">
        <v>14</v>
      </c>
      <c r="AK572" t="str">
        <f t="shared" si="98"/>
        <v>D</v>
      </c>
      <c r="AL572" t="s">
        <v>14</v>
      </c>
      <c r="AM572" s="1"/>
      <c r="AN572" t="s">
        <v>14</v>
      </c>
      <c r="AR572" t="str">
        <f t="shared" si="89"/>
        <v>00000000915|00000000568|601020040005||000008|000031|00001101000|00000000000000037936||VR REF. IMPORTACAO FOLHA PGTO|D||</v>
      </c>
    </row>
    <row r="573" spans="1:44" x14ac:dyDescent="0.3">
      <c r="A573">
        <v>915</v>
      </c>
      <c r="B573">
        <v>569</v>
      </c>
      <c r="C573">
        <v>999</v>
      </c>
      <c r="D573" s="2" t="str">
        <f>SUBSTITUTE(VLOOKUP(C573,'PLANO CONTAS'!$A$2:$C$3583,3,0),".","")</f>
        <v>601020040005</v>
      </c>
      <c r="F573" s="1">
        <v>44774</v>
      </c>
      <c r="G573" s="1">
        <v>44804</v>
      </c>
      <c r="H573">
        <v>1101000</v>
      </c>
      <c r="I573">
        <v>18.98</v>
      </c>
      <c r="J573">
        <v>0</v>
      </c>
      <c r="K573" t="s">
        <v>2112</v>
      </c>
      <c r="L573" t="s">
        <v>13</v>
      </c>
      <c r="M573" s="4"/>
      <c r="N573" s="4"/>
      <c r="Q573" t="str">
        <f t="shared" si="90"/>
        <v>00000000915</v>
      </c>
      <c r="R573" t="s">
        <v>14</v>
      </c>
      <c r="S573" t="str">
        <f t="shared" si="91"/>
        <v>00000000569</v>
      </c>
      <c r="T573" t="s">
        <v>14</v>
      </c>
      <c r="U573" t="str">
        <f t="shared" si="92"/>
        <v>601020040005</v>
      </c>
      <c r="V573" t="s">
        <v>14</v>
      </c>
      <c r="X573" t="s">
        <v>14</v>
      </c>
      <c r="Y573" t="str">
        <f t="shared" si="93"/>
        <v>000008</v>
      </c>
      <c r="Z573" t="s">
        <v>14</v>
      </c>
      <c r="AA573" t="str">
        <f t="shared" si="94"/>
        <v>000031</v>
      </c>
      <c r="AB573" t="s">
        <v>14</v>
      </c>
      <c r="AC573" t="str">
        <f t="shared" si="95"/>
        <v>00001101000</v>
      </c>
      <c r="AD573" t="s">
        <v>14</v>
      </c>
      <c r="AE573" t="str">
        <f t="shared" si="96"/>
        <v>00000000000000001898</v>
      </c>
      <c r="AF573" t="s">
        <v>14</v>
      </c>
      <c r="AH573" t="s">
        <v>14</v>
      </c>
      <c r="AI573" t="str">
        <f t="shared" si="97"/>
        <v>VR REF. IMPORTACAO FOLHA PGTO</v>
      </c>
      <c r="AJ573" t="s">
        <v>14</v>
      </c>
      <c r="AK573" t="str">
        <f t="shared" si="98"/>
        <v>D</v>
      </c>
      <c r="AL573" t="s">
        <v>14</v>
      </c>
      <c r="AM573" s="1"/>
      <c r="AN573" t="s">
        <v>14</v>
      </c>
      <c r="AR573" t="str">
        <f t="shared" si="89"/>
        <v>00000000915|00000000569|601020040005||000008|000031|00001101000|00000000000000001898||VR REF. IMPORTACAO FOLHA PGTO|D||</v>
      </c>
    </row>
    <row r="574" spans="1:44" x14ac:dyDescent="0.3">
      <c r="A574">
        <v>915</v>
      </c>
      <c r="B574">
        <v>570</v>
      </c>
      <c r="C574">
        <v>999</v>
      </c>
      <c r="D574" s="2" t="str">
        <f>SUBSTITUTE(VLOOKUP(C574,'PLANO CONTAS'!$A$2:$C$3583,3,0),".","")</f>
        <v>601020040005</v>
      </c>
      <c r="F574" s="1">
        <v>44774</v>
      </c>
      <c r="G574" s="1">
        <v>44804</v>
      </c>
      <c r="H574">
        <v>1101000</v>
      </c>
      <c r="I574">
        <v>110.03</v>
      </c>
      <c r="J574">
        <v>0</v>
      </c>
      <c r="K574" t="s">
        <v>2112</v>
      </c>
      <c r="L574" t="s">
        <v>13</v>
      </c>
      <c r="M574" s="4"/>
      <c r="N574" s="4"/>
      <c r="Q574" t="str">
        <f t="shared" si="90"/>
        <v>00000000915</v>
      </c>
      <c r="R574" t="s">
        <v>14</v>
      </c>
      <c r="S574" t="str">
        <f t="shared" si="91"/>
        <v>00000000570</v>
      </c>
      <c r="T574" t="s">
        <v>14</v>
      </c>
      <c r="U574" t="str">
        <f t="shared" si="92"/>
        <v>601020040005</v>
      </c>
      <c r="V574" t="s">
        <v>14</v>
      </c>
      <c r="X574" t="s">
        <v>14</v>
      </c>
      <c r="Y574" t="str">
        <f t="shared" si="93"/>
        <v>000008</v>
      </c>
      <c r="Z574" t="s">
        <v>14</v>
      </c>
      <c r="AA574" t="str">
        <f t="shared" si="94"/>
        <v>000031</v>
      </c>
      <c r="AB574" t="s">
        <v>14</v>
      </c>
      <c r="AC574" t="str">
        <f t="shared" si="95"/>
        <v>00001101000</v>
      </c>
      <c r="AD574" t="s">
        <v>14</v>
      </c>
      <c r="AE574" t="str">
        <f t="shared" si="96"/>
        <v>00000000000000011003</v>
      </c>
      <c r="AF574" t="s">
        <v>14</v>
      </c>
      <c r="AH574" t="s">
        <v>14</v>
      </c>
      <c r="AI574" t="str">
        <f t="shared" si="97"/>
        <v>VR REF. IMPORTACAO FOLHA PGTO</v>
      </c>
      <c r="AJ574" t="s">
        <v>14</v>
      </c>
      <c r="AK574" t="str">
        <f t="shared" si="98"/>
        <v>D</v>
      </c>
      <c r="AL574" t="s">
        <v>14</v>
      </c>
      <c r="AM574" s="1"/>
      <c r="AN574" t="s">
        <v>14</v>
      </c>
      <c r="AR574" t="str">
        <f t="shared" si="89"/>
        <v>00000000915|00000000570|601020040005||000008|000031|00001101000|00000000000000011003||VR REF. IMPORTACAO FOLHA PGTO|D||</v>
      </c>
    </row>
    <row r="575" spans="1:44" x14ac:dyDescent="0.3">
      <c r="A575">
        <v>915</v>
      </c>
      <c r="B575">
        <v>571</v>
      </c>
      <c r="C575">
        <v>999</v>
      </c>
      <c r="D575" s="2" t="str">
        <f>SUBSTITUTE(VLOOKUP(C575,'PLANO CONTAS'!$A$2:$C$3583,3,0),".","")</f>
        <v>601020040005</v>
      </c>
      <c r="F575" s="1">
        <v>44774</v>
      </c>
      <c r="G575" s="1">
        <v>44804</v>
      </c>
      <c r="H575">
        <v>1101000</v>
      </c>
      <c r="I575">
        <v>352.31</v>
      </c>
      <c r="J575">
        <v>0</v>
      </c>
      <c r="K575" t="s">
        <v>2112</v>
      </c>
      <c r="L575" t="s">
        <v>13</v>
      </c>
      <c r="M575" s="4"/>
      <c r="N575" s="4"/>
      <c r="Q575" t="str">
        <f t="shared" si="90"/>
        <v>00000000915</v>
      </c>
      <c r="R575" t="s">
        <v>14</v>
      </c>
      <c r="S575" t="str">
        <f t="shared" si="91"/>
        <v>00000000571</v>
      </c>
      <c r="T575" t="s">
        <v>14</v>
      </c>
      <c r="U575" t="str">
        <f t="shared" si="92"/>
        <v>601020040005</v>
      </c>
      <c r="V575" t="s">
        <v>14</v>
      </c>
      <c r="X575" t="s">
        <v>14</v>
      </c>
      <c r="Y575" t="str">
        <f t="shared" si="93"/>
        <v>000008</v>
      </c>
      <c r="Z575" t="s">
        <v>14</v>
      </c>
      <c r="AA575" t="str">
        <f t="shared" si="94"/>
        <v>000031</v>
      </c>
      <c r="AB575" t="s">
        <v>14</v>
      </c>
      <c r="AC575" t="str">
        <f t="shared" si="95"/>
        <v>00001101000</v>
      </c>
      <c r="AD575" t="s">
        <v>14</v>
      </c>
      <c r="AE575" t="str">
        <f t="shared" si="96"/>
        <v>00000000000000035231</v>
      </c>
      <c r="AF575" t="s">
        <v>14</v>
      </c>
      <c r="AH575" t="s">
        <v>14</v>
      </c>
      <c r="AI575" t="str">
        <f t="shared" si="97"/>
        <v>VR REF. IMPORTACAO FOLHA PGTO</v>
      </c>
      <c r="AJ575" t="s">
        <v>14</v>
      </c>
      <c r="AK575" t="str">
        <f t="shared" si="98"/>
        <v>D</v>
      </c>
      <c r="AL575" t="s">
        <v>14</v>
      </c>
      <c r="AM575" s="1"/>
      <c r="AN575" t="s">
        <v>14</v>
      </c>
      <c r="AR575" t="str">
        <f t="shared" si="89"/>
        <v>00000000915|00000000571|601020040005||000008|000031|00001101000|00000000000000035231||VR REF. IMPORTACAO FOLHA PGTO|D||</v>
      </c>
    </row>
    <row r="576" spans="1:44" x14ac:dyDescent="0.3">
      <c r="A576">
        <v>915</v>
      </c>
      <c r="B576">
        <v>572</v>
      </c>
      <c r="C576">
        <v>999</v>
      </c>
      <c r="D576" s="2" t="str">
        <f>SUBSTITUTE(VLOOKUP(C576,'PLANO CONTAS'!$A$2:$C$3583,3,0),".","")</f>
        <v>601020040005</v>
      </c>
      <c r="F576" s="1">
        <v>44774</v>
      </c>
      <c r="G576" s="1">
        <v>44804</v>
      </c>
      <c r="H576">
        <v>1101000</v>
      </c>
      <c r="I576">
        <v>17.63</v>
      </c>
      <c r="J576">
        <v>0</v>
      </c>
      <c r="K576" t="s">
        <v>2112</v>
      </c>
      <c r="L576" t="s">
        <v>13</v>
      </c>
      <c r="M576" s="4"/>
      <c r="N576" s="4"/>
      <c r="Q576" t="str">
        <f t="shared" si="90"/>
        <v>00000000915</v>
      </c>
      <c r="R576" t="s">
        <v>14</v>
      </c>
      <c r="S576" t="str">
        <f t="shared" si="91"/>
        <v>00000000572</v>
      </c>
      <c r="T576" t="s">
        <v>14</v>
      </c>
      <c r="U576" t="str">
        <f t="shared" si="92"/>
        <v>601020040005</v>
      </c>
      <c r="V576" t="s">
        <v>14</v>
      </c>
      <c r="X576" t="s">
        <v>14</v>
      </c>
      <c r="Y576" t="str">
        <f t="shared" si="93"/>
        <v>000008</v>
      </c>
      <c r="Z576" t="s">
        <v>14</v>
      </c>
      <c r="AA576" t="str">
        <f t="shared" si="94"/>
        <v>000031</v>
      </c>
      <c r="AB576" t="s">
        <v>14</v>
      </c>
      <c r="AC576" t="str">
        <f t="shared" si="95"/>
        <v>00001101000</v>
      </c>
      <c r="AD576" t="s">
        <v>14</v>
      </c>
      <c r="AE576" t="str">
        <f t="shared" si="96"/>
        <v>00000000000000001763</v>
      </c>
      <c r="AF576" t="s">
        <v>14</v>
      </c>
      <c r="AH576" t="s">
        <v>14</v>
      </c>
      <c r="AI576" t="str">
        <f t="shared" si="97"/>
        <v>VR REF. IMPORTACAO FOLHA PGTO</v>
      </c>
      <c r="AJ576" t="s">
        <v>14</v>
      </c>
      <c r="AK576" t="str">
        <f t="shared" si="98"/>
        <v>D</v>
      </c>
      <c r="AL576" t="s">
        <v>14</v>
      </c>
      <c r="AM576" s="1"/>
      <c r="AN576" t="s">
        <v>14</v>
      </c>
      <c r="AR576" t="str">
        <f t="shared" si="89"/>
        <v>00000000915|00000000572|601020040005||000008|000031|00001101000|00000000000000001763||VR REF. IMPORTACAO FOLHA PGTO|D||</v>
      </c>
    </row>
    <row r="577" spans="1:44" x14ac:dyDescent="0.3">
      <c r="A577">
        <v>915</v>
      </c>
      <c r="B577">
        <v>573</v>
      </c>
      <c r="C577">
        <v>999</v>
      </c>
      <c r="D577" s="2" t="str">
        <f>SUBSTITUTE(VLOOKUP(C577,'PLANO CONTAS'!$A$2:$C$3583,3,0),".","")</f>
        <v>601020040005</v>
      </c>
      <c r="F577" s="1">
        <v>44774</v>
      </c>
      <c r="G577" s="1">
        <v>44804</v>
      </c>
      <c r="H577">
        <v>1101000</v>
      </c>
      <c r="I577">
        <v>102.2</v>
      </c>
      <c r="J577">
        <v>0</v>
      </c>
      <c r="K577" t="s">
        <v>2112</v>
      </c>
      <c r="L577" t="s">
        <v>13</v>
      </c>
      <c r="M577" s="4"/>
      <c r="N577" s="4"/>
      <c r="Q577" t="str">
        <f t="shared" si="90"/>
        <v>00000000915</v>
      </c>
      <c r="R577" t="s">
        <v>14</v>
      </c>
      <c r="S577" t="str">
        <f t="shared" si="91"/>
        <v>00000000573</v>
      </c>
      <c r="T577" t="s">
        <v>14</v>
      </c>
      <c r="U577" t="str">
        <f t="shared" si="92"/>
        <v>601020040005</v>
      </c>
      <c r="V577" t="s">
        <v>14</v>
      </c>
      <c r="X577" t="s">
        <v>14</v>
      </c>
      <c r="Y577" t="str">
        <f t="shared" si="93"/>
        <v>000008</v>
      </c>
      <c r="Z577" t="s">
        <v>14</v>
      </c>
      <c r="AA577" t="str">
        <f t="shared" si="94"/>
        <v>000031</v>
      </c>
      <c r="AB577" t="s">
        <v>14</v>
      </c>
      <c r="AC577" t="str">
        <f t="shared" si="95"/>
        <v>00001101000</v>
      </c>
      <c r="AD577" t="s">
        <v>14</v>
      </c>
      <c r="AE577" t="str">
        <f t="shared" si="96"/>
        <v>00000000000000010220</v>
      </c>
      <c r="AF577" t="s">
        <v>14</v>
      </c>
      <c r="AH577" t="s">
        <v>14</v>
      </c>
      <c r="AI577" t="str">
        <f t="shared" si="97"/>
        <v>VR REF. IMPORTACAO FOLHA PGTO</v>
      </c>
      <c r="AJ577" t="s">
        <v>14</v>
      </c>
      <c r="AK577" t="str">
        <f t="shared" si="98"/>
        <v>D</v>
      </c>
      <c r="AL577" t="s">
        <v>14</v>
      </c>
      <c r="AM577" s="1"/>
      <c r="AN577" t="s">
        <v>14</v>
      </c>
      <c r="AR577" t="str">
        <f t="shared" si="89"/>
        <v>00000000915|00000000573|601020040005||000008|000031|00001101000|00000000000000010220||VR REF. IMPORTACAO FOLHA PGTO|D||</v>
      </c>
    </row>
    <row r="578" spans="1:44" x14ac:dyDescent="0.3">
      <c r="A578">
        <v>915</v>
      </c>
      <c r="B578">
        <v>574</v>
      </c>
      <c r="C578">
        <v>999</v>
      </c>
      <c r="D578" s="2" t="str">
        <f>SUBSTITUTE(VLOOKUP(C578,'PLANO CONTAS'!$A$2:$C$3583,3,0),".","")</f>
        <v>601020040005</v>
      </c>
      <c r="F578" s="1">
        <v>44774</v>
      </c>
      <c r="G578" s="1">
        <v>44804</v>
      </c>
      <c r="H578">
        <v>801000</v>
      </c>
      <c r="I578">
        <v>400</v>
      </c>
      <c r="J578">
        <v>0</v>
      </c>
      <c r="K578" t="s">
        <v>2112</v>
      </c>
      <c r="L578" t="s">
        <v>63</v>
      </c>
      <c r="M578" s="4"/>
      <c r="N578" s="4"/>
      <c r="Q578" t="str">
        <f t="shared" si="90"/>
        <v>00000000915</v>
      </c>
      <c r="R578" t="s">
        <v>14</v>
      </c>
      <c r="S578" t="str">
        <f t="shared" si="91"/>
        <v>00000000574</v>
      </c>
      <c r="T578" t="s">
        <v>14</v>
      </c>
      <c r="U578" t="str">
        <f t="shared" si="92"/>
        <v>601020040005</v>
      </c>
      <c r="V578" t="s">
        <v>14</v>
      </c>
      <c r="X578" t="s">
        <v>14</v>
      </c>
      <c r="Y578" t="str">
        <f t="shared" si="93"/>
        <v>000008</v>
      </c>
      <c r="Z578" t="s">
        <v>14</v>
      </c>
      <c r="AA578" t="str">
        <f t="shared" si="94"/>
        <v>000031</v>
      </c>
      <c r="AB578" t="s">
        <v>14</v>
      </c>
      <c r="AC578" t="str">
        <f t="shared" si="95"/>
        <v>00000801000</v>
      </c>
      <c r="AD578" t="s">
        <v>14</v>
      </c>
      <c r="AE578" t="str">
        <f t="shared" si="96"/>
        <v>00000000000000040000</v>
      </c>
      <c r="AF578" t="s">
        <v>14</v>
      </c>
      <c r="AH578" t="s">
        <v>14</v>
      </c>
      <c r="AI578" t="str">
        <f t="shared" si="97"/>
        <v>VR REF. IMPORTACAO FOLHA PGTO</v>
      </c>
      <c r="AJ578" t="s">
        <v>14</v>
      </c>
      <c r="AK578" t="str">
        <f t="shared" si="98"/>
        <v>C</v>
      </c>
      <c r="AL578" t="s">
        <v>14</v>
      </c>
      <c r="AM578" s="1"/>
      <c r="AN578" t="s">
        <v>14</v>
      </c>
      <c r="AR578" t="str">
        <f t="shared" si="89"/>
        <v>00000000915|00000000574|601020040005||000008|000031|00000801000|00000000000000040000||VR REF. IMPORTACAO FOLHA PGTO|C||</v>
      </c>
    </row>
    <row r="579" spans="1:44" x14ac:dyDescent="0.3">
      <c r="A579">
        <v>915</v>
      </c>
      <c r="B579">
        <v>575</v>
      </c>
      <c r="C579">
        <v>999</v>
      </c>
      <c r="D579" s="2" t="str">
        <f>SUBSTITUTE(VLOOKUP(C579,'PLANO CONTAS'!$A$2:$C$3583,3,0),".","")</f>
        <v>601020040005</v>
      </c>
      <c r="F579" s="1">
        <v>44774</v>
      </c>
      <c r="G579" s="1">
        <v>44804</v>
      </c>
      <c r="H579">
        <v>801000</v>
      </c>
      <c r="I579">
        <v>20</v>
      </c>
      <c r="J579">
        <v>0</v>
      </c>
      <c r="K579" t="s">
        <v>2112</v>
      </c>
      <c r="L579" t="s">
        <v>63</v>
      </c>
      <c r="M579" s="4"/>
      <c r="N579" s="4"/>
      <c r="Q579" t="str">
        <f t="shared" si="90"/>
        <v>00000000915</v>
      </c>
      <c r="R579" t="s">
        <v>14</v>
      </c>
      <c r="S579" t="str">
        <f t="shared" si="91"/>
        <v>00000000575</v>
      </c>
      <c r="T579" t="s">
        <v>14</v>
      </c>
      <c r="U579" t="str">
        <f t="shared" si="92"/>
        <v>601020040005</v>
      </c>
      <c r="V579" t="s">
        <v>14</v>
      </c>
      <c r="X579" t="s">
        <v>14</v>
      </c>
      <c r="Y579" t="str">
        <f t="shared" si="93"/>
        <v>000008</v>
      </c>
      <c r="Z579" t="s">
        <v>14</v>
      </c>
      <c r="AA579" t="str">
        <f t="shared" si="94"/>
        <v>000031</v>
      </c>
      <c r="AB579" t="s">
        <v>14</v>
      </c>
      <c r="AC579" t="str">
        <f t="shared" si="95"/>
        <v>00000801000</v>
      </c>
      <c r="AD579" t="s">
        <v>14</v>
      </c>
      <c r="AE579" t="str">
        <f t="shared" si="96"/>
        <v>00000000000000002000</v>
      </c>
      <c r="AF579" t="s">
        <v>14</v>
      </c>
      <c r="AH579" t="s">
        <v>14</v>
      </c>
      <c r="AI579" t="str">
        <f t="shared" si="97"/>
        <v>VR REF. IMPORTACAO FOLHA PGTO</v>
      </c>
      <c r="AJ579" t="s">
        <v>14</v>
      </c>
      <c r="AK579" t="str">
        <f t="shared" si="98"/>
        <v>C</v>
      </c>
      <c r="AL579" t="s">
        <v>14</v>
      </c>
      <c r="AM579" s="1"/>
      <c r="AN579" t="s">
        <v>14</v>
      </c>
      <c r="AR579" t="str">
        <f t="shared" si="89"/>
        <v>00000000915|00000000575|601020040005||000008|000031|00000801000|00000000000000002000||VR REF. IMPORTACAO FOLHA PGTO|C||</v>
      </c>
    </row>
    <row r="580" spans="1:44" x14ac:dyDescent="0.3">
      <c r="A580">
        <v>915</v>
      </c>
      <c r="B580">
        <v>576</v>
      </c>
      <c r="C580">
        <v>999</v>
      </c>
      <c r="D580" s="2" t="str">
        <f>SUBSTITUTE(VLOOKUP(C580,'PLANO CONTAS'!$A$2:$C$3583,3,0),".","")</f>
        <v>601020040005</v>
      </c>
      <c r="F580" s="1">
        <v>44774</v>
      </c>
      <c r="G580" s="1">
        <v>44804</v>
      </c>
      <c r="H580">
        <v>801000</v>
      </c>
      <c r="I580">
        <v>116</v>
      </c>
      <c r="J580">
        <v>0</v>
      </c>
      <c r="K580" t="s">
        <v>2112</v>
      </c>
      <c r="L580" t="s">
        <v>63</v>
      </c>
      <c r="M580" s="4"/>
      <c r="N580" s="4"/>
      <c r="Q580" t="str">
        <f t="shared" si="90"/>
        <v>00000000915</v>
      </c>
      <c r="R580" t="s">
        <v>14</v>
      </c>
      <c r="S580" t="str">
        <f t="shared" si="91"/>
        <v>00000000576</v>
      </c>
      <c r="T580" t="s">
        <v>14</v>
      </c>
      <c r="U580" t="str">
        <f t="shared" si="92"/>
        <v>601020040005</v>
      </c>
      <c r="V580" t="s">
        <v>14</v>
      </c>
      <c r="X580" t="s">
        <v>14</v>
      </c>
      <c r="Y580" t="str">
        <f t="shared" si="93"/>
        <v>000008</v>
      </c>
      <c r="Z580" t="s">
        <v>14</v>
      </c>
      <c r="AA580" t="str">
        <f t="shared" si="94"/>
        <v>000031</v>
      </c>
      <c r="AB580" t="s">
        <v>14</v>
      </c>
      <c r="AC580" t="str">
        <f t="shared" si="95"/>
        <v>00000801000</v>
      </c>
      <c r="AD580" t="s">
        <v>14</v>
      </c>
      <c r="AE580" t="str">
        <f t="shared" si="96"/>
        <v>00000000000000011600</v>
      </c>
      <c r="AF580" t="s">
        <v>14</v>
      </c>
      <c r="AH580" t="s">
        <v>14</v>
      </c>
      <c r="AI580" t="str">
        <f t="shared" si="97"/>
        <v>VR REF. IMPORTACAO FOLHA PGTO</v>
      </c>
      <c r="AJ580" t="s">
        <v>14</v>
      </c>
      <c r="AK580" t="str">
        <f t="shared" si="98"/>
        <v>C</v>
      </c>
      <c r="AL580" t="s">
        <v>14</v>
      </c>
      <c r="AM580" s="1"/>
      <c r="AN580" t="s">
        <v>14</v>
      </c>
      <c r="AR580" t="str">
        <f t="shared" si="89"/>
        <v>00000000915|00000000576|601020040005||000008|000031|00000801000|00000000000000011600||VR REF. IMPORTACAO FOLHA PGTO|C||</v>
      </c>
    </row>
    <row r="581" spans="1:44" x14ac:dyDescent="0.3">
      <c r="A581">
        <v>915</v>
      </c>
      <c r="B581">
        <v>577</v>
      </c>
      <c r="C581">
        <v>999</v>
      </c>
      <c r="D581" s="2" t="str">
        <f>SUBSTITUTE(VLOOKUP(C581,'PLANO CONTAS'!$A$2:$C$3583,3,0),".","")</f>
        <v>601020040005</v>
      </c>
      <c r="F581" s="1">
        <v>44774</v>
      </c>
      <c r="G581" s="1">
        <v>44804</v>
      </c>
      <c r="H581">
        <v>1001000</v>
      </c>
      <c r="I581">
        <v>155.55000000000001</v>
      </c>
      <c r="J581">
        <v>0</v>
      </c>
      <c r="K581" t="s">
        <v>2112</v>
      </c>
      <c r="L581" t="s">
        <v>63</v>
      </c>
      <c r="M581" s="4"/>
      <c r="N581" s="4"/>
      <c r="Q581" t="str">
        <f t="shared" si="90"/>
        <v>00000000915</v>
      </c>
      <c r="R581" t="s">
        <v>14</v>
      </c>
      <c r="S581" t="str">
        <f t="shared" si="91"/>
        <v>00000000577</v>
      </c>
      <c r="T581" t="s">
        <v>14</v>
      </c>
      <c r="U581" t="str">
        <f t="shared" si="92"/>
        <v>601020040005</v>
      </c>
      <c r="V581" t="s">
        <v>14</v>
      </c>
      <c r="X581" t="s">
        <v>14</v>
      </c>
      <c r="Y581" t="str">
        <f t="shared" si="93"/>
        <v>000008</v>
      </c>
      <c r="Z581" t="s">
        <v>14</v>
      </c>
      <c r="AA581" t="str">
        <f t="shared" si="94"/>
        <v>000031</v>
      </c>
      <c r="AB581" t="s">
        <v>14</v>
      </c>
      <c r="AC581" t="str">
        <f t="shared" si="95"/>
        <v>00001001000</v>
      </c>
      <c r="AD581" t="s">
        <v>14</v>
      </c>
      <c r="AE581" t="str">
        <f t="shared" si="96"/>
        <v>00000000000000015555</v>
      </c>
      <c r="AF581" t="s">
        <v>14</v>
      </c>
      <c r="AH581" t="s">
        <v>14</v>
      </c>
      <c r="AI581" t="str">
        <f t="shared" si="97"/>
        <v>VR REF. IMPORTACAO FOLHA PGTO</v>
      </c>
      <c r="AJ581" t="s">
        <v>14</v>
      </c>
      <c r="AK581" t="str">
        <f t="shared" si="98"/>
        <v>C</v>
      </c>
      <c r="AL581" t="s">
        <v>14</v>
      </c>
      <c r="AM581" s="1"/>
      <c r="AN581" t="s">
        <v>14</v>
      </c>
      <c r="AR581" t="str">
        <f t="shared" si="89"/>
        <v>00000000915|00000000577|601020040005||000008|000031|00001001000|00000000000000015555||VR REF. IMPORTACAO FOLHA PGTO|C||</v>
      </c>
    </row>
    <row r="582" spans="1:44" x14ac:dyDescent="0.3">
      <c r="A582">
        <v>915</v>
      </c>
      <c r="B582">
        <v>578</v>
      </c>
      <c r="C582">
        <v>999</v>
      </c>
      <c r="D582" s="2" t="str">
        <f>SUBSTITUTE(VLOOKUP(C582,'PLANO CONTAS'!$A$2:$C$3583,3,0),".","")</f>
        <v>601020040005</v>
      </c>
      <c r="F582" s="1">
        <v>44774</v>
      </c>
      <c r="G582" s="1">
        <v>44804</v>
      </c>
      <c r="H582">
        <v>1001000</v>
      </c>
      <c r="I582">
        <v>7.78</v>
      </c>
      <c r="J582">
        <v>0</v>
      </c>
      <c r="K582" t="s">
        <v>2112</v>
      </c>
      <c r="L582" t="s">
        <v>63</v>
      </c>
      <c r="M582" s="4"/>
      <c r="N582" s="4"/>
      <c r="Q582" t="str">
        <f t="shared" si="90"/>
        <v>00000000915</v>
      </c>
      <c r="R582" t="s">
        <v>14</v>
      </c>
      <c r="S582" t="str">
        <f t="shared" si="91"/>
        <v>00000000578</v>
      </c>
      <c r="T582" t="s">
        <v>14</v>
      </c>
      <c r="U582" t="str">
        <f t="shared" si="92"/>
        <v>601020040005</v>
      </c>
      <c r="V582" t="s">
        <v>14</v>
      </c>
      <c r="X582" t="s">
        <v>14</v>
      </c>
      <c r="Y582" t="str">
        <f t="shared" si="93"/>
        <v>000008</v>
      </c>
      <c r="Z582" t="s">
        <v>14</v>
      </c>
      <c r="AA582" t="str">
        <f t="shared" si="94"/>
        <v>000031</v>
      </c>
      <c r="AB582" t="s">
        <v>14</v>
      </c>
      <c r="AC582" t="str">
        <f t="shared" si="95"/>
        <v>00001001000</v>
      </c>
      <c r="AD582" t="s">
        <v>14</v>
      </c>
      <c r="AE582" t="str">
        <f t="shared" si="96"/>
        <v>00000000000000000778</v>
      </c>
      <c r="AF582" t="s">
        <v>14</v>
      </c>
      <c r="AH582" t="s">
        <v>14</v>
      </c>
      <c r="AI582" t="str">
        <f t="shared" si="97"/>
        <v>VR REF. IMPORTACAO FOLHA PGTO</v>
      </c>
      <c r="AJ582" t="s">
        <v>14</v>
      </c>
      <c r="AK582" t="str">
        <f t="shared" si="98"/>
        <v>C</v>
      </c>
      <c r="AL582" t="s">
        <v>14</v>
      </c>
      <c r="AM582" s="1"/>
      <c r="AN582" t="s">
        <v>14</v>
      </c>
      <c r="AR582" t="str">
        <f t="shared" ref="AR582:AR600" si="99">CONCATENATE(Q582,R582,S582,T582,U582,V582,W582,X582,Y582,Z582,AA582,AB582,AC582,AD582,AE582,AF582,AG582,AH582,AI582,AJ582,AK582,AL582,AM582,AN582)</f>
        <v>00000000915|00000000578|601020040005||000008|000031|00001001000|00000000000000000778||VR REF. IMPORTACAO FOLHA PGTO|C||</v>
      </c>
    </row>
    <row r="583" spans="1:44" x14ac:dyDescent="0.3">
      <c r="A583">
        <v>915</v>
      </c>
      <c r="B583">
        <v>579</v>
      </c>
      <c r="C583">
        <v>999</v>
      </c>
      <c r="D583" s="2" t="str">
        <f>SUBSTITUTE(VLOOKUP(C583,'PLANO CONTAS'!$A$2:$C$3583,3,0),".","")</f>
        <v>601020040005</v>
      </c>
      <c r="F583" s="1">
        <v>44774</v>
      </c>
      <c r="G583" s="1">
        <v>44804</v>
      </c>
      <c r="H583">
        <v>1001000</v>
      </c>
      <c r="I583">
        <v>45.12</v>
      </c>
      <c r="J583">
        <v>0</v>
      </c>
      <c r="K583" t="s">
        <v>2112</v>
      </c>
      <c r="L583" t="s">
        <v>63</v>
      </c>
      <c r="M583" s="4"/>
      <c r="N583" s="4"/>
      <c r="Q583" t="str">
        <f t="shared" si="90"/>
        <v>00000000915</v>
      </c>
      <c r="R583" t="s">
        <v>14</v>
      </c>
      <c r="S583" t="str">
        <f t="shared" si="91"/>
        <v>00000000579</v>
      </c>
      <c r="T583" t="s">
        <v>14</v>
      </c>
      <c r="U583" t="str">
        <f t="shared" si="92"/>
        <v>601020040005</v>
      </c>
      <c r="V583" t="s">
        <v>14</v>
      </c>
      <c r="X583" t="s">
        <v>14</v>
      </c>
      <c r="Y583" t="str">
        <f t="shared" si="93"/>
        <v>000008</v>
      </c>
      <c r="Z583" t="s">
        <v>14</v>
      </c>
      <c r="AA583" t="str">
        <f t="shared" si="94"/>
        <v>000031</v>
      </c>
      <c r="AB583" t="s">
        <v>14</v>
      </c>
      <c r="AC583" t="str">
        <f t="shared" si="95"/>
        <v>00001001000</v>
      </c>
      <c r="AD583" t="s">
        <v>14</v>
      </c>
      <c r="AE583" t="str">
        <f t="shared" si="96"/>
        <v>00000000000000004512</v>
      </c>
      <c r="AF583" t="s">
        <v>14</v>
      </c>
      <c r="AH583" t="s">
        <v>14</v>
      </c>
      <c r="AI583" t="str">
        <f t="shared" si="97"/>
        <v>VR REF. IMPORTACAO FOLHA PGTO</v>
      </c>
      <c r="AJ583" t="s">
        <v>14</v>
      </c>
      <c r="AK583" t="str">
        <f t="shared" si="98"/>
        <v>C</v>
      </c>
      <c r="AL583" t="s">
        <v>14</v>
      </c>
      <c r="AM583" s="1"/>
      <c r="AN583" t="s">
        <v>14</v>
      </c>
      <c r="AR583" t="str">
        <f t="shared" si="99"/>
        <v>00000000915|00000000579|601020040005||000008|000031|00001001000|00000000000000004512||VR REF. IMPORTACAO FOLHA PGTO|C||</v>
      </c>
    </row>
    <row r="584" spans="1:44" x14ac:dyDescent="0.3">
      <c r="A584">
        <v>915</v>
      </c>
      <c r="B584">
        <v>580</v>
      </c>
      <c r="C584">
        <v>170</v>
      </c>
      <c r="D584" s="2" t="str">
        <f>SUBSTITUTE(VLOOKUP(C584,'PLANO CONTAS'!$A$2:$C$3583,3,0),".","")</f>
        <v>601020060001</v>
      </c>
      <c r="F584" s="1">
        <v>44774</v>
      </c>
      <c r="G584" s="1">
        <v>44804</v>
      </c>
      <c r="H584">
        <v>801000</v>
      </c>
      <c r="I584">
        <v>280</v>
      </c>
      <c r="J584">
        <v>0</v>
      </c>
      <c r="K584" t="s">
        <v>2112</v>
      </c>
      <c r="L584" t="s">
        <v>63</v>
      </c>
      <c r="M584" s="4"/>
      <c r="N584" s="4"/>
      <c r="Q584" t="str">
        <f t="shared" si="90"/>
        <v>00000000915</v>
      </c>
      <c r="R584" t="s">
        <v>14</v>
      </c>
      <c r="S584" t="str">
        <f t="shared" si="91"/>
        <v>00000000580</v>
      </c>
      <c r="T584" t="s">
        <v>14</v>
      </c>
      <c r="U584" t="str">
        <f t="shared" si="92"/>
        <v>601020060001</v>
      </c>
      <c r="V584" t="s">
        <v>14</v>
      </c>
      <c r="X584" t="s">
        <v>14</v>
      </c>
      <c r="Y584" t="str">
        <f t="shared" si="93"/>
        <v>000008</v>
      </c>
      <c r="Z584" t="s">
        <v>14</v>
      </c>
      <c r="AA584" t="str">
        <f t="shared" si="94"/>
        <v>000031</v>
      </c>
      <c r="AB584" t="s">
        <v>14</v>
      </c>
      <c r="AC584" t="str">
        <f t="shared" si="95"/>
        <v>00000801000</v>
      </c>
      <c r="AD584" t="s">
        <v>14</v>
      </c>
      <c r="AE584" t="str">
        <f t="shared" si="96"/>
        <v>00000000000000028000</v>
      </c>
      <c r="AF584" t="s">
        <v>14</v>
      </c>
      <c r="AH584" t="s">
        <v>14</v>
      </c>
      <c r="AI584" t="str">
        <f t="shared" si="97"/>
        <v>VR REF. IMPORTACAO FOLHA PGTO</v>
      </c>
      <c r="AJ584" t="s">
        <v>14</v>
      </c>
      <c r="AK584" t="str">
        <f t="shared" si="98"/>
        <v>C</v>
      </c>
      <c r="AL584" t="s">
        <v>14</v>
      </c>
      <c r="AM584" s="1"/>
      <c r="AN584" t="s">
        <v>14</v>
      </c>
      <c r="AR584" t="str">
        <f t="shared" si="99"/>
        <v>00000000915|00000000580|601020060001||000008|000031|00000801000|00000000000000028000||VR REF. IMPORTACAO FOLHA PGTO|C||</v>
      </c>
    </row>
    <row r="585" spans="1:44" x14ac:dyDescent="0.3">
      <c r="A585">
        <v>915</v>
      </c>
      <c r="B585">
        <v>581</v>
      </c>
      <c r="C585">
        <v>170</v>
      </c>
      <c r="D585" s="2" t="str">
        <f>SUBSTITUTE(VLOOKUP(C585,'PLANO CONTAS'!$A$2:$C$3583,3,0),".","")</f>
        <v>601020060001</v>
      </c>
      <c r="F585" s="1">
        <v>44774</v>
      </c>
      <c r="G585" s="1">
        <v>44804</v>
      </c>
      <c r="H585">
        <v>1001000</v>
      </c>
      <c r="I585">
        <v>224</v>
      </c>
      <c r="J585">
        <v>0</v>
      </c>
      <c r="K585" t="s">
        <v>2112</v>
      </c>
      <c r="L585" t="s">
        <v>63</v>
      </c>
      <c r="M585" s="4"/>
      <c r="N585" s="4"/>
      <c r="Q585" t="str">
        <f t="shared" si="90"/>
        <v>00000000915</v>
      </c>
      <c r="R585" t="s">
        <v>14</v>
      </c>
      <c r="S585" t="str">
        <f t="shared" si="91"/>
        <v>00000000581</v>
      </c>
      <c r="T585" t="s">
        <v>14</v>
      </c>
      <c r="U585" t="str">
        <f t="shared" si="92"/>
        <v>601020060001</v>
      </c>
      <c r="V585" t="s">
        <v>14</v>
      </c>
      <c r="X585" t="s">
        <v>14</v>
      </c>
      <c r="Y585" t="str">
        <f t="shared" si="93"/>
        <v>000008</v>
      </c>
      <c r="Z585" t="s">
        <v>14</v>
      </c>
      <c r="AA585" t="str">
        <f t="shared" si="94"/>
        <v>000031</v>
      </c>
      <c r="AB585" t="s">
        <v>14</v>
      </c>
      <c r="AC585" t="str">
        <f t="shared" si="95"/>
        <v>00001001000</v>
      </c>
      <c r="AD585" t="s">
        <v>14</v>
      </c>
      <c r="AE585" t="str">
        <f t="shared" si="96"/>
        <v>00000000000000022400</v>
      </c>
      <c r="AF585" t="s">
        <v>14</v>
      </c>
      <c r="AH585" t="s">
        <v>14</v>
      </c>
      <c r="AI585" t="str">
        <f t="shared" si="97"/>
        <v>VR REF. IMPORTACAO FOLHA PGTO</v>
      </c>
      <c r="AJ585" t="s">
        <v>14</v>
      </c>
      <c r="AK585" t="str">
        <f t="shared" si="98"/>
        <v>C</v>
      </c>
      <c r="AL585" t="s">
        <v>14</v>
      </c>
      <c r="AM585" s="1"/>
      <c r="AN585" t="s">
        <v>14</v>
      </c>
      <c r="AR585" t="str">
        <f t="shared" si="99"/>
        <v>00000000915|00000000581|601020060001||000008|000031|00001001000|00000000000000022400||VR REF. IMPORTACAO FOLHA PGTO|C||</v>
      </c>
    </row>
    <row r="586" spans="1:44" x14ac:dyDescent="0.3">
      <c r="A586">
        <v>915</v>
      </c>
      <c r="B586">
        <v>582</v>
      </c>
      <c r="C586">
        <v>170</v>
      </c>
      <c r="D586" s="2" t="str">
        <f>SUBSTITUTE(VLOOKUP(C586,'PLANO CONTAS'!$A$2:$C$3583,3,0),".","")</f>
        <v>601020060001</v>
      </c>
      <c r="F586" s="1">
        <v>44774</v>
      </c>
      <c r="G586" s="1">
        <v>44804</v>
      </c>
      <c r="H586">
        <v>1101000</v>
      </c>
      <c r="I586">
        <v>352</v>
      </c>
      <c r="J586">
        <v>0</v>
      </c>
      <c r="K586" t="s">
        <v>2112</v>
      </c>
      <c r="L586" t="s">
        <v>63</v>
      </c>
      <c r="M586" s="4"/>
      <c r="N586" s="4"/>
      <c r="Q586" t="str">
        <f t="shared" si="90"/>
        <v>00000000915</v>
      </c>
      <c r="R586" t="s">
        <v>14</v>
      </c>
      <c r="S586" t="str">
        <f t="shared" si="91"/>
        <v>00000000582</v>
      </c>
      <c r="T586" t="s">
        <v>14</v>
      </c>
      <c r="U586" t="str">
        <f t="shared" si="92"/>
        <v>601020060001</v>
      </c>
      <c r="V586" t="s">
        <v>14</v>
      </c>
      <c r="X586" t="s">
        <v>14</v>
      </c>
      <c r="Y586" t="str">
        <f t="shared" si="93"/>
        <v>000008</v>
      </c>
      <c r="Z586" t="s">
        <v>14</v>
      </c>
      <c r="AA586" t="str">
        <f t="shared" si="94"/>
        <v>000031</v>
      </c>
      <c r="AB586" t="s">
        <v>14</v>
      </c>
      <c r="AC586" t="str">
        <f t="shared" si="95"/>
        <v>00001101000</v>
      </c>
      <c r="AD586" t="s">
        <v>14</v>
      </c>
      <c r="AE586" t="str">
        <f t="shared" si="96"/>
        <v>00000000000000035200</v>
      </c>
      <c r="AF586" t="s">
        <v>14</v>
      </c>
      <c r="AH586" t="s">
        <v>14</v>
      </c>
      <c r="AI586" t="str">
        <f t="shared" si="97"/>
        <v>VR REF. IMPORTACAO FOLHA PGTO</v>
      </c>
      <c r="AJ586" t="s">
        <v>14</v>
      </c>
      <c r="AK586" t="str">
        <f t="shared" si="98"/>
        <v>C</v>
      </c>
      <c r="AL586" t="s">
        <v>14</v>
      </c>
      <c r="AM586" s="1"/>
      <c r="AN586" t="s">
        <v>14</v>
      </c>
      <c r="AR586" t="str">
        <f t="shared" si="99"/>
        <v>00000000915|00000000582|601020060001||000008|000031|00001101000|00000000000000035200||VR REF. IMPORTACAO FOLHA PGTO|C||</v>
      </c>
    </row>
    <row r="587" spans="1:44" x14ac:dyDescent="0.3">
      <c r="A587">
        <v>915</v>
      </c>
      <c r="B587">
        <v>583</v>
      </c>
      <c r="C587">
        <v>172</v>
      </c>
      <c r="D587" s="2" t="str">
        <f>SUBSTITUTE(VLOOKUP(C587,'PLANO CONTAS'!$A$2:$C$3583,3,0),".","")</f>
        <v>601020070001</v>
      </c>
      <c r="F587" s="1">
        <v>44774</v>
      </c>
      <c r="G587" s="1">
        <v>44804</v>
      </c>
      <c r="H587">
        <v>701000</v>
      </c>
      <c r="I587">
        <v>80.89</v>
      </c>
      <c r="J587">
        <v>0</v>
      </c>
      <c r="K587" t="s">
        <v>2112</v>
      </c>
      <c r="L587" t="s">
        <v>63</v>
      </c>
      <c r="M587" s="4"/>
      <c r="N587" s="4"/>
      <c r="Q587" t="str">
        <f t="shared" si="90"/>
        <v>00000000915</v>
      </c>
      <c r="R587" t="s">
        <v>14</v>
      </c>
      <c r="S587" t="str">
        <f t="shared" si="91"/>
        <v>00000000583</v>
      </c>
      <c r="T587" t="s">
        <v>14</v>
      </c>
      <c r="U587" t="str">
        <f t="shared" si="92"/>
        <v>601020070001</v>
      </c>
      <c r="V587" t="s">
        <v>14</v>
      </c>
      <c r="X587" t="s">
        <v>14</v>
      </c>
      <c r="Y587" t="str">
        <f t="shared" si="93"/>
        <v>000008</v>
      </c>
      <c r="Z587" t="s">
        <v>14</v>
      </c>
      <c r="AA587" t="str">
        <f t="shared" si="94"/>
        <v>000031</v>
      </c>
      <c r="AB587" t="s">
        <v>14</v>
      </c>
      <c r="AC587" t="str">
        <f t="shared" si="95"/>
        <v>00000701000</v>
      </c>
      <c r="AD587" t="s">
        <v>14</v>
      </c>
      <c r="AE587" t="str">
        <f t="shared" si="96"/>
        <v>00000000000000008089</v>
      </c>
      <c r="AF587" t="s">
        <v>14</v>
      </c>
      <c r="AH587" t="s">
        <v>14</v>
      </c>
      <c r="AI587" t="str">
        <f t="shared" si="97"/>
        <v>VR REF. IMPORTACAO FOLHA PGTO</v>
      </c>
      <c r="AJ587" t="s">
        <v>14</v>
      </c>
      <c r="AK587" t="str">
        <f t="shared" si="98"/>
        <v>C</v>
      </c>
      <c r="AL587" t="s">
        <v>14</v>
      </c>
      <c r="AM587" s="1"/>
      <c r="AN587" t="s">
        <v>14</v>
      </c>
      <c r="AR587" t="str">
        <f t="shared" si="99"/>
        <v>00000000915|00000000583|601020070001||000008|000031|00000701000|00000000000000008089||VR REF. IMPORTACAO FOLHA PGTO|C||</v>
      </c>
    </row>
    <row r="588" spans="1:44" x14ac:dyDescent="0.3">
      <c r="A588">
        <v>915</v>
      </c>
      <c r="B588">
        <v>584</v>
      </c>
      <c r="C588">
        <v>172</v>
      </c>
      <c r="D588" s="2" t="str">
        <f>SUBSTITUTE(VLOOKUP(C588,'PLANO CONTAS'!$A$2:$C$3583,3,0),".","")</f>
        <v>601020070001</v>
      </c>
      <c r="F588" s="1">
        <v>44774</v>
      </c>
      <c r="G588" s="1">
        <v>44804</v>
      </c>
      <c r="H588">
        <v>701000</v>
      </c>
      <c r="I588">
        <v>21.85</v>
      </c>
      <c r="J588">
        <v>0</v>
      </c>
      <c r="K588" t="s">
        <v>2112</v>
      </c>
      <c r="L588" t="s">
        <v>63</v>
      </c>
      <c r="M588" s="4"/>
      <c r="N588" s="4"/>
      <c r="Q588" t="str">
        <f t="shared" si="90"/>
        <v>00000000915</v>
      </c>
      <c r="R588" t="s">
        <v>14</v>
      </c>
      <c r="S588" t="str">
        <f t="shared" si="91"/>
        <v>00000000584</v>
      </c>
      <c r="T588" t="s">
        <v>14</v>
      </c>
      <c r="U588" t="str">
        <f t="shared" si="92"/>
        <v>601020070001</v>
      </c>
      <c r="V588" t="s">
        <v>14</v>
      </c>
      <c r="X588" t="s">
        <v>14</v>
      </c>
      <c r="Y588" t="str">
        <f t="shared" si="93"/>
        <v>000008</v>
      </c>
      <c r="Z588" t="s">
        <v>14</v>
      </c>
      <c r="AA588" t="str">
        <f t="shared" si="94"/>
        <v>000031</v>
      </c>
      <c r="AB588" t="s">
        <v>14</v>
      </c>
      <c r="AC588" t="str">
        <f t="shared" si="95"/>
        <v>00000701000</v>
      </c>
      <c r="AD588" t="s">
        <v>14</v>
      </c>
      <c r="AE588" t="str">
        <f t="shared" si="96"/>
        <v>00000000000000002185</v>
      </c>
      <c r="AF588" t="s">
        <v>14</v>
      </c>
      <c r="AH588" t="s">
        <v>14</v>
      </c>
      <c r="AI588" t="str">
        <f t="shared" si="97"/>
        <v>VR REF. IMPORTACAO FOLHA PGTO</v>
      </c>
      <c r="AJ588" t="s">
        <v>14</v>
      </c>
      <c r="AK588" t="str">
        <f t="shared" si="98"/>
        <v>C</v>
      </c>
      <c r="AL588" t="s">
        <v>14</v>
      </c>
      <c r="AM588" s="1"/>
      <c r="AN588" t="s">
        <v>14</v>
      </c>
      <c r="AR588" t="str">
        <f t="shared" si="99"/>
        <v>00000000915|00000000584|601020070001||000008|000031|00000701000|00000000000000002185||VR REF. IMPORTACAO FOLHA PGTO|C||</v>
      </c>
    </row>
    <row r="589" spans="1:44" x14ac:dyDescent="0.3">
      <c r="A589">
        <v>915</v>
      </c>
      <c r="B589">
        <v>585</v>
      </c>
      <c r="C589">
        <v>172</v>
      </c>
      <c r="D589" s="2" t="str">
        <f>SUBSTITUTE(VLOOKUP(C589,'PLANO CONTAS'!$A$2:$C$3583,3,0),".","")</f>
        <v>601020070001</v>
      </c>
      <c r="F589" s="1">
        <v>44774</v>
      </c>
      <c r="G589" s="1">
        <v>44804</v>
      </c>
      <c r="H589">
        <v>301000</v>
      </c>
      <c r="I589">
        <v>50.95</v>
      </c>
      <c r="J589">
        <v>0</v>
      </c>
      <c r="K589" t="s">
        <v>2112</v>
      </c>
      <c r="L589" t="s">
        <v>63</v>
      </c>
      <c r="M589" s="4"/>
      <c r="N589" s="4"/>
      <c r="Q589" t="str">
        <f t="shared" si="90"/>
        <v>00000000915</v>
      </c>
      <c r="R589" t="s">
        <v>14</v>
      </c>
      <c r="S589" t="str">
        <f t="shared" si="91"/>
        <v>00000000585</v>
      </c>
      <c r="T589" t="s">
        <v>14</v>
      </c>
      <c r="U589" t="str">
        <f t="shared" si="92"/>
        <v>601020070001</v>
      </c>
      <c r="V589" t="s">
        <v>14</v>
      </c>
      <c r="X589" t="s">
        <v>14</v>
      </c>
      <c r="Y589" t="str">
        <f t="shared" si="93"/>
        <v>000008</v>
      </c>
      <c r="Z589" t="s">
        <v>14</v>
      </c>
      <c r="AA589" t="str">
        <f t="shared" si="94"/>
        <v>000031</v>
      </c>
      <c r="AB589" t="s">
        <v>14</v>
      </c>
      <c r="AC589" t="str">
        <f t="shared" si="95"/>
        <v>00000301000</v>
      </c>
      <c r="AD589" t="s">
        <v>14</v>
      </c>
      <c r="AE589" t="str">
        <f t="shared" si="96"/>
        <v>00000000000000005095</v>
      </c>
      <c r="AF589" t="s">
        <v>14</v>
      </c>
      <c r="AH589" t="s">
        <v>14</v>
      </c>
      <c r="AI589" t="str">
        <f t="shared" si="97"/>
        <v>VR REF. IMPORTACAO FOLHA PGTO</v>
      </c>
      <c r="AJ589" t="s">
        <v>14</v>
      </c>
      <c r="AK589" t="str">
        <f t="shared" si="98"/>
        <v>C</v>
      </c>
      <c r="AL589" t="s">
        <v>14</v>
      </c>
      <c r="AM589" s="1"/>
      <c r="AN589" t="s">
        <v>14</v>
      </c>
      <c r="AR589" t="str">
        <f t="shared" si="99"/>
        <v>00000000915|00000000585|601020070001||000008|000031|00000301000|00000000000000005095||VR REF. IMPORTACAO FOLHA PGTO|C||</v>
      </c>
    </row>
    <row r="590" spans="1:44" x14ac:dyDescent="0.3">
      <c r="A590">
        <v>915</v>
      </c>
      <c r="B590">
        <v>586</v>
      </c>
      <c r="C590">
        <v>172</v>
      </c>
      <c r="D590" s="2" t="str">
        <f>SUBSTITUTE(VLOOKUP(C590,'PLANO CONTAS'!$A$2:$C$3583,3,0),".","")</f>
        <v>601020070001</v>
      </c>
      <c r="F590" s="1">
        <v>44774</v>
      </c>
      <c r="G590" s="1">
        <v>44804</v>
      </c>
      <c r="H590">
        <v>801000</v>
      </c>
      <c r="I590">
        <v>189.26</v>
      </c>
      <c r="J590">
        <v>0</v>
      </c>
      <c r="K590" t="s">
        <v>2112</v>
      </c>
      <c r="L590" t="s">
        <v>63</v>
      </c>
      <c r="M590" s="4"/>
      <c r="N590" s="4"/>
      <c r="Q590" t="str">
        <f t="shared" si="90"/>
        <v>00000000915</v>
      </c>
      <c r="R590" t="s">
        <v>14</v>
      </c>
      <c r="S590" t="str">
        <f t="shared" si="91"/>
        <v>00000000586</v>
      </c>
      <c r="T590" t="s">
        <v>14</v>
      </c>
      <c r="U590" t="str">
        <f t="shared" si="92"/>
        <v>601020070001</v>
      </c>
      <c r="V590" t="s">
        <v>14</v>
      </c>
      <c r="X590" t="s">
        <v>14</v>
      </c>
      <c r="Y590" t="str">
        <f t="shared" si="93"/>
        <v>000008</v>
      </c>
      <c r="Z590" t="s">
        <v>14</v>
      </c>
      <c r="AA590" t="str">
        <f t="shared" si="94"/>
        <v>000031</v>
      </c>
      <c r="AB590" t="s">
        <v>14</v>
      </c>
      <c r="AC590" t="str">
        <f t="shared" si="95"/>
        <v>00000801000</v>
      </c>
      <c r="AD590" t="s">
        <v>14</v>
      </c>
      <c r="AE590" t="str">
        <f t="shared" si="96"/>
        <v>00000000000000018926</v>
      </c>
      <c r="AF590" t="s">
        <v>14</v>
      </c>
      <c r="AH590" t="s">
        <v>14</v>
      </c>
      <c r="AI590" t="str">
        <f t="shared" si="97"/>
        <v>VR REF. IMPORTACAO FOLHA PGTO</v>
      </c>
      <c r="AJ590" t="s">
        <v>14</v>
      </c>
      <c r="AK590" t="str">
        <f t="shared" si="98"/>
        <v>C</v>
      </c>
      <c r="AL590" t="s">
        <v>14</v>
      </c>
      <c r="AM590" s="1"/>
      <c r="AN590" t="s">
        <v>14</v>
      </c>
      <c r="AR590" t="str">
        <f t="shared" si="99"/>
        <v>00000000915|00000000586|601020070001||000008|000031|00000801000|00000000000000018926||VR REF. IMPORTACAO FOLHA PGTO|C||</v>
      </c>
    </row>
    <row r="591" spans="1:44" x14ac:dyDescent="0.3">
      <c r="A591">
        <v>915</v>
      </c>
      <c r="B591">
        <v>587</v>
      </c>
      <c r="C591">
        <v>172</v>
      </c>
      <c r="D591" s="2" t="str">
        <f>SUBSTITUTE(VLOOKUP(C591,'PLANO CONTAS'!$A$2:$C$3583,3,0),".","")</f>
        <v>601020070001</v>
      </c>
      <c r="F591" s="1">
        <v>44774</v>
      </c>
      <c r="G591" s="1">
        <v>44804</v>
      </c>
      <c r="H591">
        <v>1001000</v>
      </c>
      <c r="I591">
        <v>27.92</v>
      </c>
      <c r="J591">
        <v>0</v>
      </c>
      <c r="K591" t="s">
        <v>2112</v>
      </c>
      <c r="L591" t="s">
        <v>63</v>
      </c>
      <c r="M591" s="4"/>
      <c r="N591" s="4"/>
      <c r="Q591" t="str">
        <f t="shared" si="90"/>
        <v>00000000915</v>
      </c>
      <c r="R591" t="s">
        <v>14</v>
      </c>
      <c r="S591" t="str">
        <f t="shared" si="91"/>
        <v>00000000587</v>
      </c>
      <c r="T591" t="s">
        <v>14</v>
      </c>
      <c r="U591" t="str">
        <f t="shared" si="92"/>
        <v>601020070001</v>
      </c>
      <c r="V591" t="s">
        <v>14</v>
      </c>
      <c r="X591" t="s">
        <v>14</v>
      </c>
      <c r="Y591" t="str">
        <f t="shared" si="93"/>
        <v>000008</v>
      </c>
      <c r="Z591" t="s">
        <v>14</v>
      </c>
      <c r="AA591" t="str">
        <f t="shared" si="94"/>
        <v>000031</v>
      </c>
      <c r="AB591" t="s">
        <v>14</v>
      </c>
      <c r="AC591" t="str">
        <f t="shared" si="95"/>
        <v>00001001000</v>
      </c>
      <c r="AD591" t="s">
        <v>14</v>
      </c>
      <c r="AE591" t="str">
        <f t="shared" si="96"/>
        <v>00000000000000002792</v>
      </c>
      <c r="AF591" t="s">
        <v>14</v>
      </c>
      <c r="AH591" t="s">
        <v>14</v>
      </c>
      <c r="AI591" t="str">
        <f t="shared" si="97"/>
        <v>VR REF. IMPORTACAO FOLHA PGTO</v>
      </c>
      <c r="AJ591" t="s">
        <v>14</v>
      </c>
      <c r="AK591" t="str">
        <f t="shared" si="98"/>
        <v>C</v>
      </c>
      <c r="AL591" t="s">
        <v>14</v>
      </c>
      <c r="AM591" s="1"/>
      <c r="AN591" t="s">
        <v>14</v>
      </c>
      <c r="AR591" t="str">
        <f t="shared" si="99"/>
        <v>00000000915|00000000587|601020070001||000008|000031|00001001000|00000000000000002792||VR REF. IMPORTACAO FOLHA PGTO|C||</v>
      </c>
    </row>
    <row r="592" spans="1:44" x14ac:dyDescent="0.3">
      <c r="A592">
        <v>915</v>
      </c>
      <c r="B592">
        <v>588</v>
      </c>
      <c r="C592">
        <v>172</v>
      </c>
      <c r="D592" s="2" t="str">
        <f>SUBSTITUTE(VLOOKUP(C592,'PLANO CONTAS'!$A$2:$C$3583,3,0),".","")</f>
        <v>601020070001</v>
      </c>
      <c r="F592" s="1">
        <v>44774</v>
      </c>
      <c r="G592" s="1">
        <v>44804</v>
      </c>
      <c r="H592">
        <v>401000</v>
      </c>
      <c r="I592">
        <v>187.38</v>
      </c>
      <c r="J592">
        <v>0</v>
      </c>
      <c r="K592" t="s">
        <v>2112</v>
      </c>
      <c r="L592" t="s">
        <v>63</v>
      </c>
      <c r="M592" s="4"/>
      <c r="N592" s="4"/>
      <c r="Q592" t="str">
        <f t="shared" si="90"/>
        <v>00000000915</v>
      </c>
      <c r="R592" t="s">
        <v>14</v>
      </c>
      <c r="S592" t="str">
        <f t="shared" si="91"/>
        <v>00000000588</v>
      </c>
      <c r="T592" t="s">
        <v>14</v>
      </c>
      <c r="U592" t="str">
        <f t="shared" si="92"/>
        <v>601020070001</v>
      </c>
      <c r="V592" t="s">
        <v>14</v>
      </c>
      <c r="X592" t="s">
        <v>14</v>
      </c>
      <c r="Y592" t="str">
        <f t="shared" si="93"/>
        <v>000008</v>
      </c>
      <c r="Z592" t="s">
        <v>14</v>
      </c>
      <c r="AA592" t="str">
        <f t="shared" si="94"/>
        <v>000031</v>
      </c>
      <c r="AB592" t="s">
        <v>14</v>
      </c>
      <c r="AC592" t="str">
        <f t="shared" si="95"/>
        <v>00000401000</v>
      </c>
      <c r="AD592" t="s">
        <v>14</v>
      </c>
      <c r="AE592" t="str">
        <f t="shared" si="96"/>
        <v>00000000000000018738</v>
      </c>
      <c r="AF592" t="s">
        <v>14</v>
      </c>
      <c r="AH592" t="s">
        <v>14</v>
      </c>
      <c r="AI592" t="str">
        <f t="shared" si="97"/>
        <v>VR REF. IMPORTACAO FOLHA PGTO</v>
      </c>
      <c r="AJ592" t="s">
        <v>14</v>
      </c>
      <c r="AK592" t="str">
        <f t="shared" si="98"/>
        <v>C</v>
      </c>
      <c r="AL592" t="s">
        <v>14</v>
      </c>
      <c r="AM592" s="1"/>
      <c r="AN592" t="s">
        <v>14</v>
      </c>
      <c r="AR592" t="str">
        <f t="shared" si="99"/>
        <v>00000000915|00000000588|601020070001||000008|000031|00000401000|00000000000000018738||VR REF. IMPORTACAO FOLHA PGTO|C||</v>
      </c>
    </row>
    <row r="593" spans="1:44" x14ac:dyDescent="0.3">
      <c r="A593">
        <v>915</v>
      </c>
      <c r="B593">
        <v>589</v>
      </c>
      <c r="C593">
        <v>172</v>
      </c>
      <c r="D593" s="2" t="str">
        <f>SUBSTITUTE(VLOOKUP(C593,'PLANO CONTAS'!$A$2:$C$3583,3,0),".","")</f>
        <v>601020070001</v>
      </c>
      <c r="F593" s="1">
        <v>44774</v>
      </c>
      <c r="G593" s="1">
        <v>44804</v>
      </c>
      <c r="H593">
        <v>401000</v>
      </c>
      <c r="I593">
        <v>39.97</v>
      </c>
      <c r="J593">
        <v>0</v>
      </c>
      <c r="K593" t="s">
        <v>2112</v>
      </c>
      <c r="L593" t="s">
        <v>63</v>
      </c>
      <c r="M593" s="4"/>
      <c r="N593" s="4"/>
      <c r="Q593" t="str">
        <f t="shared" si="90"/>
        <v>00000000915</v>
      </c>
      <c r="R593" t="s">
        <v>14</v>
      </c>
      <c r="S593" t="str">
        <f t="shared" si="91"/>
        <v>00000000589</v>
      </c>
      <c r="T593" t="s">
        <v>14</v>
      </c>
      <c r="U593" t="str">
        <f t="shared" si="92"/>
        <v>601020070001</v>
      </c>
      <c r="V593" t="s">
        <v>14</v>
      </c>
      <c r="X593" t="s">
        <v>14</v>
      </c>
      <c r="Y593" t="str">
        <f t="shared" si="93"/>
        <v>000008</v>
      </c>
      <c r="Z593" t="s">
        <v>14</v>
      </c>
      <c r="AA593" t="str">
        <f t="shared" si="94"/>
        <v>000031</v>
      </c>
      <c r="AB593" t="s">
        <v>14</v>
      </c>
      <c r="AC593" t="str">
        <f t="shared" si="95"/>
        <v>00000401000</v>
      </c>
      <c r="AD593" t="s">
        <v>14</v>
      </c>
      <c r="AE593" t="str">
        <f t="shared" si="96"/>
        <v>00000000000000003997</v>
      </c>
      <c r="AF593" t="s">
        <v>14</v>
      </c>
      <c r="AH593" t="s">
        <v>14</v>
      </c>
      <c r="AI593" t="str">
        <f t="shared" si="97"/>
        <v>VR REF. IMPORTACAO FOLHA PGTO</v>
      </c>
      <c r="AJ593" t="s">
        <v>14</v>
      </c>
      <c r="AK593" t="str">
        <f t="shared" si="98"/>
        <v>C</v>
      </c>
      <c r="AL593" t="s">
        <v>14</v>
      </c>
      <c r="AM593" s="1"/>
      <c r="AN593" t="s">
        <v>14</v>
      </c>
      <c r="AR593" t="str">
        <f t="shared" si="99"/>
        <v>00000000915|00000000589|601020070001||000008|000031|00000401000|00000000000000003997||VR REF. IMPORTACAO FOLHA PGTO|C||</v>
      </c>
    </row>
    <row r="594" spans="1:44" x14ac:dyDescent="0.3">
      <c r="A594">
        <v>915</v>
      </c>
      <c r="B594">
        <v>590</v>
      </c>
      <c r="C594">
        <v>172</v>
      </c>
      <c r="D594" s="2" t="str">
        <f>SUBSTITUTE(VLOOKUP(C594,'PLANO CONTAS'!$A$2:$C$3583,3,0),".","")</f>
        <v>601020070001</v>
      </c>
      <c r="F594" s="1">
        <v>44774</v>
      </c>
      <c r="G594" s="1">
        <v>44804</v>
      </c>
      <c r="H594">
        <v>1201000</v>
      </c>
      <c r="I594">
        <v>33.75</v>
      </c>
      <c r="J594">
        <v>0</v>
      </c>
      <c r="K594" t="s">
        <v>2112</v>
      </c>
      <c r="L594" t="s">
        <v>63</v>
      </c>
      <c r="M594" s="4"/>
      <c r="N594" s="4"/>
      <c r="Q594" t="str">
        <f t="shared" si="90"/>
        <v>00000000915</v>
      </c>
      <c r="R594" t="s">
        <v>14</v>
      </c>
      <c r="S594" t="str">
        <f t="shared" si="91"/>
        <v>00000000590</v>
      </c>
      <c r="T594" t="s">
        <v>14</v>
      </c>
      <c r="U594" t="str">
        <f t="shared" si="92"/>
        <v>601020070001</v>
      </c>
      <c r="V594" t="s">
        <v>14</v>
      </c>
      <c r="X594" t="s">
        <v>14</v>
      </c>
      <c r="Y594" t="str">
        <f t="shared" si="93"/>
        <v>000008</v>
      </c>
      <c r="Z594" t="s">
        <v>14</v>
      </c>
      <c r="AA594" t="str">
        <f t="shared" si="94"/>
        <v>000031</v>
      </c>
      <c r="AB594" t="s">
        <v>14</v>
      </c>
      <c r="AC594" t="str">
        <f t="shared" si="95"/>
        <v>00001201000</v>
      </c>
      <c r="AD594" t="s">
        <v>14</v>
      </c>
      <c r="AE594" t="str">
        <f t="shared" si="96"/>
        <v>00000000000000003375</v>
      </c>
      <c r="AF594" t="s">
        <v>14</v>
      </c>
      <c r="AH594" t="s">
        <v>14</v>
      </c>
      <c r="AI594" t="str">
        <f t="shared" si="97"/>
        <v>VR REF. IMPORTACAO FOLHA PGTO</v>
      </c>
      <c r="AJ594" t="s">
        <v>14</v>
      </c>
      <c r="AK594" t="str">
        <f t="shared" si="98"/>
        <v>C</v>
      </c>
      <c r="AL594" t="s">
        <v>14</v>
      </c>
      <c r="AM594" s="1"/>
      <c r="AN594" t="s">
        <v>14</v>
      </c>
      <c r="AR594" t="str">
        <f t="shared" si="99"/>
        <v>00000000915|00000000590|601020070001||000008|000031|00001201000|00000000000000003375||VR REF. IMPORTACAO FOLHA PGTO|C||</v>
      </c>
    </row>
    <row r="595" spans="1:44" x14ac:dyDescent="0.3">
      <c r="A595">
        <v>915</v>
      </c>
      <c r="B595">
        <v>591</v>
      </c>
      <c r="C595">
        <v>172</v>
      </c>
      <c r="D595" s="2" t="str">
        <f>SUBSTITUTE(VLOOKUP(C595,'PLANO CONTAS'!$A$2:$C$3583,3,0),".","")</f>
        <v>601020070001</v>
      </c>
      <c r="F595" s="1">
        <v>44774</v>
      </c>
      <c r="G595" s="1">
        <v>44804</v>
      </c>
      <c r="H595">
        <v>201000</v>
      </c>
      <c r="I595">
        <v>143.12</v>
      </c>
      <c r="J595">
        <v>0</v>
      </c>
      <c r="K595" t="s">
        <v>2112</v>
      </c>
      <c r="L595" t="s">
        <v>63</v>
      </c>
      <c r="M595" s="4"/>
      <c r="N595" s="4"/>
      <c r="Q595" t="str">
        <f t="shared" si="90"/>
        <v>00000000915</v>
      </c>
      <c r="R595" t="s">
        <v>14</v>
      </c>
      <c r="S595" t="str">
        <f t="shared" si="91"/>
        <v>00000000591</v>
      </c>
      <c r="T595" t="s">
        <v>14</v>
      </c>
      <c r="U595" t="str">
        <f t="shared" si="92"/>
        <v>601020070001</v>
      </c>
      <c r="V595" t="s">
        <v>14</v>
      </c>
      <c r="X595" t="s">
        <v>14</v>
      </c>
      <c r="Y595" t="str">
        <f t="shared" si="93"/>
        <v>000008</v>
      </c>
      <c r="Z595" t="s">
        <v>14</v>
      </c>
      <c r="AA595" t="str">
        <f t="shared" si="94"/>
        <v>000031</v>
      </c>
      <c r="AB595" t="s">
        <v>14</v>
      </c>
      <c r="AC595" t="str">
        <f t="shared" si="95"/>
        <v>00000201000</v>
      </c>
      <c r="AD595" t="s">
        <v>14</v>
      </c>
      <c r="AE595" t="str">
        <f t="shared" si="96"/>
        <v>00000000000000014312</v>
      </c>
      <c r="AF595" t="s">
        <v>14</v>
      </c>
      <c r="AH595" t="s">
        <v>14</v>
      </c>
      <c r="AI595" t="str">
        <f t="shared" si="97"/>
        <v>VR REF. IMPORTACAO FOLHA PGTO</v>
      </c>
      <c r="AJ595" t="s">
        <v>14</v>
      </c>
      <c r="AK595" t="str">
        <f t="shared" si="98"/>
        <v>C</v>
      </c>
      <c r="AL595" t="s">
        <v>14</v>
      </c>
      <c r="AM595" s="1"/>
      <c r="AN595" t="s">
        <v>14</v>
      </c>
      <c r="AR595" t="str">
        <f t="shared" si="99"/>
        <v>00000000915|00000000591|601020070001||000008|000031|00000201000|00000000000000014312||VR REF. IMPORTACAO FOLHA PGTO|C||</v>
      </c>
    </row>
    <row r="596" spans="1:44" x14ac:dyDescent="0.3">
      <c r="A596">
        <v>915</v>
      </c>
      <c r="B596">
        <v>592</v>
      </c>
      <c r="C596">
        <v>172</v>
      </c>
      <c r="D596" s="2" t="str">
        <f>SUBSTITUTE(VLOOKUP(C596,'PLANO CONTAS'!$A$2:$C$3583,3,0),".","")</f>
        <v>601020070001</v>
      </c>
      <c r="F596" s="1">
        <v>44774</v>
      </c>
      <c r="G596" s="1">
        <v>44804</v>
      </c>
      <c r="H596">
        <v>501000</v>
      </c>
      <c r="I596">
        <v>243.34</v>
      </c>
      <c r="J596">
        <v>0</v>
      </c>
      <c r="K596" t="s">
        <v>2112</v>
      </c>
      <c r="L596" t="s">
        <v>63</v>
      </c>
      <c r="M596" s="4"/>
      <c r="N596" s="4"/>
      <c r="Q596" t="str">
        <f>TEXT(A596,"00000000000")</f>
        <v>00000000915</v>
      </c>
      <c r="R596" t="s">
        <v>14</v>
      </c>
      <c r="S596" t="str">
        <f>TEXT(B596,"00000000000")</f>
        <v>00000000592</v>
      </c>
      <c r="T596" t="s">
        <v>14</v>
      </c>
      <c r="U596" t="str">
        <f>D596</f>
        <v>601020070001</v>
      </c>
      <c r="V596" t="s">
        <v>14</v>
      </c>
      <c r="X596" t="s">
        <v>14</v>
      </c>
      <c r="Y596" t="str">
        <f>TEXT(MONTH(F596),"000000")</f>
        <v>000008</v>
      </c>
      <c r="Z596" t="s">
        <v>14</v>
      </c>
      <c r="AA596" t="str">
        <f>TEXT(DAY(G596),"000000")</f>
        <v>000031</v>
      </c>
      <c r="AB596" t="s">
        <v>14</v>
      </c>
      <c r="AC596" t="str">
        <f>TEXT(H596,"00000000000")</f>
        <v>00000501000</v>
      </c>
      <c r="AD596" t="s">
        <v>14</v>
      </c>
      <c r="AE596" t="str">
        <f>TEXT((I596*100),"00000000000000000000")</f>
        <v>00000000000000024334</v>
      </c>
      <c r="AF596" t="s">
        <v>14</v>
      </c>
      <c r="AH596" t="s">
        <v>14</v>
      </c>
      <c r="AI596" t="str">
        <f>K596</f>
        <v>VR REF. IMPORTACAO FOLHA PGTO</v>
      </c>
      <c r="AJ596" t="s">
        <v>14</v>
      </c>
      <c r="AK596" t="str">
        <f>L596</f>
        <v>C</v>
      </c>
      <c r="AL596" t="s">
        <v>14</v>
      </c>
      <c r="AM596" s="1"/>
      <c r="AN596" t="s">
        <v>14</v>
      </c>
      <c r="AR596" t="str">
        <f t="shared" si="99"/>
        <v>00000000915|00000000592|601020070001||000008|000031|00000501000|00000000000000024334||VR REF. IMPORTACAO FOLHA PGTO|C||</v>
      </c>
    </row>
    <row r="597" spans="1:44" x14ac:dyDescent="0.3">
      <c r="A597">
        <v>915</v>
      </c>
      <c r="B597">
        <v>593</v>
      </c>
      <c r="C597">
        <v>172</v>
      </c>
      <c r="D597" s="2" t="str">
        <f>SUBSTITUTE(VLOOKUP(C597,'PLANO CONTAS'!$A$2:$C$3583,3,0),".","")</f>
        <v>601020070001</v>
      </c>
      <c r="F597" s="1">
        <v>44774</v>
      </c>
      <c r="G597" s="1">
        <v>44804</v>
      </c>
      <c r="H597">
        <v>501000</v>
      </c>
      <c r="I597">
        <v>21.39</v>
      </c>
      <c r="J597">
        <v>0</v>
      </c>
      <c r="K597" t="s">
        <v>2112</v>
      </c>
      <c r="L597" t="s">
        <v>63</v>
      </c>
      <c r="M597" s="4"/>
      <c r="N597" s="4"/>
      <c r="Q597" t="str">
        <f>TEXT(A597,"00000000000")</f>
        <v>00000000915</v>
      </c>
      <c r="R597" t="s">
        <v>14</v>
      </c>
      <c r="S597" t="str">
        <f>TEXT(B597,"00000000000")</f>
        <v>00000000593</v>
      </c>
      <c r="T597" t="s">
        <v>14</v>
      </c>
      <c r="U597" t="str">
        <f>D597</f>
        <v>601020070001</v>
      </c>
      <c r="V597" t="s">
        <v>14</v>
      </c>
      <c r="X597" t="s">
        <v>14</v>
      </c>
      <c r="Y597" t="str">
        <f>TEXT(MONTH(F597),"000000")</f>
        <v>000008</v>
      </c>
      <c r="Z597" t="s">
        <v>14</v>
      </c>
      <c r="AA597" t="str">
        <f>TEXT(DAY(G597),"000000")</f>
        <v>000031</v>
      </c>
      <c r="AB597" t="s">
        <v>14</v>
      </c>
      <c r="AC597" t="str">
        <f>TEXT(H597,"00000000000")</f>
        <v>00000501000</v>
      </c>
      <c r="AD597" t="s">
        <v>14</v>
      </c>
      <c r="AE597" t="str">
        <f>TEXT((I597*100),"00000000000000000000")</f>
        <v>00000000000000002139</v>
      </c>
      <c r="AF597" t="s">
        <v>14</v>
      </c>
      <c r="AH597" t="s">
        <v>14</v>
      </c>
      <c r="AI597" t="str">
        <f>K597</f>
        <v>VR REF. IMPORTACAO FOLHA PGTO</v>
      </c>
      <c r="AJ597" t="s">
        <v>14</v>
      </c>
      <c r="AK597" t="str">
        <f>L597</f>
        <v>C</v>
      </c>
      <c r="AL597" t="s">
        <v>14</v>
      </c>
      <c r="AM597" s="1"/>
      <c r="AN597" t="s">
        <v>14</v>
      </c>
      <c r="AR597" t="str">
        <f t="shared" si="99"/>
        <v>00000000915|00000000593|601020070001||000008|000031|00000501000|00000000000000002139||VR REF. IMPORTACAO FOLHA PGTO|C||</v>
      </c>
    </row>
    <row r="598" spans="1:44" x14ac:dyDescent="0.3">
      <c r="A598">
        <v>915</v>
      </c>
      <c r="B598">
        <v>594</v>
      </c>
      <c r="C598">
        <v>172</v>
      </c>
      <c r="D598" s="2" t="str">
        <f>SUBSTITUTE(VLOOKUP(C598,'PLANO CONTAS'!$A$2:$C$3583,3,0),".","")</f>
        <v>601020070001</v>
      </c>
      <c r="F598" s="1">
        <v>44774</v>
      </c>
      <c r="G598" s="1">
        <v>44804</v>
      </c>
      <c r="H598">
        <v>1101000</v>
      </c>
      <c r="I598">
        <v>540.35</v>
      </c>
      <c r="J598">
        <v>0</v>
      </c>
      <c r="K598" t="s">
        <v>2112</v>
      </c>
      <c r="L598" t="s">
        <v>63</v>
      </c>
      <c r="M598" s="4"/>
      <c r="N598" s="4"/>
      <c r="Q598" t="str">
        <f>TEXT(A598,"00000000000")</f>
        <v>00000000915</v>
      </c>
      <c r="R598" t="s">
        <v>14</v>
      </c>
      <c r="S598" t="str">
        <f>TEXT(B598,"00000000000")</f>
        <v>00000000594</v>
      </c>
      <c r="T598" t="s">
        <v>14</v>
      </c>
      <c r="U598" t="str">
        <f>D598</f>
        <v>601020070001</v>
      </c>
      <c r="V598" t="s">
        <v>14</v>
      </c>
      <c r="X598" t="s">
        <v>14</v>
      </c>
      <c r="Y598" t="str">
        <f>TEXT(MONTH(F598),"000000")</f>
        <v>000008</v>
      </c>
      <c r="Z598" t="s">
        <v>14</v>
      </c>
      <c r="AA598" t="str">
        <f>TEXT(DAY(G598),"000000")</f>
        <v>000031</v>
      </c>
      <c r="AB598" t="s">
        <v>14</v>
      </c>
      <c r="AC598" t="str">
        <f>TEXT(H598,"00000000000")</f>
        <v>00001101000</v>
      </c>
      <c r="AD598" t="s">
        <v>14</v>
      </c>
      <c r="AE598" t="str">
        <f>TEXT((I598*100),"00000000000000000000")</f>
        <v>00000000000000054035</v>
      </c>
      <c r="AF598" t="s">
        <v>14</v>
      </c>
      <c r="AH598" t="s">
        <v>14</v>
      </c>
      <c r="AI598" t="str">
        <f>K598</f>
        <v>VR REF. IMPORTACAO FOLHA PGTO</v>
      </c>
      <c r="AJ598" t="s">
        <v>14</v>
      </c>
      <c r="AK598" t="str">
        <f>L598</f>
        <v>C</v>
      </c>
      <c r="AL598" t="s">
        <v>14</v>
      </c>
      <c r="AM598" s="1"/>
      <c r="AN598" t="s">
        <v>14</v>
      </c>
      <c r="AR598" t="str">
        <f t="shared" si="99"/>
        <v>00000000915|00000000594|601020070001||000008|000031|00001101000|00000000000000054035||VR REF. IMPORTACAO FOLHA PGTO|C||</v>
      </c>
    </row>
    <row r="599" spans="1:44" x14ac:dyDescent="0.3">
      <c r="A599">
        <v>915</v>
      </c>
      <c r="B599">
        <v>595</v>
      </c>
      <c r="C599">
        <v>172</v>
      </c>
      <c r="D599" s="2" t="str">
        <f>SUBSTITUTE(VLOOKUP(C599,'PLANO CONTAS'!$A$2:$C$3583,3,0),".","")</f>
        <v>601020070001</v>
      </c>
      <c r="F599" s="1">
        <v>44774</v>
      </c>
      <c r="G599" s="1">
        <v>44804</v>
      </c>
      <c r="H599">
        <v>1101000</v>
      </c>
      <c r="I599">
        <v>124.24</v>
      </c>
      <c r="J599">
        <v>0</v>
      </c>
      <c r="K599" t="s">
        <v>2112</v>
      </c>
      <c r="L599" t="s">
        <v>63</v>
      </c>
      <c r="M599" s="4"/>
      <c r="N599" s="4"/>
      <c r="Q599" t="str">
        <f>TEXT(A599,"00000000000")</f>
        <v>00000000915</v>
      </c>
      <c r="R599" t="s">
        <v>14</v>
      </c>
      <c r="S599" t="str">
        <f>TEXT(B599,"00000000000")</f>
        <v>00000000595</v>
      </c>
      <c r="T599" t="s">
        <v>14</v>
      </c>
      <c r="U599" t="str">
        <f>D599</f>
        <v>601020070001</v>
      </c>
      <c r="V599" t="s">
        <v>14</v>
      </c>
      <c r="X599" t="s">
        <v>14</v>
      </c>
      <c r="Y599" t="str">
        <f>TEXT(MONTH(F599),"000000")</f>
        <v>000008</v>
      </c>
      <c r="Z599" t="s">
        <v>14</v>
      </c>
      <c r="AA599" t="str">
        <f>TEXT(DAY(G599),"000000")</f>
        <v>000031</v>
      </c>
      <c r="AB599" t="s">
        <v>14</v>
      </c>
      <c r="AC599" t="str">
        <f>TEXT(H599,"00000000000")</f>
        <v>00001101000</v>
      </c>
      <c r="AD599" t="s">
        <v>14</v>
      </c>
      <c r="AE599" t="str">
        <f>TEXT((I599*100),"00000000000000000000")</f>
        <v>00000000000000012424</v>
      </c>
      <c r="AF599" t="s">
        <v>14</v>
      </c>
      <c r="AH599" t="s">
        <v>14</v>
      </c>
      <c r="AI599" t="str">
        <f>K599</f>
        <v>VR REF. IMPORTACAO FOLHA PGTO</v>
      </c>
      <c r="AJ599" t="s">
        <v>14</v>
      </c>
      <c r="AK599" t="str">
        <f>L599</f>
        <v>C</v>
      </c>
      <c r="AL599" t="s">
        <v>14</v>
      </c>
      <c r="AM599" s="1"/>
      <c r="AN599" t="s">
        <v>14</v>
      </c>
      <c r="AR599" t="str">
        <f t="shared" si="99"/>
        <v>00000000915|00000000595|601020070001||000008|000031|00001101000|00000000000000012424||VR REF. IMPORTACAO FOLHA PGTO|C||</v>
      </c>
    </row>
    <row r="600" spans="1:44" x14ac:dyDescent="0.3">
      <c r="A600">
        <v>915</v>
      </c>
      <c r="B600">
        <v>596</v>
      </c>
      <c r="C600">
        <v>172</v>
      </c>
      <c r="D600" s="2" t="str">
        <f>SUBSTITUTE(VLOOKUP(C600,'PLANO CONTAS'!$A$2:$C$3583,3,0),".","")</f>
        <v>601020070001</v>
      </c>
      <c r="F600" s="1">
        <v>44774</v>
      </c>
      <c r="G600" s="1">
        <v>44804</v>
      </c>
      <c r="H600">
        <v>1101000</v>
      </c>
      <c r="I600">
        <v>539.25</v>
      </c>
      <c r="J600">
        <v>0</v>
      </c>
      <c r="K600" t="s">
        <v>2112</v>
      </c>
      <c r="L600" t="s">
        <v>63</v>
      </c>
      <c r="M600" s="4"/>
      <c r="N600" s="4"/>
      <c r="Q600" t="str">
        <f>TEXT(A600,"00000000000")</f>
        <v>00000000915</v>
      </c>
      <c r="R600" t="s">
        <v>14</v>
      </c>
      <c r="S600" t="str">
        <f>TEXT(B600,"00000000000")</f>
        <v>00000000596</v>
      </c>
      <c r="T600" t="s">
        <v>14</v>
      </c>
      <c r="U600" t="str">
        <f>D600</f>
        <v>601020070001</v>
      </c>
      <c r="V600" t="s">
        <v>14</v>
      </c>
      <c r="X600" t="s">
        <v>14</v>
      </c>
      <c r="Y600" t="str">
        <f>TEXT(MONTH(F600),"000000")</f>
        <v>000008</v>
      </c>
      <c r="Z600" t="s">
        <v>14</v>
      </c>
      <c r="AA600" t="str">
        <f>TEXT(DAY(G600),"000000")</f>
        <v>000031</v>
      </c>
      <c r="AB600" t="s">
        <v>14</v>
      </c>
      <c r="AC600" t="str">
        <f>TEXT(H600,"00000000000")</f>
        <v>00001101000</v>
      </c>
      <c r="AD600" t="s">
        <v>14</v>
      </c>
      <c r="AE600" t="str">
        <f>TEXT((I600*100),"00000000000000000000")</f>
        <v>00000000000000053925</v>
      </c>
      <c r="AF600" t="s">
        <v>14</v>
      </c>
      <c r="AH600" t="s">
        <v>14</v>
      </c>
      <c r="AI600" t="str">
        <f>K600</f>
        <v>VR REF. IMPORTACAO FOLHA PGTO</v>
      </c>
      <c r="AJ600" t="s">
        <v>14</v>
      </c>
      <c r="AK600" t="str">
        <f>L600</f>
        <v>C</v>
      </c>
      <c r="AL600" t="s">
        <v>14</v>
      </c>
      <c r="AM600" s="1"/>
      <c r="AN600" t="s">
        <v>14</v>
      </c>
      <c r="AR600" t="str">
        <f t="shared" si="99"/>
        <v>00000000915|00000000596|601020070001||000008|000031|00001101000|00000000000000053925||VR REF. IMPORTACAO FOLHA PGTO|C||</v>
      </c>
    </row>
    <row r="601" spans="1:44" x14ac:dyDescent="0.3">
      <c r="M601" s="4"/>
      <c r="N601" s="4"/>
    </row>
    <row r="602" spans="1:44" x14ac:dyDescent="0.3">
      <c r="M602" s="4"/>
      <c r="N602" s="4"/>
    </row>
    <row r="603" spans="1:44" x14ac:dyDescent="0.3">
      <c r="M603" s="4"/>
      <c r="N603" s="4"/>
    </row>
    <row r="604" spans="1:44" x14ac:dyDescent="0.3">
      <c r="M604" s="4"/>
      <c r="N604" s="4"/>
    </row>
    <row r="605" spans="1:44" x14ac:dyDescent="0.3">
      <c r="M605" s="4"/>
      <c r="N605" s="4"/>
    </row>
    <row r="606" spans="1:44" x14ac:dyDescent="0.3">
      <c r="M606" s="4"/>
      <c r="N606" s="4"/>
    </row>
    <row r="607" spans="1:44" x14ac:dyDescent="0.3">
      <c r="M607" s="4"/>
      <c r="N607" s="4"/>
    </row>
    <row r="608" spans="1:44" x14ac:dyDescent="0.3">
      <c r="M608" s="4"/>
      <c r="N608" s="4"/>
    </row>
    <row r="609" spans="13:14" x14ac:dyDescent="0.3">
      <c r="M609" s="4"/>
      <c r="N609" s="4"/>
    </row>
    <row r="610" spans="13:14" x14ac:dyDescent="0.3">
      <c r="M610" s="4"/>
      <c r="N610" s="4"/>
    </row>
    <row r="611" spans="13:14" x14ac:dyDescent="0.3">
      <c r="M611" s="4"/>
      <c r="N611" s="4"/>
    </row>
    <row r="612" spans="13:14" x14ac:dyDescent="0.3">
      <c r="M612" s="4"/>
      <c r="N612" s="4"/>
    </row>
    <row r="613" spans="13:14" x14ac:dyDescent="0.3">
      <c r="M613" s="4"/>
      <c r="N613" s="4"/>
    </row>
    <row r="614" spans="13:14" x14ac:dyDescent="0.3">
      <c r="M614" s="4"/>
      <c r="N614" s="4"/>
    </row>
    <row r="615" spans="13:14" x14ac:dyDescent="0.3">
      <c r="M615" s="4"/>
      <c r="N615" s="4"/>
    </row>
    <row r="616" spans="13:14" x14ac:dyDescent="0.3">
      <c r="M616" s="4"/>
      <c r="N616" s="4"/>
    </row>
    <row r="617" spans="13:14" x14ac:dyDescent="0.3">
      <c r="M617" s="4"/>
      <c r="N617" s="4"/>
    </row>
    <row r="618" spans="13:14" x14ac:dyDescent="0.3">
      <c r="M618" s="4"/>
      <c r="N618" s="4"/>
    </row>
    <row r="619" spans="13:14" x14ac:dyDescent="0.3">
      <c r="M619" s="4"/>
      <c r="N619" s="4"/>
    </row>
    <row r="620" spans="13:14" x14ac:dyDescent="0.3">
      <c r="M620" s="4"/>
      <c r="N620" s="4"/>
    </row>
    <row r="621" spans="13:14" x14ac:dyDescent="0.3">
      <c r="M621" s="4"/>
      <c r="N621" s="4"/>
    </row>
    <row r="622" spans="13:14" x14ac:dyDescent="0.3">
      <c r="M622" s="4"/>
      <c r="N622" s="4"/>
    </row>
    <row r="623" spans="13:14" x14ac:dyDescent="0.3">
      <c r="M623" s="4"/>
      <c r="N623" s="4"/>
    </row>
    <row r="624" spans="13:14" x14ac:dyDescent="0.3">
      <c r="M624" s="4"/>
      <c r="N624" s="4"/>
    </row>
    <row r="625" spans="13:14" x14ac:dyDescent="0.3">
      <c r="M625" s="4"/>
      <c r="N625" s="4"/>
    </row>
    <row r="626" spans="13:14" x14ac:dyDescent="0.3">
      <c r="M626" s="4"/>
      <c r="N626" s="4"/>
    </row>
    <row r="627" spans="13:14" x14ac:dyDescent="0.3">
      <c r="M627" s="4"/>
      <c r="N627" s="4"/>
    </row>
    <row r="628" spans="13:14" x14ac:dyDescent="0.3">
      <c r="M628" s="4"/>
      <c r="N628" s="4"/>
    </row>
    <row r="629" spans="13:14" x14ac:dyDescent="0.3">
      <c r="M629" s="4"/>
      <c r="N629" s="4"/>
    </row>
  </sheetData>
  <phoneticPr fontId="6" type="noConversion"/>
  <conditionalFormatting sqref="I5:I25 I27:I440">
    <cfRule type="cellIs" dxfId="1" priority="13" operator="lessThan">
      <formula>0</formula>
    </cfRule>
  </conditionalFormatting>
  <conditionalFormatting sqref="I26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499984740745262"/>
  </sheetPr>
  <dimension ref="A1:AR1157"/>
  <sheetViews>
    <sheetView workbookViewId="0">
      <selection activeCell="C1" sqref="A1:XFD1"/>
    </sheetView>
  </sheetViews>
  <sheetFormatPr defaultRowHeight="14.4" x14ac:dyDescent="0.3"/>
  <cols>
    <col min="1" max="2" width="22.6640625" customWidth="1"/>
    <col min="3" max="3" width="44.5546875" customWidth="1"/>
    <col min="4" max="4" width="51.5546875" customWidth="1"/>
    <col min="5" max="5" width="54.109375" customWidth="1"/>
    <col min="7" max="7" width="36.44140625" customWidth="1"/>
    <col min="8" max="8" width="24" customWidth="1"/>
    <col min="9" max="9" width="15.6640625" customWidth="1"/>
    <col min="10" max="10" width="51.5546875" customWidth="1"/>
    <col min="11" max="11" width="29.44140625" customWidth="1"/>
    <col min="12" max="12" width="46" customWidth="1"/>
    <col min="13" max="13" width="19.88671875" customWidth="1"/>
    <col min="14" max="14" width="33.5546875" customWidth="1"/>
    <col min="15" max="15" width="26.88671875" customWidth="1"/>
    <col min="16" max="16" width="10.33203125" customWidth="1"/>
    <col min="17" max="17" width="39.109375" customWidth="1"/>
    <col min="18" max="18" width="13" customWidth="1"/>
    <col min="19" max="19" width="25.33203125" customWidth="1"/>
    <col min="20" max="20" width="35" customWidth="1"/>
    <col min="21" max="21" width="36.44140625" customWidth="1"/>
    <col min="22" max="22" width="35" customWidth="1"/>
    <col min="23" max="23" width="13" customWidth="1"/>
    <col min="24" max="24" width="26.88671875" customWidth="1"/>
    <col min="25" max="26" width="51.5546875" customWidth="1"/>
    <col min="27" max="27" width="35" customWidth="1"/>
    <col min="28" max="28" width="28.109375" customWidth="1"/>
    <col min="29" max="30" width="47.44140625" customWidth="1"/>
    <col min="31" max="31" width="65.33203125" customWidth="1"/>
    <col min="32" max="32" width="29.44140625" customWidth="1"/>
    <col min="33" max="33" width="51.5546875" customWidth="1"/>
    <col min="34" max="34" width="141" customWidth="1"/>
    <col min="35" max="35" width="21.109375" customWidth="1"/>
    <col min="36" max="36" width="24" customWidth="1"/>
    <col min="37" max="37" width="11.5546875" customWidth="1"/>
    <col min="38" max="38" width="28.109375" customWidth="1"/>
    <col min="39" max="39" width="47.44140625" customWidth="1"/>
    <col min="40" max="40" width="21.109375" customWidth="1"/>
    <col min="41" max="41" width="24" customWidth="1"/>
    <col min="42" max="42" width="28.109375" customWidth="1"/>
    <col min="43" max="43" width="47.44140625" customWidth="1"/>
    <col min="44" max="44" width="3.44140625" customWidth="1"/>
    <col min="258" max="258" width="44.5546875" customWidth="1"/>
    <col min="259" max="259" width="22.6640625" customWidth="1"/>
    <col min="260" max="260" width="37.6640625" customWidth="1"/>
    <col min="261" max="261" width="54.109375" customWidth="1"/>
    <col min="262" max="262" width="51.5546875" customWidth="1"/>
    <col min="263" max="263" width="36.44140625" customWidth="1"/>
    <col min="264" max="264" width="24" customWidth="1"/>
    <col min="265" max="265" width="15.6640625" customWidth="1"/>
    <col min="266" max="266" width="51.5546875" customWidth="1"/>
    <col min="267" max="267" width="29.44140625" customWidth="1"/>
    <col min="268" max="268" width="46" customWidth="1"/>
    <col min="269" max="269" width="19.88671875" customWidth="1"/>
    <col min="270" max="270" width="33.5546875" customWidth="1"/>
    <col min="271" max="271" width="26.88671875" customWidth="1"/>
    <col min="272" max="272" width="10.33203125" customWidth="1"/>
    <col min="273" max="273" width="39.109375" customWidth="1"/>
    <col min="274" max="274" width="13" customWidth="1"/>
    <col min="275" max="275" width="25.33203125" customWidth="1"/>
    <col min="276" max="276" width="35" customWidth="1"/>
    <col min="277" max="277" width="36.44140625" customWidth="1"/>
    <col min="278" max="278" width="35" customWidth="1"/>
    <col min="279" max="279" width="13" customWidth="1"/>
    <col min="280" max="280" width="26.88671875" customWidth="1"/>
    <col min="281" max="282" width="51.5546875" customWidth="1"/>
    <col min="283" max="283" width="35" customWidth="1"/>
    <col min="284" max="284" width="28.109375" customWidth="1"/>
    <col min="285" max="286" width="47.44140625" customWidth="1"/>
    <col min="287" max="287" width="65.33203125" customWidth="1"/>
    <col min="288" max="288" width="29.44140625" customWidth="1"/>
    <col min="289" max="289" width="51.5546875" customWidth="1"/>
    <col min="290" max="290" width="141" customWidth="1"/>
    <col min="291" max="291" width="21.109375" customWidth="1"/>
    <col min="292" max="292" width="24" customWidth="1"/>
    <col min="293" max="293" width="11.5546875" customWidth="1"/>
    <col min="294" max="294" width="28.109375" customWidth="1"/>
    <col min="295" max="295" width="47.44140625" customWidth="1"/>
    <col min="296" max="296" width="21.109375" customWidth="1"/>
    <col min="297" max="297" width="24" customWidth="1"/>
    <col min="298" max="298" width="28.109375" customWidth="1"/>
    <col min="299" max="299" width="47.44140625" customWidth="1"/>
    <col min="300" max="300" width="3.44140625" customWidth="1"/>
    <col min="514" max="514" width="44.5546875" customWidth="1"/>
    <col min="515" max="515" width="22.6640625" customWidth="1"/>
    <col min="516" max="516" width="37.6640625" customWidth="1"/>
    <col min="517" max="517" width="54.109375" customWidth="1"/>
    <col min="518" max="518" width="51.5546875" customWidth="1"/>
    <col min="519" max="519" width="36.44140625" customWidth="1"/>
    <col min="520" max="520" width="24" customWidth="1"/>
    <col min="521" max="521" width="15.6640625" customWidth="1"/>
    <col min="522" max="522" width="51.5546875" customWidth="1"/>
    <col min="523" max="523" width="29.44140625" customWidth="1"/>
    <col min="524" max="524" width="46" customWidth="1"/>
    <col min="525" max="525" width="19.88671875" customWidth="1"/>
    <col min="526" max="526" width="33.5546875" customWidth="1"/>
    <col min="527" max="527" width="26.88671875" customWidth="1"/>
    <col min="528" max="528" width="10.33203125" customWidth="1"/>
    <col min="529" max="529" width="39.109375" customWidth="1"/>
    <col min="530" max="530" width="13" customWidth="1"/>
    <col min="531" max="531" width="25.33203125" customWidth="1"/>
    <col min="532" max="532" width="35" customWidth="1"/>
    <col min="533" max="533" width="36.44140625" customWidth="1"/>
    <col min="534" max="534" width="35" customWidth="1"/>
    <col min="535" max="535" width="13" customWidth="1"/>
    <col min="536" max="536" width="26.88671875" customWidth="1"/>
    <col min="537" max="538" width="51.5546875" customWidth="1"/>
    <col min="539" max="539" width="35" customWidth="1"/>
    <col min="540" max="540" width="28.109375" customWidth="1"/>
    <col min="541" max="542" width="47.44140625" customWidth="1"/>
    <col min="543" max="543" width="65.33203125" customWidth="1"/>
    <col min="544" max="544" width="29.44140625" customWidth="1"/>
    <col min="545" max="545" width="51.5546875" customWidth="1"/>
    <col min="546" max="546" width="141" customWidth="1"/>
    <col min="547" max="547" width="21.109375" customWidth="1"/>
    <col min="548" max="548" width="24" customWidth="1"/>
    <col min="549" max="549" width="11.5546875" customWidth="1"/>
    <col min="550" max="550" width="28.109375" customWidth="1"/>
    <col min="551" max="551" width="47.44140625" customWidth="1"/>
    <col min="552" max="552" width="21.109375" customWidth="1"/>
    <col min="553" max="553" width="24" customWidth="1"/>
    <col min="554" max="554" width="28.109375" customWidth="1"/>
    <col min="555" max="555" width="47.44140625" customWidth="1"/>
    <col min="556" max="556" width="3.44140625" customWidth="1"/>
    <col min="770" max="770" width="44.5546875" customWidth="1"/>
    <col min="771" max="771" width="22.6640625" customWidth="1"/>
    <col min="772" max="772" width="37.6640625" customWidth="1"/>
    <col min="773" max="773" width="54.109375" customWidth="1"/>
    <col min="774" max="774" width="51.5546875" customWidth="1"/>
    <col min="775" max="775" width="36.44140625" customWidth="1"/>
    <col min="776" max="776" width="24" customWidth="1"/>
    <col min="777" max="777" width="15.6640625" customWidth="1"/>
    <col min="778" max="778" width="51.5546875" customWidth="1"/>
    <col min="779" max="779" width="29.44140625" customWidth="1"/>
    <col min="780" max="780" width="46" customWidth="1"/>
    <col min="781" max="781" width="19.88671875" customWidth="1"/>
    <col min="782" max="782" width="33.5546875" customWidth="1"/>
    <col min="783" max="783" width="26.88671875" customWidth="1"/>
    <col min="784" max="784" width="10.33203125" customWidth="1"/>
    <col min="785" max="785" width="39.109375" customWidth="1"/>
    <col min="786" max="786" width="13" customWidth="1"/>
    <col min="787" max="787" width="25.33203125" customWidth="1"/>
    <col min="788" max="788" width="35" customWidth="1"/>
    <col min="789" max="789" width="36.44140625" customWidth="1"/>
    <col min="790" max="790" width="35" customWidth="1"/>
    <col min="791" max="791" width="13" customWidth="1"/>
    <col min="792" max="792" width="26.88671875" customWidth="1"/>
    <col min="793" max="794" width="51.5546875" customWidth="1"/>
    <col min="795" max="795" width="35" customWidth="1"/>
    <col min="796" max="796" width="28.109375" customWidth="1"/>
    <col min="797" max="798" width="47.44140625" customWidth="1"/>
    <col min="799" max="799" width="65.33203125" customWidth="1"/>
    <col min="800" max="800" width="29.44140625" customWidth="1"/>
    <col min="801" max="801" width="51.5546875" customWidth="1"/>
    <col min="802" max="802" width="141" customWidth="1"/>
    <col min="803" max="803" width="21.109375" customWidth="1"/>
    <col min="804" max="804" width="24" customWidth="1"/>
    <col min="805" max="805" width="11.5546875" customWidth="1"/>
    <col min="806" max="806" width="28.109375" customWidth="1"/>
    <col min="807" max="807" width="47.44140625" customWidth="1"/>
    <col min="808" max="808" width="21.109375" customWidth="1"/>
    <col min="809" max="809" width="24" customWidth="1"/>
    <col min="810" max="810" width="28.109375" customWidth="1"/>
    <col min="811" max="811" width="47.44140625" customWidth="1"/>
    <col min="812" max="812" width="3.44140625" customWidth="1"/>
    <col min="1026" max="1026" width="44.5546875" customWidth="1"/>
    <col min="1027" max="1027" width="22.6640625" customWidth="1"/>
    <col min="1028" max="1028" width="37.6640625" customWidth="1"/>
    <col min="1029" max="1029" width="54.109375" customWidth="1"/>
    <col min="1030" max="1030" width="51.5546875" customWidth="1"/>
    <col min="1031" max="1031" width="36.44140625" customWidth="1"/>
    <col min="1032" max="1032" width="24" customWidth="1"/>
    <col min="1033" max="1033" width="15.6640625" customWidth="1"/>
    <col min="1034" max="1034" width="51.5546875" customWidth="1"/>
    <col min="1035" max="1035" width="29.44140625" customWidth="1"/>
    <col min="1036" max="1036" width="46" customWidth="1"/>
    <col min="1037" max="1037" width="19.88671875" customWidth="1"/>
    <col min="1038" max="1038" width="33.5546875" customWidth="1"/>
    <col min="1039" max="1039" width="26.88671875" customWidth="1"/>
    <col min="1040" max="1040" width="10.33203125" customWidth="1"/>
    <col min="1041" max="1041" width="39.109375" customWidth="1"/>
    <col min="1042" max="1042" width="13" customWidth="1"/>
    <col min="1043" max="1043" width="25.33203125" customWidth="1"/>
    <col min="1044" max="1044" width="35" customWidth="1"/>
    <col min="1045" max="1045" width="36.44140625" customWidth="1"/>
    <col min="1046" max="1046" width="35" customWidth="1"/>
    <col min="1047" max="1047" width="13" customWidth="1"/>
    <col min="1048" max="1048" width="26.88671875" customWidth="1"/>
    <col min="1049" max="1050" width="51.5546875" customWidth="1"/>
    <col min="1051" max="1051" width="35" customWidth="1"/>
    <col min="1052" max="1052" width="28.109375" customWidth="1"/>
    <col min="1053" max="1054" width="47.44140625" customWidth="1"/>
    <col min="1055" max="1055" width="65.33203125" customWidth="1"/>
    <col min="1056" max="1056" width="29.44140625" customWidth="1"/>
    <col min="1057" max="1057" width="51.5546875" customWidth="1"/>
    <col min="1058" max="1058" width="141" customWidth="1"/>
    <col min="1059" max="1059" width="21.109375" customWidth="1"/>
    <col min="1060" max="1060" width="24" customWidth="1"/>
    <col min="1061" max="1061" width="11.5546875" customWidth="1"/>
    <col min="1062" max="1062" width="28.109375" customWidth="1"/>
    <col min="1063" max="1063" width="47.44140625" customWidth="1"/>
    <col min="1064" max="1064" width="21.109375" customWidth="1"/>
    <col min="1065" max="1065" width="24" customWidth="1"/>
    <col min="1066" max="1066" width="28.109375" customWidth="1"/>
    <col min="1067" max="1067" width="47.44140625" customWidth="1"/>
    <col min="1068" max="1068" width="3.44140625" customWidth="1"/>
    <col min="1282" max="1282" width="44.5546875" customWidth="1"/>
    <col min="1283" max="1283" width="22.6640625" customWidth="1"/>
    <col min="1284" max="1284" width="37.6640625" customWidth="1"/>
    <col min="1285" max="1285" width="54.109375" customWidth="1"/>
    <col min="1286" max="1286" width="51.5546875" customWidth="1"/>
    <col min="1287" max="1287" width="36.44140625" customWidth="1"/>
    <col min="1288" max="1288" width="24" customWidth="1"/>
    <col min="1289" max="1289" width="15.6640625" customWidth="1"/>
    <col min="1290" max="1290" width="51.5546875" customWidth="1"/>
    <col min="1291" max="1291" width="29.44140625" customWidth="1"/>
    <col min="1292" max="1292" width="46" customWidth="1"/>
    <col min="1293" max="1293" width="19.88671875" customWidth="1"/>
    <col min="1294" max="1294" width="33.5546875" customWidth="1"/>
    <col min="1295" max="1295" width="26.88671875" customWidth="1"/>
    <col min="1296" max="1296" width="10.33203125" customWidth="1"/>
    <col min="1297" max="1297" width="39.109375" customWidth="1"/>
    <col min="1298" max="1298" width="13" customWidth="1"/>
    <col min="1299" max="1299" width="25.33203125" customWidth="1"/>
    <col min="1300" max="1300" width="35" customWidth="1"/>
    <col min="1301" max="1301" width="36.44140625" customWidth="1"/>
    <col min="1302" max="1302" width="35" customWidth="1"/>
    <col min="1303" max="1303" width="13" customWidth="1"/>
    <col min="1304" max="1304" width="26.88671875" customWidth="1"/>
    <col min="1305" max="1306" width="51.5546875" customWidth="1"/>
    <col min="1307" max="1307" width="35" customWidth="1"/>
    <col min="1308" max="1308" width="28.109375" customWidth="1"/>
    <col min="1309" max="1310" width="47.44140625" customWidth="1"/>
    <col min="1311" max="1311" width="65.33203125" customWidth="1"/>
    <col min="1312" max="1312" width="29.44140625" customWidth="1"/>
    <col min="1313" max="1313" width="51.5546875" customWidth="1"/>
    <col min="1314" max="1314" width="141" customWidth="1"/>
    <col min="1315" max="1315" width="21.109375" customWidth="1"/>
    <col min="1316" max="1316" width="24" customWidth="1"/>
    <col min="1317" max="1317" width="11.5546875" customWidth="1"/>
    <col min="1318" max="1318" width="28.109375" customWidth="1"/>
    <col min="1319" max="1319" width="47.44140625" customWidth="1"/>
    <col min="1320" max="1320" width="21.109375" customWidth="1"/>
    <col min="1321" max="1321" width="24" customWidth="1"/>
    <col min="1322" max="1322" width="28.109375" customWidth="1"/>
    <col min="1323" max="1323" width="47.44140625" customWidth="1"/>
    <col min="1324" max="1324" width="3.44140625" customWidth="1"/>
    <col min="1538" max="1538" width="44.5546875" customWidth="1"/>
    <col min="1539" max="1539" width="22.6640625" customWidth="1"/>
    <col min="1540" max="1540" width="37.6640625" customWidth="1"/>
    <col min="1541" max="1541" width="54.109375" customWidth="1"/>
    <col min="1542" max="1542" width="51.5546875" customWidth="1"/>
    <col min="1543" max="1543" width="36.44140625" customWidth="1"/>
    <col min="1544" max="1544" width="24" customWidth="1"/>
    <col min="1545" max="1545" width="15.6640625" customWidth="1"/>
    <col min="1546" max="1546" width="51.5546875" customWidth="1"/>
    <col min="1547" max="1547" width="29.44140625" customWidth="1"/>
    <col min="1548" max="1548" width="46" customWidth="1"/>
    <col min="1549" max="1549" width="19.88671875" customWidth="1"/>
    <col min="1550" max="1550" width="33.5546875" customWidth="1"/>
    <col min="1551" max="1551" width="26.88671875" customWidth="1"/>
    <col min="1552" max="1552" width="10.33203125" customWidth="1"/>
    <col min="1553" max="1553" width="39.109375" customWidth="1"/>
    <col min="1554" max="1554" width="13" customWidth="1"/>
    <col min="1555" max="1555" width="25.33203125" customWidth="1"/>
    <col min="1556" max="1556" width="35" customWidth="1"/>
    <col min="1557" max="1557" width="36.44140625" customWidth="1"/>
    <col min="1558" max="1558" width="35" customWidth="1"/>
    <col min="1559" max="1559" width="13" customWidth="1"/>
    <col min="1560" max="1560" width="26.88671875" customWidth="1"/>
    <col min="1561" max="1562" width="51.5546875" customWidth="1"/>
    <col min="1563" max="1563" width="35" customWidth="1"/>
    <col min="1564" max="1564" width="28.109375" customWidth="1"/>
    <col min="1565" max="1566" width="47.44140625" customWidth="1"/>
    <col min="1567" max="1567" width="65.33203125" customWidth="1"/>
    <col min="1568" max="1568" width="29.44140625" customWidth="1"/>
    <col min="1569" max="1569" width="51.5546875" customWidth="1"/>
    <col min="1570" max="1570" width="141" customWidth="1"/>
    <col min="1571" max="1571" width="21.109375" customWidth="1"/>
    <col min="1572" max="1572" width="24" customWidth="1"/>
    <col min="1573" max="1573" width="11.5546875" customWidth="1"/>
    <col min="1574" max="1574" width="28.109375" customWidth="1"/>
    <col min="1575" max="1575" width="47.44140625" customWidth="1"/>
    <col min="1576" max="1576" width="21.109375" customWidth="1"/>
    <col min="1577" max="1577" width="24" customWidth="1"/>
    <col min="1578" max="1578" width="28.109375" customWidth="1"/>
    <col min="1579" max="1579" width="47.44140625" customWidth="1"/>
    <col min="1580" max="1580" width="3.44140625" customWidth="1"/>
    <col min="1794" max="1794" width="44.5546875" customWidth="1"/>
    <col min="1795" max="1795" width="22.6640625" customWidth="1"/>
    <col min="1796" max="1796" width="37.6640625" customWidth="1"/>
    <col min="1797" max="1797" width="54.109375" customWidth="1"/>
    <col min="1798" max="1798" width="51.5546875" customWidth="1"/>
    <col min="1799" max="1799" width="36.44140625" customWidth="1"/>
    <col min="1800" max="1800" width="24" customWidth="1"/>
    <col min="1801" max="1801" width="15.6640625" customWidth="1"/>
    <col min="1802" max="1802" width="51.5546875" customWidth="1"/>
    <col min="1803" max="1803" width="29.44140625" customWidth="1"/>
    <col min="1804" max="1804" width="46" customWidth="1"/>
    <col min="1805" max="1805" width="19.88671875" customWidth="1"/>
    <col min="1806" max="1806" width="33.5546875" customWidth="1"/>
    <col min="1807" max="1807" width="26.88671875" customWidth="1"/>
    <col min="1808" max="1808" width="10.33203125" customWidth="1"/>
    <col min="1809" max="1809" width="39.109375" customWidth="1"/>
    <col min="1810" max="1810" width="13" customWidth="1"/>
    <col min="1811" max="1811" width="25.33203125" customWidth="1"/>
    <col min="1812" max="1812" width="35" customWidth="1"/>
    <col min="1813" max="1813" width="36.44140625" customWidth="1"/>
    <col min="1814" max="1814" width="35" customWidth="1"/>
    <col min="1815" max="1815" width="13" customWidth="1"/>
    <col min="1816" max="1816" width="26.88671875" customWidth="1"/>
    <col min="1817" max="1818" width="51.5546875" customWidth="1"/>
    <col min="1819" max="1819" width="35" customWidth="1"/>
    <col min="1820" max="1820" width="28.109375" customWidth="1"/>
    <col min="1821" max="1822" width="47.44140625" customWidth="1"/>
    <col min="1823" max="1823" width="65.33203125" customWidth="1"/>
    <col min="1824" max="1824" width="29.44140625" customWidth="1"/>
    <col min="1825" max="1825" width="51.5546875" customWidth="1"/>
    <col min="1826" max="1826" width="141" customWidth="1"/>
    <col min="1827" max="1827" width="21.109375" customWidth="1"/>
    <col min="1828" max="1828" width="24" customWidth="1"/>
    <col min="1829" max="1829" width="11.5546875" customWidth="1"/>
    <col min="1830" max="1830" width="28.109375" customWidth="1"/>
    <col min="1831" max="1831" width="47.44140625" customWidth="1"/>
    <col min="1832" max="1832" width="21.109375" customWidth="1"/>
    <col min="1833" max="1833" width="24" customWidth="1"/>
    <col min="1834" max="1834" width="28.109375" customWidth="1"/>
    <col min="1835" max="1835" width="47.44140625" customWidth="1"/>
    <col min="1836" max="1836" width="3.44140625" customWidth="1"/>
    <col min="2050" max="2050" width="44.5546875" customWidth="1"/>
    <col min="2051" max="2051" width="22.6640625" customWidth="1"/>
    <col min="2052" max="2052" width="37.6640625" customWidth="1"/>
    <col min="2053" max="2053" width="54.109375" customWidth="1"/>
    <col min="2054" max="2054" width="51.5546875" customWidth="1"/>
    <col min="2055" max="2055" width="36.44140625" customWidth="1"/>
    <col min="2056" max="2056" width="24" customWidth="1"/>
    <col min="2057" max="2057" width="15.6640625" customWidth="1"/>
    <col min="2058" max="2058" width="51.5546875" customWidth="1"/>
    <col min="2059" max="2059" width="29.44140625" customWidth="1"/>
    <col min="2060" max="2060" width="46" customWidth="1"/>
    <col min="2061" max="2061" width="19.88671875" customWidth="1"/>
    <col min="2062" max="2062" width="33.5546875" customWidth="1"/>
    <col min="2063" max="2063" width="26.88671875" customWidth="1"/>
    <col min="2064" max="2064" width="10.33203125" customWidth="1"/>
    <col min="2065" max="2065" width="39.109375" customWidth="1"/>
    <col min="2066" max="2066" width="13" customWidth="1"/>
    <col min="2067" max="2067" width="25.33203125" customWidth="1"/>
    <col min="2068" max="2068" width="35" customWidth="1"/>
    <col min="2069" max="2069" width="36.44140625" customWidth="1"/>
    <col min="2070" max="2070" width="35" customWidth="1"/>
    <col min="2071" max="2071" width="13" customWidth="1"/>
    <col min="2072" max="2072" width="26.88671875" customWidth="1"/>
    <col min="2073" max="2074" width="51.5546875" customWidth="1"/>
    <col min="2075" max="2075" width="35" customWidth="1"/>
    <col min="2076" max="2076" width="28.109375" customWidth="1"/>
    <col min="2077" max="2078" width="47.44140625" customWidth="1"/>
    <col min="2079" max="2079" width="65.33203125" customWidth="1"/>
    <col min="2080" max="2080" width="29.44140625" customWidth="1"/>
    <col min="2081" max="2081" width="51.5546875" customWidth="1"/>
    <col min="2082" max="2082" width="141" customWidth="1"/>
    <col min="2083" max="2083" width="21.109375" customWidth="1"/>
    <col min="2084" max="2084" width="24" customWidth="1"/>
    <col min="2085" max="2085" width="11.5546875" customWidth="1"/>
    <col min="2086" max="2086" width="28.109375" customWidth="1"/>
    <col min="2087" max="2087" width="47.44140625" customWidth="1"/>
    <col min="2088" max="2088" width="21.109375" customWidth="1"/>
    <col min="2089" max="2089" width="24" customWidth="1"/>
    <col min="2090" max="2090" width="28.109375" customWidth="1"/>
    <col min="2091" max="2091" width="47.44140625" customWidth="1"/>
    <col min="2092" max="2092" width="3.44140625" customWidth="1"/>
    <col min="2306" max="2306" width="44.5546875" customWidth="1"/>
    <col min="2307" max="2307" width="22.6640625" customWidth="1"/>
    <col min="2308" max="2308" width="37.6640625" customWidth="1"/>
    <col min="2309" max="2309" width="54.109375" customWidth="1"/>
    <col min="2310" max="2310" width="51.5546875" customWidth="1"/>
    <col min="2311" max="2311" width="36.44140625" customWidth="1"/>
    <col min="2312" max="2312" width="24" customWidth="1"/>
    <col min="2313" max="2313" width="15.6640625" customWidth="1"/>
    <col min="2314" max="2314" width="51.5546875" customWidth="1"/>
    <col min="2315" max="2315" width="29.44140625" customWidth="1"/>
    <col min="2316" max="2316" width="46" customWidth="1"/>
    <col min="2317" max="2317" width="19.88671875" customWidth="1"/>
    <col min="2318" max="2318" width="33.5546875" customWidth="1"/>
    <col min="2319" max="2319" width="26.88671875" customWidth="1"/>
    <col min="2320" max="2320" width="10.33203125" customWidth="1"/>
    <col min="2321" max="2321" width="39.109375" customWidth="1"/>
    <col min="2322" max="2322" width="13" customWidth="1"/>
    <col min="2323" max="2323" width="25.33203125" customWidth="1"/>
    <col min="2324" max="2324" width="35" customWidth="1"/>
    <col min="2325" max="2325" width="36.44140625" customWidth="1"/>
    <col min="2326" max="2326" width="35" customWidth="1"/>
    <col min="2327" max="2327" width="13" customWidth="1"/>
    <col min="2328" max="2328" width="26.88671875" customWidth="1"/>
    <col min="2329" max="2330" width="51.5546875" customWidth="1"/>
    <col min="2331" max="2331" width="35" customWidth="1"/>
    <col min="2332" max="2332" width="28.109375" customWidth="1"/>
    <col min="2333" max="2334" width="47.44140625" customWidth="1"/>
    <col min="2335" max="2335" width="65.33203125" customWidth="1"/>
    <col min="2336" max="2336" width="29.44140625" customWidth="1"/>
    <col min="2337" max="2337" width="51.5546875" customWidth="1"/>
    <col min="2338" max="2338" width="141" customWidth="1"/>
    <col min="2339" max="2339" width="21.109375" customWidth="1"/>
    <col min="2340" max="2340" width="24" customWidth="1"/>
    <col min="2341" max="2341" width="11.5546875" customWidth="1"/>
    <col min="2342" max="2342" width="28.109375" customWidth="1"/>
    <col min="2343" max="2343" width="47.44140625" customWidth="1"/>
    <col min="2344" max="2344" width="21.109375" customWidth="1"/>
    <col min="2345" max="2345" width="24" customWidth="1"/>
    <col min="2346" max="2346" width="28.109375" customWidth="1"/>
    <col min="2347" max="2347" width="47.44140625" customWidth="1"/>
    <col min="2348" max="2348" width="3.44140625" customWidth="1"/>
    <col min="2562" max="2562" width="44.5546875" customWidth="1"/>
    <col min="2563" max="2563" width="22.6640625" customWidth="1"/>
    <col min="2564" max="2564" width="37.6640625" customWidth="1"/>
    <col min="2565" max="2565" width="54.109375" customWidth="1"/>
    <col min="2566" max="2566" width="51.5546875" customWidth="1"/>
    <col min="2567" max="2567" width="36.44140625" customWidth="1"/>
    <col min="2568" max="2568" width="24" customWidth="1"/>
    <col min="2569" max="2569" width="15.6640625" customWidth="1"/>
    <col min="2570" max="2570" width="51.5546875" customWidth="1"/>
    <col min="2571" max="2571" width="29.44140625" customWidth="1"/>
    <col min="2572" max="2572" width="46" customWidth="1"/>
    <col min="2573" max="2573" width="19.88671875" customWidth="1"/>
    <col min="2574" max="2574" width="33.5546875" customWidth="1"/>
    <col min="2575" max="2575" width="26.88671875" customWidth="1"/>
    <col min="2576" max="2576" width="10.33203125" customWidth="1"/>
    <col min="2577" max="2577" width="39.109375" customWidth="1"/>
    <col min="2578" max="2578" width="13" customWidth="1"/>
    <col min="2579" max="2579" width="25.33203125" customWidth="1"/>
    <col min="2580" max="2580" width="35" customWidth="1"/>
    <col min="2581" max="2581" width="36.44140625" customWidth="1"/>
    <col min="2582" max="2582" width="35" customWidth="1"/>
    <col min="2583" max="2583" width="13" customWidth="1"/>
    <col min="2584" max="2584" width="26.88671875" customWidth="1"/>
    <col min="2585" max="2586" width="51.5546875" customWidth="1"/>
    <col min="2587" max="2587" width="35" customWidth="1"/>
    <col min="2588" max="2588" width="28.109375" customWidth="1"/>
    <col min="2589" max="2590" width="47.44140625" customWidth="1"/>
    <col min="2591" max="2591" width="65.33203125" customWidth="1"/>
    <col min="2592" max="2592" width="29.44140625" customWidth="1"/>
    <col min="2593" max="2593" width="51.5546875" customWidth="1"/>
    <col min="2594" max="2594" width="141" customWidth="1"/>
    <col min="2595" max="2595" width="21.109375" customWidth="1"/>
    <col min="2596" max="2596" width="24" customWidth="1"/>
    <col min="2597" max="2597" width="11.5546875" customWidth="1"/>
    <col min="2598" max="2598" width="28.109375" customWidth="1"/>
    <col min="2599" max="2599" width="47.44140625" customWidth="1"/>
    <col min="2600" max="2600" width="21.109375" customWidth="1"/>
    <col min="2601" max="2601" width="24" customWidth="1"/>
    <col min="2602" max="2602" width="28.109375" customWidth="1"/>
    <col min="2603" max="2603" width="47.44140625" customWidth="1"/>
    <col min="2604" max="2604" width="3.44140625" customWidth="1"/>
    <col min="2818" max="2818" width="44.5546875" customWidth="1"/>
    <col min="2819" max="2819" width="22.6640625" customWidth="1"/>
    <col min="2820" max="2820" width="37.6640625" customWidth="1"/>
    <col min="2821" max="2821" width="54.109375" customWidth="1"/>
    <col min="2822" max="2822" width="51.5546875" customWidth="1"/>
    <col min="2823" max="2823" width="36.44140625" customWidth="1"/>
    <col min="2824" max="2824" width="24" customWidth="1"/>
    <col min="2825" max="2825" width="15.6640625" customWidth="1"/>
    <col min="2826" max="2826" width="51.5546875" customWidth="1"/>
    <col min="2827" max="2827" width="29.44140625" customWidth="1"/>
    <col min="2828" max="2828" width="46" customWidth="1"/>
    <col min="2829" max="2829" width="19.88671875" customWidth="1"/>
    <col min="2830" max="2830" width="33.5546875" customWidth="1"/>
    <col min="2831" max="2831" width="26.88671875" customWidth="1"/>
    <col min="2832" max="2832" width="10.33203125" customWidth="1"/>
    <col min="2833" max="2833" width="39.109375" customWidth="1"/>
    <col min="2834" max="2834" width="13" customWidth="1"/>
    <col min="2835" max="2835" width="25.33203125" customWidth="1"/>
    <col min="2836" max="2836" width="35" customWidth="1"/>
    <col min="2837" max="2837" width="36.44140625" customWidth="1"/>
    <col min="2838" max="2838" width="35" customWidth="1"/>
    <col min="2839" max="2839" width="13" customWidth="1"/>
    <col min="2840" max="2840" width="26.88671875" customWidth="1"/>
    <col min="2841" max="2842" width="51.5546875" customWidth="1"/>
    <col min="2843" max="2843" width="35" customWidth="1"/>
    <col min="2844" max="2844" width="28.109375" customWidth="1"/>
    <col min="2845" max="2846" width="47.44140625" customWidth="1"/>
    <col min="2847" max="2847" width="65.33203125" customWidth="1"/>
    <col min="2848" max="2848" width="29.44140625" customWidth="1"/>
    <col min="2849" max="2849" width="51.5546875" customWidth="1"/>
    <col min="2850" max="2850" width="141" customWidth="1"/>
    <col min="2851" max="2851" width="21.109375" customWidth="1"/>
    <col min="2852" max="2852" width="24" customWidth="1"/>
    <col min="2853" max="2853" width="11.5546875" customWidth="1"/>
    <col min="2854" max="2854" width="28.109375" customWidth="1"/>
    <col min="2855" max="2855" width="47.44140625" customWidth="1"/>
    <col min="2856" max="2856" width="21.109375" customWidth="1"/>
    <col min="2857" max="2857" width="24" customWidth="1"/>
    <col min="2858" max="2858" width="28.109375" customWidth="1"/>
    <col min="2859" max="2859" width="47.44140625" customWidth="1"/>
    <col min="2860" max="2860" width="3.44140625" customWidth="1"/>
    <col min="3074" max="3074" width="44.5546875" customWidth="1"/>
    <col min="3075" max="3075" width="22.6640625" customWidth="1"/>
    <col min="3076" max="3076" width="37.6640625" customWidth="1"/>
    <col min="3077" max="3077" width="54.109375" customWidth="1"/>
    <col min="3078" max="3078" width="51.5546875" customWidth="1"/>
    <col min="3079" max="3079" width="36.44140625" customWidth="1"/>
    <col min="3080" max="3080" width="24" customWidth="1"/>
    <col min="3081" max="3081" width="15.6640625" customWidth="1"/>
    <col min="3082" max="3082" width="51.5546875" customWidth="1"/>
    <col min="3083" max="3083" width="29.44140625" customWidth="1"/>
    <col min="3084" max="3084" width="46" customWidth="1"/>
    <col min="3085" max="3085" width="19.88671875" customWidth="1"/>
    <col min="3086" max="3086" width="33.5546875" customWidth="1"/>
    <col min="3087" max="3087" width="26.88671875" customWidth="1"/>
    <col min="3088" max="3088" width="10.33203125" customWidth="1"/>
    <col min="3089" max="3089" width="39.109375" customWidth="1"/>
    <col min="3090" max="3090" width="13" customWidth="1"/>
    <col min="3091" max="3091" width="25.33203125" customWidth="1"/>
    <col min="3092" max="3092" width="35" customWidth="1"/>
    <col min="3093" max="3093" width="36.44140625" customWidth="1"/>
    <col min="3094" max="3094" width="35" customWidth="1"/>
    <col min="3095" max="3095" width="13" customWidth="1"/>
    <col min="3096" max="3096" width="26.88671875" customWidth="1"/>
    <col min="3097" max="3098" width="51.5546875" customWidth="1"/>
    <col min="3099" max="3099" width="35" customWidth="1"/>
    <col min="3100" max="3100" width="28.109375" customWidth="1"/>
    <col min="3101" max="3102" width="47.44140625" customWidth="1"/>
    <col min="3103" max="3103" width="65.33203125" customWidth="1"/>
    <col min="3104" max="3104" width="29.44140625" customWidth="1"/>
    <col min="3105" max="3105" width="51.5546875" customWidth="1"/>
    <col min="3106" max="3106" width="141" customWidth="1"/>
    <col min="3107" max="3107" width="21.109375" customWidth="1"/>
    <col min="3108" max="3108" width="24" customWidth="1"/>
    <col min="3109" max="3109" width="11.5546875" customWidth="1"/>
    <col min="3110" max="3110" width="28.109375" customWidth="1"/>
    <col min="3111" max="3111" width="47.44140625" customWidth="1"/>
    <col min="3112" max="3112" width="21.109375" customWidth="1"/>
    <col min="3113" max="3113" width="24" customWidth="1"/>
    <col min="3114" max="3114" width="28.109375" customWidth="1"/>
    <col min="3115" max="3115" width="47.44140625" customWidth="1"/>
    <col min="3116" max="3116" width="3.44140625" customWidth="1"/>
    <col min="3330" max="3330" width="44.5546875" customWidth="1"/>
    <col min="3331" max="3331" width="22.6640625" customWidth="1"/>
    <col min="3332" max="3332" width="37.6640625" customWidth="1"/>
    <col min="3333" max="3333" width="54.109375" customWidth="1"/>
    <col min="3334" max="3334" width="51.5546875" customWidth="1"/>
    <col min="3335" max="3335" width="36.44140625" customWidth="1"/>
    <col min="3336" max="3336" width="24" customWidth="1"/>
    <col min="3337" max="3337" width="15.6640625" customWidth="1"/>
    <col min="3338" max="3338" width="51.5546875" customWidth="1"/>
    <col min="3339" max="3339" width="29.44140625" customWidth="1"/>
    <col min="3340" max="3340" width="46" customWidth="1"/>
    <col min="3341" max="3341" width="19.88671875" customWidth="1"/>
    <col min="3342" max="3342" width="33.5546875" customWidth="1"/>
    <col min="3343" max="3343" width="26.88671875" customWidth="1"/>
    <col min="3344" max="3344" width="10.33203125" customWidth="1"/>
    <col min="3345" max="3345" width="39.109375" customWidth="1"/>
    <col min="3346" max="3346" width="13" customWidth="1"/>
    <col min="3347" max="3347" width="25.33203125" customWidth="1"/>
    <col min="3348" max="3348" width="35" customWidth="1"/>
    <col min="3349" max="3349" width="36.44140625" customWidth="1"/>
    <col min="3350" max="3350" width="35" customWidth="1"/>
    <col min="3351" max="3351" width="13" customWidth="1"/>
    <col min="3352" max="3352" width="26.88671875" customWidth="1"/>
    <col min="3353" max="3354" width="51.5546875" customWidth="1"/>
    <col min="3355" max="3355" width="35" customWidth="1"/>
    <col min="3356" max="3356" width="28.109375" customWidth="1"/>
    <col min="3357" max="3358" width="47.44140625" customWidth="1"/>
    <col min="3359" max="3359" width="65.33203125" customWidth="1"/>
    <col min="3360" max="3360" width="29.44140625" customWidth="1"/>
    <col min="3361" max="3361" width="51.5546875" customWidth="1"/>
    <col min="3362" max="3362" width="141" customWidth="1"/>
    <col min="3363" max="3363" width="21.109375" customWidth="1"/>
    <col min="3364" max="3364" width="24" customWidth="1"/>
    <col min="3365" max="3365" width="11.5546875" customWidth="1"/>
    <col min="3366" max="3366" width="28.109375" customWidth="1"/>
    <col min="3367" max="3367" width="47.44140625" customWidth="1"/>
    <col min="3368" max="3368" width="21.109375" customWidth="1"/>
    <col min="3369" max="3369" width="24" customWidth="1"/>
    <col min="3370" max="3370" width="28.109375" customWidth="1"/>
    <col min="3371" max="3371" width="47.44140625" customWidth="1"/>
    <col min="3372" max="3372" width="3.44140625" customWidth="1"/>
    <col min="3586" max="3586" width="44.5546875" customWidth="1"/>
    <col min="3587" max="3587" width="22.6640625" customWidth="1"/>
    <col min="3588" max="3588" width="37.6640625" customWidth="1"/>
    <col min="3589" max="3589" width="54.109375" customWidth="1"/>
    <col min="3590" max="3590" width="51.5546875" customWidth="1"/>
    <col min="3591" max="3591" width="36.44140625" customWidth="1"/>
    <col min="3592" max="3592" width="24" customWidth="1"/>
    <col min="3593" max="3593" width="15.6640625" customWidth="1"/>
    <col min="3594" max="3594" width="51.5546875" customWidth="1"/>
    <col min="3595" max="3595" width="29.44140625" customWidth="1"/>
    <col min="3596" max="3596" width="46" customWidth="1"/>
    <col min="3597" max="3597" width="19.88671875" customWidth="1"/>
    <col min="3598" max="3598" width="33.5546875" customWidth="1"/>
    <col min="3599" max="3599" width="26.88671875" customWidth="1"/>
    <col min="3600" max="3600" width="10.33203125" customWidth="1"/>
    <col min="3601" max="3601" width="39.109375" customWidth="1"/>
    <col min="3602" max="3602" width="13" customWidth="1"/>
    <col min="3603" max="3603" width="25.33203125" customWidth="1"/>
    <col min="3604" max="3604" width="35" customWidth="1"/>
    <col min="3605" max="3605" width="36.44140625" customWidth="1"/>
    <col min="3606" max="3606" width="35" customWidth="1"/>
    <col min="3607" max="3607" width="13" customWidth="1"/>
    <col min="3608" max="3608" width="26.88671875" customWidth="1"/>
    <col min="3609" max="3610" width="51.5546875" customWidth="1"/>
    <col min="3611" max="3611" width="35" customWidth="1"/>
    <col min="3612" max="3612" width="28.109375" customWidth="1"/>
    <col min="3613" max="3614" width="47.44140625" customWidth="1"/>
    <col min="3615" max="3615" width="65.33203125" customWidth="1"/>
    <col min="3616" max="3616" width="29.44140625" customWidth="1"/>
    <col min="3617" max="3617" width="51.5546875" customWidth="1"/>
    <col min="3618" max="3618" width="141" customWidth="1"/>
    <col min="3619" max="3619" width="21.109375" customWidth="1"/>
    <col min="3620" max="3620" width="24" customWidth="1"/>
    <col min="3621" max="3621" width="11.5546875" customWidth="1"/>
    <col min="3622" max="3622" width="28.109375" customWidth="1"/>
    <col min="3623" max="3623" width="47.44140625" customWidth="1"/>
    <col min="3624" max="3624" width="21.109375" customWidth="1"/>
    <col min="3625" max="3625" width="24" customWidth="1"/>
    <col min="3626" max="3626" width="28.109375" customWidth="1"/>
    <col min="3627" max="3627" width="47.44140625" customWidth="1"/>
    <col min="3628" max="3628" width="3.44140625" customWidth="1"/>
    <col min="3842" max="3842" width="44.5546875" customWidth="1"/>
    <col min="3843" max="3843" width="22.6640625" customWidth="1"/>
    <col min="3844" max="3844" width="37.6640625" customWidth="1"/>
    <col min="3845" max="3845" width="54.109375" customWidth="1"/>
    <col min="3846" max="3846" width="51.5546875" customWidth="1"/>
    <col min="3847" max="3847" width="36.44140625" customWidth="1"/>
    <col min="3848" max="3848" width="24" customWidth="1"/>
    <col min="3849" max="3849" width="15.6640625" customWidth="1"/>
    <col min="3850" max="3850" width="51.5546875" customWidth="1"/>
    <col min="3851" max="3851" width="29.44140625" customWidth="1"/>
    <col min="3852" max="3852" width="46" customWidth="1"/>
    <col min="3853" max="3853" width="19.88671875" customWidth="1"/>
    <col min="3854" max="3854" width="33.5546875" customWidth="1"/>
    <col min="3855" max="3855" width="26.88671875" customWidth="1"/>
    <col min="3856" max="3856" width="10.33203125" customWidth="1"/>
    <col min="3857" max="3857" width="39.109375" customWidth="1"/>
    <col min="3858" max="3858" width="13" customWidth="1"/>
    <col min="3859" max="3859" width="25.33203125" customWidth="1"/>
    <col min="3860" max="3860" width="35" customWidth="1"/>
    <col min="3861" max="3861" width="36.44140625" customWidth="1"/>
    <col min="3862" max="3862" width="35" customWidth="1"/>
    <col min="3863" max="3863" width="13" customWidth="1"/>
    <col min="3864" max="3864" width="26.88671875" customWidth="1"/>
    <col min="3865" max="3866" width="51.5546875" customWidth="1"/>
    <col min="3867" max="3867" width="35" customWidth="1"/>
    <col min="3868" max="3868" width="28.109375" customWidth="1"/>
    <col min="3869" max="3870" width="47.44140625" customWidth="1"/>
    <col min="3871" max="3871" width="65.33203125" customWidth="1"/>
    <col min="3872" max="3872" width="29.44140625" customWidth="1"/>
    <col min="3873" max="3873" width="51.5546875" customWidth="1"/>
    <col min="3874" max="3874" width="141" customWidth="1"/>
    <col min="3875" max="3875" width="21.109375" customWidth="1"/>
    <col min="3876" max="3876" width="24" customWidth="1"/>
    <col min="3877" max="3877" width="11.5546875" customWidth="1"/>
    <col min="3878" max="3878" width="28.109375" customWidth="1"/>
    <col min="3879" max="3879" width="47.44140625" customWidth="1"/>
    <col min="3880" max="3880" width="21.109375" customWidth="1"/>
    <col min="3881" max="3881" width="24" customWidth="1"/>
    <col min="3882" max="3882" width="28.109375" customWidth="1"/>
    <col min="3883" max="3883" width="47.44140625" customWidth="1"/>
    <col min="3884" max="3884" width="3.44140625" customWidth="1"/>
    <col min="4098" max="4098" width="44.5546875" customWidth="1"/>
    <col min="4099" max="4099" width="22.6640625" customWidth="1"/>
    <col min="4100" max="4100" width="37.6640625" customWidth="1"/>
    <col min="4101" max="4101" width="54.109375" customWidth="1"/>
    <col min="4102" max="4102" width="51.5546875" customWidth="1"/>
    <col min="4103" max="4103" width="36.44140625" customWidth="1"/>
    <col min="4104" max="4104" width="24" customWidth="1"/>
    <col min="4105" max="4105" width="15.6640625" customWidth="1"/>
    <col min="4106" max="4106" width="51.5546875" customWidth="1"/>
    <col min="4107" max="4107" width="29.44140625" customWidth="1"/>
    <col min="4108" max="4108" width="46" customWidth="1"/>
    <col min="4109" max="4109" width="19.88671875" customWidth="1"/>
    <col min="4110" max="4110" width="33.5546875" customWidth="1"/>
    <col min="4111" max="4111" width="26.88671875" customWidth="1"/>
    <col min="4112" max="4112" width="10.33203125" customWidth="1"/>
    <col min="4113" max="4113" width="39.109375" customWidth="1"/>
    <col min="4114" max="4114" width="13" customWidth="1"/>
    <col min="4115" max="4115" width="25.33203125" customWidth="1"/>
    <col min="4116" max="4116" width="35" customWidth="1"/>
    <col min="4117" max="4117" width="36.44140625" customWidth="1"/>
    <col min="4118" max="4118" width="35" customWidth="1"/>
    <col min="4119" max="4119" width="13" customWidth="1"/>
    <col min="4120" max="4120" width="26.88671875" customWidth="1"/>
    <col min="4121" max="4122" width="51.5546875" customWidth="1"/>
    <col min="4123" max="4123" width="35" customWidth="1"/>
    <col min="4124" max="4124" width="28.109375" customWidth="1"/>
    <col min="4125" max="4126" width="47.44140625" customWidth="1"/>
    <col min="4127" max="4127" width="65.33203125" customWidth="1"/>
    <col min="4128" max="4128" width="29.44140625" customWidth="1"/>
    <col min="4129" max="4129" width="51.5546875" customWidth="1"/>
    <col min="4130" max="4130" width="141" customWidth="1"/>
    <col min="4131" max="4131" width="21.109375" customWidth="1"/>
    <col min="4132" max="4132" width="24" customWidth="1"/>
    <col min="4133" max="4133" width="11.5546875" customWidth="1"/>
    <col min="4134" max="4134" width="28.109375" customWidth="1"/>
    <col min="4135" max="4135" width="47.44140625" customWidth="1"/>
    <col min="4136" max="4136" width="21.109375" customWidth="1"/>
    <col min="4137" max="4137" width="24" customWidth="1"/>
    <col min="4138" max="4138" width="28.109375" customWidth="1"/>
    <col min="4139" max="4139" width="47.44140625" customWidth="1"/>
    <col min="4140" max="4140" width="3.44140625" customWidth="1"/>
    <col min="4354" max="4354" width="44.5546875" customWidth="1"/>
    <col min="4355" max="4355" width="22.6640625" customWidth="1"/>
    <col min="4356" max="4356" width="37.6640625" customWidth="1"/>
    <col min="4357" max="4357" width="54.109375" customWidth="1"/>
    <col min="4358" max="4358" width="51.5546875" customWidth="1"/>
    <col min="4359" max="4359" width="36.44140625" customWidth="1"/>
    <col min="4360" max="4360" width="24" customWidth="1"/>
    <col min="4361" max="4361" width="15.6640625" customWidth="1"/>
    <col min="4362" max="4362" width="51.5546875" customWidth="1"/>
    <col min="4363" max="4363" width="29.44140625" customWidth="1"/>
    <col min="4364" max="4364" width="46" customWidth="1"/>
    <col min="4365" max="4365" width="19.88671875" customWidth="1"/>
    <col min="4366" max="4366" width="33.5546875" customWidth="1"/>
    <col min="4367" max="4367" width="26.88671875" customWidth="1"/>
    <col min="4368" max="4368" width="10.33203125" customWidth="1"/>
    <col min="4369" max="4369" width="39.109375" customWidth="1"/>
    <col min="4370" max="4370" width="13" customWidth="1"/>
    <col min="4371" max="4371" width="25.33203125" customWidth="1"/>
    <col min="4372" max="4372" width="35" customWidth="1"/>
    <col min="4373" max="4373" width="36.44140625" customWidth="1"/>
    <col min="4374" max="4374" width="35" customWidth="1"/>
    <col min="4375" max="4375" width="13" customWidth="1"/>
    <col min="4376" max="4376" width="26.88671875" customWidth="1"/>
    <col min="4377" max="4378" width="51.5546875" customWidth="1"/>
    <col min="4379" max="4379" width="35" customWidth="1"/>
    <col min="4380" max="4380" width="28.109375" customWidth="1"/>
    <col min="4381" max="4382" width="47.44140625" customWidth="1"/>
    <col min="4383" max="4383" width="65.33203125" customWidth="1"/>
    <col min="4384" max="4384" width="29.44140625" customWidth="1"/>
    <col min="4385" max="4385" width="51.5546875" customWidth="1"/>
    <col min="4386" max="4386" width="141" customWidth="1"/>
    <col min="4387" max="4387" width="21.109375" customWidth="1"/>
    <col min="4388" max="4388" width="24" customWidth="1"/>
    <col min="4389" max="4389" width="11.5546875" customWidth="1"/>
    <col min="4390" max="4390" width="28.109375" customWidth="1"/>
    <col min="4391" max="4391" width="47.44140625" customWidth="1"/>
    <col min="4392" max="4392" width="21.109375" customWidth="1"/>
    <col min="4393" max="4393" width="24" customWidth="1"/>
    <col min="4394" max="4394" width="28.109375" customWidth="1"/>
    <col min="4395" max="4395" width="47.44140625" customWidth="1"/>
    <col min="4396" max="4396" width="3.44140625" customWidth="1"/>
    <col min="4610" max="4610" width="44.5546875" customWidth="1"/>
    <col min="4611" max="4611" width="22.6640625" customWidth="1"/>
    <col min="4612" max="4612" width="37.6640625" customWidth="1"/>
    <col min="4613" max="4613" width="54.109375" customWidth="1"/>
    <col min="4614" max="4614" width="51.5546875" customWidth="1"/>
    <col min="4615" max="4615" width="36.44140625" customWidth="1"/>
    <col min="4616" max="4616" width="24" customWidth="1"/>
    <col min="4617" max="4617" width="15.6640625" customWidth="1"/>
    <col min="4618" max="4618" width="51.5546875" customWidth="1"/>
    <col min="4619" max="4619" width="29.44140625" customWidth="1"/>
    <col min="4620" max="4620" width="46" customWidth="1"/>
    <col min="4621" max="4621" width="19.88671875" customWidth="1"/>
    <col min="4622" max="4622" width="33.5546875" customWidth="1"/>
    <col min="4623" max="4623" width="26.88671875" customWidth="1"/>
    <col min="4624" max="4624" width="10.33203125" customWidth="1"/>
    <col min="4625" max="4625" width="39.109375" customWidth="1"/>
    <col min="4626" max="4626" width="13" customWidth="1"/>
    <col min="4627" max="4627" width="25.33203125" customWidth="1"/>
    <col min="4628" max="4628" width="35" customWidth="1"/>
    <col min="4629" max="4629" width="36.44140625" customWidth="1"/>
    <col min="4630" max="4630" width="35" customWidth="1"/>
    <col min="4631" max="4631" width="13" customWidth="1"/>
    <col min="4632" max="4632" width="26.88671875" customWidth="1"/>
    <col min="4633" max="4634" width="51.5546875" customWidth="1"/>
    <col min="4635" max="4635" width="35" customWidth="1"/>
    <col min="4636" max="4636" width="28.109375" customWidth="1"/>
    <col min="4637" max="4638" width="47.44140625" customWidth="1"/>
    <col min="4639" max="4639" width="65.33203125" customWidth="1"/>
    <col min="4640" max="4640" width="29.44140625" customWidth="1"/>
    <col min="4641" max="4641" width="51.5546875" customWidth="1"/>
    <col min="4642" max="4642" width="141" customWidth="1"/>
    <col min="4643" max="4643" width="21.109375" customWidth="1"/>
    <col min="4644" max="4644" width="24" customWidth="1"/>
    <col min="4645" max="4645" width="11.5546875" customWidth="1"/>
    <col min="4646" max="4646" width="28.109375" customWidth="1"/>
    <col min="4647" max="4647" width="47.44140625" customWidth="1"/>
    <col min="4648" max="4648" width="21.109375" customWidth="1"/>
    <col min="4649" max="4649" width="24" customWidth="1"/>
    <col min="4650" max="4650" width="28.109375" customWidth="1"/>
    <col min="4651" max="4651" width="47.44140625" customWidth="1"/>
    <col min="4652" max="4652" width="3.44140625" customWidth="1"/>
    <col min="4866" max="4866" width="44.5546875" customWidth="1"/>
    <col min="4867" max="4867" width="22.6640625" customWidth="1"/>
    <col min="4868" max="4868" width="37.6640625" customWidth="1"/>
    <col min="4869" max="4869" width="54.109375" customWidth="1"/>
    <col min="4870" max="4870" width="51.5546875" customWidth="1"/>
    <col min="4871" max="4871" width="36.44140625" customWidth="1"/>
    <col min="4872" max="4872" width="24" customWidth="1"/>
    <col min="4873" max="4873" width="15.6640625" customWidth="1"/>
    <col min="4874" max="4874" width="51.5546875" customWidth="1"/>
    <col min="4875" max="4875" width="29.44140625" customWidth="1"/>
    <col min="4876" max="4876" width="46" customWidth="1"/>
    <col min="4877" max="4877" width="19.88671875" customWidth="1"/>
    <col min="4878" max="4878" width="33.5546875" customWidth="1"/>
    <col min="4879" max="4879" width="26.88671875" customWidth="1"/>
    <col min="4880" max="4880" width="10.33203125" customWidth="1"/>
    <col min="4881" max="4881" width="39.109375" customWidth="1"/>
    <col min="4882" max="4882" width="13" customWidth="1"/>
    <col min="4883" max="4883" width="25.33203125" customWidth="1"/>
    <col min="4884" max="4884" width="35" customWidth="1"/>
    <col min="4885" max="4885" width="36.44140625" customWidth="1"/>
    <col min="4886" max="4886" width="35" customWidth="1"/>
    <col min="4887" max="4887" width="13" customWidth="1"/>
    <col min="4888" max="4888" width="26.88671875" customWidth="1"/>
    <col min="4889" max="4890" width="51.5546875" customWidth="1"/>
    <col min="4891" max="4891" width="35" customWidth="1"/>
    <col min="4892" max="4892" width="28.109375" customWidth="1"/>
    <col min="4893" max="4894" width="47.44140625" customWidth="1"/>
    <col min="4895" max="4895" width="65.33203125" customWidth="1"/>
    <col min="4896" max="4896" width="29.44140625" customWidth="1"/>
    <col min="4897" max="4897" width="51.5546875" customWidth="1"/>
    <col min="4898" max="4898" width="141" customWidth="1"/>
    <col min="4899" max="4899" width="21.109375" customWidth="1"/>
    <col min="4900" max="4900" width="24" customWidth="1"/>
    <col min="4901" max="4901" width="11.5546875" customWidth="1"/>
    <col min="4902" max="4902" width="28.109375" customWidth="1"/>
    <col min="4903" max="4903" width="47.44140625" customWidth="1"/>
    <col min="4904" max="4904" width="21.109375" customWidth="1"/>
    <col min="4905" max="4905" width="24" customWidth="1"/>
    <col min="4906" max="4906" width="28.109375" customWidth="1"/>
    <col min="4907" max="4907" width="47.44140625" customWidth="1"/>
    <col min="4908" max="4908" width="3.44140625" customWidth="1"/>
    <col min="5122" max="5122" width="44.5546875" customWidth="1"/>
    <col min="5123" max="5123" width="22.6640625" customWidth="1"/>
    <col min="5124" max="5124" width="37.6640625" customWidth="1"/>
    <col min="5125" max="5125" width="54.109375" customWidth="1"/>
    <col min="5126" max="5126" width="51.5546875" customWidth="1"/>
    <col min="5127" max="5127" width="36.44140625" customWidth="1"/>
    <col min="5128" max="5128" width="24" customWidth="1"/>
    <col min="5129" max="5129" width="15.6640625" customWidth="1"/>
    <col min="5130" max="5130" width="51.5546875" customWidth="1"/>
    <col min="5131" max="5131" width="29.44140625" customWidth="1"/>
    <col min="5132" max="5132" width="46" customWidth="1"/>
    <col min="5133" max="5133" width="19.88671875" customWidth="1"/>
    <col min="5134" max="5134" width="33.5546875" customWidth="1"/>
    <col min="5135" max="5135" width="26.88671875" customWidth="1"/>
    <col min="5136" max="5136" width="10.33203125" customWidth="1"/>
    <col min="5137" max="5137" width="39.109375" customWidth="1"/>
    <col min="5138" max="5138" width="13" customWidth="1"/>
    <col min="5139" max="5139" width="25.33203125" customWidth="1"/>
    <col min="5140" max="5140" width="35" customWidth="1"/>
    <col min="5141" max="5141" width="36.44140625" customWidth="1"/>
    <col min="5142" max="5142" width="35" customWidth="1"/>
    <col min="5143" max="5143" width="13" customWidth="1"/>
    <col min="5144" max="5144" width="26.88671875" customWidth="1"/>
    <col min="5145" max="5146" width="51.5546875" customWidth="1"/>
    <col min="5147" max="5147" width="35" customWidth="1"/>
    <col min="5148" max="5148" width="28.109375" customWidth="1"/>
    <col min="5149" max="5150" width="47.44140625" customWidth="1"/>
    <col min="5151" max="5151" width="65.33203125" customWidth="1"/>
    <col min="5152" max="5152" width="29.44140625" customWidth="1"/>
    <col min="5153" max="5153" width="51.5546875" customWidth="1"/>
    <col min="5154" max="5154" width="141" customWidth="1"/>
    <col min="5155" max="5155" width="21.109375" customWidth="1"/>
    <col min="5156" max="5156" width="24" customWidth="1"/>
    <col min="5157" max="5157" width="11.5546875" customWidth="1"/>
    <col min="5158" max="5158" width="28.109375" customWidth="1"/>
    <col min="5159" max="5159" width="47.44140625" customWidth="1"/>
    <col min="5160" max="5160" width="21.109375" customWidth="1"/>
    <col min="5161" max="5161" width="24" customWidth="1"/>
    <col min="5162" max="5162" width="28.109375" customWidth="1"/>
    <col min="5163" max="5163" width="47.44140625" customWidth="1"/>
    <col min="5164" max="5164" width="3.44140625" customWidth="1"/>
    <col min="5378" max="5378" width="44.5546875" customWidth="1"/>
    <col min="5379" max="5379" width="22.6640625" customWidth="1"/>
    <col min="5380" max="5380" width="37.6640625" customWidth="1"/>
    <col min="5381" max="5381" width="54.109375" customWidth="1"/>
    <col min="5382" max="5382" width="51.5546875" customWidth="1"/>
    <col min="5383" max="5383" width="36.44140625" customWidth="1"/>
    <col min="5384" max="5384" width="24" customWidth="1"/>
    <col min="5385" max="5385" width="15.6640625" customWidth="1"/>
    <col min="5386" max="5386" width="51.5546875" customWidth="1"/>
    <col min="5387" max="5387" width="29.44140625" customWidth="1"/>
    <col min="5388" max="5388" width="46" customWidth="1"/>
    <col min="5389" max="5389" width="19.88671875" customWidth="1"/>
    <col min="5390" max="5390" width="33.5546875" customWidth="1"/>
    <col min="5391" max="5391" width="26.88671875" customWidth="1"/>
    <col min="5392" max="5392" width="10.33203125" customWidth="1"/>
    <col min="5393" max="5393" width="39.109375" customWidth="1"/>
    <col min="5394" max="5394" width="13" customWidth="1"/>
    <col min="5395" max="5395" width="25.33203125" customWidth="1"/>
    <col min="5396" max="5396" width="35" customWidth="1"/>
    <col min="5397" max="5397" width="36.44140625" customWidth="1"/>
    <col min="5398" max="5398" width="35" customWidth="1"/>
    <col min="5399" max="5399" width="13" customWidth="1"/>
    <col min="5400" max="5400" width="26.88671875" customWidth="1"/>
    <col min="5401" max="5402" width="51.5546875" customWidth="1"/>
    <col min="5403" max="5403" width="35" customWidth="1"/>
    <col min="5404" max="5404" width="28.109375" customWidth="1"/>
    <col min="5405" max="5406" width="47.44140625" customWidth="1"/>
    <col min="5407" max="5407" width="65.33203125" customWidth="1"/>
    <col min="5408" max="5408" width="29.44140625" customWidth="1"/>
    <col min="5409" max="5409" width="51.5546875" customWidth="1"/>
    <col min="5410" max="5410" width="141" customWidth="1"/>
    <col min="5411" max="5411" width="21.109375" customWidth="1"/>
    <col min="5412" max="5412" width="24" customWidth="1"/>
    <col min="5413" max="5413" width="11.5546875" customWidth="1"/>
    <col min="5414" max="5414" width="28.109375" customWidth="1"/>
    <col min="5415" max="5415" width="47.44140625" customWidth="1"/>
    <col min="5416" max="5416" width="21.109375" customWidth="1"/>
    <col min="5417" max="5417" width="24" customWidth="1"/>
    <col min="5418" max="5418" width="28.109375" customWidth="1"/>
    <col min="5419" max="5419" width="47.44140625" customWidth="1"/>
    <col min="5420" max="5420" width="3.44140625" customWidth="1"/>
    <col min="5634" max="5634" width="44.5546875" customWidth="1"/>
    <col min="5635" max="5635" width="22.6640625" customWidth="1"/>
    <col min="5636" max="5636" width="37.6640625" customWidth="1"/>
    <col min="5637" max="5637" width="54.109375" customWidth="1"/>
    <col min="5638" max="5638" width="51.5546875" customWidth="1"/>
    <col min="5639" max="5639" width="36.44140625" customWidth="1"/>
    <col min="5640" max="5640" width="24" customWidth="1"/>
    <col min="5641" max="5641" width="15.6640625" customWidth="1"/>
    <col min="5642" max="5642" width="51.5546875" customWidth="1"/>
    <col min="5643" max="5643" width="29.44140625" customWidth="1"/>
    <col min="5644" max="5644" width="46" customWidth="1"/>
    <col min="5645" max="5645" width="19.88671875" customWidth="1"/>
    <col min="5646" max="5646" width="33.5546875" customWidth="1"/>
    <col min="5647" max="5647" width="26.88671875" customWidth="1"/>
    <col min="5648" max="5648" width="10.33203125" customWidth="1"/>
    <col min="5649" max="5649" width="39.109375" customWidth="1"/>
    <col min="5650" max="5650" width="13" customWidth="1"/>
    <col min="5651" max="5651" width="25.33203125" customWidth="1"/>
    <col min="5652" max="5652" width="35" customWidth="1"/>
    <col min="5653" max="5653" width="36.44140625" customWidth="1"/>
    <col min="5654" max="5654" width="35" customWidth="1"/>
    <col min="5655" max="5655" width="13" customWidth="1"/>
    <col min="5656" max="5656" width="26.88671875" customWidth="1"/>
    <col min="5657" max="5658" width="51.5546875" customWidth="1"/>
    <col min="5659" max="5659" width="35" customWidth="1"/>
    <col min="5660" max="5660" width="28.109375" customWidth="1"/>
    <col min="5661" max="5662" width="47.44140625" customWidth="1"/>
    <col min="5663" max="5663" width="65.33203125" customWidth="1"/>
    <col min="5664" max="5664" width="29.44140625" customWidth="1"/>
    <col min="5665" max="5665" width="51.5546875" customWidth="1"/>
    <col min="5666" max="5666" width="141" customWidth="1"/>
    <col min="5667" max="5667" width="21.109375" customWidth="1"/>
    <col min="5668" max="5668" width="24" customWidth="1"/>
    <col min="5669" max="5669" width="11.5546875" customWidth="1"/>
    <col min="5670" max="5670" width="28.109375" customWidth="1"/>
    <col min="5671" max="5671" width="47.44140625" customWidth="1"/>
    <col min="5672" max="5672" width="21.109375" customWidth="1"/>
    <col min="5673" max="5673" width="24" customWidth="1"/>
    <col min="5674" max="5674" width="28.109375" customWidth="1"/>
    <col min="5675" max="5675" width="47.44140625" customWidth="1"/>
    <col min="5676" max="5676" width="3.44140625" customWidth="1"/>
    <col min="5890" max="5890" width="44.5546875" customWidth="1"/>
    <col min="5891" max="5891" width="22.6640625" customWidth="1"/>
    <col min="5892" max="5892" width="37.6640625" customWidth="1"/>
    <col min="5893" max="5893" width="54.109375" customWidth="1"/>
    <col min="5894" max="5894" width="51.5546875" customWidth="1"/>
    <col min="5895" max="5895" width="36.44140625" customWidth="1"/>
    <col min="5896" max="5896" width="24" customWidth="1"/>
    <col min="5897" max="5897" width="15.6640625" customWidth="1"/>
    <col min="5898" max="5898" width="51.5546875" customWidth="1"/>
    <col min="5899" max="5899" width="29.44140625" customWidth="1"/>
    <col min="5900" max="5900" width="46" customWidth="1"/>
    <col min="5901" max="5901" width="19.88671875" customWidth="1"/>
    <col min="5902" max="5902" width="33.5546875" customWidth="1"/>
    <col min="5903" max="5903" width="26.88671875" customWidth="1"/>
    <col min="5904" max="5904" width="10.33203125" customWidth="1"/>
    <col min="5905" max="5905" width="39.109375" customWidth="1"/>
    <col min="5906" max="5906" width="13" customWidth="1"/>
    <col min="5907" max="5907" width="25.33203125" customWidth="1"/>
    <col min="5908" max="5908" width="35" customWidth="1"/>
    <col min="5909" max="5909" width="36.44140625" customWidth="1"/>
    <col min="5910" max="5910" width="35" customWidth="1"/>
    <col min="5911" max="5911" width="13" customWidth="1"/>
    <col min="5912" max="5912" width="26.88671875" customWidth="1"/>
    <col min="5913" max="5914" width="51.5546875" customWidth="1"/>
    <col min="5915" max="5915" width="35" customWidth="1"/>
    <col min="5916" max="5916" width="28.109375" customWidth="1"/>
    <col min="5917" max="5918" width="47.44140625" customWidth="1"/>
    <col min="5919" max="5919" width="65.33203125" customWidth="1"/>
    <col min="5920" max="5920" width="29.44140625" customWidth="1"/>
    <col min="5921" max="5921" width="51.5546875" customWidth="1"/>
    <col min="5922" max="5922" width="141" customWidth="1"/>
    <col min="5923" max="5923" width="21.109375" customWidth="1"/>
    <col min="5924" max="5924" width="24" customWidth="1"/>
    <col min="5925" max="5925" width="11.5546875" customWidth="1"/>
    <col min="5926" max="5926" width="28.109375" customWidth="1"/>
    <col min="5927" max="5927" width="47.44140625" customWidth="1"/>
    <col min="5928" max="5928" width="21.109375" customWidth="1"/>
    <col min="5929" max="5929" width="24" customWidth="1"/>
    <col min="5930" max="5930" width="28.109375" customWidth="1"/>
    <col min="5931" max="5931" width="47.44140625" customWidth="1"/>
    <col min="5932" max="5932" width="3.44140625" customWidth="1"/>
    <col min="6146" max="6146" width="44.5546875" customWidth="1"/>
    <col min="6147" max="6147" width="22.6640625" customWidth="1"/>
    <col min="6148" max="6148" width="37.6640625" customWidth="1"/>
    <col min="6149" max="6149" width="54.109375" customWidth="1"/>
    <col min="6150" max="6150" width="51.5546875" customWidth="1"/>
    <col min="6151" max="6151" width="36.44140625" customWidth="1"/>
    <col min="6152" max="6152" width="24" customWidth="1"/>
    <col min="6153" max="6153" width="15.6640625" customWidth="1"/>
    <col min="6154" max="6154" width="51.5546875" customWidth="1"/>
    <col min="6155" max="6155" width="29.44140625" customWidth="1"/>
    <col min="6156" max="6156" width="46" customWidth="1"/>
    <col min="6157" max="6157" width="19.88671875" customWidth="1"/>
    <col min="6158" max="6158" width="33.5546875" customWidth="1"/>
    <col min="6159" max="6159" width="26.88671875" customWidth="1"/>
    <col min="6160" max="6160" width="10.33203125" customWidth="1"/>
    <col min="6161" max="6161" width="39.109375" customWidth="1"/>
    <col min="6162" max="6162" width="13" customWidth="1"/>
    <col min="6163" max="6163" width="25.33203125" customWidth="1"/>
    <col min="6164" max="6164" width="35" customWidth="1"/>
    <col min="6165" max="6165" width="36.44140625" customWidth="1"/>
    <col min="6166" max="6166" width="35" customWidth="1"/>
    <col min="6167" max="6167" width="13" customWidth="1"/>
    <col min="6168" max="6168" width="26.88671875" customWidth="1"/>
    <col min="6169" max="6170" width="51.5546875" customWidth="1"/>
    <col min="6171" max="6171" width="35" customWidth="1"/>
    <col min="6172" max="6172" width="28.109375" customWidth="1"/>
    <col min="6173" max="6174" width="47.44140625" customWidth="1"/>
    <col min="6175" max="6175" width="65.33203125" customWidth="1"/>
    <col min="6176" max="6176" width="29.44140625" customWidth="1"/>
    <col min="6177" max="6177" width="51.5546875" customWidth="1"/>
    <col min="6178" max="6178" width="141" customWidth="1"/>
    <col min="6179" max="6179" width="21.109375" customWidth="1"/>
    <col min="6180" max="6180" width="24" customWidth="1"/>
    <col min="6181" max="6181" width="11.5546875" customWidth="1"/>
    <col min="6182" max="6182" width="28.109375" customWidth="1"/>
    <col min="6183" max="6183" width="47.44140625" customWidth="1"/>
    <col min="6184" max="6184" width="21.109375" customWidth="1"/>
    <col min="6185" max="6185" width="24" customWidth="1"/>
    <col min="6186" max="6186" width="28.109375" customWidth="1"/>
    <col min="6187" max="6187" width="47.44140625" customWidth="1"/>
    <col min="6188" max="6188" width="3.44140625" customWidth="1"/>
    <col min="6402" max="6402" width="44.5546875" customWidth="1"/>
    <col min="6403" max="6403" width="22.6640625" customWidth="1"/>
    <col min="6404" max="6404" width="37.6640625" customWidth="1"/>
    <col min="6405" max="6405" width="54.109375" customWidth="1"/>
    <col min="6406" max="6406" width="51.5546875" customWidth="1"/>
    <col min="6407" max="6407" width="36.44140625" customWidth="1"/>
    <col min="6408" max="6408" width="24" customWidth="1"/>
    <col min="6409" max="6409" width="15.6640625" customWidth="1"/>
    <col min="6410" max="6410" width="51.5546875" customWidth="1"/>
    <col min="6411" max="6411" width="29.44140625" customWidth="1"/>
    <col min="6412" max="6412" width="46" customWidth="1"/>
    <col min="6413" max="6413" width="19.88671875" customWidth="1"/>
    <col min="6414" max="6414" width="33.5546875" customWidth="1"/>
    <col min="6415" max="6415" width="26.88671875" customWidth="1"/>
    <col min="6416" max="6416" width="10.33203125" customWidth="1"/>
    <col min="6417" max="6417" width="39.109375" customWidth="1"/>
    <col min="6418" max="6418" width="13" customWidth="1"/>
    <col min="6419" max="6419" width="25.33203125" customWidth="1"/>
    <col min="6420" max="6420" width="35" customWidth="1"/>
    <col min="6421" max="6421" width="36.44140625" customWidth="1"/>
    <col min="6422" max="6422" width="35" customWidth="1"/>
    <col min="6423" max="6423" width="13" customWidth="1"/>
    <col min="6424" max="6424" width="26.88671875" customWidth="1"/>
    <col min="6425" max="6426" width="51.5546875" customWidth="1"/>
    <col min="6427" max="6427" width="35" customWidth="1"/>
    <col min="6428" max="6428" width="28.109375" customWidth="1"/>
    <col min="6429" max="6430" width="47.44140625" customWidth="1"/>
    <col min="6431" max="6431" width="65.33203125" customWidth="1"/>
    <col min="6432" max="6432" width="29.44140625" customWidth="1"/>
    <col min="6433" max="6433" width="51.5546875" customWidth="1"/>
    <col min="6434" max="6434" width="141" customWidth="1"/>
    <col min="6435" max="6435" width="21.109375" customWidth="1"/>
    <col min="6436" max="6436" width="24" customWidth="1"/>
    <col min="6437" max="6437" width="11.5546875" customWidth="1"/>
    <col min="6438" max="6438" width="28.109375" customWidth="1"/>
    <col min="6439" max="6439" width="47.44140625" customWidth="1"/>
    <col min="6440" max="6440" width="21.109375" customWidth="1"/>
    <col min="6441" max="6441" width="24" customWidth="1"/>
    <col min="6442" max="6442" width="28.109375" customWidth="1"/>
    <col min="6443" max="6443" width="47.44140625" customWidth="1"/>
    <col min="6444" max="6444" width="3.44140625" customWidth="1"/>
    <col min="6658" max="6658" width="44.5546875" customWidth="1"/>
    <col min="6659" max="6659" width="22.6640625" customWidth="1"/>
    <col min="6660" max="6660" width="37.6640625" customWidth="1"/>
    <col min="6661" max="6661" width="54.109375" customWidth="1"/>
    <col min="6662" max="6662" width="51.5546875" customWidth="1"/>
    <col min="6663" max="6663" width="36.44140625" customWidth="1"/>
    <col min="6664" max="6664" width="24" customWidth="1"/>
    <col min="6665" max="6665" width="15.6640625" customWidth="1"/>
    <col min="6666" max="6666" width="51.5546875" customWidth="1"/>
    <col min="6667" max="6667" width="29.44140625" customWidth="1"/>
    <col min="6668" max="6668" width="46" customWidth="1"/>
    <col min="6669" max="6669" width="19.88671875" customWidth="1"/>
    <col min="6670" max="6670" width="33.5546875" customWidth="1"/>
    <col min="6671" max="6671" width="26.88671875" customWidth="1"/>
    <col min="6672" max="6672" width="10.33203125" customWidth="1"/>
    <col min="6673" max="6673" width="39.109375" customWidth="1"/>
    <col min="6674" max="6674" width="13" customWidth="1"/>
    <col min="6675" max="6675" width="25.33203125" customWidth="1"/>
    <col min="6676" max="6676" width="35" customWidth="1"/>
    <col min="6677" max="6677" width="36.44140625" customWidth="1"/>
    <col min="6678" max="6678" width="35" customWidth="1"/>
    <col min="6679" max="6679" width="13" customWidth="1"/>
    <col min="6680" max="6680" width="26.88671875" customWidth="1"/>
    <col min="6681" max="6682" width="51.5546875" customWidth="1"/>
    <col min="6683" max="6683" width="35" customWidth="1"/>
    <col min="6684" max="6684" width="28.109375" customWidth="1"/>
    <col min="6685" max="6686" width="47.44140625" customWidth="1"/>
    <col min="6687" max="6687" width="65.33203125" customWidth="1"/>
    <col min="6688" max="6688" width="29.44140625" customWidth="1"/>
    <col min="6689" max="6689" width="51.5546875" customWidth="1"/>
    <col min="6690" max="6690" width="141" customWidth="1"/>
    <col min="6691" max="6691" width="21.109375" customWidth="1"/>
    <col min="6692" max="6692" width="24" customWidth="1"/>
    <col min="6693" max="6693" width="11.5546875" customWidth="1"/>
    <col min="6694" max="6694" width="28.109375" customWidth="1"/>
    <col min="6695" max="6695" width="47.44140625" customWidth="1"/>
    <col min="6696" max="6696" width="21.109375" customWidth="1"/>
    <col min="6697" max="6697" width="24" customWidth="1"/>
    <col min="6698" max="6698" width="28.109375" customWidth="1"/>
    <col min="6699" max="6699" width="47.44140625" customWidth="1"/>
    <col min="6700" max="6700" width="3.44140625" customWidth="1"/>
    <col min="6914" max="6914" width="44.5546875" customWidth="1"/>
    <col min="6915" max="6915" width="22.6640625" customWidth="1"/>
    <col min="6916" max="6916" width="37.6640625" customWidth="1"/>
    <col min="6917" max="6917" width="54.109375" customWidth="1"/>
    <col min="6918" max="6918" width="51.5546875" customWidth="1"/>
    <col min="6919" max="6919" width="36.44140625" customWidth="1"/>
    <col min="6920" max="6920" width="24" customWidth="1"/>
    <col min="6921" max="6921" width="15.6640625" customWidth="1"/>
    <col min="6922" max="6922" width="51.5546875" customWidth="1"/>
    <col min="6923" max="6923" width="29.44140625" customWidth="1"/>
    <col min="6924" max="6924" width="46" customWidth="1"/>
    <col min="6925" max="6925" width="19.88671875" customWidth="1"/>
    <col min="6926" max="6926" width="33.5546875" customWidth="1"/>
    <col min="6927" max="6927" width="26.88671875" customWidth="1"/>
    <col min="6928" max="6928" width="10.33203125" customWidth="1"/>
    <col min="6929" max="6929" width="39.109375" customWidth="1"/>
    <col min="6930" max="6930" width="13" customWidth="1"/>
    <col min="6931" max="6931" width="25.33203125" customWidth="1"/>
    <col min="6932" max="6932" width="35" customWidth="1"/>
    <col min="6933" max="6933" width="36.44140625" customWidth="1"/>
    <col min="6934" max="6934" width="35" customWidth="1"/>
    <col min="6935" max="6935" width="13" customWidth="1"/>
    <col min="6936" max="6936" width="26.88671875" customWidth="1"/>
    <col min="6937" max="6938" width="51.5546875" customWidth="1"/>
    <col min="6939" max="6939" width="35" customWidth="1"/>
    <col min="6940" max="6940" width="28.109375" customWidth="1"/>
    <col min="6941" max="6942" width="47.44140625" customWidth="1"/>
    <col min="6943" max="6943" width="65.33203125" customWidth="1"/>
    <col min="6944" max="6944" width="29.44140625" customWidth="1"/>
    <col min="6945" max="6945" width="51.5546875" customWidth="1"/>
    <col min="6946" max="6946" width="141" customWidth="1"/>
    <col min="6947" max="6947" width="21.109375" customWidth="1"/>
    <col min="6948" max="6948" width="24" customWidth="1"/>
    <col min="6949" max="6949" width="11.5546875" customWidth="1"/>
    <col min="6950" max="6950" width="28.109375" customWidth="1"/>
    <col min="6951" max="6951" width="47.44140625" customWidth="1"/>
    <col min="6952" max="6952" width="21.109375" customWidth="1"/>
    <col min="6953" max="6953" width="24" customWidth="1"/>
    <col min="6954" max="6954" width="28.109375" customWidth="1"/>
    <col min="6955" max="6955" width="47.44140625" customWidth="1"/>
    <col min="6956" max="6956" width="3.44140625" customWidth="1"/>
    <col min="7170" max="7170" width="44.5546875" customWidth="1"/>
    <col min="7171" max="7171" width="22.6640625" customWidth="1"/>
    <col min="7172" max="7172" width="37.6640625" customWidth="1"/>
    <col min="7173" max="7173" width="54.109375" customWidth="1"/>
    <col min="7174" max="7174" width="51.5546875" customWidth="1"/>
    <col min="7175" max="7175" width="36.44140625" customWidth="1"/>
    <col min="7176" max="7176" width="24" customWidth="1"/>
    <col min="7177" max="7177" width="15.6640625" customWidth="1"/>
    <col min="7178" max="7178" width="51.5546875" customWidth="1"/>
    <col min="7179" max="7179" width="29.44140625" customWidth="1"/>
    <col min="7180" max="7180" width="46" customWidth="1"/>
    <col min="7181" max="7181" width="19.88671875" customWidth="1"/>
    <col min="7182" max="7182" width="33.5546875" customWidth="1"/>
    <col min="7183" max="7183" width="26.88671875" customWidth="1"/>
    <col min="7184" max="7184" width="10.33203125" customWidth="1"/>
    <col min="7185" max="7185" width="39.109375" customWidth="1"/>
    <col min="7186" max="7186" width="13" customWidth="1"/>
    <col min="7187" max="7187" width="25.33203125" customWidth="1"/>
    <col min="7188" max="7188" width="35" customWidth="1"/>
    <col min="7189" max="7189" width="36.44140625" customWidth="1"/>
    <col min="7190" max="7190" width="35" customWidth="1"/>
    <col min="7191" max="7191" width="13" customWidth="1"/>
    <col min="7192" max="7192" width="26.88671875" customWidth="1"/>
    <col min="7193" max="7194" width="51.5546875" customWidth="1"/>
    <col min="7195" max="7195" width="35" customWidth="1"/>
    <col min="7196" max="7196" width="28.109375" customWidth="1"/>
    <col min="7197" max="7198" width="47.44140625" customWidth="1"/>
    <col min="7199" max="7199" width="65.33203125" customWidth="1"/>
    <col min="7200" max="7200" width="29.44140625" customWidth="1"/>
    <col min="7201" max="7201" width="51.5546875" customWidth="1"/>
    <col min="7202" max="7202" width="141" customWidth="1"/>
    <col min="7203" max="7203" width="21.109375" customWidth="1"/>
    <col min="7204" max="7204" width="24" customWidth="1"/>
    <col min="7205" max="7205" width="11.5546875" customWidth="1"/>
    <col min="7206" max="7206" width="28.109375" customWidth="1"/>
    <col min="7207" max="7207" width="47.44140625" customWidth="1"/>
    <col min="7208" max="7208" width="21.109375" customWidth="1"/>
    <col min="7209" max="7209" width="24" customWidth="1"/>
    <col min="7210" max="7210" width="28.109375" customWidth="1"/>
    <col min="7211" max="7211" width="47.44140625" customWidth="1"/>
    <col min="7212" max="7212" width="3.44140625" customWidth="1"/>
    <col min="7426" max="7426" width="44.5546875" customWidth="1"/>
    <col min="7427" max="7427" width="22.6640625" customWidth="1"/>
    <col min="7428" max="7428" width="37.6640625" customWidth="1"/>
    <col min="7429" max="7429" width="54.109375" customWidth="1"/>
    <col min="7430" max="7430" width="51.5546875" customWidth="1"/>
    <col min="7431" max="7431" width="36.44140625" customWidth="1"/>
    <col min="7432" max="7432" width="24" customWidth="1"/>
    <col min="7433" max="7433" width="15.6640625" customWidth="1"/>
    <col min="7434" max="7434" width="51.5546875" customWidth="1"/>
    <col min="7435" max="7435" width="29.44140625" customWidth="1"/>
    <col min="7436" max="7436" width="46" customWidth="1"/>
    <col min="7437" max="7437" width="19.88671875" customWidth="1"/>
    <col min="7438" max="7438" width="33.5546875" customWidth="1"/>
    <col min="7439" max="7439" width="26.88671875" customWidth="1"/>
    <col min="7440" max="7440" width="10.33203125" customWidth="1"/>
    <col min="7441" max="7441" width="39.109375" customWidth="1"/>
    <col min="7442" max="7442" width="13" customWidth="1"/>
    <col min="7443" max="7443" width="25.33203125" customWidth="1"/>
    <col min="7444" max="7444" width="35" customWidth="1"/>
    <col min="7445" max="7445" width="36.44140625" customWidth="1"/>
    <col min="7446" max="7446" width="35" customWidth="1"/>
    <col min="7447" max="7447" width="13" customWidth="1"/>
    <col min="7448" max="7448" width="26.88671875" customWidth="1"/>
    <col min="7449" max="7450" width="51.5546875" customWidth="1"/>
    <col min="7451" max="7451" width="35" customWidth="1"/>
    <col min="7452" max="7452" width="28.109375" customWidth="1"/>
    <col min="7453" max="7454" width="47.44140625" customWidth="1"/>
    <col min="7455" max="7455" width="65.33203125" customWidth="1"/>
    <col min="7456" max="7456" width="29.44140625" customWidth="1"/>
    <col min="7457" max="7457" width="51.5546875" customWidth="1"/>
    <col min="7458" max="7458" width="141" customWidth="1"/>
    <col min="7459" max="7459" width="21.109375" customWidth="1"/>
    <col min="7460" max="7460" width="24" customWidth="1"/>
    <col min="7461" max="7461" width="11.5546875" customWidth="1"/>
    <col min="7462" max="7462" width="28.109375" customWidth="1"/>
    <col min="7463" max="7463" width="47.44140625" customWidth="1"/>
    <col min="7464" max="7464" width="21.109375" customWidth="1"/>
    <col min="7465" max="7465" width="24" customWidth="1"/>
    <col min="7466" max="7466" width="28.109375" customWidth="1"/>
    <col min="7467" max="7467" width="47.44140625" customWidth="1"/>
    <col min="7468" max="7468" width="3.44140625" customWidth="1"/>
    <col min="7682" max="7682" width="44.5546875" customWidth="1"/>
    <col min="7683" max="7683" width="22.6640625" customWidth="1"/>
    <col min="7684" max="7684" width="37.6640625" customWidth="1"/>
    <col min="7685" max="7685" width="54.109375" customWidth="1"/>
    <col min="7686" max="7686" width="51.5546875" customWidth="1"/>
    <col min="7687" max="7687" width="36.44140625" customWidth="1"/>
    <col min="7688" max="7688" width="24" customWidth="1"/>
    <col min="7689" max="7689" width="15.6640625" customWidth="1"/>
    <col min="7690" max="7690" width="51.5546875" customWidth="1"/>
    <col min="7691" max="7691" width="29.44140625" customWidth="1"/>
    <col min="7692" max="7692" width="46" customWidth="1"/>
    <col min="7693" max="7693" width="19.88671875" customWidth="1"/>
    <col min="7694" max="7694" width="33.5546875" customWidth="1"/>
    <col min="7695" max="7695" width="26.88671875" customWidth="1"/>
    <col min="7696" max="7696" width="10.33203125" customWidth="1"/>
    <col min="7697" max="7697" width="39.109375" customWidth="1"/>
    <col min="7698" max="7698" width="13" customWidth="1"/>
    <col min="7699" max="7699" width="25.33203125" customWidth="1"/>
    <col min="7700" max="7700" width="35" customWidth="1"/>
    <col min="7701" max="7701" width="36.44140625" customWidth="1"/>
    <col min="7702" max="7702" width="35" customWidth="1"/>
    <col min="7703" max="7703" width="13" customWidth="1"/>
    <col min="7704" max="7704" width="26.88671875" customWidth="1"/>
    <col min="7705" max="7706" width="51.5546875" customWidth="1"/>
    <col min="7707" max="7707" width="35" customWidth="1"/>
    <col min="7708" max="7708" width="28.109375" customWidth="1"/>
    <col min="7709" max="7710" width="47.44140625" customWidth="1"/>
    <col min="7711" max="7711" width="65.33203125" customWidth="1"/>
    <col min="7712" max="7712" width="29.44140625" customWidth="1"/>
    <col min="7713" max="7713" width="51.5546875" customWidth="1"/>
    <col min="7714" max="7714" width="141" customWidth="1"/>
    <col min="7715" max="7715" width="21.109375" customWidth="1"/>
    <col min="7716" max="7716" width="24" customWidth="1"/>
    <col min="7717" max="7717" width="11.5546875" customWidth="1"/>
    <col min="7718" max="7718" width="28.109375" customWidth="1"/>
    <col min="7719" max="7719" width="47.44140625" customWidth="1"/>
    <col min="7720" max="7720" width="21.109375" customWidth="1"/>
    <col min="7721" max="7721" width="24" customWidth="1"/>
    <col min="7722" max="7722" width="28.109375" customWidth="1"/>
    <col min="7723" max="7723" width="47.44140625" customWidth="1"/>
    <col min="7724" max="7724" width="3.44140625" customWidth="1"/>
    <col min="7938" max="7938" width="44.5546875" customWidth="1"/>
    <col min="7939" max="7939" width="22.6640625" customWidth="1"/>
    <col min="7940" max="7940" width="37.6640625" customWidth="1"/>
    <col min="7941" max="7941" width="54.109375" customWidth="1"/>
    <col min="7942" max="7942" width="51.5546875" customWidth="1"/>
    <col min="7943" max="7943" width="36.44140625" customWidth="1"/>
    <col min="7944" max="7944" width="24" customWidth="1"/>
    <col min="7945" max="7945" width="15.6640625" customWidth="1"/>
    <col min="7946" max="7946" width="51.5546875" customWidth="1"/>
    <col min="7947" max="7947" width="29.44140625" customWidth="1"/>
    <col min="7948" max="7948" width="46" customWidth="1"/>
    <col min="7949" max="7949" width="19.88671875" customWidth="1"/>
    <col min="7950" max="7950" width="33.5546875" customWidth="1"/>
    <col min="7951" max="7951" width="26.88671875" customWidth="1"/>
    <col min="7952" max="7952" width="10.33203125" customWidth="1"/>
    <col min="7953" max="7953" width="39.109375" customWidth="1"/>
    <col min="7954" max="7954" width="13" customWidth="1"/>
    <col min="7955" max="7955" width="25.33203125" customWidth="1"/>
    <col min="7956" max="7956" width="35" customWidth="1"/>
    <col min="7957" max="7957" width="36.44140625" customWidth="1"/>
    <col min="7958" max="7958" width="35" customWidth="1"/>
    <col min="7959" max="7959" width="13" customWidth="1"/>
    <col min="7960" max="7960" width="26.88671875" customWidth="1"/>
    <col min="7961" max="7962" width="51.5546875" customWidth="1"/>
    <col min="7963" max="7963" width="35" customWidth="1"/>
    <col min="7964" max="7964" width="28.109375" customWidth="1"/>
    <col min="7965" max="7966" width="47.44140625" customWidth="1"/>
    <col min="7967" max="7967" width="65.33203125" customWidth="1"/>
    <col min="7968" max="7968" width="29.44140625" customWidth="1"/>
    <col min="7969" max="7969" width="51.5546875" customWidth="1"/>
    <col min="7970" max="7970" width="141" customWidth="1"/>
    <col min="7971" max="7971" width="21.109375" customWidth="1"/>
    <col min="7972" max="7972" width="24" customWidth="1"/>
    <col min="7973" max="7973" width="11.5546875" customWidth="1"/>
    <col min="7974" max="7974" width="28.109375" customWidth="1"/>
    <col min="7975" max="7975" width="47.44140625" customWidth="1"/>
    <col min="7976" max="7976" width="21.109375" customWidth="1"/>
    <col min="7977" max="7977" width="24" customWidth="1"/>
    <col min="7978" max="7978" width="28.109375" customWidth="1"/>
    <col min="7979" max="7979" width="47.44140625" customWidth="1"/>
    <col min="7980" max="7980" width="3.44140625" customWidth="1"/>
    <col min="8194" max="8194" width="44.5546875" customWidth="1"/>
    <col min="8195" max="8195" width="22.6640625" customWidth="1"/>
    <col min="8196" max="8196" width="37.6640625" customWidth="1"/>
    <col min="8197" max="8197" width="54.109375" customWidth="1"/>
    <col min="8198" max="8198" width="51.5546875" customWidth="1"/>
    <col min="8199" max="8199" width="36.44140625" customWidth="1"/>
    <col min="8200" max="8200" width="24" customWidth="1"/>
    <col min="8201" max="8201" width="15.6640625" customWidth="1"/>
    <col min="8202" max="8202" width="51.5546875" customWidth="1"/>
    <col min="8203" max="8203" width="29.44140625" customWidth="1"/>
    <col min="8204" max="8204" width="46" customWidth="1"/>
    <col min="8205" max="8205" width="19.88671875" customWidth="1"/>
    <col min="8206" max="8206" width="33.5546875" customWidth="1"/>
    <col min="8207" max="8207" width="26.88671875" customWidth="1"/>
    <col min="8208" max="8208" width="10.33203125" customWidth="1"/>
    <col min="8209" max="8209" width="39.109375" customWidth="1"/>
    <col min="8210" max="8210" width="13" customWidth="1"/>
    <col min="8211" max="8211" width="25.33203125" customWidth="1"/>
    <col min="8212" max="8212" width="35" customWidth="1"/>
    <col min="8213" max="8213" width="36.44140625" customWidth="1"/>
    <col min="8214" max="8214" width="35" customWidth="1"/>
    <col min="8215" max="8215" width="13" customWidth="1"/>
    <col min="8216" max="8216" width="26.88671875" customWidth="1"/>
    <col min="8217" max="8218" width="51.5546875" customWidth="1"/>
    <col min="8219" max="8219" width="35" customWidth="1"/>
    <col min="8220" max="8220" width="28.109375" customWidth="1"/>
    <col min="8221" max="8222" width="47.44140625" customWidth="1"/>
    <col min="8223" max="8223" width="65.33203125" customWidth="1"/>
    <col min="8224" max="8224" width="29.44140625" customWidth="1"/>
    <col min="8225" max="8225" width="51.5546875" customWidth="1"/>
    <col min="8226" max="8226" width="141" customWidth="1"/>
    <col min="8227" max="8227" width="21.109375" customWidth="1"/>
    <col min="8228" max="8228" width="24" customWidth="1"/>
    <col min="8229" max="8229" width="11.5546875" customWidth="1"/>
    <col min="8230" max="8230" width="28.109375" customWidth="1"/>
    <col min="8231" max="8231" width="47.44140625" customWidth="1"/>
    <col min="8232" max="8232" width="21.109375" customWidth="1"/>
    <col min="8233" max="8233" width="24" customWidth="1"/>
    <col min="8234" max="8234" width="28.109375" customWidth="1"/>
    <col min="8235" max="8235" width="47.44140625" customWidth="1"/>
    <col min="8236" max="8236" width="3.44140625" customWidth="1"/>
    <col min="8450" max="8450" width="44.5546875" customWidth="1"/>
    <col min="8451" max="8451" width="22.6640625" customWidth="1"/>
    <col min="8452" max="8452" width="37.6640625" customWidth="1"/>
    <col min="8453" max="8453" width="54.109375" customWidth="1"/>
    <col min="8454" max="8454" width="51.5546875" customWidth="1"/>
    <col min="8455" max="8455" width="36.44140625" customWidth="1"/>
    <col min="8456" max="8456" width="24" customWidth="1"/>
    <col min="8457" max="8457" width="15.6640625" customWidth="1"/>
    <col min="8458" max="8458" width="51.5546875" customWidth="1"/>
    <col min="8459" max="8459" width="29.44140625" customWidth="1"/>
    <col min="8460" max="8460" width="46" customWidth="1"/>
    <col min="8461" max="8461" width="19.88671875" customWidth="1"/>
    <col min="8462" max="8462" width="33.5546875" customWidth="1"/>
    <col min="8463" max="8463" width="26.88671875" customWidth="1"/>
    <col min="8464" max="8464" width="10.33203125" customWidth="1"/>
    <col min="8465" max="8465" width="39.109375" customWidth="1"/>
    <col min="8466" max="8466" width="13" customWidth="1"/>
    <col min="8467" max="8467" width="25.33203125" customWidth="1"/>
    <col min="8468" max="8468" width="35" customWidth="1"/>
    <col min="8469" max="8469" width="36.44140625" customWidth="1"/>
    <col min="8470" max="8470" width="35" customWidth="1"/>
    <col min="8471" max="8471" width="13" customWidth="1"/>
    <col min="8472" max="8472" width="26.88671875" customWidth="1"/>
    <col min="8473" max="8474" width="51.5546875" customWidth="1"/>
    <col min="8475" max="8475" width="35" customWidth="1"/>
    <col min="8476" max="8476" width="28.109375" customWidth="1"/>
    <col min="8477" max="8478" width="47.44140625" customWidth="1"/>
    <col min="8479" max="8479" width="65.33203125" customWidth="1"/>
    <col min="8480" max="8480" width="29.44140625" customWidth="1"/>
    <col min="8481" max="8481" width="51.5546875" customWidth="1"/>
    <col min="8482" max="8482" width="141" customWidth="1"/>
    <col min="8483" max="8483" width="21.109375" customWidth="1"/>
    <col min="8484" max="8484" width="24" customWidth="1"/>
    <col min="8485" max="8485" width="11.5546875" customWidth="1"/>
    <col min="8486" max="8486" width="28.109375" customWidth="1"/>
    <col min="8487" max="8487" width="47.44140625" customWidth="1"/>
    <col min="8488" max="8488" width="21.109375" customWidth="1"/>
    <col min="8489" max="8489" width="24" customWidth="1"/>
    <col min="8490" max="8490" width="28.109375" customWidth="1"/>
    <col min="8491" max="8491" width="47.44140625" customWidth="1"/>
    <col min="8492" max="8492" width="3.44140625" customWidth="1"/>
    <col min="8706" max="8706" width="44.5546875" customWidth="1"/>
    <col min="8707" max="8707" width="22.6640625" customWidth="1"/>
    <col min="8708" max="8708" width="37.6640625" customWidth="1"/>
    <col min="8709" max="8709" width="54.109375" customWidth="1"/>
    <col min="8710" max="8710" width="51.5546875" customWidth="1"/>
    <col min="8711" max="8711" width="36.44140625" customWidth="1"/>
    <col min="8712" max="8712" width="24" customWidth="1"/>
    <col min="8713" max="8713" width="15.6640625" customWidth="1"/>
    <col min="8714" max="8714" width="51.5546875" customWidth="1"/>
    <col min="8715" max="8715" width="29.44140625" customWidth="1"/>
    <col min="8716" max="8716" width="46" customWidth="1"/>
    <col min="8717" max="8717" width="19.88671875" customWidth="1"/>
    <col min="8718" max="8718" width="33.5546875" customWidth="1"/>
    <col min="8719" max="8719" width="26.88671875" customWidth="1"/>
    <col min="8720" max="8720" width="10.33203125" customWidth="1"/>
    <col min="8721" max="8721" width="39.109375" customWidth="1"/>
    <col min="8722" max="8722" width="13" customWidth="1"/>
    <col min="8723" max="8723" width="25.33203125" customWidth="1"/>
    <col min="8724" max="8724" width="35" customWidth="1"/>
    <col min="8725" max="8725" width="36.44140625" customWidth="1"/>
    <col min="8726" max="8726" width="35" customWidth="1"/>
    <col min="8727" max="8727" width="13" customWidth="1"/>
    <col min="8728" max="8728" width="26.88671875" customWidth="1"/>
    <col min="8729" max="8730" width="51.5546875" customWidth="1"/>
    <col min="8731" max="8731" width="35" customWidth="1"/>
    <col min="8732" max="8732" width="28.109375" customWidth="1"/>
    <col min="8733" max="8734" width="47.44140625" customWidth="1"/>
    <col min="8735" max="8735" width="65.33203125" customWidth="1"/>
    <col min="8736" max="8736" width="29.44140625" customWidth="1"/>
    <col min="8737" max="8737" width="51.5546875" customWidth="1"/>
    <col min="8738" max="8738" width="141" customWidth="1"/>
    <col min="8739" max="8739" width="21.109375" customWidth="1"/>
    <col min="8740" max="8740" width="24" customWidth="1"/>
    <col min="8741" max="8741" width="11.5546875" customWidth="1"/>
    <col min="8742" max="8742" width="28.109375" customWidth="1"/>
    <col min="8743" max="8743" width="47.44140625" customWidth="1"/>
    <col min="8744" max="8744" width="21.109375" customWidth="1"/>
    <col min="8745" max="8745" width="24" customWidth="1"/>
    <col min="8746" max="8746" width="28.109375" customWidth="1"/>
    <col min="8747" max="8747" width="47.44140625" customWidth="1"/>
    <col min="8748" max="8748" width="3.44140625" customWidth="1"/>
    <col min="8962" max="8962" width="44.5546875" customWidth="1"/>
    <col min="8963" max="8963" width="22.6640625" customWidth="1"/>
    <col min="8964" max="8964" width="37.6640625" customWidth="1"/>
    <col min="8965" max="8965" width="54.109375" customWidth="1"/>
    <col min="8966" max="8966" width="51.5546875" customWidth="1"/>
    <col min="8967" max="8967" width="36.44140625" customWidth="1"/>
    <col min="8968" max="8968" width="24" customWidth="1"/>
    <col min="8969" max="8969" width="15.6640625" customWidth="1"/>
    <col min="8970" max="8970" width="51.5546875" customWidth="1"/>
    <col min="8971" max="8971" width="29.44140625" customWidth="1"/>
    <col min="8972" max="8972" width="46" customWidth="1"/>
    <col min="8973" max="8973" width="19.88671875" customWidth="1"/>
    <col min="8974" max="8974" width="33.5546875" customWidth="1"/>
    <col min="8975" max="8975" width="26.88671875" customWidth="1"/>
    <col min="8976" max="8976" width="10.33203125" customWidth="1"/>
    <col min="8977" max="8977" width="39.109375" customWidth="1"/>
    <col min="8978" max="8978" width="13" customWidth="1"/>
    <col min="8979" max="8979" width="25.33203125" customWidth="1"/>
    <col min="8980" max="8980" width="35" customWidth="1"/>
    <col min="8981" max="8981" width="36.44140625" customWidth="1"/>
    <col min="8982" max="8982" width="35" customWidth="1"/>
    <col min="8983" max="8983" width="13" customWidth="1"/>
    <col min="8984" max="8984" width="26.88671875" customWidth="1"/>
    <col min="8985" max="8986" width="51.5546875" customWidth="1"/>
    <col min="8987" max="8987" width="35" customWidth="1"/>
    <col min="8988" max="8988" width="28.109375" customWidth="1"/>
    <col min="8989" max="8990" width="47.44140625" customWidth="1"/>
    <col min="8991" max="8991" width="65.33203125" customWidth="1"/>
    <col min="8992" max="8992" width="29.44140625" customWidth="1"/>
    <col min="8993" max="8993" width="51.5546875" customWidth="1"/>
    <col min="8994" max="8994" width="141" customWidth="1"/>
    <col min="8995" max="8995" width="21.109375" customWidth="1"/>
    <col min="8996" max="8996" width="24" customWidth="1"/>
    <col min="8997" max="8997" width="11.5546875" customWidth="1"/>
    <col min="8998" max="8998" width="28.109375" customWidth="1"/>
    <col min="8999" max="8999" width="47.44140625" customWidth="1"/>
    <col min="9000" max="9000" width="21.109375" customWidth="1"/>
    <col min="9001" max="9001" width="24" customWidth="1"/>
    <col min="9002" max="9002" width="28.109375" customWidth="1"/>
    <col min="9003" max="9003" width="47.44140625" customWidth="1"/>
    <col min="9004" max="9004" width="3.44140625" customWidth="1"/>
    <col min="9218" max="9218" width="44.5546875" customWidth="1"/>
    <col min="9219" max="9219" width="22.6640625" customWidth="1"/>
    <col min="9220" max="9220" width="37.6640625" customWidth="1"/>
    <col min="9221" max="9221" width="54.109375" customWidth="1"/>
    <col min="9222" max="9222" width="51.5546875" customWidth="1"/>
    <col min="9223" max="9223" width="36.44140625" customWidth="1"/>
    <col min="9224" max="9224" width="24" customWidth="1"/>
    <col min="9225" max="9225" width="15.6640625" customWidth="1"/>
    <col min="9226" max="9226" width="51.5546875" customWidth="1"/>
    <col min="9227" max="9227" width="29.44140625" customWidth="1"/>
    <col min="9228" max="9228" width="46" customWidth="1"/>
    <col min="9229" max="9229" width="19.88671875" customWidth="1"/>
    <col min="9230" max="9230" width="33.5546875" customWidth="1"/>
    <col min="9231" max="9231" width="26.88671875" customWidth="1"/>
    <col min="9232" max="9232" width="10.33203125" customWidth="1"/>
    <col min="9233" max="9233" width="39.109375" customWidth="1"/>
    <col min="9234" max="9234" width="13" customWidth="1"/>
    <col min="9235" max="9235" width="25.33203125" customWidth="1"/>
    <col min="9236" max="9236" width="35" customWidth="1"/>
    <col min="9237" max="9237" width="36.44140625" customWidth="1"/>
    <col min="9238" max="9238" width="35" customWidth="1"/>
    <col min="9239" max="9239" width="13" customWidth="1"/>
    <col min="9240" max="9240" width="26.88671875" customWidth="1"/>
    <col min="9241" max="9242" width="51.5546875" customWidth="1"/>
    <col min="9243" max="9243" width="35" customWidth="1"/>
    <col min="9244" max="9244" width="28.109375" customWidth="1"/>
    <col min="9245" max="9246" width="47.44140625" customWidth="1"/>
    <col min="9247" max="9247" width="65.33203125" customWidth="1"/>
    <col min="9248" max="9248" width="29.44140625" customWidth="1"/>
    <col min="9249" max="9249" width="51.5546875" customWidth="1"/>
    <col min="9250" max="9250" width="141" customWidth="1"/>
    <col min="9251" max="9251" width="21.109375" customWidth="1"/>
    <col min="9252" max="9252" width="24" customWidth="1"/>
    <col min="9253" max="9253" width="11.5546875" customWidth="1"/>
    <col min="9254" max="9254" width="28.109375" customWidth="1"/>
    <col min="9255" max="9255" width="47.44140625" customWidth="1"/>
    <col min="9256" max="9256" width="21.109375" customWidth="1"/>
    <col min="9257" max="9257" width="24" customWidth="1"/>
    <col min="9258" max="9258" width="28.109375" customWidth="1"/>
    <col min="9259" max="9259" width="47.44140625" customWidth="1"/>
    <col min="9260" max="9260" width="3.44140625" customWidth="1"/>
    <col min="9474" max="9474" width="44.5546875" customWidth="1"/>
    <col min="9475" max="9475" width="22.6640625" customWidth="1"/>
    <col min="9476" max="9476" width="37.6640625" customWidth="1"/>
    <col min="9477" max="9477" width="54.109375" customWidth="1"/>
    <col min="9478" max="9478" width="51.5546875" customWidth="1"/>
    <col min="9479" max="9479" width="36.44140625" customWidth="1"/>
    <col min="9480" max="9480" width="24" customWidth="1"/>
    <col min="9481" max="9481" width="15.6640625" customWidth="1"/>
    <col min="9482" max="9482" width="51.5546875" customWidth="1"/>
    <col min="9483" max="9483" width="29.44140625" customWidth="1"/>
    <col min="9484" max="9484" width="46" customWidth="1"/>
    <col min="9485" max="9485" width="19.88671875" customWidth="1"/>
    <col min="9486" max="9486" width="33.5546875" customWidth="1"/>
    <col min="9487" max="9487" width="26.88671875" customWidth="1"/>
    <col min="9488" max="9488" width="10.33203125" customWidth="1"/>
    <col min="9489" max="9489" width="39.109375" customWidth="1"/>
    <col min="9490" max="9490" width="13" customWidth="1"/>
    <col min="9491" max="9491" width="25.33203125" customWidth="1"/>
    <col min="9492" max="9492" width="35" customWidth="1"/>
    <col min="9493" max="9493" width="36.44140625" customWidth="1"/>
    <col min="9494" max="9494" width="35" customWidth="1"/>
    <col min="9495" max="9495" width="13" customWidth="1"/>
    <col min="9496" max="9496" width="26.88671875" customWidth="1"/>
    <col min="9497" max="9498" width="51.5546875" customWidth="1"/>
    <col min="9499" max="9499" width="35" customWidth="1"/>
    <col min="9500" max="9500" width="28.109375" customWidth="1"/>
    <col min="9501" max="9502" width="47.44140625" customWidth="1"/>
    <col min="9503" max="9503" width="65.33203125" customWidth="1"/>
    <col min="9504" max="9504" width="29.44140625" customWidth="1"/>
    <col min="9505" max="9505" width="51.5546875" customWidth="1"/>
    <col min="9506" max="9506" width="141" customWidth="1"/>
    <col min="9507" max="9507" width="21.109375" customWidth="1"/>
    <col min="9508" max="9508" width="24" customWidth="1"/>
    <col min="9509" max="9509" width="11.5546875" customWidth="1"/>
    <col min="9510" max="9510" width="28.109375" customWidth="1"/>
    <col min="9511" max="9511" width="47.44140625" customWidth="1"/>
    <col min="9512" max="9512" width="21.109375" customWidth="1"/>
    <col min="9513" max="9513" width="24" customWidth="1"/>
    <col min="9514" max="9514" width="28.109375" customWidth="1"/>
    <col min="9515" max="9515" width="47.44140625" customWidth="1"/>
    <col min="9516" max="9516" width="3.44140625" customWidth="1"/>
    <col min="9730" max="9730" width="44.5546875" customWidth="1"/>
    <col min="9731" max="9731" width="22.6640625" customWidth="1"/>
    <col min="9732" max="9732" width="37.6640625" customWidth="1"/>
    <col min="9733" max="9733" width="54.109375" customWidth="1"/>
    <col min="9734" max="9734" width="51.5546875" customWidth="1"/>
    <col min="9735" max="9735" width="36.44140625" customWidth="1"/>
    <col min="9736" max="9736" width="24" customWidth="1"/>
    <col min="9737" max="9737" width="15.6640625" customWidth="1"/>
    <col min="9738" max="9738" width="51.5546875" customWidth="1"/>
    <col min="9739" max="9739" width="29.44140625" customWidth="1"/>
    <col min="9740" max="9740" width="46" customWidth="1"/>
    <col min="9741" max="9741" width="19.88671875" customWidth="1"/>
    <col min="9742" max="9742" width="33.5546875" customWidth="1"/>
    <col min="9743" max="9743" width="26.88671875" customWidth="1"/>
    <col min="9744" max="9744" width="10.33203125" customWidth="1"/>
    <col min="9745" max="9745" width="39.109375" customWidth="1"/>
    <col min="9746" max="9746" width="13" customWidth="1"/>
    <col min="9747" max="9747" width="25.33203125" customWidth="1"/>
    <col min="9748" max="9748" width="35" customWidth="1"/>
    <col min="9749" max="9749" width="36.44140625" customWidth="1"/>
    <col min="9750" max="9750" width="35" customWidth="1"/>
    <col min="9751" max="9751" width="13" customWidth="1"/>
    <col min="9752" max="9752" width="26.88671875" customWidth="1"/>
    <col min="9753" max="9754" width="51.5546875" customWidth="1"/>
    <col min="9755" max="9755" width="35" customWidth="1"/>
    <col min="9756" max="9756" width="28.109375" customWidth="1"/>
    <col min="9757" max="9758" width="47.44140625" customWidth="1"/>
    <col min="9759" max="9759" width="65.33203125" customWidth="1"/>
    <col min="9760" max="9760" width="29.44140625" customWidth="1"/>
    <col min="9761" max="9761" width="51.5546875" customWidth="1"/>
    <col min="9762" max="9762" width="141" customWidth="1"/>
    <col min="9763" max="9763" width="21.109375" customWidth="1"/>
    <col min="9764" max="9764" width="24" customWidth="1"/>
    <col min="9765" max="9765" width="11.5546875" customWidth="1"/>
    <col min="9766" max="9766" width="28.109375" customWidth="1"/>
    <col min="9767" max="9767" width="47.44140625" customWidth="1"/>
    <col min="9768" max="9768" width="21.109375" customWidth="1"/>
    <col min="9769" max="9769" width="24" customWidth="1"/>
    <col min="9770" max="9770" width="28.109375" customWidth="1"/>
    <col min="9771" max="9771" width="47.44140625" customWidth="1"/>
    <col min="9772" max="9772" width="3.44140625" customWidth="1"/>
    <col min="9986" max="9986" width="44.5546875" customWidth="1"/>
    <col min="9987" max="9987" width="22.6640625" customWidth="1"/>
    <col min="9988" max="9988" width="37.6640625" customWidth="1"/>
    <col min="9989" max="9989" width="54.109375" customWidth="1"/>
    <col min="9990" max="9990" width="51.5546875" customWidth="1"/>
    <col min="9991" max="9991" width="36.44140625" customWidth="1"/>
    <col min="9992" max="9992" width="24" customWidth="1"/>
    <col min="9993" max="9993" width="15.6640625" customWidth="1"/>
    <col min="9994" max="9994" width="51.5546875" customWidth="1"/>
    <col min="9995" max="9995" width="29.44140625" customWidth="1"/>
    <col min="9996" max="9996" width="46" customWidth="1"/>
    <col min="9997" max="9997" width="19.88671875" customWidth="1"/>
    <col min="9998" max="9998" width="33.5546875" customWidth="1"/>
    <col min="9999" max="9999" width="26.88671875" customWidth="1"/>
    <col min="10000" max="10000" width="10.33203125" customWidth="1"/>
    <col min="10001" max="10001" width="39.109375" customWidth="1"/>
    <col min="10002" max="10002" width="13" customWidth="1"/>
    <col min="10003" max="10003" width="25.33203125" customWidth="1"/>
    <col min="10004" max="10004" width="35" customWidth="1"/>
    <col min="10005" max="10005" width="36.44140625" customWidth="1"/>
    <col min="10006" max="10006" width="35" customWidth="1"/>
    <col min="10007" max="10007" width="13" customWidth="1"/>
    <col min="10008" max="10008" width="26.88671875" customWidth="1"/>
    <col min="10009" max="10010" width="51.5546875" customWidth="1"/>
    <col min="10011" max="10011" width="35" customWidth="1"/>
    <col min="10012" max="10012" width="28.109375" customWidth="1"/>
    <col min="10013" max="10014" width="47.44140625" customWidth="1"/>
    <col min="10015" max="10015" width="65.33203125" customWidth="1"/>
    <col min="10016" max="10016" width="29.44140625" customWidth="1"/>
    <col min="10017" max="10017" width="51.5546875" customWidth="1"/>
    <col min="10018" max="10018" width="141" customWidth="1"/>
    <col min="10019" max="10019" width="21.109375" customWidth="1"/>
    <col min="10020" max="10020" width="24" customWidth="1"/>
    <col min="10021" max="10021" width="11.5546875" customWidth="1"/>
    <col min="10022" max="10022" width="28.109375" customWidth="1"/>
    <col min="10023" max="10023" width="47.44140625" customWidth="1"/>
    <col min="10024" max="10024" width="21.109375" customWidth="1"/>
    <col min="10025" max="10025" width="24" customWidth="1"/>
    <col min="10026" max="10026" width="28.109375" customWidth="1"/>
    <col min="10027" max="10027" width="47.44140625" customWidth="1"/>
    <col min="10028" max="10028" width="3.44140625" customWidth="1"/>
    <col min="10242" max="10242" width="44.5546875" customWidth="1"/>
    <col min="10243" max="10243" width="22.6640625" customWidth="1"/>
    <col min="10244" max="10244" width="37.6640625" customWidth="1"/>
    <col min="10245" max="10245" width="54.109375" customWidth="1"/>
    <col min="10246" max="10246" width="51.5546875" customWidth="1"/>
    <col min="10247" max="10247" width="36.44140625" customWidth="1"/>
    <col min="10248" max="10248" width="24" customWidth="1"/>
    <col min="10249" max="10249" width="15.6640625" customWidth="1"/>
    <col min="10250" max="10250" width="51.5546875" customWidth="1"/>
    <col min="10251" max="10251" width="29.44140625" customWidth="1"/>
    <col min="10252" max="10252" width="46" customWidth="1"/>
    <col min="10253" max="10253" width="19.88671875" customWidth="1"/>
    <col min="10254" max="10254" width="33.5546875" customWidth="1"/>
    <col min="10255" max="10255" width="26.88671875" customWidth="1"/>
    <col min="10256" max="10256" width="10.33203125" customWidth="1"/>
    <col min="10257" max="10257" width="39.109375" customWidth="1"/>
    <col min="10258" max="10258" width="13" customWidth="1"/>
    <col min="10259" max="10259" width="25.33203125" customWidth="1"/>
    <col min="10260" max="10260" width="35" customWidth="1"/>
    <col min="10261" max="10261" width="36.44140625" customWidth="1"/>
    <col min="10262" max="10262" width="35" customWidth="1"/>
    <col min="10263" max="10263" width="13" customWidth="1"/>
    <col min="10264" max="10264" width="26.88671875" customWidth="1"/>
    <col min="10265" max="10266" width="51.5546875" customWidth="1"/>
    <col min="10267" max="10267" width="35" customWidth="1"/>
    <col min="10268" max="10268" width="28.109375" customWidth="1"/>
    <col min="10269" max="10270" width="47.44140625" customWidth="1"/>
    <col min="10271" max="10271" width="65.33203125" customWidth="1"/>
    <col min="10272" max="10272" width="29.44140625" customWidth="1"/>
    <col min="10273" max="10273" width="51.5546875" customWidth="1"/>
    <col min="10274" max="10274" width="141" customWidth="1"/>
    <col min="10275" max="10275" width="21.109375" customWidth="1"/>
    <col min="10276" max="10276" width="24" customWidth="1"/>
    <col min="10277" max="10277" width="11.5546875" customWidth="1"/>
    <col min="10278" max="10278" width="28.109375" customWidth="1"/>
    <col min="10279" max="10279" width="47.44140625" customWidth="1"/>
    <col min="10280" max="10280" width="21.109375" customWidth="1"/>
    <col min="10281" max="10281" width="24" customWidth="1"/>
    <col min="10282" max="10282" width="28.109375" customWidth="1"/>
    <col min="10283" max="10283" width="47.44140625" customWidth="1"/>
    <col min="10284" max="10284" width="3.44140625" customWidth="1"/>
    <col min="10498" max="10498" width="44.5546875" customWidth="1"/>
    <col min="10499" max="10499" width="22.6640625" customWidth="1"/>
    <col min="10500" max="10500" width="37.6640625" customWidth="1"/>
    <col min="10501" max="10501" width="54.109375" customWidth="1"/>
    <col min="10502" max="10502" width="51.5546875" customWidth="1"/>
    <col min="10503" max="10503" width="36.44140625" customWidth="1"/>
    <col min="10504" max="10504" width="24" customWidth="1"/>
    <col min="10505" max="10505" width="15.6640625" customWidth="1"/>
    <col min="10506" max="10506" width="51.5546875" customWidth="1"/>
    <col min="10507" max="10507" width="29.44140625" customWidth="1"/>
    <col min="10508" max="10508" width="46" customWidth="1"/>
    <col min="10509" max="10509" width="19.88671875" customWidth="1"/>
    <col min="10510" max="10510" width="33.5546875" customWidth="1"/>
    <col min="10511" max="10511" width="26.88671875" customWidth="1"/>
    <col min="10512" max="10512" width="10.33203125" customWidth="1"/>
    <col min="10513" max="10513" width="39.109375" customWidth="1"/>
    <col min="10514" max="10514" width="13" customWidth="1"/>
    <col min="10515" max="10515" width="25.33203125" customWidth="1"/>
    <col min="10516" max="10516" width="35" customWidth="1"/>
    <col min="10517" max="10517" width="36.44140625" customWidth="1"/>
    <col min="10518" max="10518" width="35" customWidth="1"/>
    <col min="10519" max="10519" width="13" customWidth="1"/>
    <col min="10520" max="10520" width="26.88671875" customWidth="1"/>
    <col min="10521" max="10522" width="51.5546875" customWidth="1"/>
    <col min="10523" max="10523" width="35" customWidth="1"/>
    <col min="10524" max="10524" width="28.109375" customWidth="1"/>
    <col min="10525" max="10526" width="47.44140625" customWidth="1"/>
    <col min="10527" max="10527" width="65.33203125" customWidth="1"/>
    <col min="10528" max="10528" width="29.44140625" customWidth="1"/>
    <col min="10529" max="10529" width="51.5546875" customWidth="1"/>
    <col min="10530" max="10530" width="141" customWidth="1"/>
    <col min="10531" max="10531" width="21.109375" customWidth="1"/>
    <col min="10532" max="10532" width="24" customWidth="1"/>
    <col min="10533" max="10533" width="11.5546875" customWidth="1"/>
    <col min="10534" max="10534" width="28.109375" customWidth="1"/>
    <col min="10535" max="10535" width="47.44140625" customWidth="1"/>
    <col min="10536" max="10536" width="21.109375" customWidth="1"/>
    <col min="10537" max="10537" width="24" customWidth="1"/>
    <col min="10538" max="10538" width="28.109375" customWidth="1"/>
    <col min="10539" max="10539" width="47.44140625" customWidth="1"/>
    <col min="10540" max="10540" width="3.44140625" customWidth="1"/>
    <col min="10754" max="10754" width="44.5546875" customWidth="1"/>
    <col min="10755" max="10755" width="22.6640625" customWidth="1"/>
    <col min="10756" max="10756" width="37.6640625" customWidth="1"/>
    <col min="10757" max="10757" width="54.109375" customWidth="1"/>
    <col min="10758" max="10758" width="51.5546875" customWidth="1"/>
    <col min="10759" max="10759" width="36.44140625" customWidth="1"/>
    <col min="10760" max="10760" width="24" customWidth="1"/>
    <col min="10761" max="10761" width="15.6640625" customWidth="1"/>
    <col min="10762" max="10762" width="51.5546875" customWidth="1"/>
    <col min="10763" max="10763" width="29.44140625" customWidth="1"/>
    <col min="10764" max="10764" width="46" customWidth="1"/>
    <col min="10765" max="10765" width="19.88671875" customWidth="1"/>
    <col min="10766" max="10766" width="33.5546875" customWidth="1"/>
    <col min="10767" max="10767" width="26.88671875" customWidth="1"/>
    <col min="10768" max="10768" width="10.33203125" customWidth="1"/>
    <col min="10769" max="10769" width="39.109375" customWidth="1"/>
    <col min="10770" max="10770" width="13" customWidth="1"/>
    <col min="10771" max="10771" width="25.33203125" customWidth="1"/>
    <col min="10772" max="10772" width="35" customWidth="1"/>
    <col min="10773" max="10773" width="36.44140625" customWidth="1"/>
    <col min="10774" max="10774" width="35" customWidth="1"/>
    <col min="10775" max="10775" width="13" customWidth="1"/>
    <col min="10776" max="10776" width="26.88671875" customWidth="1"/>
    <col min="10777" max="10778" width="51.5546875" customWidth="1"/>
    <col min="10779" max="10779" width="35" customWidth="1"/>
    <col min="10780" max="10780" width="28.109375" customWidth="1"/>
    <col min="10781" max="10782" width="47.44140625" customWidth="1"/>
    <col min="10783" max="10783" width="65.33203125" customWidth="1"/>
    <col min="10784" max="10784" width="29.44140625" customWidth="1"/>
    <col min="10785" max="10785" width="51.5546875" customWidth="1"/>
    <col min="10786" max="10786" width="141" customWidth="1"/>
    <col min="10787" max="10787" width="21.109375" customWidth="1"/>
    <col min="10788" max="10788" width="24" customWidth="1"/>
    <col min="10789" max="10789" width="11.5546875" customWidth="1"/>
    <col min="10790" max="10790" width="28.109375" customWidth="1"/>
    <col min="10791" max="10791" width="47.44140625" customWidth="1"/>
    <col min="10792" max="10792" width="21.109375" customWidth="1"/>
    <col min="10793" max="10793" width="24" customWidth="1"/>
    <col min="10794" max="10794" width="28.109375" customWidth="1"/>
    <col min="10795" max="10795" width="47.44140625" customWidth="1"/>
    <col min="10796" max="10796" width="3.44140625" customWidth="1"/>
    <col min="11010" max="11010" width="44.5546875" customWidth="1"/>
    <col min="11011" max="11011" width="22.6640625" customWidth="1"/>
    <col min="11012" max="11012" width="37.6640625" customWidth="1"/>
    <col min="11013" max="11013" width="54.109375" customWidth="1"/>
    <col min="11014" max="11014" width="51.5546875" customWidth="1"/>
    <col min="11015" max="11015" width="36.44140625" customWidth="1"/>
    <col min="11016" max="11016" width="24" customWidth="1"/>
    <col min="11017" max="11017" width="15.6640625" customWidth="1"/>
    <col min="11018" max="11018" width="51.5546875" customWidth="1"/>
    <col min="11019" max="11019" width="29.44140625" customWidth="1"/>
    <col min="11020" max="11020" width="46" customWidth="1"/>
    <col min="11021" max="11021" width="19.88671875" customWidth="1"/>
    <col min="11022" max="11022" width="33.5546875" customWidth="1"/>
    <col min="11023" max="11023" width="26.88671875" customWidth="1"/>
    <col min="11024" max="11024" width="10.33203125" customWidth="1"/>
    <col min="11025" max="11025" width="39.109375" customWidth="1"/>
    <col min="11026" max="11026" width="13" customWidth="1"/>
    <col min="11027" max="11027" width="25.33203125" customWidth="1"/>
    <col min="11028" max="11028" width="35" customWidth="1"/>
    <col min="11029" max="11029" width="36.44140625" customWidth="1"/>
    <col min="11030" max="11030" width="35" customWidth="1"/>
    <col min="11031" max="11031" width="13" customWidth="1"/>
    <col min="11032" max="11032" width="26.88671875" customWidth="1"/>
    <col min="11033" max="11034" width="51.5546875" customWidth="1"/>
    <col min="11035" max="11035" width="35" customWidth="1"/>
    <col min="11036" max="11036" width="28.109375" customWidth="1"/>
    <col min="11037" max="11038" width="47.44140625" customWidth="1"/>
    <col min="11039" max="11039" width="65.33203125" customWidth="1"/>
    <col min="11040" max="11040" width="29.44140625" customWidth="1"/>
    <col min="11041" max="11041" width="51.5546875" customWidth="1"/>
    <col min="11042" max="11042" width="141" customWidth="1"/>
    <col min="11043" max="11043" width="21.109375" customWidth="1"/>
    <col min="11044" max="11044" width="24" customWidth="1"/>
    <col min="11045" max="11045" width="11.5546875" customWidth="1"/>
    <col min="11046" max="11046" width="28.109375" customWidth="1"/>
    <col min="11047" max="11047" width="47.44140625" customWidth="1"/>
    <col min="11048" max="11048" width="21.109375" customWidth="1"/>
    <col min="11049" max="11049" width="24" customWidth="1"/>
    <col min="11050" max="11050" width="28.109375" customWidth="1"/>
    <col min="11051" max="11051" width="47.44140625" customWidth="1"/>
    <col min="11052" max="11052" width="3.44140625" customWidth="1"/>
    <col min="11266" max="11266" width="44.5546875" customWidth="1"/>
    <col min="11267" max="11267" width="22.6640625" customWidth="1"/>
    <col min="11268" max="11268" width="37.6640625" customWidth="1"/>
    <col min="11269" max="11269" width="54.109375" customWidth="1"/>
    <col min="11270" max="11270" width="51.5546875" customWidth="1"/>
    <col min="11271" max="11271" width="36.44140625" customWidth="1"/>
    <col min="11272" max="11272" width="24" customWidth="1"/>
    <col min="11273" max="11273" width="15.6640625" customWidth="1"/>
    <col min="11274" max="11274" width="51.5546875" customWidth="1"/>
    <col min="11275" max="11275" width="29.44140625" customWidth="1"/>
    <col min="11276" max="11276" width="46" customWidth="1"/>
    <col min="11277" max="11277" width="19.88671875" customWidth="1"/>
    <col min="11278" max="11278" width="33.5546875" customWidth="1"/>
    <col min="11279" max="11279" width="26.88671875" customWidth="1"/>
    <col min="11280" max="11280" width="10.33203125" customWidth="1"/>
    <col min="11281" max="11281" width="39.109375" customWidth="1"/>
    <col min="11282" max="11282" width="13" customWidth="1"/>
    <col min="11283" max="11283" width="25.33203125" customWidth="1"/>
    <col min="11284" max="11284" width="35" customWidth="1"/>
    <col min="11285" max="11285" width="36.44140625" customWidth="1"/>
    <col min="11286" max="11286" width="35" customWidth="1"/>
    <col min="11287" max="11287" width="13" customWidth="1"/>
    <col min="11288" max="11288" width="26.88671875" customWidth="1"/>
    <col min="11289" max="11290" width="51.5546875" customWidth="1"/>
    <col min="11291" max="11291" width="35" customWidth="1"/>
    <col min="11292" max="11292" width="28.109375" customWidth="1"/>
    <col min="11293" max="11294" width="47.44140625" customWidth="1"/>
    <col min="11295" max="11295" width="65.33203125" customWidth="1"/>
    <col min="11296" max="11296" width="29.44140625" customWidth="1"/>
    <col min="11297" max="11297" width="51.5546875" customWidth="1"/>
    <col min="11298" max="11298" width="141" customWidth="1"/>
    <col min="11299" max="11299" width="21.109375" customWidth="1"/>
    <col min="11300" max="11300" width="24" customWidth="1"/>
    <col min="11301" max="11301" width="11.5546875" customWidth="1"/>
    <col min="11302" max="11302" width="28.109375" customWidth="1"/>
    <col min="11303" max="11303" width="47.44140625" customWidth="1"/>
    <col min="11304" max="11304" width="21.109375" customWidth="1"/>
    <col min="11305" max="11305" width="24" customWidth="1"/>
    <col min="11306" max="11306" width="28.109375" customWidth="1"/>
    <col min="11307" max="11307" width="47.44140625" customWidth="1"/>
    <col min="11308" max="11308" width="3.44140625" customWidth="1"/>
    <col min="11522" max="11522" width="44.5546875" customWidth="1"/>
    <col min="11523" max="11523" width="22.6640625" customWidth="1"/>
    <col min="11524" max="11524" width="37.6640625" customWidth="1"/>
    <col min="11525" max="11525" width="54.109375" customWidth="1"/>
    <col min="11526" max="11526" width="51.5546875" customWidth="1"/>
    <col min="11527" max="11527" width="36.44140625" customWidth="1"/>
    <col min="11528" max="11528" width="24" customWidth="1"/>
    <col min="11529" max="11529" width="15.6640625" customWidth="1"/>
    <col min="11530" max="11530" width="51.5546875" customWidth="1"/>
    <col min="11531" max="11531" width="29.44140625" customWidth="1"/>
    <col min="11532" max="11532" width="46" customWidth="1"/>
    <col min="11533" max="11533" width="19.88671875" customWidth="1"/>
    <col min="11534" max="11534" width="33.5546875" customWidth="1"/>
    <col min="11535" max="11535" width="26.88671875" customWidth="1"/>
    <col min="11536" max="11536" width="10.33203125" customWidth="1"/>
    <col min="11537" max="11537" width="39.109375" customWidth="1"/>
    <col min="11538" max="11538" width="13" customWidth="1"/>
    <col min="11539" max="11539" width="25.33203125" customWidth="1"/>
    <col min="11540" max="11540" width="35" customWidth="1"/>
    <col min="11541" max="11541" width="36.44140625" customWidth="1"/>
    <col min="11542" max="11542" width="35" customWidth="1"/>
    <col min="11543" max="11543" width="13" customWidth="1"/>
    <col min="11544" max="11544" width="26.88671875" customWidth="1"/>
    <col min="11545" max="11546" width="51.5546875" customWidth="1"/>
    <col min="11547" max="11547" width="35" customWidth="1"/>
    <col min="11548" max="11548" width="28.109375" customWidth="1"/>
    <col min="11549" max="11550" width="47.44140625" customWidth="1"/>
    <col min="11551" max="11551" width="65.33203125" customWidth="1"/>
    <col min="11552" max="11552" width="29.44140625" customWidth="1"/>
    <col min="11553" max="11553" width="51.5546875" customWidth="1"/>
    <col min="11554" max="11554" width="141" customWidth="1"/>
    <col min="11555" max="11555" width="21.109375" customWidth="1"/>
    <col min="11556" max="11556" width="24" customWidth="1"/>
    <col min="11557" max="11557" width="11.5546875" customWidth="1"/>
    <col min="11558" max="11558" width="28.109375" customWidth="1"/>
    <col min="11559" max="11559" width="47.44140625" customWidth="1"/>
    <col min="11560" max="11560" width="21.109375" customWidth="1"/>
    <col min="11561" max="11561" width="24" customWidth="1"/>
    <col min="11562" max="11562" width="28.109375" customWidth="1"/>
    <col min="11563" max="11563" width="47.44140625" customWidth="1"/>
    <col min="11564" max="11564" width="3.44140625" customWidth="1"/>
    <col min="11778" max="11778" width="44.5546875" customWidth="1"/>
    <col min="11779" max="11779" width="22.6640625" customWidth="1"/>
    <col min="11780" max="11780" width="37.6640625" customWidth="1"/>
    <col min="11781" max="11781" width="54.109375" customWidth="1"/>
    <col min="11782" max="11782" width="51.5546875" customWidth="1"/>
    <col min="11783" max="11783" width="36.44140625" customWidth="1"/>
    <col min="11784" max="11784" width="24" customWidth="1"/>
    <col min="11785" max="11785" width="15.6640625" customWidth="1"/>
    <col min="11786" max="11786" width="51.5546875" customWidth="1"/>
    <col min="11787" max="11787" width="29.44140625" customWidth="1"/>
    <col min="11788" max="11788" width="46" customWidth="1"/>
    <col min="11789" max="11789" width="19.88671875" customWidth="1"/>
    <col min="11790" max="11790" width="33.5546875" customWidth="1"/>
    <col min="11791" max="11791" width="26.88671875" customWidth="1"/>
    <col min="11792" max="11792" width="10.33203125" customWidth="1"/>
    <col min="11793" max="11793" width="39.109375" customWidth="1"/>
    <col min="11794" max="11794" width="13" customWidth="1"/>
    <col min="11795" max="11795" width="25.33203125" customWidth="1"/>
    <col min="11796" max="11796" width="35" customWidth="1"/>
    <col min="11797" max="11797" width="36.44140625" customWidth="1"/>
    <col min="11798" max="11798" width="35" customWidth="1"/>
    <col min="11799" max="11799" width="13" customWidth="1"/>
    <col min="11800" max="11800" width="26.88671875" customWidth="1"/>
    <col min="11801" max="11802" width="51.5546875" customWidth="1"/>
    <col min="11803" max="11803" width="35" customWidth="1"/>
    <col min="11804" max="11804" width="28.109375" customWidth="1"/>
    <col min="11805" max="11806" width="47.44140625" customWidth="1"/>
    <col min="11807" max="11807" width="65.33203125" customWidth="1"/>
    <col min="11808" max="11808" width="29.44140625" customWidth="1"/>
    <col min="11809" max="11809" width="51.5546875" customWidth="1"/>
    <col min="11810" max="11810" width="141" customWidth="1"/>
    <col min="11811" max="11811" width="21.109375" customWidth="1"/>
    <col min="11812" max="11812" width="24" customWidth="1"/>
    <col min="11813" max="11813" width="11.5546875" customWidth="1"/>
    <col min="11814" max="11814" width="28.109375" customWidth="1"/>
    <col min="11815" max="11815" width="47.44140625" customWidth="1"/>
    <col min="11816" max="11816" width="21.109375" customWidth="1"/>
    <col min="11817" max="11817" width="24" customWidth="1"/>
    <col min="11818" max="11818" width="28.109375" customWidth="1"/>
    <col min="11819" max="11819" width="47.44140625" customWidth="1"/>
    <col min="11820" max="11820" width="3.44140625" customWidth="1"/>
    <col min="12034" max="12034" width="44.5546875" customWidth="1"/>
    <col min="12035" max="12035" width="22.6640625" customWidth="1"/>
    <col min="12036" max="12036" width="37.6640625" customWidth="1"/>
    <col min="12037" max="12037" width="54.109375" customWidth="1"/>
    <col min="12038" max="12038" width="51.5546875" customWidth="1"/>
    <col min="12039" max="12039" width="36.44140625" customWidth="1"/>
    <col min="12040" max="12040" width="24" customWidth="1"/>
    <col min="12041" max="12041" width="15.6640625" customWidth="1"/>
    <col min="12042" max="12042" width="51.5546875" customWidth="1"/>
    <col min="12043" max="12043" width="29.44140625" customWidth="1"/>
    <col min="12044" max="12044" width="46" customWidth="1"/>
    <col min="12045" max="12045" width="19.88671875" customWidth="1"/>
    <col min="12046" max="12046" width="33.5546875" customWidth="1"/>
    <col min="12047" max="12047" width="26.88671875" customWidth="1"/>
    <col min="12048" max="12048" width="10.33203125" customWidth="1"/>
    <col min="12049" max="12049" width="39.109375" customWidth="1"/>
    <col min="12050" max="12050" width="13" customWidth="1"/>
    <col min="12051" max="12051" width="25.33203125" customWidth="1"/>
    <col min="12052" max="12052" width="35" customWidth="1"/>
    <col min="12053" max="12053" width="36.44140625" customWidth="1"/>
    <col min="12054" max="12054" width="35" customWidth="1"/>
    <col min="12055" max="12055" width="13" customWidth="1"/>
    <col min="12056" max="12056" width="26.88671875" customWidth="1"/>
    <col min="12057" max="12058" width="51.5546875" customWidth="1"/>
    <col min="12059" max="12059" width="35" customWidth="1"/>
    <col min="12060" max="12060" width="28.109375" customWidth="1"/>
    <col min="12061" max="12062" width="47.44140625" customWidth="1"/>
    <col min="12063" max="12063" width="65.33203125" customWidth="1"/>
    <col min="12064" max="12064" width="29.44140625" customWidth="1"/>
    <col min="12065" max="12065" width="51.5546875" customWidth="1"/>
    <col min="12066" max="12066" width="141" customWidth="1"/>
    <col min="12067" max="12067" width="21.109375" customWidth="1"/>
    <col min="12068" max="12068" width="24" customWidth="1"/>
    <col min="12069" max="12069" width="11.5546875" customWidth="1"/>
    <col min="12070" max="12070" width="28.109375" customWidth="1"/>
    <col min="12071" max="12071" width="47.44140625" customWidth="1"/>
    <col min="12072" max="12072" width="21.109375" customWidth="1"/>
    <col min="12073" max="12073" width="24" customWidth="1"/>
    <col min="12074" max="12074" width="28.109375" customWidth="1"/>
    <col min="12075" max="12075" width="47.44140625" customWidth="1"/>
    <col min="12076" max="12076" width="3.44140625" customWidth="1"/>
    <col min="12290" max="12290" width="44.5546875" customWidth="1"/>
    <col min="12291" max="12291" width="22.6640625" customWidth="1"/>
    <col min="12292" max="12292" width="37.6640625" customWidth="1"/>
    <col min="12293" max="12293" width="54.109375" customWidth="1"/>
    <col min="12294" max="12294" width="51.5546875" customWidth="1"/>
    <col min="12295" max="12295" width="36.44140625" customWidth="1"/>
    <col min="12296" max="12296" width="24" customWidth="1"/>
    <col min="12297" max="12297" width="15.6640625" customWidth="1"/>
    <col min="12298" max="12298" width="51.5546875" customWidth="1"/>
    <col min="12299" max="12299" width="29.44140625" customWidth="1"/>
    <col min="12300" max="12300" width="46" customWidth="1"/>
    <col min="12301" max="12301" width="19.88671875" customWidth="1"/>
    <col min="12302" max="12302" width="33.5546875" customWidth="1"/>
    <col min="12303" max="12303" width="26.88671875" customWidth="1"/>
    <col min="12304" max="12304" width="10.33203125" customWidth="1"/>
    <col min="12305" max="12305" width="39.109375" customWidth="1"/>
    <col min="12306" max="12306" width="13" customWidth="1"/>
    <col min="12307" max="12307" width="25.33203125" customWidth="1"/>
    <col min="12308" max="12308" width="35" customWidth="1"/>
    <col min="12309" max="12309" width="36.44140625" customWidth="1"/>
    <col min="12310" max="12310" width="35" customWidth="1"/>
    <col min="12311" max="12311" width="13" customWidth="1"/>
    <col min="12312" max="12312" width="26.88671875" customWidth="1"/>
    <col min="12313" max="12314" width="51.5546875" customWidth="1"/>
    <col min="12315" max="12315" width="35" customWidth="1"/>
    <col min="12316" max="12316" width="28.109375" customWidth="1"/>
    <col min="12317" max="12318" width="47.44140625" customWidth="1"/>
    <col min="12319" max="12319" width="65.33203125" customWidth="1"/>
    <col min="12320" max="12320" width="29.44140625" customWidth="1"/>
    <col min="12321" max="12321" width="51.5546875" customWidth="1"/>
    <col min="12322" max="12322" width="141" customWidth="1"/>
    <col min="12323" max="12323" width="21.109375" customWidth="1"/>
    <col min="12324" max="12324" width="24" customWidth="1"/>
    <col min="12325" max="12325" width="11.5546875" customWidth="1"/>
    <col min="12326" max="12326" width="28.109375" customWidth="1"/>
    <col min="12327" max="12327" width="47.44140625" customWidth="1"/>
    <col min="12328" max="12328" width="21.109375" customWidth="1"/>
    <col min="12329" max="12329" width="24" customWidth="1"/>
    <col min="12330" max="12330" width="28.109375" customWidth="1"/>
    <col min="12331" max="12331" width="47.44140625" customWidth="1"/>
    <col min="12332" max="12332" width="3.44140625" customWidth="1"/>
    <col min="12546" max="12546" width="44.5546875" customWidth="1"/>
    <col min="12547" max="12547" width="22.6640625" customWidth="1"/>
    <col min="12548" max="12548" width="37.6640625" customWidth="1"/>
    <col min="12549" max="12549" width="54.109375" customWidth="1"/>
    <col min="12550" max="12550" width="51.5546875" customWidth="1"/>
    <col min="12551" max="12551" width="36.44140625" customWidth="1"/>
    <col min="12552" max="12552" width="24" customWidth="1"/>
    <col min="12553" max="12553" width="15.6640625" customWidth="1"/>
    <col min="12554" max="12554" width="51.5546875" customWidth="1"/>
    <col min="12555" max="12555" width="29.44140625" customWidth="1"/>
    <col min="12556" max="12556" width="46" customWidth="1"/>
    <col min="12557" max="12557" width="19.88671875" customWidth="1"/>
    <col min="12558" max="12558" width="33.5546875" customWidth="1"/>
    <col min="12559" max="12559" width="26.88671875" customWidth="1"/>
    <col min="12560" max="12560" width="10.33203125" customWidth="1"/>
    <col min="12561" max="12561" width="39.109375" customWidth="1"/>
    <col min="12562" max="12562" width="13" customWidth="1"/>
    <col min="12563" max="12563" width="25.33203125" customWidth="1"/>
    <col min="12564" max="12564" width="35" customWidth="1"/>
    <col min="12565" max="12565" width="36.44140625" customWidth="1"/>
    <col min="12566" max="12566" width="35" customWidth="1"/>
    <col min="12567" max="12567" width="13" customWidth="1"/>
    <col min="12568" max="12568" width="26.88671875" customWidth="1"/>
    <col min="12569" max="12570" width="51.5546875" customWidth="1"/>
    <col min="12571" max="12571" width="35" customWidth="1"/>
    <col min="12572" max="12572" width="28.109375" customWidth="1"/>
    <col min="12573" max="12574" width="47.44140625" customWidth="1"/>
    <col min="12575" max="12575" width="65.33203125" customWidth="1"/>
    <col min="12576" max="12576" width="29.44140625" customWidth="1"/>
    <col min="12577" max="12577" width="51.5546875" customWidth="1"/>
    <col min="12578" max="12578" width="141" customWidth="1"/>
    <col min="12579" max="12579" width="21.109375" customWidth="1"/>
    <col min="12580" max="12580" width="24" customWidth="1"/>
    <col min="12581" max="12581" width="11.5546875" customWidth="1"/>
    <col min="12582" max="12582" width="28.109375" customWidth="1"/>
    <col min="12583" max="12583" width="47.44140625" customWidth="1"/>
    <col min="12584" max="12584" width="21.109375" customWidth="1"/>
    <col min="12585" max="12585" width="24" customWidth="1"/>
    <col min="12586" max="12586" width="28.109375" customWidth="1"/>
    <col min="12587" max="12587" width="47.44140625" customWidth="1"/>
    <col min="12588" max="12588" width="3.44140625" customWidth="1"/>
    <col min="12802" max="12802" width="44.5546875" customWidth="1"/>
    <col min="12803" max="12803" width="22.6640625" customWidth="1"/>
    <col min="12804" max="12804" width="37.6640625" customWidth="1"/>
    <col min="12805" max="12805" width="54.109375" customWidth="1"/>
    <col min="12806" max="12806" width="51.5546875" customWidth="1"/>
    <col min="12807" max="12807" width="36.44140625" customWidth="1"/>
    <col min="12808" max="12808" width="24" customWidth="1"/>
    <col min="12809" max="12809" width="15.6640625" customWidth="1"/>
    <col min="12810" max="12810" width="51.5546875" customWidth="1"/>
    <col min="12811" max="12811" width="29.44140625" customWidth="1"/>
    <col min="12812" max="12812" width="46" customWidth="1"/>
    <col min="12813" max="12813" width="19.88671875" customWidth="1"/>
    <col min="12814" max="12814" width="33.5546875" customWidth="1"/>
    <col min="12815" max="12815" width="26.88671875" customWidth="1"/>
    <col min="12816" max="12816" width="10.33203125" customWidth="1"/>
    <col min="12817" max="12817" width="39.109375" customWidth="1"/>
    <col min="12818" max="12818" width="13" customWidth="1"/>
    <col min="12819" max="12819" width="25.33203125" customWidth="1"/>
    <col min="12820" max="12820" width="35" customWidth="1"/>
    <col min="12821" max="12821" width="36.44140625" customWidth="1"/>
    <col min="12822" max="12822" width="35" customWidth="1"/>
    <col min="12823" max="12823" width="13" customWidth="1"/>
    <col min="12824" max="12824" width="26.88671875" customWidth="1"/>
    <col min="12825" max="12826" width="51.5546875" customWidth="1"/>
    <col min="12827" max="12827" width="35" customWidth="1"/>
    <col min="12828" max="12828" width="28.109375" customWidth="1"/>
    <col min="12829" max="12830" width="47.44140625" customWidth="1"/>
    <col min="12831" max="12831" width="65.33203125" customWidth="1"/>
    <col min="12832" max="12832" width="29.44140625" customWidth="1"/>
    <col min="12833" max="12833" width="51.5546875" customWidth="1"/>
    <col min="12834" max="12834" width="141" customWidth="1"/>
    <col min="12835" max="12835" width="21.109375" customWidth="1"/>
    <col min="12836" max="12836" width="24" customWidth="1"/>
    <col min="12837" max="12837" width="11.5546875" customWidth="1"/>
    <col min="12838" max="12838" width="28.109375" customWidth="1"/>
    <col min="12839" max="12839" width="47.44140625" customWidth="1"/>
    <col min="12840" max="12840" width="21.109375" customWidth="1"/>
    <col min="12841" max="12841" width="24" customWidth="1"/>
    <col min="12842" max="12842" width="28.109375" customWidth="1"/>
    <col min="12843" max="12843" width="47.44140625" customWidth="1"/>
    <col min="12844" max="12844" width="3.44140625" customWidth="1"/>
    <col min="13058" max="13058" width="44.5546875" customWidth="1"/>
    <col min="13059" max="13059" width="22.6640625" customWidth="1"/>
    <col min="13060" max="13060" width="37.6640625" customWidth="1"/>
    <col min="13061" max="13061" width="54.109375" customWidth="1"/>
    <col min="13062" max="13062" width="51.5546875" customWidth="1"/>
    <col min="13063" max="13063" width="36.44140625" customWidth="1"/>
    <col min="13064" max="13064" width="24" customWidth="1"/>
    <col min="13065" max="13065" width="15.6640625" customWidth="1"/>
    <col min="13066" max="13066" width="51.5546875" customWidth="1"/>
    <col min="13067" max="13067" width="29.44140625" customWidth="1"/>
    <col min="13068" max="13068" width="46" customWidth="1"/>
    <col min="13069" max="13069" width="19.88671875" customWidth="1"/>
    <col min="13070" max="13070" width="33.5546875" customWidth="1"/>
    <col min="13071" max="13071" width="26.88671875" customWidth="1"/>
    <col min="13072" max="13072" width="10.33203125" customWidth="1"/>
    <col min="13073" max="13073" width="39.109375" customWidth="1"/>
    <col min="13074" max="13074" width="13" customWidth="1"/>
    <col min="13075" max="13075" width="25.33203125" customWidth="1"/>
    <col min="13076" max="13076" width="35" customWidth="1"/>
    <col min="13077" max="13077" width="36.44140625" customWidth="1"/>
    <col min="13078" max="13078" width="35" customWidth="1"/>
    <col min="13079" max="13079" width="13" customWidth="1"/>
    <col min="13080" max="13080" width="26.88671875" customWidth="1"/>
    <col min="13081" max="13082" width="51.5546875" customWidth="1"/>
    <col min="13083" max="13083" width="35" customWidth="1"/>
    <col min="13084" max="13084" width="28.109375" customWidth="1"/>
    <col min="13085" max="13086" width="47.44140625" customWidth="1"/>
    <col min="13087" max="13087" width="65.33203125" customWidth="1"/>
    <col min="13088" max="13088" width="29.44140625" customWidth="1"/>
    <col min="13089" max="13089" width="51.5546875" customWidth="1"/>
    <col min="13090" max="13090" width="141" customWidth="1"/>
    <col min="13091" max="13091" width="21.109375" customWidth="1"/>
    <col min="13092" max="13092" width="24" customWidth="1"/>
    <col min="13093" max="13093" width="11.5546875" customWidth="1"/>
    <col min="13094" max="13094" width="28.109375" customWidth="1"/>
    <col min="13095" max="13095" width="47.44140625" customWidth="1"/>
    <col min="13096" max="13096" width="21.109375" customWidth="1"/>
    <col min="13097" max="13097" width="24" customWidth="1"/>
    <col min="13098" max="13098" width="28.109375" customWidth="1"/>
    <col min="13099" max="13099" width="47.44140625" customWidth="1"/>
    <col min="13100" max="13100" width="3.44140625" customWidth="1"/>
    <col min="13314" max="13314" width="44.5546875" customWidth="1"/>
    <col min="13315" max="13315" width="22.6640625" customWidth="1"/>
    <col min="13316" max="13316" width="37.6640625" customWidth="1"/>
    <col min="13317" max="13317" width="54.109375" customWidth="1"/>
    <col min="13318" max="13318" width="51.5546875" customWidth="1"/>
    <col min="13319" max="13319" width="36.44140625" customWidth="1"/>
    <col min="13320" max="13320" width="24" customWidth="1"/>
    <col min="13321" max="13321" width="15.6640625" customWidth="1"/>
    <col min="13322" max="13322" width="51.5546875" customWidth="1"/>
    <col min="13323" max="13323" width="29.44140625" customWidth="1"/>
    <col min="13324" max="13324" width="46" customWidth="1"/>
    <col min="13325" max="13325" width="19.88671875" customWidth="1"/>
    <col min="13326" max="13326" width="33.5546875" customWidth="1"/>
    <col min="13327" max="13327" width="26.88671875" customWidth="1"/>
    <col min="13328" max="13328" width="10.33203125" customWidth="1"/>
    <col min="13329" max="13329" width="39.109375" customWidth="1"/>
    <col min="13330" max="13330" width="13" customWidth="1"/>
    <col min="13331" max="13331" width="25.33203125" customWidth="1"/>
    <col min="13332" max="13332" width="35" customWidth="1"/>
    <col min="13333" max="13333" width="36.44140625" customWidth="1"/>
    <col min="13334" max="13334" width="35" customWidth="1"/>
    <col min="13335" max="13335" width="13" customWidth="1"/>
    <col min="13336" max="13336" width="26.88671875" customWidth="1"/>
    <col min="13337" max="13338" width="51.5546875" customWidth="1"/>
    <col min="13339" max="13339" width="35" customWidth="1"/>
    <col min="13340" max="13340" width="28.109375" customWidth="1"/>
    <col min="13341" max="13342" width="47.44140625" customWidth="1"/>
    <col min="13343" max="13343" width="65.33203125" customWidth="1"/>
    <col min="13344" max="13344" width="29.44140625" customWidth="1"/>
    <col min="13345" max="13345" width="51.5546875" customWidth="1"/>
    <col min="13346" max="13346" width="141" customWidth="1"/>
    <col min="13347" max="13347" width="21.109375" customWidth="1"/>
    <col min="13348" max="13348" width="24" customWidth="1"/>
    <col min="13349" max="13349" width="11.5546875" customWidth="1"/>
    <col min="13350" max="13350" width="28.109375" customWidth="1"/>
    <col min="13351" max="13351" width="47.44140625" customWidth="1"/>
    <col min="13352" max="13352" width="21.109375" customWidth="1"/>
    <col min="13353" max="13353" width="24" customWidth="1"/>
    <col min="13354" max="13354" width="28.109375" customWidth="1"/>
    <col min="13355" max="13355" width="47.44140625" customWidth="1"/>
    <col min="13356" max="13356" width="3.44140625" customWidth="1"/>
    <col min="13570" max="13570" width="44.5546875" customWidth="1"/>
    <col min="13571" max="13571" width="22.6640625" customWidth="1"/>
    <col min="13572" max="13572" width="37.6640625" customWidth="1"/>
    <col min="13573" max="13573" width="54.109375" customWidth="1"/>
    <col min="13574" max="13574" width="51.5546875" customWidth="1"/>
    <col min="13575" max="13575" width="36.44140625" customWidth="1"/>
    <col min="13576" max="13576" width="24" customWidth="1"/>
    <col min="13577" max="13577" width="15.6640625" customWidth="1"/>
    <col min="13578" max="13578" width="51.5546875" customWidth="1"/>
    <col min="13579" max="13579" width="29.44140625" customWidth="1"/>
    <col min="13580" max="13580" width="46" customWidth="1"/>
    <col min="13581" max="13581" width="19.88671875" customWidth="1"/>
    <col min="13582" max="13582" width="33.5546875" customWidth="1"/>
    <col min="13583" max="13583" width="26.88671875" customWidth="1"/>
    <col min="13584" max="13584" width="10.33203125" customWidth="1"/>
    <col min="13585" max="13585" width="39.109375" customWidth="1"/>
    <col min="13586" max="13586" width="13" customWidth="1"/>
    <col min="13587" max="13587" width="25.33203125" customWidth="1"/>
    <col min="13588" max="13588" width="35" customWidth="1"/>
    <col min="13589" max="13589" width="36.44140625" customWidth="1"/>
    <col min="13590" max="13590" width="35" customWidth="1"/>
    <col min="13591" max="13591" width="13" customWidth="1"/>
    <col min="13592" max="13592" width="26.88671875" customWidth="1"/>
    <col min="13593" max="13594" width="51.5546875" customWidth="1"/>
    <col min="13595" max="13595" width="35" customWidth="1"/>
    <col min="13596" max="13596" width="28.109375" customWidth="1"/>
    <col min="13597" max="13598" width="47.44140625" customWidth="1"/>
    <col min="13599" max="13599" width="65.33203125" customWidth="1"/>
    <col min="13600" max="13600" width="29.44140625" customWidth="1"/>
    <col min="13601" max="13601" width="51.5546875" customWidth="1"/>
    <col min="13602" max="13602" width="141" customWidth="1"/>
    <col min="13603" max="13603" width="21.109375" customWidth="1"/>
    <col min="13604" max="13604" width="24" customWidth="1"/>
    <col min="13605" max="13605" width="11.5546875" customWidth="1"/>
    <col min="13606" max="13606" width="28.109375" customWidth="1"/>
    <col min="13607" max="13607" width="47.44140625" customWidth="1"/>
    <col min="13608" max="13608" width="21.109375" customWidth="1"/>
    <col min="13609" max="13609" width="24" customWidth="1"/>
    <col min="13610" max="13610" width="28.109375" customWidth="1"/>
    <col min="13611" max="13611" width="47.44140625" customWidth="1"/>
    <col min="13612" max="13612" width="3.44140625" customWidth="1"/>
    <col min="13826" max="13826" width="44.5546875" customWidth="1"/>
    <col min="13827" max="13827" width="22.6640625" customWidth="1"/>
    <col min="13828" max="13828" width="37.6640625" customWidth="1"/>
    <col min="13829" max="13829" width="54.109375" customWidth="1"/>
    <col min="13830" max="13830" width="51.5546875" customWidth="1"/>
    <col min="13831" max="13831" width="36.44140625" customWidth="1"/>
    <col min="13832" max="13832" width="24" customWidth="1"/>
    <col min="13833" max="13833" width="15.6640625" customWidth="1"/>
    <col min="13834" max="13834" width="51.5546875" customWidth="1"/>
    <col min="13835" max="13835" width="29.44140625" customWidth="1"/>
    <col min="13836" max="13836" width="46" customWidth="1"/>
    <col min="13837" max="13837" width="19.88671875" customWidth="1"/>
    <col min="13838" max="13838" width="33.5546875" customWidth="1"/>
    <col min="13839" max="13839" width="26.88671875" customWidth="1"/>
    <col min="13840" max="13840" width="10.33203125" customWidth="1"/>
    <col min="13841" max="13841" width="39.109375" customWidth="1"/>
    <col min="13842" max="13842" width="13" customWidth="1"/>
    <col min="13843" max="13843" width="25.33203125" customWidth="1"/>
    <col min="13844" max="13844" width="35" customWidth="1"/>
    <col min="13845" max="13845" width="36.44140625" customWidth="1"/>
    <col min="13846" max="13846" width="35" customWidth="1"/>
    <col min="13847" max="13847" width="13" customWidth="1"/>
    <col min="13848" max="13848" width="26.88671875" customWidth="1"/>
    <col min="13849" max="13850" width="51.5546875" customWidth="1"/>
    <col min="13851" max="13851" width="35" customWidth="1"/>
    <col min="13852" max="13852" width="28.109375" customWidth="1"/>
    <col min="13853" max="13854" width="47.44140625" customWidth="1"/>
    <col min="13855" max="13855" width="65.33203125" customWidth="1"/>
    <col min="13856" max="13856" width="29.44140625" customWidth="1"/>
    <col min="13857" max="13857" width="51.5546875" customWidth="1"/>
    <col min="13858" max="13858" width="141" customWidth="1"/>
    <col min="13859" max="13859" width="21.109375" customWidth="1"/>
    <col min="13860" max="13860" width="24" customWidth="1"/>
    <col min="13861" max="13861" width="11.5546875" customWidth="1"/>
    <col min="13862" max="13862" width="28.109375" customWidth="1"/>
    <col min="13863" max="13863" width="47.44140625" customWidth="1"/>
    <col min="13864" max="13864" width="21.109375" customWidth="1"/>
    <col min="13865" max="13865" width="24" customWidth="1"/>
    <col min="13866" max="13866" width="28.109375" customWidth="1"/>
    <col min="13867" max="13867" width="47.44140625" customWidth="1"/>
    <col min="13868" max="13868" width="3.44140625" customWidth="1"/>
    <col min="14082" max="14082" width="44.5546875" customWidth="1"/>
    <col min="14083" max="14083" width="22.6640625" customWidth="1"/>
    <col min="14084" max="14084" width="37.6640625" customWidth="1"/>
    <col min="14085" max="14085" width="54.109375" customWidth="1"/>
    <col min="14086" max="14086" width="51.5546875" customWidth="1"/>
    <col min="14087" max="14087" width="36.44140625" customWidth="1"/>
    <col min="14088" max="14088" width="24" customWidth="1"/>
    <col min="14089" max="14089" width="15.6640625" customWidth="1"/>
    <col min="14090" max="14090" width="51.5546875" customWidth="1"/>
    <col min="14091" max="14091" width="29.44140625" customWidth="1"/>
    <col min="14092" max="14092" width="46" customWidth="1"/>
    <col min="14093" max="14093" width="19.88671875" customWidth="1"/>
    <col min="14094" max="14094" width="33.5546875" customWidth="1"/>
    <col min="14095" max="14095" width="26.88671875" customWidth="1"/>
    <col min="14096" max="14096" width="10.33203125" customWidth="1"/>
    <col min="14097" max="14097" width="39.109375" customWidth="1"/>
    <col min="14098" max="14098" width="13" customWidth="1"/>
    <col min="14099" max="14099" width="25.33203125" customWidth="1"/>
    <col min="14100" max="14100" width="35" customWidth="1"/>
    <col min="14101" max="14101" width="36.44140625" customWidth="1"/>
    <col min="14102" max="14102" width="35" customWidth="1"/>
    <col min="14103" max="14103" width="13" customWidth="1"/>
    <col min="14104" max="14104" width="26.88671875" customWidth="1"/>
    <col min="14105" max="14106" width="51.5546875" customWidth="1"/>
    <col min="14107" max="14107" width="35" customWidth="1"/>
    <col min="14108" max="14108" width="28.109375" customWidth="1"/>
    <col min="14109" max="14110" width="47.44140625" customWidth="1"/>
    <col min="14111" max="14111" width="65.33203125" customWidth="1"/>
    <col min="14112" max="14112" width="29.44140625" customWidth="1"/>
    <col min="14113" max="14113" width="51.5546875" customWidth="1"/>
    <col min="14114" max="14114" width="141" customWidth="1"/>
    <col min="14115" max="14115" width="21.109375" customWidth="1"/>
    <col min="14116" max="14116" width="24" customWidth="1"/>
    <col min="14117" max="14117" width="11.5546875" customWidth="1"/>
    <col min="14118" max="14118" width="28.109375" customWidth="1"/>
    <col min="14119" max="14119" width="47.44140625" customWidth="1"/>
    <col min="14120" max="14120" width="21.109375" customWidth="1"/>
    <col min="14121" max="14121" width="24" customWidth="1"/>
    <col min="14122" max="14122" width="28.109375" customWidth="1"/>
    <col min="14123" max="14123" width="47.44140625" customWidth="1"/>
    <col min="14124" max="14124" width="3.44140625" customWidth="1"/>
    <col min="14338" max="14338" width="44.5546875" customWidth="1"/>
    <col min="14339" max="14339" width="22.6640625" customWidth="1"/>
    <col min="14340" max="14340" width="37.6640625" customWidth="1"/>
    <col min="14341" max="14341" width="54.109375" customWidth="1"/>
    <col min="14342" max="14342" width="51.5546875" customWidth="1"/>
    <col min="14343" max="14343" width="36.44140625" customWidth="1"/>
    <col min="14344" max="14344" width="24" customWidth="1"/>
    <col min="14345" max="14345" width="15.6640625" customWidth="1"/>
    <col min="14346" max="14346" width="51.5546875" customWidth="1"/>
    <col min="14347" max="14347" width="29.44140625" customWidth="1"/>
    <col min="14348" max="14348" width="46" customWidth="1"/>
    <col min="14349" max="14349" width="19.88671875" customWidth="1"/>
    <col min="14350" max="14350" width="33.5546875" customWidth="1"/>
    <col min="14351" max="14351" width="26.88671875" customWidth="1"/>
    <col min="14352" max="14352" width="10.33203125" customWidth="1"/>
    <col min="14353" max="14353" width="39.109375" customWidth="1"/>
    <col min="14354" max="14354" width="13" customWidth="1"/>
    <col min="14355" max="14355" width="25.33203125" customWidth="1"/>
    <col min="14356" max="14356" width="35" customWidth="1"/>
    <col min="14357" max="14357" width="36.44140625" customWidth="1"/>
    <col min="14358" max="14358" width="35" customWidth="1"/>
    <col min="14359" max="14359" width="13" customWidth="1"/>
    <col min="14360" max="14360" width="26.88671875" customWidth="1"/>
    <col min="14361" max="14362" width="51.5546875" customWidth="1"/>
    <col min="14363" max="14363" width="35" customWidth="1"/>
    <col min="14364" max="14364" width="28.109375" customWidth="1"/>
    <col min="14365" max="14366" width="47.44140625" customWidth="1"/>
    <col min="14367" max="14367" width="65.33203125" customWidth="1"/>
    <col min="14368" max="14368" width="29.44140625" customWidth="1"/>
    <col min="14369" max="14369" width="51.5546875" customWidth="1"/>
    <col min="14370" max="14370" width="141" customWidth="1"/>
    <col min="14371" max="14371" width="21.109375" customWidth="1"/>
    <col min="14372" max="14372" width="24" customWidth="1"/>
    <col min="14373" max="14373" width="11.5546875" customWidth="1"/>
    <col min="14374" max="14374" width="28.109375" customWidth="1"/>
    <col min="14375" max="14375" width="47.44140625" customWidth="1"/>
    <col min="14376" max="14376" width="21.109375" customWidth="1"/>
    <col min="14377" max="14377" width="24" customWidth="1"/>
    <col min="14378" max="14378" width="28.109375" customWidth="1"/>
    <col min="14379" max="14379" width="47.44140625" customWidth="1"/>
    <col min="14380" max="14380" width="3.44140625" customWidth="1"/>
    <col min="14594" max="14594" width="44.5546875" customWidth="1"/>
    <col min="14595" max="14595" width="22.6640625" customWidth="1"/>
    <col min="14596" max="14596" width="37.6640625" customWidth="1"/>
    <col min="14597" max="14597" width="54.109375" customWidth="1"/>
    <col min="14598" max="14598" width="51.5546875" customWidth="1"/>
    <col min="14599" max="14599" width="36.44140625" customWidth="1"/>
    <col min="14600" max="14600" width="24" customWidth="1"/>
    <col min="14601" max="14601" width="15.6640625" customWidth="1"/>
    <col min="14602" max="14602" width="51.5546875" customWidth="1"/>
    <col min="14603" max="14603" width="29.44140625" customWidth="1"/>
    <col min="14604" max="14604" width="46" customWidth="1"/>
    <col min="14605" max="14605" width="19.88671875" customWidth="1"/>
    <col min="14606" max="14606" width="33.5546875" customWidth="1"/>
    <col min="14607" max="14607" width="26.88671875" customWidth="1"/>
    <col min="14608" max="14608" width="10.33203125" customWidth="1"/>
    <col min="14609" max="14609" width="39.109375" customWidth="1"/>
    <col min="14610" max="14610" width="13" customWidth="1"/>
    <col min="14611" max="14611" width="25.33203125" customWidth="1"/>
    <col min="14612" max="14612" width="35" customWidth="1"/>
    <col min="14613" max="14613" width="36.44140625" customWidth="1"/>
    <col min="14614" max="14614" width="35" customWidth="1"/>
    <col min="14615" max="14615" width="13" customWidth="1"/>
    <col min="14616" max="14616" width="26.88671875" customWidth="1"/>
    <col min="14617" max="14618" width="51.5546875" customWidth="1"/>
    <col min="14619" max="14619" width="35" customWidth="1"/>
    <col min="14620" max="14620" width="28.109375" customWidth="1"/>
    <col min="14621" max="14622" width="47.44140625" customWidth="1"/>
    <col min="14623" max="14623" width="65.33203125" customWidth="1"/>
    <col min="14624" max="14624" width="29.44140625" customWidth="1"/>
    <col min="14625" max="14625" width="51.5546875" customWidth="1"/>
    <col min="14626" max="14626" width="141" customWidth="1"/>
    <col min="14627" max="14627" width="21.109375" customWidth="1"/>
    <col min="14628" max="14628" width="24" customWidth="1"/>
    <col min="14629" max="14629" width="11.5546875" customWidth="1"/>
    <col min="14630" max="14630" width="28.109375" customWidth="1"/>
    <col min="14631" max="14631" width="47.44140625" customWidth="1"/>
    <col min="14632" max="14632" width="21.109375" customWidth="1"/>
    <col min="14633" max="14633" width="24" customWidth="1"/>
    <col min="14634" max="14634" width="28.109375" customWidth="1"/>
    <col min="14635" max="14635" width="47.44140625" customWidth="1"/>
    <col min="14636" max="14636" width="3.44140625" customWidth="1"/>
    <col min="14850" max="14850" width="44.5546875" customWidth="1"/>
    <col min="14851" max="14851" width="22.6640625" customWidth="1"/>
    <col min="14852" max="14852" width="37.6640625" customWidth="1"/>
    <col min="14853" max="14853" width="54.109375" customWidth="1"/>
    <col min="14854" max="14854" width="51.5546875" customWidth="1"/>
    <col min="14855" max="14855" width="36.44140625" customWidth="1"/>
    <col min="14856" max="14856" width="24" customWidth="1"/>
    <col min="14857" max="14857" width="15.6640625" customWidth="1"/>
    <col min="14858" max="14858" width="51.5546875" customWidth="1"/>
    <col min="14859" max="14859" width="29.44140625" customWidth="1"/>
    <col min="14860" max="14860" width="46" customWidth="1"/>
    <col min="14861" max="14861" width="19.88671875" customWidth="1"/>
    <col min="14862" max="14862" width="33.5546875" customWidth="1"/>
    <col min="14863" max="14863" width="26.88671875" customWidth="1"/>
    <col min="14864" max="14864" width="10.33203125" customWidth="1"/>
    <col min="14865" max="14865" width="39.109375" customWidth="1"/>
    <col min="14866" max="14866" width="13" customWidth="1"/>
    <col min="14867" max="14867" width="25.33203125" customWidth="1"/>
    <col min="14868" max="14868" width="35" customWidth="1"/>
    <col min="14869" max="14869" width="36.44140625" customWidth="1"/>
    <col min="14870" max="14870" width="35" customWidth="1"/>
    <col min="14871" max="14871" width="13" customWidth="1"/>
    <col min="14872" max="14872" width="26.88671875" customWidth="1"/>
    <col min="14873" max="14874" width="51.5546875" customWidth="1"/>
    <col min="14875" max="14875" width="35" customWidth="1"/>
    <col min="14876" max="14876" width="28.109375" customWidth="1"/>
    <col min="14877" max="14878" width="47.44140625" customWidth="1"/>
    <col min="14879" max="14879" width="65.33203125" customWidth="1"/>
    <col min="14880" max="14880" width="29.44140625" customWidth="1"/>
    <col min="14881" max="14881" width="51.5546875" customWidth="1"/>
    <col min="14882" max="14882" width="141" customWidth="1"/>
    <col min="14883" max="14883" width="21.109375" customWidth="1"/>
    <col min="14884" max="14884" width="24" customWidth="1"/>
    <col min="14885" max="14885" width="11.5546875" customWidth="1"/>
    <col min="14886" max="14886" width="28.109375" customWidth="1"/>
    <col min="14887" max="14887" width="47.44140625" customWidth="1"/>
    <col min="14888" max="14888" width="21.109375" customWidth="1"/>
    <col min="14889" max="14889" width="24" customWidth="1"/>
    <col min="14890" max="14890" width="28.109375" customWidth="1"/>
    <col min="14891" max="14891" width="47.44140625" customWidth="1"/>
    <col min="14892" max="14892" width="3.44140625" customWidth="1"/>
    <col min="15106" max="15106" width="44.5546875" customWidth="1"/>
    <col min="15107" max="15107" width="22.6640625" customWidth="1"/>
    <col min="15108" max="15108" width="37.6640625" customWidth="1"/>
    <col min="15109" max="15109" width="54.109375" customWidth="1"/>
    <col min="15110" max="15110" width="51.5546875" customWidth="1"/>
    <col min="15111" max="15111" width="36.44140625" customWidth="1"/>
    <col min="15112" max="15112" width="24" customWidth="1"/>
    <col min="15113" max="15113" width="15.6640625" customWidth="1"/>
    <col min="15114" max="15114" width="51.5546875" customWidth="1"/>
    <col min="15115" max="15115" width="29.44140625" customWidth="1"/>
    <col min="15116" max="15116" width="46" customWidth="1"/>
    <col min="15117" max="15117" width="19.88671875" customWidth="1"/>
    <col min="15118" max="15118" width="33.5546875" customWidth="1"/>
    <col min="15119" max="15119" width="26.88671875" customWidth="1"/>
    <col min="15120" max="15120" width="10.33203125" customWidth="1"/>
    <col min="15121" max="15121" width="39.109375" customWidth="1"/>
    <col min="15122" max="15122" width="13" customWidth="1"/>
    <col min="15123" max="15123" width="25.33203125" customWidth="1"/>
    <col min="15124" max="15124" width="35" customWidth="1"/>
    <col min="15125" max="15125" width="36.44140625" customWidth="1"/>
    <col min="15126" max="15126" width="35" customWidth="1"/>
    <col min="15127" max="15127" width="13" customWidth="1"/>
    <col min="15128" max="15128" width="26.88671875" customWidth="1"/>
    <col min="15129" max="15130" width="51.5546875" customWidth="1"/>
    <col min="15131" max="15131" width="35" customWidth="1"/>
    <col min="15132" max="15132" width="28.109375" customWidth="1"/>
    <col min="15133" max="15134" width="47.44140625" customWidth="1"/>
    <col min="15135" max="15135" width="65.33203125" customWidth="1"/>
    <col min="15136" max="15136" width="29.44140625" customWidth="1"/>
    <col min="15137" max="15137" width="51.5546875" customWidth="1"/>
    <col min="15138" max="15138" width="141" customWidth="1"/>
    <col min="15139" max="15139" width="21.109375" customWidth="1"/>
    <col min="15140" max="15140" width="24" customWidth="1"/>
    <col min="15141" max="15141" width="11.5546875" customWidth="1"/>
    <col min="15142" max="15142" width="28.109375" customWidth="1"/>
    <col min="15143" max="15143" width="47.44140625" customWidth="1"/>
    <col min="15144" max="15144" width="21.109375" customWidth="1"/>
    <col min="15145" max="15145" width="24" customWidth="1"/>
    <col min="15146" max="15146" width="28.109375" customWidth="1"/>
    <col min="15147" max="15147" width="47.44140625" customWidth="1"/>
    <col min="15148" max="15148" width="3.44140625" customWidth="1"/>
    <col min="15362" max="15362" width="44.5546875" customWidth="1"/>
    <col min="15363" max="15363" width="22.6640625" customWidth="1"/>
    <col min="15364" max="15364" width="37.6640625" customWidth="1"/>
    <col min="15365" max="15365" width="54.109375" customWidth="1"/>
    <col min="15366" max="15366" width="51.5546875" customWidth="1"/>
    <col min="15367" max="15367" width="36.44140625" customWidth="1"/>
    <col min="15368" max="15368" width="24" customWidth="1"/>
    <col min="15369" max="15369" width="15.6640625" customWidth="1"/>
    <col min="15370" max="15370" width="51.5546875" customWidth="1"/>
    <col min="15371" max="15371" width="29.44140625" customWidth="1"/>
    <col min="15372" max="15372" width="46" customWidth="1"/>
    <col min="15373" max="15373" width="19.88671875" customWidth="1"/>
    <col min="15374" max="15374" width="33.5546875" customWidth="1"/>
    <col min="15375" max="15375" width="26.88671875" customWidth="1"/>
    <col min="15376" max="15376" width="10.33203125" customWidth="1"/>
    <col min="15377" max="15377" width="39.109375" customWidth="1"/>
    <col min="15378" max="15378" width="13" customWidth="1"/>
    <col min="15379" max="15379" width="25.33203125" customWidth="1"/>
    <col min="15380" max="15380" width="35" customWidth="1"/>
    <col min="15381" max="15381" width="36.44140625" customWidth="1"/>
    <col min="15382" max="15382" width="35" customWidth="1"/>
    <col min="15383" max="15383" width="13" customWidth="1"/>
    <col min="15384" max="15384" width="26.88671875" customWidth="1"/>
    <col min="15385" max="15386" width="51.5546875" customWidth="1"/>
    <col min="15387" max="15387" width="35" customWidth="1"/>
    <col min="15388" max="15388" width="28.109375" customWidth="1"/>
    <col min="15389" max="15390" width="47.44140625" customWidth="1"/>
    <col min="15391" max="15391" width="65.33203125" customWidth="1"/>
    <col min="15392" max="15392" width="29.44140625" customWidth="1"/>
    <col min="15393" max="15393" width="51.5546875" customWidth="1"/>
    <col min="15394" max="15394" width="141" customWidth="1"/>
    <col min="15395" max="15395" width="21.109375" customWidth="1"/>
    <col min="15396" max="15396" width="24" customWidth="1"/>
    <col min="15397" max="15397" width="11.5546875" customWidth="1"/>
    <col min="15398" max="15398" width="28.109375" customWidth="1"/>
    <col min="15399" max="15399" width="47.44140625" customWidth="1"/>
    <col min="15400" max="15400" width="21.109375" customWidth="1"/>
    <col min="15401" max="15401" width="24" customWidth="1"/>
    <col min="15402" max="15402" width="28.109375" customWidth="1"/>
    <col min="15403" max="15403" width="47.44140625" customWidth="1"/>
    <col min="15404" max="15404" width="3.44140625" customWidth="1"/>
    <col min="15618" max="15618" width="44.5546875" customWidth="1"/>
    <col min="15619" max="15619" width="22.6640625" customWidth="1"/>
    <col min="15620" max="15620" width="37.6640625" customWidth="1"/>
    <col min="15621" max="15621" width="54.109375" customWidth="1"/>
    <col min="15622" max="15622" width="51.5546875" customWidth="1"/>
    <col min="15623" max="15623" width="36.44140625" customWidth="1"/>
    <col min="15624" max="15624" width="24" customWidth="1"/>
    <col min="15625" max="15625" width="15.6640625" customWidth="1"/>
    <col min="15626" max="15626" width="51.5546875" customWidth="1"/>
    <col min="15627" max="15627" width="29.44140625" customWidth="1"/>
    <col min="15628" max="15628" width="46" customWidth="1"/>
    <col min="15629" max="15629" width="19.88671875" customWidth="1"/>
    <col min="15630" max="15630" width="33.5546875" customWidth="1"/>
    <col min="15631" max="15631" width="26.88671875" customWidth="1"/>
    <col min="15632" max="15632" width="10.33203125" customWidth="1"/>
    <col min="15633" max="15633" width="39.109375" customWidth="1"/>
    <col min="15634" max="15634" width="13" customWidth="1"/>
    <col min="15635" max="15635" width="25.33203125" customWidth="1"/>
    <col min="15636" max="15636" width="35" customWidth="1"/>
    <col min="15637" max="15637" width="36.44140625" customWidth="1"/>
    <col min="15638" max="15638" width="35" customWidth="1"/>
    <col min="15639" max="15639" width="13" customWidth="1"/>
    <col min="15640" max="15640" width="26.88671875" customWidth="1"/>
    <col min="15641" max="15642" width="51.5546875" customWidth="1"/>
    <col min="15643" max="15643" width="35" customWidth="1"/>
    <col min="15644" max="15644" width="28.109375" customWidth="1"/>
    <col min="15645" max="15646" width="47.44140625" customWidth="1"/>
    <col min="15647" max="15647" width="65.33203125" customWidth="1"/>
    <col min="15648" max="15648" width="29.44140625" customWidth="1"/>
    <col min="15649" max="15649" width="51.5546875" customWidth="1"/>
    <col min="15650" max="15650" width="141" customWidth="1"/>
    <col min="15651" max="15651" width="21.109375" customWidth="1"/>
    <col min="15652" max="15652" width="24" customWidth="1"/>
    <col min="15653" max="15653" width="11.5546875" customWidth="1"/>
    <col min="15654" max="15654" width="28.109375" customWidth="1"/>
    <col min="15655" max="15655" width="47.44140625" customWidth="1"/>
    <col min="15656" max="15656" width="21.109375" customWidth="1"/>
    <col min="15657" max="15657" width="24" customWidth="1"/>
    <col min="15658" max="15658" width="28.109375" customWidth="1"/>
    <col min="15659" max="15659" width="47.44140625" customWidth="1"/>
    <col min="15660" max="15660" width="3.44140625" customWidth="1"/>
    <col min="15874" max="15874" width="44.5546875" customWidth="1"/>
    <col min="15875" max="15875" width="22.6640625" customWidth="1"/>
    <col min="15876" max="15876" width="37.6640625" customWidth="1"/>
    <col min="15877" max="15877" width="54.109375" customWidth="1"/>
    <col min="15878" max="15878" width="51.5546875" customWidth="1"/>
    <col min="15879" max="15879" width="36.44140625" customWidth="1"/>
    <col min="15880" max="15880" width="24" customWidth="1"/>
    <col min="15881" max="15881" width="15.6640625" customWidth="1"/>
    <col min="15882" max="15882" width="51.5546875" customWidth="1"/>
    <col min="15883" max="15883" width="29.44140625" customWidth="1"/>
    <col min="15884" max="15884" width="46" customWidth="1"/>
    <col min="15885" max="15885" width="19.88671875" customWidth="1"/>
    <col min="15886" max="15886" width="33.5546875" customWidth="1"/>
    <col min="15887" max="15887" width="26.88671875" customWidth="1"/>
    <col min="15888" max="15888" width="10.33203125" customWidth="1"/>
    <col min="15889" max="15889" width="39.109375" customWidth="1"/>
    <col min="15890" max="15890" width="13" customWidth="1"/>
    <col min="15891" max="15891" width="25.33203125" customWidth="1"/>
    <col min="15892" max="15892" width="35" customWidth="1"/>
    <col min="15893" max="15893" width="36.44140625" customWidth="1"/>
    <col min="15894" max="15894" width="35" customWidth="1"/>
    <col min="15895" max="15895" width="13" customWidth="1"/>
    <col min="15896" max="15896" width="26.88671875" customWidth="1"/>
    <col min="15897" max="15898" width="51.5546875" customWidth="1"/>
    <col min="15899" max="15899" width="35" customWidth="1"/>
    <col min="15900" max="15900" width="28.109375" customWidth="1"/>
    <col min="15901" max="15902" width="47.44140625" customWidth="1"/>
    <col min="15903" max="15903" width="65.33203125" customWidth="1"/>
    <col min="15904" max="15904" width="29.44140625" customWidth="1"/>
    <col min="15905" max="15905" width="51.5546875" customWidth="1"/>
    <col min="15906" max="15906" width="141" customWidth="1"/>
    <col min="15907" max="15907" width="21.109375" customWidth="1"/>
    <col min="15908" max="15908" width="24" customWidth="1"/>
    <col min="15909" max="15909" width="11.5546875" customWidth="1"/>
    <col min="15910" max="15910" width="28.109375" customWidth="1"/>
    <col min="15911" max="15911" width="47.44140625" customWidth="1"/>
    <col min="15912" max="15912" width="21.109375" customWidth="1"/>
    <col min="15913" max="15913" width="24" customWidth="1"/>
    <col min="15914" max="15914" width="28.109375" customWidth="1"/>
    <col min="15915" max="15915" width="47.44140625" customWidth="1"/>
    <col min="15916" max="15916" width="3.44140625" customWidth="1"/>
    <col min="16130" max="16130" width="44.5546875" customWidth="1"/>
    <col min="16131" max="16131" width="22.6640625" customWidth="1"/>
    <col min="16132" max="16132" width="37.6640625" customWidth="1"/>
    <col min="16133" max="16133" width="54.109375" customWidth="1"/>
    <col min="16134" max="16134" width="51.5546875" customWidth="1"/>
    <col min="16135" max="16135" width="36.44140625" customWidth="1"/>
    <col min="16136" max="16136" width="24" customWidth="1"/>
    <col min="16137" max="16137" width="15.6640625" customWidth="1"/>
    <col min="16138" max="16138" width="51.5546875" customWidth="1"/>
    <col min="16139" max="16139" width="29.44140625" customWidth="1"/>
    <col min="16140" max="16140" width="46" customWidth="1"/>
    <col min="16141" max="16141" width="19.88671875" customWidth="1"/>
    <col min="16142" max="16142" width="33.5546875" customWidth="1"/>
    <col min="16143" max="16143" width="26.88671875" customWidth="1"/>
    <col min="16144" max="16144" width="10.33203125" customWidth="1"/>
    <col min="16145" max="16145" width="39.109375" customWidth="1"/>
    <col min="16146" max="16146" width="13" customWidth="1"/>
    <col min="16147" max="16147" width="25.33203125" customWidth="1"/>
    <col min="16148" max="16148" width="35" customWidth="1"/>
    <col min="16149" max="16149" width="36.44140625" customWidth="1"/>
    <col min="16150" max="16150" width="35" customWidth="1"/>
    <col min="16151" max="16151" width="13" customWidth="1"/>
    <col min="16152" max="16152" width="26.88671875" customWidth="1"/>
    <col min="16153" max="16154" width="51.5546875" customWidth="1"/>
    <col min="16155" max="16155" width="35" customWidth="1"/>
    <col min="16156" max="16156" width="28.109375" customWidth="1"/>
    <col min="16157" max="16158" width="47.44140625" customWidth="1"/>
    <col min="16159" max="16159" width="65.33203125" customWidth="1"/>
    <col min="16160" max="16160" width="29.44140625" customWidth="1"/>
    <col min="16161" max="16161" width="51.5546875" customWidth="1"/>
    <col min="16162" max="16162" width="141" customWidth="1"/>
    <col min="16163" max="16163" width="21.109375" customWidth="1"/>
    <col min="16164" max="16164" width="24" customWidth="1"/>
    <col min="16165" max="16165" width="11.5546875" customWidth="1"/>
    <col min="16166" max="16166" width="28.109375" customWidth="1"/>
    <col min="16167" max="16167" width="47.44140625" customWidth="1"/>
    <col min="16168" max="16168" width="21.109375" customWidth="1"/>
    <col min="16169" max="16169" width="24" customWidth="1"/>
    <col min="16170" max="16170" width="28.109375" customWidth="1"/>
    <col min="16171" max="16171" width="47.44140625" customWidth="1"/>
    <col min="16172" max="16172" width="3.44140625" customWidth="1"/>
  </cols>
  <sheetData>
    <row r="1" spans="1:44" x14ac:dyDescent="0.3">
      <c r="A1" s="30" t="s">
        <v>66</v>
      </c>
      <c r="B1" s="30"/>
      <c r="C1" s="30" t="s">
        <v>67</v>
      </c>
      <c r="D1" s="30" t="s">
        <v>69</v>
      </c>
      <c r="E1" s="30" t="s">
        <v>112</v>
      </c>
      <c r="G1" s="30" t="s">
        <v>113</v>
      </c>
      <c r="H1" s="30" t="s">
        <v>114</v>
      </c>
      <c r="I1" s="30" t="s">
        <v>115</v>
      </c>
      <c r="J1" s="30" t="s">
        <v>69</v>
      </c>
      <c r="K1" s="30" t="s">
        <v>116</v>
      </c>
      <c r="L1" s="30" t="s">
        <v>117</v>
      </c>
      <c r="M1" s="30" t="s">
        <v>118</v>
      </c>
      <c r="N1" s="30" t="s">
        <v>119</v>
      </c>
      <c r="O1" s="30" t="s">
        <v>120</v>
      </c>
      <c r="P1" s="30" t="s">
        <v>121</v>
      </c>
      <c r="Q1" s="30" t="s">
        <v>122</v>
      </c>
      <c r="R1" s="30" t="s">
        <v>123</v>
      </c>
      <c r="S1" s="30" t="s">
        <v>124</v>
      </c>
      <c r="T1" s="30" t="s">
        <v>125</v>
      </c>
      <c r="U1" s="30" t="s">
        <v>126</v>
      </c>
      <c r="V1" s="30" t="s">
        <v>127</v>
      </c>
      <c r="W1" s="30" t="s">
        <v>128</v>
      </c>
      <c r="X1" s="30" t="s">
        <v>129</v>
      </c>
      <c r="Y1" s="30" t="s">
        <v>130</v>
      </c>
      <c r="Z1" s="30" t="s">
        <v>131</v>
      </c>
      <c r="AA1" s="30" t="s">
        <v>132</v>
      </c>
      <c r="AB1" s="30" t="s">
        <v>133</v>
      </c>
      <c r="AC1" s="30" t="s">
        <v>134</v>
      </c>
      <c r="AD1" s="30" t="s">
        <v>135</v>
      </c>
      <c r="AE1" s="30" t="s">
        <v>136</v>
      </c>
      <c r="AF1" s="30" t="s">
        <v>137</v>
      </c>
      <c r="AG1" s="30" t="s">
        <v>138</v>
      </c>
      <c r="AH1" s="30" t="s">
        <v>139</v>
      </c>
      <c r="AI1" s="30" t="s">
        <v>140</v>
      </c>
      <c r="AJ1" s="30" t="s">
        <v>141</v>
      </c>
      <c r="AK1" s="30" t="s">
        <v>142</v>
      </c>
      <c r="AL1" s="30" t="s">
        <v>143</v>
      </c>
      <c r="AM1" s="30" t="s">
        <v>144</v>
      </c>
      <c r="AN1" s="30" t="s">
        <v>140</v>
      </c>
      <c r="AO1" s="30" t="s">
        <v>141</v>
      </c>
      <c r="AP1" s="30" t="s">
        <v>143</v>
      </c>
      <c r="AQ1" s="30" t="s">
        <v>144</v>
      </c>
      <c r="AR1" s="30"/>
    </row>
    <row r="2" spans="1:44" x14ac:dyDescent="0.3">
      <c r="A2">
        <v>0</v>
      </c>
      <c r="C2" t="s">
        <v>68</v>
      </c>
      <c r="D2" t="s">
        <v>70</v>
      </c>
      <c r="G2" t="s">
        <v>145</v>
      </c>
      <c r="I2" t="s">
        <v>145</v>
      </c>
      <c r="K2" t="s">
        <v>146</v>
      </c>
      <c r="L2" t="s">
        <v>146</v>
      </c>
      <c r="M2" t="s">
        <v>146</v>
      </c>
      <c r="N2" t="s">
        <v>146</v>
      </c>
      <c r="O2" t="s">
        <v>146</v>
      </c>
      <c r="P2" t="s">
        <v>145</v>
      </c>
      <c r="S2">
        <v>0</v>
      </c>
      <c r="V2" s="31">
        <v>40415.604166666664</v>
      </c>
      <c r="W2">
        <v>0</v>
      </c>
      <c r="X2">
        <v>1</v>
      </c>
      <c r="Y2" t="s">
        <v>147</v>
      </c>
      <c r="AA2">
        <v>-999999999</v>
      </c>
      <c r="AE2" t="s">
        <v>148</v>
      </c>
    </row>
    <row r="3" spans="1:44" x14ac:dyDescent="0.3">
      <c r="A3">
        <v>1</v>
      </c>
      <c r="C3" t="s">
        <v>149</v>
      </c>
      <c r="D3" t="s">
        <v>20</v>
      </c>
      <c r="G3" t="s">
        <v>145</v>
      </c>
      <c r="I3" t="s">
        <v>146</v>
      </c>
      <c r="K3" t="s">
        <v>146</v>
      </c>
      <c r="L3" t="s">
        <v>146</v>
      </c>
      <c r="M3" t="s">
        <v>146</v>
      </c>
      <c r="N3" t="s">
        <v>146</v>
      </c>
      <c r="O3" t="s">
        <v>146</v>
      </c>
      <c r="P3" t="s">
        <v>145</v>
      </c>
      <c r="S3">
        <v>0</v>
      </c>
      <c r="V3" s="31">
        <v>44680.614583333336</v>
      </c>
      <c r="W3">
        <v>0</v>
      </c>
      <c r="X3">
        <v>1</v>
      </c>
      <c r="Y3" t="s">
        <v>147</v>
      </c>
      <c r="AA3">
        <v>-999999999</v>
      </c>
      <c r="AD3" t="s">
        <v>150</v>
      </c>
      <c r="AE3" t="s">
        <v>148</v>
      </c>
    </row>
    <row r="4" spans="1:44" x14ac:dyDescent="0.3">
      <c r="A4">
        <v>2</v>
      </c>
      <c r="C4" t="s">
        <v>151</v>
      </c>
      <c r="D4" t="s">
        <v>152</v>
      </c>
      <c r="G4" t="s">
        <v>145</v>
      </c>
      <c r="I4" t="s">
        <v>146</v>
      </c>
      <c r="K4" t="s">
        <v>146</v>
      </c>
      <c r="L4" t="s">
        <v>146</v>
      </c>
      <c r="M4" t="s">
        <v>146</v>
      </c>
      <c r="N4" t="s">
        <v>146</v>
      </c>
      <c r="O4" t="s">
        <v>146</v>
      </c>
      <c r="P4" t="s">
        <v>145</v>
      </c>
      <c r="Q4" t="s">
        <v>153</v>
      </c>
      <c r="S4">
        <v>0</v>
      </c>
      <c r="V4" s="31">
        <v>44680.913194444445</v>
      </c>
      <c r="W4">
        <v>0</v>
      </c>
      <c r="X4">
        <v>1</v>
      </c>
      <c r="Y4" t="s">
        <v>147</v>
      </c>
      <c r="AA4">
        <v>1</v>
      </c>
      <c r="AB4" t="s">
        <v>68</v>
      </c>
      <c r="AD4" t="s">
        <v>150</v>
      </c>
      <c r="AE4" t="s">
        <v>148</v>
      </c>
    </row>
    <row r="5" spans="1:44" x14ac:dyDescent="0.3">
      <c r="A5">
        <v>3</v>
      </c>
      <c r="C5" t="s">
        <v>154</v>
      </c>
      <c r="D5" t="s">
        <v>155</v>
      </c>
      <c r="G5" t="s">
        <v>145</v>
      </c>
      <c r="I5" t="s">
        <v>146</v>
      </c>
      <c r="K5" t="s">
        <v>146</v>
      </c>
      <c r="L5" t="s">
        <v>146</v>
      </c>
      <c r="M5" t="s">
        <v>146</v>
      </c>
      <c r="N5" t="s">
        <v>146</v>
      </c>
      <c r="O5" t="s">
        <v>146</v>
      </c>
      <c r="P5" t="s">
        <v>145</v>
      </c>
      <c r="Q5" t="s">
        <v>153</v>
      </c>
      <c r="S5">
        <v>0</v>
      </c>
      <c r="V5" s="31">
        <v>44680.913194444445</v>
      </c>
      <c r="W5">
        <v>0</v>
      </c>
      <c r="X5">
        <v>1</v>
      </c>
      <c r="Y5" t="s">
        <v>147</v>
      </c>
      <c r="AA5">
        <v>2</v>
      </c>
      <c r="AB5" t="s">
        <v>68</v>
      </c>
      <c r="AD5" t="s">
        <v>150</v>
      </c>
      <c r="AE5" t="s">
        <v>148</v>
      </c>
    </row>
    <row r="6" spans="1:44" x14ac:dyDescent="0.3">
      <c r="A6">
        <v>4</v>
      </c>
      <c r="C6" t="s">
        <v>156</v>
      </c>
      <c r="D6" t="s">
        <v>71</v>
      </c>
      <c r="G6" t="s">
        <v>145</v>
      </c>
      <c r="I6" t="s">
        <v>146</v>
      </c>
      <c r="K6" t="s">
        <v>146</v>
      </c>
      <c r="L6" t="s">
        <v>146</v>
      </c>
      <c r="M6" t="s">
        <v>146</v>
      </c>
      <c r="N6" t="s">
        <v>146</v>
      </c>
      <c r="O6" t="s">
        <v>146</v>
      </c>
      <c r="P6" t="s">
        <v>145</v>
      </c>
      <c r="Q6" t="s">
        <v>153</v>
      </c>
      <c r="S6">
        <v>0</v>
      </c>
      <c r="V6" s="31">
        <v>44680.913888888892</v>
      </c>
      <c r="W6">
        <v>0</v>
      </c>
      <c r="X6">
        <v>1</v>
      </c>
      <c r="Y6" t="s">
        <v>147</v>
      </c>
      <c r="AA6">
        <v>3</v>
      </c>
      <c r="AB6" t="s">
        <v>68</v>
      </c>
      <c r="AD6" t="s">
        <v>150</v>
      </c>
      <c r="AE6" t="s">
        <v>148</v>
      </c>
    </row>
    <row r="7" spans="1:44" x14ac:dyDescent="0.3">
      <c r="A7">
        <v>5</v>
      </c>
      <c r="C7" t="s">
        <v>157</v>
      </c>
      <c r="D7" t="s">
        <v>71</v>
      </c>
      <c r="G7" t="s">
        <v>145</v>
      </c>
      <c r="I7" t="s">
        <v>145</v>
      </c>
      <c r="K7" t="s">
        <v>146</v>
      </c>
      <c r="L7" t="s">
        <v>146</v>
      </c>
      <c r="M7" t="s">
        <v>146</v>
      </c>
      <c r="N7" t="s">
        <v>146</v>
      </c>
      <c r="O7" t="s">
        <v>146</v>
      </c>
      <c r="P7" t="s">
        <v>145</v>
      </c>
      <c r="Q7" t="s">
        <v>153</v>
      </c>
      <c r="S7">
        <v>0</v>
      </c>
      <c r="V7" s="31">
        <v>44680.915972222225</v>
      </c>
      <c r="W7">
        <v>0</v>
      </c>
      <c r="X7">
        <v>1</v>
      </c>
      <c r="Y7" t="s">
        <v>147</v>
      </c>
      <c r="AA7">
        <v>4</v>
      </c>
      <c r="AB7" t="s">
        <v>68</v>
      </c>
      <c r="AD7" t="s">
        <v>150</v>
      </c>
      <c r="AE7" t="s">
        <v>148</v>
      </c>
    </row>
    <row r="8" spans="1:44" x14ac:dyDescent="0.3">
      <c r="A8">
        <v>6</v>
      </c>
      <c r="C8" t="s">
        <v>158</v>
      </c>
      <c r="D8" t="s">
        <v>159</v>
      </c>
      <c r="G8" t="s">
        <v>145</v>
      </c>
      <c r="I8" t="s">
        <v>146</v>
      </c>
      <c r="K8" t="s">
        <v>146</v>
      </c>
      <c r="L8" t="s">
        <v>146</v>
      </c>
      <c r="M8" t="s">
        <v>146</v>
      </c>
      <c r="N8" t="s">
        <v>146</v>
      </c>
      <c r="O8" t="s">
        <v>146</v>
      </c>
      <c r="P8" t="s">
        <v>145</v>
      </c>
      <c r="Q8" t="s">
        <v>153</v>
      </c>
      <c r="S8">
        <v>0</v>
      </c>
      <c r="V8" s="31">
        <v>44680.916666666664</v>
      </c>
      <c r="W8">
        <v>0</v>
      </c>
      <c r="X8">
        <v>1</v>
      </c>
      <c r="Y8" t="s">
        <v>147</v>
      </c>
      <c r="AA8">
        <v>3</v>
      </c>
      <c r="AB8" t="s">
        <v>68</v>
      </c>
      <c r="AD8" t="s">
        <v>150</v>
      </c>
      <c r="AE8" t="s">
        <v>148</v>
      </c>
    </row>
    <row r="9" spans="1:44" x14ac:dyDescent="0.3">
      <c r="A9">
        <v>7</v>
      </c>
      <c r="C9" t="s">
        <v>160</v>
      </c>
      <c r="D9" t="s">
        <v>161</v>
      </c>
      <c r="G9" t="s">
        <v>145</v>
      </c>
      <c r="I9" t="s">
        <v>145</v>
      </c>
      <c r="K9" t="s">
        <v>146</v>
      </c>
      <c r="L9" t="s">
        <v>146</v>
      </c>
      <c r="M9" t="s">
        <v>146</v>
      </c>
      <c r="N9" t="s">
        <v>146</v>
      </c>
      <c r="O9" t="s">
        <v>146</v>
      </c>
      <c r="P9" t="s">
        <v>145</v>
      </c>
      <c r="Q9" t="s">
        <v>153</v>
      </c>
      <c r="S9">
        <v>0</v>
      </c>
      <c r="V9" s="31">
        <v>44680.918055555558</v>
      </c>
      <c r="W9">
        <v>0</v>
      </c>
      <c r="X9">
        <v>1</v>
      </c>
      <c r="Y9" t="s">
        <v>147</v>
      </c>
      <c r="AA9">
        <v>6</v>
      </c>
      <c r="AB9" t="s">
        <v>68</v>
      </c>
      <c r="AD9" t="s">
        <v>150</v>
      </c>
      <c r="AE9" t="s">
        <v>148</v>
      </c>
    </row>
    <row r="10" spans="1:44" x14ac:dyDescent="0.3">
      <c r="A10">
        <v>8</v>
      </c>
      <c r="C10" t="s">
        <v>162</v>
      </c>
      <c r="D10" t="s">
        <v>163</v>
      </c>
      <c r="G10" t="s">
        <v>145</v>
      </c>
      <c r="I10" t="s">
        <v>145</v>
      </c>
      <c r="K10" t="s">
        <v>146</v>
      </c>
      <c r="L10" t="s">
        <v>146</v>
      </c>
      <c r="M10" t="s">
        <v>146</v>
      </c>
      <c r="N10" t="s">
        <v>146</v>
      </c>
      <c r="O10" t="s">
        <v>146</v>
      </c>
      <c r="P10" t="s">
        <v>145</v>
      </c>
      <c r="Q10" t="s">
        <v>153</v>
      </c>
      <c r="S10">
        <v>0</v>
      </c>
      <c r="V10" s="31">
        <v>44680.920138888891</v>
      </c>
      <c r="W10">
        <v>0</v>
      </c>
      <c r="X10">
        <v>1</v>
      </c>
      <c r="Y10" t="s">
        <v>147</v>
      </c>
      <c r="AA10">
        <v>6</v>
      </c>
      <c r="AB10" t="s">
        <v>68</v>
      </c>
      <c r="AD10" t="s">
        <v>150</v>
      </c>
      <c r="AE10" t="s">
        <v>148</v>
      </c>
    </row>
    <row r="11" spans="1:44" x14ac:dyDescent="0.3">
      <c r="A11">
        <v>9</v>
      </c>
      <c r="C11" t="s">
        <v>164</v>
      </c>
      <c r="D11" t="s">
        <v>165</v>
      </c>
      <c r="G11" t="s">
        <v>145</v>
      </c>
      <c r="I11" t="s">
        <v>145</v>
      </c>
      <c r="K11" t="s">
        <v>146</v>
      </c>
      <c r="L11" t="s">
        <v>146</v>
      </c>
      <c r="M11" t="s">
        <v>146</v>
      </c>
      <c r="N11" t="s">
        <v>146</v>
      </c>
      <c r="O11" t="s">
        <v>146</v>
      </c>
      <c r="P11" t="s">
        <v>145</v>
      </c>
      <c r="Q11" t="s">
        <v>153</v>
      </c>
      <c r="S11">
        <v>0</v>
      </c>
      <c r="V11" s="31">
        <v>44680.921527777777</v>
      </c>
      <c r="W11">
        <v>0</v>
      </c>
      <c r="X11">
        <v>1</v>
      </c>
      <c r="Y11" t="s">
        <v>147</v>
      </c>
      <c r="AA11">
        <v>6</v>
      </c>
      <c r="AB11" t="s">
        <v>68</v>
      </c>
      <c r="AD11" t="s">
        <v>150</v>
      </c>
      <c r="AE11" t="s">
        <v>148</v>
      </c>
    </row>
    <row r="12" spans="1:44" x14ac:dyDescent="0.3">
      <c r="A12">
        <v>277</v>
      </c>
      <c r="C12" t="s">
        <v>166</v>
      </c>
      <c r="D12" t="s">
        <v>167</v>
      </c>
      <c r="G12" t="s">
        <v>145</v>
      </c>
      <c r="I12" t="s">
        <v>145</v>
      </c>
      <c r="K12" t="s">
        <v>146</v>
      </c>
      <c r="L12" t="s">
        <v>146</v>
      </c>
      <c r="M12" t="s">
        <v>146</v>
      </c>
      <c r="N12" t="s">
        <v>146</v>
      </c>
      <c r="O12" t="s">
        <v>146</v>
      </c>
      <c r="P12" t="s">
        <v>145</v>
      </c>
      <c r="Q12" t="s">
        <v>153</v>
      </c>
      <c r="S12">
        <v>0</v>
      </c>
      <c r="V12" s="31">
        <v>44680.921527777777</v>
      </c>
      <c r="W12">
        <v>0</v>
      </c>
      <c r="X12">
        <v>1</v>
      </c>
      <c r="Y12" t="s">
        <v>147</v>
      </c>
      <c r="AA12">
        <v>6</v>
      </c>
      <c r="AB12" t="s">
        <v>68</v>
      </c>
      <c r="AD12" t="s">
        <v>150</v>
      </c>
      <c r="AE12" t="s">
        <v>148</v>
      </c>
    </row>
    <row r="13" spans="1:44" x14ac:dyDescent="0.3">
      <c r="A13">
        <v>10</v>
      </c>
      <c r="C13" t="s">
        <v>168</v>
      </c>
      <c r="D13" t="s">
        <v>169</v>
      </c>
      <c r="G13" t="s">
        <v>145</v>
      </c>
      <c r="I13" t="s">
        <v>145</v>
      </c>
      <c r="K13" t="s">
        <v>146</v>
      </c>
      <c r="L13" t="s">
        <v>146</v>
      </c>
      <c r="M13" t="s">
        <v>146</v>
      </c>
      <c r="N13" t="s">
        <v>146</v>
      </c>
      <c r="O13" t="s">
        <v>146</v>
      </c>
      <c r="P13" t="s">
        <v>145</v>
      </c>
      <c r="Q13" t="s">
        <v>153</v>
      </c>
      <c r="S13">
        <v>0</v>
      </c>
      <c r="V13" s="31">
        <v>44680.922222222223</v>
      </c>
      <c r="W13">
        <v>0</v>
      </c>
      <c r="X13">
        <v>1</v>
      </c>
      <c r="Y13" t="s">
        <v>147</v>
      </c>
      <c r="AA13">
        <v>6</v>
      </c>
      <c r="AB13" t="s">
        <v>68</v>
      </c>
      <c r="AD13" t="s">
        <v>150</v>
      </c>
      <c r="AE13" t="s">
        <v>148</v>
      </c>
    </row>
    <row r="14" spans="1:44" x14ac:dyDescent="0.3">
      <c r="A14">
        <v>278</v>
      </c>
      <c r="C14" t="s">
        <v>170</v>
      </c>
      <c r="D14" t="s">
        <v>171</v>
      </c>
      <c r="G14" t="s">
        <v>145</v>
      </c>
      <c r="I14" t="s">
        <v>145</v>
      </c>
      <c r="K14" t="s">
        <v>146</v>
      </c>
      <c r="L14" t="s">
        <v>146</v>
      </c>
      <c r="M14" t="s">
        <v>146</v>
      </c>
      <c r="N14" t="s">
        <v>146</v>
      </c>
      <c r="O14" t="s">
        <v>146</v>
      </c>
      <c r="P14" t="s">
        <v>145</v>
      </c>
      <c r="Q14" t="s">
        <v>153</v>
      </c>
      <c r="S14">
        <v>0</v>
      </c>
      <c r="V14" s="31">
        <v>44680.922222222223</v>
      </c>
      <c r="W14">
        <v>0</v>
      </c>
      <c r="X14">
        <v>1</v>
      </c>
      <c r="Y14" t="s">
        <v>147</v>
      </c>
      <c r="AA14">
        <v>6</v>
      </c>
      <c r="AB14" t="s">
        <v>68</v>
      </c>
      <c r="AD14" t="s">
        <v>150</v>
      </c>
      <c r="AE14" t="s">
        <v>148</v>
      </c>
    </row>
    <row r="15" spans="1:44" x14ac:dyDescent="0.3">
      <c r="A15">
        <v>279</v>
      </c>
      <c r="C15" t="s">
        <v>172</v>
      </c>
      <c r="D15" t="s">
        <v>173</v>
      </c>
      <c r="G15" t="s">
        <v>145</v>
      </c>
      <c r="I15" t="s">
        <v>145</v>
      </c>
      <c r="K15" t="s">
        <v>146</v>
      </c>
      <c r="L15" t="s">
        <v>146</v>
      </c>
      <c r="M15" t="s">
        <v>146</v>
      </c>
      <c r="N15" t="s">
        <v>146</v>
      </c>
      <c r="O15" t="s">
        <v>146</v>
      </c>
      <c r="P15" t="s">
        <v>145</v>
      </c>
      <c r="Q15" t="s">
        <v>153</v>
      </c>
      <c r="S15">
        <v>0</v>
      </c>
      <c r="V15" s="31">
        <v>44680.922222222223</v>
      </c>
      <c r="W15">
        <v>0</v>
      </c>
      <c r="X15">
        <v>1</v>
      </c>
      <c r="Y15" t="s">
        <v>147</v>
      </c>
      <c r="AA15">
        <v>6</v>
      </c>
      <c r="AB15" t="s">
        <v>68</v>
      </c>
      <c r="AD15" t="s">
        <v>150</v>
      </c>
      <c r="AE15" t="s">
        <v>148</v>
      </c>
    </row>
    <row r="16" spans="1:44" x14ac:dyDescent="0.3">
      <c r="A16">
        <v>280</v>
      </c>
      <c r="C16" t="s">
        <v>174</v>
      </c>
      <c r="D16" t="s">
        <v>175</v>
      </c>
      <c r="G16" t="s">
        <v>145</v>
      </c>
      <c r="I16" t="s">
        <v>145</v>
      </c>
      <c r="K16" t="s">
        <v>146</v>
      </c>
      <c r="L16" t="s">
        <v>146</v>
      </c>
      <c r="M16" t="s">
        <v>146</v>
      </c>
      <c r="N16" t="s">
        <v>146</v>
      </c>
      <c r="O16" t="s">
        <v>146</v>
      </c>
      <c r="P16" t="s">
        <v>145</v>
      </c>
      <c r="Q16" t="s">
        <v>153</v>
      </c>
      <c r="S16">
        <v>0</v>
      </c>
      <c r="V16" s="31">
        <v>44680.922222222223</v>
      </c>
      <c r="W16">
        <v>0</v>
      </c>
      <c r="X16">
        <v>1</v>
      </c>
      <c r="Y16" t="s">
        <v>147</v>
      </c>
      <c r="AA16">
        <v>6</v>
      </c>
      <c r="AB16" t="s">
        <v>68</v>
      </c>
      <c r="AD16" t="s">
        <v>150</v>
      </c>
      <c r="AE16" t="s">
        <v>148</v>
      </c>
    </row>
    <row r="17" spans="1:31" x14ac:dyDescent="0.3">
      <c r="A17">
        <v>281</v>
      </c>
      <c r="C17" t="s">
        <v>176</v>
      </c>
      <c r="D17" t="s">
        <v>177</v>
      </c>
      <c r="G17" t="s">
        <v>145</v>
      </c>
      <c r="I17" t="s">
        <v>145</v>
      </c>
      <c r="K17" t="s">
        <v>146</v>
      </c>
      <c r="L17" t="s">
        <v>146</v>
      </c>
      <c r="M17" t="s">
        <v>146</v>
      </c>
      <c r="N17" t="s">
        <v>146</v>
      </c>
      <c r="O17" t="s">
        <v>146</v>
      </c>
      <c r="P17" t="s">
        <v>145</v>
      </c>
      <c r="Q17" t="s">
        <v>153</v>
      </c>
      <c r="S17">
        <v>0</v>
      </c>
      <c r="V17" s="31">
        <v>44680.922222222223</v>
      </c>
      <c r="W17">
        <v>0</v>
      </c>
      <c r="X17">
        <v>1</v>
      </c>
      <c r="Y17" t="s">
        <v>147</v>
      </c>
      <c r="AA17">
        <v>6</v>
      </c>
      <c r="AB17" t="s">
        <v>68</v>
      </c>
      <c r="AD17" t="s">
        <v>150</v>
      </c>
      <c r="AE17" t="s">
        <v>148</v>
      </c>
    </row>
    <row r="18" spans="1:31" x14ac:dyDescent="0.3">
      <c r="A18">
        <v>11</v>
      </c>
      <c r="C18" t="s">
        <v>178</v>
      </c>
      <c r="D18" t="s">
        <v>179</v>
      </c>
      <c r="G18" t="s">
        <v>145</v>
      </c>
      <c r="I18" t="s">
        <v>145</v>
      </c>
      <c r="K18" t="s">
        <v>146</v>
      </c>
      <c r="L18" t="s">
        <v>146</v>
      </c>
      <c r="M18" t="s">
        <v>146</v>
      </c>
      <c r="N18" t="s">
        <v>146</v>
      </c>
      <c r="O18" t="s">
        <v>146</v>
      </c>
      <c r="P18" t="s">
        <v>145</v>
      </c>
      <c r="Q18" t="s">
        <v>153</v>
      </c>
      <c r="S18">
        <v>0</v>
      </c>
      <c r="V18" s="31">
        <v>44680.92291666667</v>
      </c>
      <c r="W18">
        <v>0</v>
      </c>
      <c r="X18">
        <v>1</v>
      </c>
      <c r="Y18" t="s">
        <v>147</v>
      </c>
      <c r="AA18">
        <v>6</v>
      </c>
      <c r="AB18" t="s">
        <v>68</v>
      </c>
      <c r="AD18" t="s">
        <v>150</v>
      </c>
      <c r="AE18" t="s">
        <v>148</v>
      </c>
    </row>
    <row r="19" spans="1:31" x14ac:dyDescent="0.3">
      <c r="A19">
        <v>282</v>
      </c>
      <c r="C19" t="s">
        <v>180</v>
      </c>
      <c r="D19" t="s">
        <v>181</v>
      </c>
      <c r="G19" t="s">
        <v>145</v>
      </c>
      <c r="I19" t="s">
        <v>145</v>
      </c>
      <c r="K19" t="s">
        <v>146</v>
      </c>
      <c r="L19" t="s">
        <v>146</v>
      </c>
      <c r="M19" t="s">
        <v>146</v>
      </c>
      <c r="N19" t="s">
        <v>146</v>
      </c>
      <c r="O19" t="s">
        <v>146</v>
      </c>
      <c r="P19" t="s">
        <v>145</v>
      </c>
      <c r="Q19" t="s">
        <v>153</v>
      </c>
      <c r="S19">
        <v>0</v>
      </c>
      <c r="V19" s="31">
        <v>44680.92291666667</v>
      </c>
      <c r="W19">
        <v>0</v>
      </c>
      <c r="X19">
        <v>1</v>
      </c>
      <c r="Y19" t="s">
        <v>147</v>
      </c>
      <c r="AA19">
        <v>6</v>
      </c>
      <c r="AB19" t="s">
        <v>68</v>
      </c>
      <c r="AD19" t="s">
        <v>150</v>
      </c>
      <c r="AE19" t="s">
        <v>148</v>
      </c>
    </row>
    <row r="20" spans="1:31" x14ac:dyDescent="0.3">
      <c r="A20">
        <v>283</v>
      </c>
      <c r="C20" t="s">
        <v>182</v>
      </c>
      <c r="D20" t="s">
        <v>183</v>
      </c>
      <c r="G20" t="s">
        <v>145</v>
      </c>
      <c r="I20" t="s">
        <v>145</v>
      </c>
      <c r="K20" t="s">
        <v>146</v>
      </c>
      <c r="L20" t="s">
        <v>146</v>
      </c>
      <c r="M20" t="s">
        <v>146</v>
      </c>
      <c r="N20" t="s">
        <v>146</v>
      </c>
      <c r="O20" t="s">
        <v>146</v>
      </c>
      <c r="P20" t="s">
        <v>145</v>
      </c>
      <c r="Q20" t="s">
        <v>153</v>
      </c>
      <c r="S20">
        <v>0</v>
      </c>
      <c r="V20" s="31">
        <v>44680.92291666667</v>
      </c>
      <c r="W20">
        <v>0</v>
      </c>
      <c r="X20">
        <v>1</v>
      </c>
      <c r="Y20" t="s">
        <v>147</v>
      </c>
      <c r="AA20">
        <v>6</v>
      </c>
      <c r="AB20" t="s">
        <v>68</v>
      </c>
      <c r="AD20" t="s">
        <v>150</v>
      </c>
      <c r="AE20" t="s">
        <v>148</v>
      </c>
    </row>
    <row r="21" spans="1:31" x14ac:dyDescent="0.3">
      <c r="A21">
        <v>284</v>
      </c>
      <c r="C21" t="s">
        <v>184</v>
      </c>
      <c r="D21" t="s">
        <v>185</v>
      </c>
      <c r="G21" t="s">
        <v>145</v>
      </c>
      <c r="I21" t="s">
        <v>145</v>
      </c>
      <c r="K21" t="s">
        <v>146</v>
      </c>
      <c r="L21" t="s">
        <v>146</v>
      </c>
      <c r="M21" t="s">
        <v>146</v>
      </c>
      <c r="N21" t="s">
        <v>146</v>
      </c>
      <c r="O21" t="s">
        <v>146</v>
      </c>
      <c r="P21" t="s">
        <v>145</v>
      </c>
      <c r="Q21" t="s">
        <v>153</v>
      </c>
      <c r="S21">
        <v>0</v>
      </c>
      <c r="V21" s="31">
        <v>44680.92291666667</v>
      </c>
      <c r="W21">
        <v>0</v>
      </c>
      <c r="X21">
        <v>1</v>
      </c>
      <c r="Y21" t="s">
        <v>147</v>
      </c>
      <c r="AA21">
        <v>6</v>
      </c>
      <c r="AB21" t="s">
        <v>68</v>
      </c>
      <c r="AD21" t="s">
        <v>150</v>
      </c>
      <c r="AE21" t="s">
        <v>148</v>
      </c>
    </row>
    <row r="22" spans="1:31" x14ac:dyDescent="0.3">
      <c r="A22">
        <v>12</v>
      </c>
      <c r="C22" t="s">
        <v>186</v>
      </c>
      <c r="D22" t="s">
        <v>187</v>
      </c>
      <c r="G22" t="s">
        <v>145</v>
      </c>
      <c r="I22" t="s">
        <v>146</v>
      </c>
      <c r="K22" t="s">
        <v>146</v>
      </c>
      <c r="L22" t="s">
        <v>146</v>
      </c>
      <c r="M22" t="s">
        <v>146</v>
      </c>
      <c r="N22" t="s">
        <v>146</v>
      </c>
      <c r="O22" t="s">
        <v>146</v>
      </c>
      <c r="P22" t="s">
        <v>145</v>
      </c>
      <c r="Q22" t="s">
        <v>153</v>
      </c>
      <c r="S22">
        <v>0</v>
      </c>
      <c r="V22" s="31">
        <v>44680.92291666667</v>
      </c>
      <c r="W22">
        <v>0</v>
      </c>
      <c r="X22">
        <v>1</v>
      </c>
      <c r="Y22" t="s">
        <v>147</v>
      </c>
      <c r="AA22">
        <v>3</v>
      </c>
      <c r="AB22" t="s">
        <v>68</v>
      </c>
      <c r="AD22" t="s">
        <v>150</v>
      </c>
      <c r="AE22" t="s">
        <v>148</v>
      </c>
    </row>
    <row r="23" spans="1:31" x14ac:dyDescent="0.3">
      <c r="A23">
        <v>285</v>
      </c>
      <c r="C23" t="s">
        <v>188</v>
      </c>
      <c r="D23" t="s">
        <v>189</v>
      </c>
      <c r="G23" t="s">
        <v>145</v>
      </c>
      <c r="I23" t="s">
        <v>145</v>
      </c>
      <c r="K23" t="s">
        <v>146</v>
      </c>
      <c r="L23" t="s">
        <v>146</v>
      </c>
      <c r="M23" t="s">
        <v>146</v>
      </c>
      <c r="N23" t="s">
        <v>146</v>
      </c>
      <c r="O23" t="s">
        <v>146</v>
      </c>
      <c r="P23" t="s">
        <v>145</v>
      </c>
      <c r="Q23" t="s">
        <v>153</v>
      </c>
      <c r="S23">
        <v>0</v>
      </c>
      <c r="V23" s="31">
        <v>44680.924305555556</v>
      </c>
      <c r="W23">
        <v>0</v>
      </c>
      <c r="X23">
        <v>1</v>
      </c>
      <c r="Y23" t="s">
        <v>147</v>
      </c>
      <c r="AA23">
        <v>12</v>
      </c>
      <c r="AB23" t="s">
        <v>68</v>
      </c>
      <c r="AD23" t="s">
        <v>150</v>
      </c>
      <c r="AE23" t="s">
        <v>148</v>
      </c>
    </row>
    <row r="24" spans="1:31" x14ac:dyDescent="0.3">
      <c r="A24">
        <v>286</v>
      </c>
      <c r="C24" t="s">
        <v>190</v>
      </c>
      <c r="D24" t="s">
        <v>191</v>
      </c>
      <c r="G24" t="s">
        <v>145</v>
      </c>
      <c r="I24" t="s">
        <v>145</v>
      </c>
      <c r="K24" t="s">
        <v>146</v>
      </c>
      <c r="L24" t="s">
        <v>146</v>
      </c>
      <c r="M24" t="s">
        <v>146</v>
      </c>
      <c r="N24" t="s">
        <v>146</v>
      </c>
      <c r="O24" t="s">
        <v>146</v>
      </c>
      <c r="P24" t="s">
        <v>145</v>
      </c>
      <c r="Q24" t="s">
        <v>153</v>
      </c>
      <c r="S24">
        <v>0</v>
      </c>
      <c r="V24" s="31">
        <v>44680.924305555556</v>
      </c>
      <c r="W24">
        <v>0</v>
      </c>
      <c r="X24">
        <v>1</v>
      </c>
      <c r="Y24" t="s">
        <v>147</v>
      </c>
      <c r="AA24">
        <v>12</v>
      </c>
      <c r="AB24" t="s">
        <v>68</v>
      </c>
      <c r="AD24" t="s">
        <v>150</v>
      </c>
      <c r="AE24" t="s">
        <v>148</v>
      </c>
    </row>
    <row r="25" spans="1:31" x14ac:dyDescent="0.3">
      <c r="A25">
        <v>13</v>
      </c>
      <c r="C25" t="s">
        <v>192</v>
      </c>
      <c r="D25" t="s">
        <v>193</v>
      </c>
      <c r="G25" t="s">
        <v>145</v>
      </c>
      <c r="I25" t="s">
        <v>145</v>
      </c>
      <c r="K25" t="s">
        <v>146</v>
      </c>
      <c r="L25" t="s">
        <v>146</v>
      </c>
      <c r="M25" t="s">
        <v>146</v>
      </c>
      <c r="N25" t="s">
        <v>146</v>
      </c>
      <c r="O25" t="s">
        <v>146</v>
      </c>
      <c r="P25" t="s">
        <v>145</v>
      </c>
      <c r="Q25" t="s">
        <v>153</v>
      </c>
      <c r="S25">
        <v>0</v>
      </c>
      <c r="V25" s="31">
        <v>44680.924305555556</v>
      </c>
      <c r="W25">
        <v>0</v>
      </c>
      <c r="X25">
        <v>1</v>
      </c>
      <c r="Y25" t="s">
        <v>147</v>
      </c>
      <c r="AA25">
        <v>12</v>
      </c>
      <c r="AB25" t="s">
        <v>68</v>
      </c>
      <c r="AD25" t="s">
        <v>150</v>
      </c>
      <c r="AE25" t="s">
        <v>148</v>
      </c>
    </row>
    <row r="26" spans="1:31" x14ac:dyDescent="0.3">
      <c r="A26">
        <v>14</v>
      </c>
      <c r="C26" t="s">
        <v>194</v>
      </c>
      <c r="D26" t="s">
        <v>195</v>
      </c>
      <c r="G26" t="s">
        <v>145</v>
      </c>
      <c r="I26" t="s">
        <v>145</v>
      </c>
      <c r="K26" t="s">
        <v>146</v>
      </c>
      <c r="L26" t="s">
        <v>146</v>
      </c>
      <c r="M26" t="s">
        <v>146</v>
      </c>
      <c r="N26" t="s">
        <v>146</v>
      </c>
      <c r="O26" t="s">
        <v>146</v>
      </c>
      <c r="P26" t="s">
        <v>145</v>
      </c>
      <c r="Q26" t="s">
        <v>153</v>
      </c>
      <c r="S26">
        <v>0</v>
      </c>
      <c r="V26" s="31">
        <v>44680.925000000003</v>
      </c>
      <c r="W26">
        <v>0</v>
      </c>
      <c r="X26">
        <v>1</v>
      </c>
      <c r="Y26" t="s">
        <v>147</v>
      </c>
      <c r="AA26">
        <v>12</v>
      </c>
      <c r="AB26" t="s">
        <v>68</v>
      </c>
      <c r="AD26" t="s">
        <v>150</v>
      </c>
      <c r="AE26" t="s">
        <v>148</v>
      </c>
    </row>
    <row r="27" spans="1:31" x14ac:dyDescent="0.3">
      <c r="A27">
        <v>15</v>
      </c>
      <c r="C27" t="s">
        <v>196</v>
      </c>
      <c r="D27" t="s">
        <v>197</v>
      </c>
      <c r="G27" t="s">
        <v>145</v>
      </c>
      <c r="I27" t="s">
        <v>145</v>
      </c>
      <c r="K27" t="s">
        <v>146</v>
      </c>
      <c r="L27" t="s">
        <v>146</v>
      </c>
      <c r="M27" t="s">
        <v>146</v>
      </c>
      <c r="N27" t="s">
        <v>146</v>
      </c>
      <c r="O27" t="s">
        <v>146</v>
      </c>
      <c r="P27" t="s">
        <v>145</v>
      </c>
      <c r="Q27" t="s">
        <v>153</v>
      </c>
      <c r="S27">
        <v>0</v>
      </c>
      <c r="V27" s="31">
        <v>44680.926388888889</v>
      </c>
      <c r="W27">
        <v>0</v>
      </c>
      <c r="X27">
        <v>1</v>
      </c>
      <c r="Y27" t="s">
        <v>147</v>
      </c>
      <c r="AA27">
        <v>12</v>
      </c>
      <c r="AB27" t="s">
        <v>68</v>
      </c>
      <c r="AD27" t="s">
        <v>150</v>
      </c>
      <c r="AE27" t="s">
        <v>148</v>
      </c>
    </row>
    <row r="28" spans="1:31" x14ac:dyDescent="0.3">
      <c r="A28">
        <v>287</v>
      </c>
      <c r="C28" t="s">
        <v>198</v>
      </c>
      <c r="D28" t="s">
        <v>199</v>
      </c>
      <c r="G28" t="s">
        <v>145</v>
      </c>
      <c r="I28" t="s">
        <v>145</v>
      </c>
      <c r="K28" t="s">
        <v>146</v>
      </c>
      <c r="L28" t="s">
        <v>146</v>
      </c>
      <c r="M28" t="s">
        <v>146</v>
      </c>
      <c r="N28" t="s">
        <v>146</v>
      </c>
      <c r="O28" t="s">
        <v>146</v>
      </c>
      <c r="P28" t="s">
        <v>145</v>
      </c>
      <c r="Q28" t="s">
        <v>153</v>
      </c>
      <c r="S28">
        <v>0</v>
      </c>
      <c r="V28" s="31">
        <v>44680.926388888889</v>
      </c>
      <c r="W28">
        <v>0</v>
      </c>
      <c r="X28">
        <v>1</v>
      </c>
      <c r="Y28" t="s">
        <v>147</v>
      </c>
      <c r="AA28">
        <v>12</v>
      </c>
      <c r="AB28" t="s">
        <v>68</v>
      </c>
      <c r="AD28" t="s">
        <v>150</v>
      </c>
      <c r="AE28" t="s">
        <v>148</v>
      </c>
    </row>
    <row r="29" spans="1:31" x14ac:dyDescent="0.3">
      <c r="A29">
        <v>16</v>
      </c>
      <c r="C29" t="s">
        <v>200</v>
      </c>
      <c r="D29" t="s">
        <v>73</v>
      </c>
      <c r="G29" t="s">
        <v>145</v>
      </c>
      <c r="I29" t="s">
        <v>146</v>
      </c>
      <c r="K29" t="s">
        <v>146</v>
      </c>
      <c r="L29" t="s">
        <v>146</v>
      </c>
      <c r="M29" t="s">
        <v>146</v>
      </c>
      <c r="N29" t="s">
        <v>146</v>
      </c>
      <c r="O29" t="s">
        <v>146</v>
      </c>
      <c r="P29" t="s">
        <v>145</v>
      </c>
      <c r="Q29" t="s">
        <v>153</v>
      </c>
      <c r="S29">
        <v>0</v>
      </c>
      <c r="V29" s="31">
        <v>44680.927083333336</v>
      </c>
      <c r="W29">
        <v>0</v>
      </c>
      <c r="X29">
        <v>1</v>
      </c>
      <c r="Y29" t="s">
        <v>147</v>
      </c>
      <c r="AA29">
        <v>2</v>
      </c>
      <c r="AB29" t="s">
        <v>68</v>
      </c>
      <c r="AD29" t="s">
        <v>150</v>
      </c>
      <c r="AE29" t="s">
        <v>148</v>
      </c>
    </row>
    <row r="30" spans="1:31" x14ac:dyDescent="0.3">
      <c r="A30">
        <v>17</v>
      </c>
      <c r="C30" t="s">
        <v>201</v>
      </c>
      <c r="D30" t="s">
        <v>73</v>
      </c>
      <c r="G30" t="s">
        <v>145</v>
      </c>
      <c r="I30" t="s">
        <v>146</v>
      </c>
      <c r="K30" t="s">
        <v>146</v>
      </c>
      <c r="L30" t="s">
        <v>146</v>
      </c>
      <c r="M30" t="s">
        <v>146</v>
      </c>
      <c r="N30" t="s">
        <v>146</v>
      </c>
      <c r="O30" t="s">
        <v>146</v>
      </c>
      <c r="P30" t="s">
        <v>145</v>
      </c>
      <c r="Q30" t="s">
        <v>153</v>
      </c>
      <c r="S30">
        <v>0</v>
      </c>
      <c r="V30" s="31">
        <v>44680.927777777775</v>
      </c>
      <c r="W30">
        <v>0</v>
      </c>
      <c r="X30">
        <v>1</v>
      </c>
      <c r="Y30" t="s">
        <v>147</v>
      </c>
      <c r="AA30">
        <v>16</v>
      </c>
      <c r="AB30" t="s">
        <v>68</v>
      </c>
      <c r="AD30" t="s">
        <v>150</v>
      </c>
      <c r="AE30" t="s">
        <v>148</v>
      </c>
    </row>
    <row r="31" spans="1:31" x14ac:dyDescent="0.3">
      <c r="A31">
        <v>18</v>
      </c>
      <c r="C31" t="s">
        <v>202</v>
      </c>
      <c r="D31" t="s">
        <v>203</v>
      </c>
      <c r="G31" t="s">
        <v>146</v>
      </c>
      <c r="I31" t="s">
        <v>145</v>
      </c>
      <c r="K31" t="s">
        <v>146</v>
      </c>
      <c r="L31" t="s">
        <v>146</v>
      </c>
      <c r="M31" t="s">
        <v>146</v>
      </c>
      <c r="N31" t="s">
        <v>146</v>
      </c>
      <c r="O31" t="s">
        <v>146</v>
      </c>
      <c r="P31" t="s">
        <v>145</v>
      </c>
      <c r="Q31" t="s">
        <v>153</v>
      </c>
      <c r="S31">
        <v>0</v>
      </c>
      <c r="V31" s="31">
        <v>44680.929166666669</v>
      </c>
      <c r="W31">
        <v>0</v>
      </c>
      <c r="X31">
        <v>1</v>
      </c>
      <c r="Y31" t="s">
        <v>147</v>
      </c>
      <c r="AA31">
        <v>17</v>
      </c>
      <c r="AB31" t="s">
        <v>68</v>
      </c>
      <c r="AD31" t="s">
        <v>150</v>
      </c>
      <c r="AE31" t="s">
        <v>148</v>
      </c>
    </row>
    <row r="32" spans="1:31" x14ac:dyDescent="0.3">
      <c r="A32">
        <v>288</v>
      </c>
      <c r="C32" t="s">
        <v>204</v>
      </c>
      <c r="D32" t="s">
        <v>205</v>
      </c>
      <c r="G32" t="s">
        <v>146</v>
      </c>
      <c r="I32" t="s">
        <v>145</v>
      </c>
      <c r="K32" t="s">
        <v>146</v>
      </c>
      <c r="L32" t="s">
        <v>146</v>
      </c>
      <c r="M32" t="s">
        <v>146</v>
      </c>
      <c r="N32" t="s">
        <v>146</v>
      </c>
      <c r="O32" t="s">
        <v>146</v>
      </c>
      <c r="P32" t="s">
        <v>145</v>
      </c>
      <c r="Q32" t="s">
        <v>153</v>
      </c>
      <c r="S32">
        <v>0</v>
      </c>
      <c r="V32" s="31">
        <v>44680.929166666669</v>
      </c>
      <c r="W32">
        <v>0</v>
      </c>
      <c r="X32">
        <v>1</v>
      </c>
      <c r="Y32" t="s">
        <v>147</v>
      </c>
      <c r="AA32">
        <v>17</v>
      </c>
      <c r="AB32" t="s">
        <v>68</v>
      </c>
      <c r="AD32" t="s">
        <v>150</v>
      </c>
      <c r="AE32" t="s">
        <v>148</v>
      </c>
    </row>
    <row r="33" spans="1:31" x14ac:dyDescent="0.3">
      <c r="A33">
        <v>19</v>
      </c>
      <c r="C33" t="s">
        <v>206</v>
      </c>
      <c r="D33" t="s">
        <v>207</v>
      </c>
      <c r="G33" t="s">
        <v>145</v>
      </c>
      <c r="I33" t="s">
        <v>145</v>
      </c>
      <c r="K33" t="s">
        <v>146</v>
      </c>
      <c r="L33" t="s">
        <v>146</v>
      </c>
      <c r="M33" t="s">
        <v>146</v>
      </c>
      <c r="N33" t="s">
        <v>146</v>
      </c>
      <c r="O33" t="s">
        <v>146</v>
      </c>
      <c r="P33" t="s">
        <v>145</v>
      </c>
      <c r="Q33" t="s">
        <v>153</v>
      </c>
      <c r="S33">
        <v>0</v>
      </c>
      <c r="V33" s="31">
        <v>44680.929861111108</v>
      </c>
      <c r="W33">
        <v>0</v>
      </c>
      <c r="X33">
        <v>1</v>
      </c>
      <c r="Y33" t="s">
        <v>147</v>
      </c>
      <c r="AA33">
        <v>17</v>
      </c>
      <c r="AB33" t="s">
        <v>68</v>
      </c>
      <c r="AD33" t="s">
        <v>150</v>
      </c>
      <c r="AE33" t="s">
        <v>148</v>
      </c>
    </row>
    <row r="34" spans="1:31" x14ac:dyDescent="0.3">
      <c r="A34">
        <v>20</v>
      </c>
      <c r="C34" t="s">
        <v>208</v>
      </c>
      <c r="D34" t="s">
        <v>209</v>
      </c>
      <c r="G34" t="s">
        <v>145</v>
      </c>
      <c r="I34" t="s">
        <v>145</v>
      </c>
      <c r="K34" t="s">
        <v>146</v>
      </c>
      <c r="L34" t="s">
        <v>146</v>
      </c>
      <c r="M34" t="s">
        <v>146</v>
      </c>
      <c r="N34" t="s">
        <v>146</v>
      </c>
      <c r="O34" t="s">
        <v>146</v>
      </c>
      <c r="P34" t="s">
        <v>145</v>
      </c>
      <c r="Q34" t="s">
        <v>153</v>
      </c>
      <c r="S34">
        <v>0</v>
      </c>
      <c r="V34" s="31">
        <v>44680.929861111108</v>
      </c>
      <c r="W34">
        <v>0</v>
      </c>
      <c r="X34">
        <v>1</v>
      </c>
      <c r="Y34" t="s">
        <v>147</v>
      </c>
      <c r="AA34">
        <v>17</v>
      </c>
      <c r="AB34" t="s">
        <v>68</v>
      </c>
      <c r="AD34" t="s">
        <v>150</v>
      </c>
      <c r="AE34" t="s">
        <v>148</v>
      </c>
    </row>
    <row r="35" spans="1:31" x14ac:dyDescent="0.3">
      <c r="A35">
        <v>21</v>
      </c>
      <c r="C35" t="s">
        <v>210</v>
      </c>
      <c r="D35" t="s">
        <v>211</v>
      </c>
      <c r="G35" t="s">
        <v>145</v>
      </c>
      <c r="I35" t="s">
        <v>146</v>
      </c>
      <c r="K35" t="s">
        <v>146</v>
      </c>
      <c r="L35" t="s">
        <v>146</v>
      </c>
      <c r="M35" t="s">
        <v>146</v>
      </c>
      <c r="N35" t="s">
        <v>146</v>
      </c>
      <c r="O35" t="s">
        <v>146</v>
      </c>
      <c r="P35" t="s">
        <v>145</v>
      </c>
      <c r="Q35" t="s">
        <v>153</v>
      </c>
      <c r="S35">
        <v>0</v>
      </c>
      <c r="V35" s="31">
        <v>44680.930555555555</v>
      </c>
      <c r="W35">
        <v>0</v>
      </c>
      <c r="X35">
        <v>1</v>
      </c>
      <c r="Y35" t="s">
        <v>147</v>
      </c>
      <c r="AA35">
        <v>16</v>
      </c>
      <c r="AB35" t="s">
        <v>68</v>
      </c>
      <c r="AD35" t="s">
        <v>150</v>
      </c>
      <c r="AE35" t="s">
        <v>148</v>
      </c>
    </row>
    <row r="36" spans="1:31" x14ac:dyDescent="0.3">
      <c r="A36">
        <v>22</v>
      </c>
      <c r="C36" t="s">
        <v>212</v>
      </c>
      <c r="D36" t="s">
        <v>213</v>
      </c>
      <c r="G36" t="s">
        <v>145</v>
      </c>
      <c r="I36" t="s">
        <v>145</v>
      </c>
      <c r="K36" t="s">
        <v>146</v>
      </c>
      <c r="L36" t="s">
        <v>146</v>
      </c>
      <c r="M36" t="s">
        <v>146</v>
      </c>
      <c r="N36" t="s">
        <v>146</v>
      </c>
      <c r="O36" t="s">
        <v>146</v>
      </c>
      <c r="P36" t="s">
        <v>145</v>
      </c>
      <c r="Q36" t="s">
        <v>153</v>
      </c>
      <c r="S36">
        <v>0</v>
      </c>
      <c r="V36" s="31">
        <v>44680.931250000001</v>
      </c>
      <c r="W36">
        <v>0</v>
      </c>
      <c r="X36">
        <v>1</v>
      </c>
      <c r="Y36" t="s">
        <v>147</v>
      </c>
      <c r="AA36">
        <v>21</v>
      </c>
      <c r="AB36" t="s">
        <v>68</v>
      </c>
      <c r="AD36" t="s">
        <v>150</v>
      </c>
      <c r="AE36" t="s">
        <v>148</v>
      </c>
    </row>
    <row r="37" spans="1:31" x14ac:dyDescent="0.3">
      <c r="A37">
        <v>289</v>
      </c>
      <c r="C37" t="s">
        <v>214</v>
      </c>
      <c r="D37" t="s">
        <v>215</v>
      </c>
      <c r="G37" t="s">
        <v>145</v>
      </c>
      <c r="I37" t="s">
        <v>146</v>
      </c>
      <c r="K37" t="s">
        <v>146</v>
      </c>
      <c r="L37" t="s">
        <v>146</v>
      </c>
      <c r="M37" t="s">
        <v>146</v>
      </c>
      <c r="N37" t="s">
        <v>146</v>
      </c>
      <c r="O37" t="s">
        <v>146</v>
      </c>
      <c r="P37" t="s">
        <v>145</v>
      </c>
      <c r="Q37" t="s">
        <v>153</v>
      </c>
      <c r="S37">
        <v>0</v>
      </c>
      <c r="V37" s="31">
        <v>44680.931250000001</v>
      </c>
      <c r="W37">
        <v>0</v>
      </c>
      <c r="X37">
        <v>1</v>
      </c>
      <c r="Y37" t="s">
        <v>147</v>
      </c>
      <c r="AA37">
        <v>16</v>
      </c>
      <c r="AB37" t="s">
        <v>68</v>
      </c>
      <c r="AD37" t="s">
        <v>150</v>
      </c>
      <c r="AE37" t="s">
        <v>148</v>
      </c>
    </row>
    <row r="38" spans="1:31" x14ac:dyDescent="0.3">
      <c r="A38">
        <v>290</v>
      </c>
      <c r="C38" t="s">
        <v>216</v>
      </c>
      <c r="D38" t="s">
        <v>217</v>
      </c>
      <c r="G38" t="s">
        <v>145</v>
      </c>
      <c r="I38" t="s">
        <v>146</v>
      </c>
      <c r="K38" t="s">
        <v>146</v>
      </c>
      <c r="L38" t="s">
        <v>146</v>
      </c>
      <c r="M38" t="s">
        <v>146</v>
      </c>
      <c r="N38" t="s">
        <v>146</v>
      </c>
      <c r="O38" t="s">
        <v>146</v>
      </c>
      <c r="P38" t="s">
        <v>145</v>
      </c>
      <c r="Q38" t="s">
        <v>153</v>
      </c>
      <c r="S38">
        <v>0</v>
      </c>
      <c r="V38" s="31">
        <v>44680.931250000001</v>
      </c>
      <c r="W38">
        <v>0</v>
      </c>
      <c r="X38">
        <v>1</v>
      </c>
      <c r="Y38" t="s">
        <v>147</v>
      </c>
      <c r="AA38">
        <v>16</v>
      </c>
      <c r="AB38" t="s">
        <v>68</v>
      </c>
      <c r="AD38" t="s">
        <v>150</v>
      </c>
      <c r="AE38" t="s">
        <v>148</v>
      </c>
    </row>
    <row r="39" spans="1:31" x14ac:dyDescent="0.3">
      <c r="A39">
        <v>23</v>
      </c>
      <c r="C39" t="s">
        <v>218</v>
      </c>
      <c r="D39" t="s">
        <v>219</v>
      </c>
      <c r="G39" t="s">
        <v>145</v>
      </c>
      <c r="I39" t="s">
        <v>146</v>
      </c>
      <c r="K39" t="s">
        <v>146</v>
      </c>
      <c r="L39" t="s">
        <v>146</v>
      </c>
      <c r="M39" t="s">
        <v>146</v>
      </c>
      <c r="N39" t="s">
        <v>146</v>
      </c>
      <c r="O39" t="s">
        <v>146</v>
      </c>
      <c r="P39" t="s">
        <v>145</v>
      </c>
      <c r="Q39" t="s">
        <v>153</v>
      </c>
      <c r="S39">
        <v>0</v>
      </c>
      <c r="V39" s="31">
        <v>44680.931944444441</v>
      </c>
      <c r="W39">
        <v>0</v>
      </c>
      <c r="X39">
        <v>1</v>
      </c>
      <c r="Y39" t="s">
        <v>147</v>
      </c>
      <c r="AA39">
        <v>2</v>
      </c>
      <c r="AB39" t="s">
        <v>68</v>
      </c>
      <c r="AD39" t="s">
        <v>150</v>
      </c>
      <c r="AE39" t="s">
        <v>148</v>
      </c>
    </row>
    <row r="40" spans="1:31" x14ac:dyDescent="0.3">
      <c r="A40">
        <v>24</v>
      </c>
      <c r="C40" t="s">
        <v>220</v>
      </c>
      <c r="D40" t="s">
        <v>22</v>
      </c>
      <c r="G40" t="s">
        <v>145</v>
      </c>
      <c r="I40" t="s">
        <v>146</v>
      </c>
      <c r="K40" t="s">
        <v>146</v>
      </c>
      <c r="L40" t="s">
        <v>146</v>
      </c>
      <c r="M40" t="s">
        <v>146</v>
      </c>
      <c r="N40" t="s">
        <v>146</v>
      </c>
      <c r="O40" t="s">
        <v>146</v>
      </c>
      <c r="P40" t="s">
        <v>145</v>
      </c>
      <c r="Q40" t="s">
        <v>153</v>
      </c>
      <c r="S40">
        <v>0</v>
      </c>
      <c r="V40" s="31">
        <v>44680.931944444441</v>
      </c>
      <c r="W40">
        <v>0</v>
      </c>
      <c r="X40">
        <v>1</v>
      </c>
      <c r="Y40" t="s">
        <v>147</v>
      </c>
      <c r="AA40">
        <v>23</v>
      </c>
      <c r="AB40" t="s">
        <v>68</v>
      </c>
      <c r="AD40" t="s">
        <v>150</v>
      </c>
      <c r="AE40" t="s">
        <v>148</v>
      </c>
    </row>
    <row r="41" spans="1:31" x14ac:dyDescent="0.3">
      <c r="A41">
        <v>25</v>
      </c>
      <c r="C41" t="s">
        <v>221</v>
      </c>
      <c r="D41" t="s">
        <v>22</v>
      </c>
      <c r="G41" t="s">
        <v>145</v>
      </c>
      <c r="I41" t="s">
        <v>145</v>
      </c>
      <c r="K41" t="s">
        <v>146</v>
      </c>
      <c r="L41" t="s">
        <v>146</v>
      </c>
      <c r="M41" t="s">
        <v>146</v>
      </c>
      <c r="N41" t="s">
        <v>146</v>
      </c>
      <c r="O41" t="s">
        <v>146</v>
      </c>
      <c r="P41" t="s">
        <v>145</v>
      </c>
      <c r="Q41" t="s">
        <v>153</v>
      </c>
      <c r="S41">
        <v>0</v>
      </c>
      <c r="V41" s="31">
        <v>44680.93472222222</v>
      </c>
      <c r="W41">
        <v>0</v>
      </c>
      <c r="X41">
        <v>1</v>
      </c>
      <c r="Y41" t="s">
        <v>147</v>
      </c>
      <c r="AA41">
        <v>24</v>
      </c>
      <c r="AB41" t="s">
        <v>68</v>
      </c>
      <c r="AD41" t="s">
        <v>150</v>
      </c>
      <c r="AE41" t="s">
        <v>148</v>
      </c>
    </row>
    <row r="42" spans="1:31" x14ac:dyDescent="0.3">
      <c r="A42">
        <v>291</v>
      </c>
      <c r="C42" t="s">
        <v>222</v>
      </c>
      <c r="D42" t="s">
        <v>223</v>
      </c>
      <c r="G42" t="s">
        <v>145</v>
      </c>
      <c r="I42" t="s">
        <v>145</v>
      </c>
      <c r="K42" t="s">
        <v>146</v>
      </c>
      <c r="L42" t="s">
        <v>146</v>
      </c>
      <c r="M42" t="s">
        <v>146</v>
      </c>
      <c r="N42" t="s">
        <v>146</v>
      </c>
      <c r="O42" t="s">
        <v>146</v>
      </c>
      <c r="P42" t="s">
        <v>145</v>
      </c>
      <c r="Q42" t="s">
        <v>153</v>
      </c>
      <c r="S42">
        <v>0</v>
      </c>
      <c r="V42" s="31">
        <v>44680.93472222222</v>
      </c>
      <c r="W42">
        <v>0</v>
      </c>
      <c r="X42">
        <v>1</v>
      </c>
      <c r="Y42" t="s">
        <v>147</v>
      </c>
      <c r="AA42">
        <v>24</v>
      </c>
      <c r="AB42" t="s">
        <v>68</v>
      </c>
      <c r="AD42" t="s">
        <v>150</v>
      </c>
      <c r="AE42" t="s">
        <v>148</v>
      </c>
    </row>
    <row r="43" spans="1:31" x14ac:dyDescent="0.3">
      <c r="A43">
        <v>292</v>
      </c>
      <c r="C43" t="s">
        <v>224</v>
      </c>
      <c r="D43" t="s">
        <v>225</v>
      </c>
      <c r="G43" t="s">
        <v>145</v>
      </c>
      <c r="I43" t="s">
        <v>145</v>
      </c>
      <c r="K43" t="s">
        <v>146</v>
      </c>
      <c r="L43" t="s">
        <v>146</v>
      </c>
      <c r="M43" t="s">
        <v>146</v>
      </c>
      <c r="N43" t="s">
        <v>146</v>
      </c>
      <c r="O43" t="s">
        <v>146</v>
      </c>
      <c r="P43" t="s">
        <v>145</v>
      </c>
      <c r="Q43" t="s">
        <v>153</v>
      </c>
      <c r="S43">
        <v>0</v>
      </c>
      <c r="V43" s="31">
        <v>44680.93472222222</v>
      </c>
      <c r="W43">
        <v>0</v>
      </c>
      <c r="X43">
        <v>1</v>
      </c>
      <c r="Y43" t="s">
        <v>147</v>
      </c>
      <c r="AA43">
        <v>24</v>
      </c>
      <c r="AB43" t="s">
        <v>68</v>
      </c>
      <c r="AD43" t="s">
        <v>150</v>
      </c>
      <c r="AE43" t="s">
        <v>148</v>
      </c>
    </row>
    <row r="44" spans="1:31" x14ac:dyDescent="0.3">
      <c r="A44">
        <v>26</v>
      </c>
      <c r="C44" t="s">
        <v>226</v>
      </c>
      <c r="D44" t="s">
        <v>227</v>
      </c>
      <c r="G44" t="s">
        <v>145</v>
      </c>
      <c r="I44" t="s">
        <v>145</v>
      </c>
      <c r="K44" t="s">
        <v>146</v>
      </c>
      <c r="L44" t="s">
        <v>146</v>
      </c>
      <c r="M44" t="s">
        <v>146</v>
      </c>
      <c r="N44" t="s">
        <v>146</v>
      </c>
      <c r="O44" t="s">
        <v>146</v>
      </c>
      <c r="P44" t="s">
        <v>145</v>
      </c>
      <c r="Q44" t="s">
        <v>153</v>
      </c>
      <c r="S44">
        <v>0</v>
      </c>
      <c r="V44" s="31">
        <v>44680.93472222222</v>
      </c>
      <c r="W44">
        <v>0</v>
      </c>
      <c r="X44">
        <v>1</v>
      </c>
      <c r="Y44" t="s">
        <v>147</v>
      </c>
      <c r="AA44">
        <v>24</v>
      </c>
      <c r="AB44" t="s">
        <v>68</v>
      </c>
      <c r="AD44" t="s">
        <v>150</v>
      </c>
      <c r="AE44" t="s">
        <v>148</v>
      </c>
    </row>
    <row r="45" spans="1:31" x14ac:dyDescent="0.3">
      <c r="A45">
        <v>293</v>
      </c>
      <c r="C45" t="s">
        <v>228</v>
      </c>
      <c r="D45" t="s">
        <v>229</v>
      </c>
      <c r="G45" t="s">
        <v>145</v>
      </c>
      <c r="I45" t="s">
        <v>145</v>
      </c>
      <c r="K45" t="s">
        <v>146</v>
      </c>
      <c r="L45" t="s">
        <v>146</v>
      </c>
      <c r="M45" t="s">
        <v>146</v>
      </c>
      <c r="N45" t="s">
        <v>146</v>
      </c>
      <c r="O45" t="s">
        <v>146</v>
      </c>
      <c r="P45" t="s">
        <v>145</v>
      </c>
      <c r="Q45" t="s">
        <v>153</v>
      </c>
      <c r="S45">
        <v>0</v>
      </c>
      <c r="V45" s="31">
        <v>44680.93472222222</v>
      </c>
      <c r="W45">
        <v>0</v>
      </c>
      <c r="X45">
        <v>1</v>
      </c>
      <c r="Y45" t="s">
        <v>147</v>
      </c>
      <c r="AA45">
        <v>24</v>
      </c>
      <c r="AB45" t="s">
        <v>68</v>
      </c>
      <c r="AD45" t="s">
        <v>150</v>
      </c>
      <c r="AE45" t="s">
        <v>148</v>
      </c>
    </row>
    <row r="46" spans="1:31" x14ac:dyDescent="0.3">
      <c r="A46">
        <v>294</v>
      </c>
      <c r="C46" t="s">
        <v>230</v>
      </c>
      <c r="D46" t="s">
        <v>231</v>
      </c>
      <c r="G46" t="s">
        <v>145</v>
      </c>
      <c r="I46" t="s">
        <v>146</v>
      </c>
      <c r="K46" t="s">
        <v>146</v>
      </c>
      <c r="L46" t="s">
        <v>146</v>
      </c>
      <c r="M46" t="s">
        <v>146</v>
      </c>
      <c r="N46" t="s">
        <v>146</v>
      </c>
      <c r="O46" t="s">
        <v>146</v>
      </c>
      <c r="P46" t="s">
        <v>145</v>
      </c>
      <c r="Q46" t="s">
        <v>153</v>
      </c>
      <c r="S46">
        <v>0</v>
      </c>
      <c r="V46" s="31">
        <v>44680.93472222222</v>
      </c>
      <c r="W46">
        <v>0</v>
      </c>
      <c r="X46">
        <v>1</v>
      </c>
      <c r="Y46" t="s">
        <v>147</v>
      </c>
      <c r="AA46">
        <v>23</v>
      </c>
      <c r="AB46" t="s">
        <v>68</v>
      </c>
      <c r="AD46" t="s">
        <v>150</v>
      </c>
      <c r="AE46" t="s">
        <v>148</v>
      </c>
    </row>
    <row r="47" spans="1:31" x14ac:dyDescent="0.3">
      <c r="A47">
        <v>295</v>
      </c>
      <c r="C47" t="s">
        <v>232</v>
      </c>
      <c r="D47" t="s">
        <v>231</v>
      </c>
      <c r="G47" t="s">
        <v>145</v>
      </c>
      <c r="I47" t="s">
        <v>145</v>
      </c>
      <c r="K47" t="s">
        <v>146</v>
      </c>
      <c r="L47" t="s">
        <v>146</v>
      </c>
      <c r="M47" t="s">
        <v>146</v>
      </c>
      <c r="N47" t="s">
        <v>146</v>
      </c>
      <c r="O47" t="s">
        <v>146</v>
      </c>
      <c r="P47" t="s">
        <v>145</v>
      </c>
      <c r="Q47" t="s">
        <v>153</v>
      </c>
      <c r="S47">
        <v>0</v>
      </c>
      <c r="V47" s="31">
        <v>44680.93472222222</v>
      </c>
      <c r="W47">
        <v>0</v>
      </c>
      <c r="X47">
        <v>1</v>
      </c>
      <c r="Y47" t="s">
        <v>147</v>
      </c>
      <c r="AA47">
        <v>294</v>
      </c>
      <c r="AB47" t="s">
        <v>68</v>
      </c>
      <c r="AD47" t="s">
        <v>150</v>
      </c>
      <c r="AE47" t="s">
        <v>148</v>
      </c>
    </row>
    <row r="48" spans="1:31" x14ac:dyDescent="0.3">
      <c r="A48">
        <v>296</v>
      </c>
      <c r="C48" t="s">
        <v>233</v>
      </c>
      <c r="D48" t="s">
        <v>234</v>
      </c>
      <c r="G48" t="s">
        <v>145</v>
      </c>
      <c r="I48" t="s">
        <v>145</v>
      </c>
      <c r="K48" t="s">
        <v>146</v>
      </c>
      <c r="L48" t="s">
        <v>146</v>
      </c>
      <c r="M48" t="s">
        <v>146</v>
      </c>
      <c r="N48" t="s">
        <v>146</v>
      </c>
      <c r="O48" t="s">
        <v>146</v>
      </c>
      <c r="P48" t="s">
        <v>145</v>
      </c>
      <c r="Q48" t="s">
        <v>153</v>
      </c>
      <c r="S48">
        <v>0</v>
      </c>
      <c r="V48" s="31">
        <v>44680.93472222222</v>
      </c>
      <c r="W48">
        <v>0</v>
      </c>
      <c r="X48">
        <v>1</v>
      </c>
      <c r="Y48" t="s">
        <v>147</v>
      </c>
      <c r="AA48">
        <v>294</v>
      </c>
      <c r="AB48" t="s">
        <v>68</v>
      </c>
      <c r="AD48" t="s">
        <v>150</v>
      </c>
      <c r="AE48" t="s">
        <v>148</v>
      </c>
    </row>
    <row r="49" spans="1:31" x14ac:dyDescent="0.3">
      <c r="A49">
        <v>297</v>
      </c>
      <c r="C49" t="s">
        <v>235</v>
      </c>
      <c r="D49" t="s">
        <v>236</v>
      </c>
      <c r="G49" t="s">
        <v>145</v>
      </c>
      <c r="I49" t="s">
        <v>145</v>
      </c>
      <c r="K49" t="s">
        <v>146</v>
      </c>
      <c r="L49" t="s">
        <v>146</v>
      </c>
      <c r="M49" t="s">
        <v>146</v>
      </c>
      <c r="N49" t="s">
        <v>146</v>
      </c>
      <c r="O49" t="s">
        <v>146</v>
      </c>
      <c r="P49" t="s">
        <v>145</v>
      </c>
      <c r="Q49" t="s">
        <v>153</v>
      </c>
      <c r="S49">
        <v>0</v>
      </c>
      <c r="V49" s="31">
        <v>44680.93472222222</v>
      </c>
      <c r="W49">
        <v>0</v>
      </c>
      <c r="X49">
        <v>1</v>
      </c>
      <c r="Y49" t="s">
        <v>147</v>
      </c>
      <c r="AA49">
        <v>294</v>
      </c>
      <c r="AB49" t="s">
        <v>68</v>
      </c>
      <c r="AD49" t="s">
        <v>150</v>
      </c>
      <c r="AE49" t="s">
        <v>148</v>
      </c>
    </row>
    <row r="50" spans="1:31" x14ac:dyDescent="0.3">
      <c r="A50">
        <v>298</v>
      </c>
      <c r="C50" t="s">
        <v>237</v>
      </c>
      <c r="D50" t="s">
        <v>238</v>
      </c>
      <c r="G50" t="s">
        <v>145</v>
      </c>
      <c r="I50" t="s">
        <v>145</v>
      </c>
      <c r="K50" t="s">
        <v>146</v>
      </c>
      <c r="L50" t="s">
        <v>146</v>
      </c>
      <c r="M50" t="s">
        <v>146</v>
      </c>
      <c r="N50" t="s">
        <v>146</v>
      </c>
      <c r="O50" t="s">
        <v>146</v>
      </c>
      <c r="P50" t="s">
        <v>145</v>
      </c>
      <c r="Q50" t="s">
        <v>153</v>
      </c>
      <c r="S50">
        <v>0</v>
      </c>
      <c r="V50" s="31">
        <v>44680.93472222222</v>
      </c>
      <c r="W50">
        <v>0</v>
      </c>
      <c r="X50">
        <v>1</v>
      </c>
      <c r="Y50" t="s">
        <v>147</v>
      </c>
      <c r="AA50">
        <v>294</v>
      </c>
      <c r="AB50" t="s">
        <v>68</v>
      </c>
      <c r="AD50" t="s">
        <v>150</v>
      </c>
      <c r="AE50" t="s">
        <v>148</v>
      </c>
    </row>
    <row r="51" spans="1:31" x14ac:dyDescent="0.3">
      <c r="A51">
        <v>299</v>
      </c>
      <c r="C51" t="s">
        <v>239</v>
      </c>
      <c r="D51" t="s">
        <v>240</v>
      </c>
      <c r="G51" t="s">
        <v>145</v>
      </c>
      <c r="I51" t="s">
        <v>145</v>
      </c>
      <c r="K51" t="s">
        <v>146</v>
      </c>
      <c r="L51" t="s">
        <v>146</v>
      </c>
      <c r="M51" t="s">
        <v>146</v>
      </c>
      <c r="N51" t="s">
        <v>146</v>
      </c>
      <c r="O51" t="s">
        <v>146</v>
      </c>
      <c r="P51" t="s">
        <v>145</v>
      </c>
      <c r="Q51" t="s">
        <v>153</v>
      </c>
      <c r="S51">
        <v>0</v>
      </c>
      <c r="V51" s="31">
        <v>44680.93472222222</v>
      </c>
      <c r="W51">
        <v>0</v>
      </c>
      <c r="X51">
        <v>1</v>
      </c>
      <c r="Y51" t="s">
        <v>147</v>
      </c>
      <c r="AA51">
        <v>294</v>
      </c>
      <c r="AB51" t="s">
        <v>68</v>
      </c>
      <c r="AD51" t="s">
        <v>150</v>
      </c>
      <c r="AE51" t="s">
        <v>148</v>
      </c>
    </row>
    <row r="52" spans="1:31" x14ac:dyDescent="0.3">
      <c r="A52">
        <v>300</v>
      </c>
      <c r="C52" t="s">
        <v>241</v>
      </c>
      <c r="D52" t="s">
        <v>242</v>
      </c>
      <c r="G52" t="s">
        <v>145</v>
      </c>
      <c r="I52" t="s">
        <v>145</v>
      </c>
      <c r="K52" t="s">
        <v>146</v>
      </c>
      <c r="L52" t="s">
        <v>146</v>
      </c>
      <c r="M52" t="s">
        <v>146</v>
      </c>
      <c r="N52" t="s">
        <v>146</v>
      </c>
      <c r="O52" t="s">
        <v>146</v>
      </c>
      <c r="P52" t="s">
        <v>145</v>
      </c>
      <c r="Q52" t="s">
        <v>153</v>
      </c>
      <c r="S52">
        <v>0</v>
      </c>
      <c r="V52" s="31">
        <v>44680.93472222222</v>
      </c>
      <c r="W52">
        <v>0</v>
      </c>
      <c r="X52">
        <v>1</v>
      </c>
      <c r="Y52" t="s">
        <v>147</v>
      </c>
      <c r="AA52">
        <v>294</v>
      </c>
      <c r="AB52" t="s">
        <v>68</v>
      </c>
      <c r="AD52" t="s">
        <v>150</v>
      </c>
      <c r="AE52" t="s">
        <v>148</v>
      </c>
    </row>
    <row r="53" spans="1:31" x14ac:dyDescent="0.3">
      <c r="A53">
        <v>301</v>
      </c>
      <c r="C53" t="s">
        <v>243</v>
      </c>
      <c r="D53" t="s">
        <v>244</v>
      </c>
      <c r="G53" t="s">
        <v>145</v>
      </c>
      <c r="I53" t="s">
        <v>145</v>
      </c>
      <c r="K53" t="s">
        <v>146</v>
      </c>
      <c r="L53" t="s">
        <v>146</v>
      </c>
      <c r="M53" t="s">
        <v>146</v>
      </c>
      <c r="N53" t="s">
        <v>146</v>
      </c>
      <c r="O53" t="s">
        <v>146</v>
      </c>
      <c r="P53" t="s">
        <v>145</v>
      </c>
      <c r="Q53" t="s">
        <v>153</v>
      </c>
      <c r="S53">
        <v>0</v>
      </c>
      <c r="V53" s="31">
        <v>44680.93472222222</v>
      </c>
      <c r="W53">
        <v>0</v>
      </c>
      <c r="X53">
        <v>1</v>
      </c>
      <c r="Y53" t="s">
        <v>147</v>
      </c>
      <c r="AA53">
        <v>294</v>
      </c>
      <c r="AB53" t="s">
        <v>68</v>
      </c>
      <c r="AD53" t="s">
        <v>150</v>
      </c>
      <c r="AE53" t="s">
        <v>148</v>
      </c>
    </row>
    <row r="54" spans="1:31" x14ac:dyDescent="0.3">
      <c r="A54">
        <v>262</v>
      </c>
      <c r="C54" t="s">
        <v>245</v>
      </c>
      <c r="D54" t="s">
        <v>23</v>
      </c>
      <c r="G54" t="s">
        <v>145</v>
      </c>
      <c r="I54" t="s">
        <v>146</v>
      </c>
      <c r="K54" t="s">
        <v>146</v>
      </c>
      <c r="L54" t="s">
        <v>146</v>
      </c>
      <c r="M54" t="s">
        <v>146</v>
      </c>
      <c r="N54" t="s">
        <v>146</v>
      </c>
      <c r="O54" t="s">
        <v>146</v>
      </c>
      <c r="P54" t="s">
        <v>145</v>
      </c>
      <c r="S54">
        <v>0</v>
      </c>
      <c r="V54" s="31">
        <v>44798.585416666669</v>
      </c>
      <c r="W54">
        <v>0</v>
      </c>
      <c r="X54">
        <v>1</v>
      </c>
      <c r="Y54" t="s">
        <v>147</v>
      </c>
      <c r="AA54">
        <v>2</v>
      </c>
      <c r="AB54" t="s">
        <v>68</v>
      </c>
      <c r="AD54" t="s">
        <v>150</v>
      </c>
      <c r="AE54" t="s">
        <v>148</v>
      </c>
    </row>
    <row r="55" spans="1:31" x14ac:dyDescent="0.3">
      <c r="A55">
        <v>263</v>
      </c>
      <c r="C55" t="s">
        <v>246</v>
      </c>
      <c r="D55" t="s">
        <v>247</v>
      </c>
      <c r="G55" t="s">
        <v>145</v>
      </c>
      <c r="I55" t="s">
        <v>146</v>
      </c>
      <c r="K55" t="s">
        <v>146</v>
      </c>
      <c r="L55" t="s">
        <v>146</v>
      </c>
      <c r="M55" t="s">
        <v>146</v>
      </c>
      <c r="N55" t="s">
        <v>146</v>
      </c>
      <c r="O55" t="s">
        <v>146</v>
      </c>
      <c r="P55" t="s">
        <v>145</v>
      </c>
      <c r="S55">
        <v>0</v>
      </c>
      <c r="V55" s="31">
        <v>44798.585416666669</v>
      </c>
      <c r="W55">
        <v>0</v>
      </c>
      <c r="X55">
        <v>1</v>
      </c>
      <c r="Y55" t="s">
        <v>147</v>
      </c>
      <c r="AA55">
        <v>262</v>
      </c>
      <c r="AB55" t="s">
        <v>68</v>
      </c>
      <c r="AD55" t="s">
        <v>150</v>
      </c>
      <c r="AE55" t="s">
        <v>148</v>
      </c>
    </row>
    <row r="56" spans="1:31" x14ac:dyDescent="0.3">
      <c r="A56">
        <v>264</v>
      </c>
      <c r="C56" t="s">
        <v>248</v>
      </c>
      <c r="D56" t="s">
        <v>249</v>
      </c>
      <c r="G56" t="s">
        <v>145</v>
      </c>
      <c r="I56" t="s">
        <v>145</v>
      </c>
      <c r="K56" t="s">
        <v>146</v>
      </c>
      <c r="L56" t="s">
        <v>146</v>
      </c>
      <c r="M56" t="s">
        <v>146</v>
      </c>
      <c r="N56" t="s">
        <v>146</v>
      </c>
      <c r="O56" t="s">
        <v>146</v>
      </c>
      <c r="P56" t="s">
        <v>145</v>
      </c>
      <c r="Q56" t="s">
        <v>153</v>
      </c>
      <c r="S56">
        <v>0</v>
      </c>
      <c r="V56" s="31">
        <v>44798.585416666669</v>
      </c>
      <c r="W56">
        <v>0</v>
      </c>
      <c r="X56">
        <v>1</v>
      </c>
      <c r="Y56" t="s">
        <v>147</v>
      </c>
      <c r="AA56">
        <v>263</v>
      </c>
      <c r="AB56" t="s">
        <v>68</v>
      </c>
      <c r="AD56" t="s">
        <v>150</v>
      </c>
      <c r="AE56" t="s">
        <v>148</v>
      </c>
    </row>
    <row r="57" spans="1:31" x14ac:dyDescent="0.3">
      <c r="A57">
        <v>265</v>
      </c>
      <c r="C57" t="s">
        <v>250</v>
      </c>
      <c r="D57" t="s">
        <v>251</v>
      </c>
      <c r="G57" t="s">
        <v>145</v>
      </c>
      <c r="I57" t="s">
        <v>145</v>
      </c>
      <c r="K57" t="s">
        <v>146</v>
      </c>
      <c r="L57" t="s">
        <v>146</v>
      </c>
      <c r="M57" t="s">
        <v>146</v>
      </c>
      <c r="N57" t="s">
        <v>146</v>
      </c>
      <c r="O57" t="s">
        <v>146</v>
      </c>
      <c r="P57" t="s">
        <v>145</v>
      </c>
      <c r="Q57" t="s">
        <v>153</v>
      </c>
      <c r="S57">
        <v>0</v>
      </c>
      <c r="V57" s="31">
        <v>44798.585416666669</v>
      </c>
      <c r="W57">
        <v>0</v>
      </c>
      <c r="X57">
        <v>1</v>
      </c>
      <c r="Y57" t="s">
        <v>147</v>
      </c>
      <c r="AA57">
        <v>263</v>
      </c>
      <c r="AB57" t="s">
        <v>68</v>
      </c>
      <c r="AD57" t="s">
        <v>150</v>
      </c>
      <c r="AE57" t="s">
        <v>148</v>
      </c>
    </row>
    <row r="58" spans="1:31" x14ac:dyDescent="0.3">
      <c r="A58">
        <v>266</v>
      </c>
      <c r="C58" t="s">
        <v>252</v>
      </c>
      <c r="D58" t="s">
        <v>253</v>
      </c>
      <c r="G58" t="s">
        <v>145</v>
      </c>
      <c r="I58" t="s">
        <v>145</v>
      </c>
      <c r="K58" t="s">
        <v>146</v>
      </c>
      <c r="L58" t="s">
        <v>146</v>
      </c>
      <c r="M58" t="s">
        <v>146</v>
      </c>
      <c r="N58" t="s">
        <v>146</v>
      </c>
      <c r="O58" t="s">
        <v>146</v>
      </c>
      <c r="P58" t="s">
        <v>145</v>
      </c>
      <c r="Q58" t="s">
        <v>153</v>
      </c>
      <c r="S58">
        <v>0</v>
      </c>
      <c r="V58" s="31">
        <v>44798.585416666669</v>
      </c>
      <c r="W58">
        <v>0</v>
      </c>
      <c r="X58">
        <v>1</v>
      </c>
      <c r="Y58" t="s">
        <v>147</v>
      </c>
      <c r="AA58">
        <v>263</v>
      </c>
      <c r="AB58" t="s">
        <v>68</v>
      </c>
      <c r="AD58" t="s">
        <v>150</v>
      </c>
      <c r="AE58" t="s">
        <v>148</v>
      </c>
    </row>
    <row r="59" spans="1:31" x14ac:dyDescent="0.3">
      <c r="A59">
        <v>267</v>
      </c>
      <c r="C59" t="s">
        <v>254</v>
      </c>
      <c r="D59" t="s">
        <v>255</v>
      </c>
      <c r="G59" t="s">
        <v>145</v>
      </c>
      <c r="I59" t="s">
        <v>146</v>
      </c>
      <c r="K59" t="s">
        <v>146</v>
      </c>
      <c r="L59" t="s">
        <v>146</v>
      </c>
      <c r="M59" t="s">
        <v>146</v>
      </c>
      <c r="N59" t="s">
        <v>146</v>
      </c>
      <c r="O59" t="s">
        <v>146</v>
      </c>
      <c r="P59" t="s">
        <v>145</v>
      </c>
      <c r="S59">
        <v>0</v>
      </c>
      <c r="V59" s="31">
        <v>44798.585416666669</v>
      </c>
      <c r="W59">
        <v>0</v>
      </c>
      <c r="X59">
        <v>1</v>
      </c>
      <c r="Y59" t="s">
        <v>147</v>
      </c>
      <c r="AA59">
        <v>262</v>
      </c>
      <c r="AB59" t="s">
        <v>68</v>
      </c>
      <c r="AD59" t="s">
        <v>150</v>
      </c>
      <c r="AE59" t="s">
        <v>148</v>
      </c>
    </row>
    <row r="60" spans="1:31" x14ac:dyDescent="0.3">
      <c r="A60">
        <v>268</v>
      </c>
      <c r="C60" t="s">
        <v>256</v>
      </c>
      <c r="D60" t="s">
        <v>257</v>
      </c>
      <c r="G60" t="s">
        <v>145</v>
      </c>
      <c r="I60" t="s">
        <v>145</v>
      </c>
      <c r="K60" t="s">
        <v>146</v>
      </c>
      <c r="L60" t="s">
        <v>146</v>
      </c>
      <c r="M60" t="s">
        <v>146</v>
      </c>
      <c r="N60" t="s">
        <v>146</v>
      </c>
      <c r="O60" t="s">
        <v>146</v>
      </c>
      <c r="P60" t="s">
        <v>145</v>
      </c>
      <c r="Q60" t="s">
        <v>153</v>
      </c>
      <c r="S60">
        <v>0</v>
      </c>
      <c r="V60" s="31">
        <v>44798.585416666669</v>
      </c>
      <c r="W60">
        <v>0</v>
      </c>
      <c r="X60">
        <v>1</v>
      </c>
      <c r="Y60" t="s">
        <v>147</v>
      </c>
      <c r="AA60">
        <v>267</v>
      </c>
      <c r="AB60" t="s">
        <v>68</v>
      </c>
      <c r="AD60" t="s">
        <v>150</v>
      </c>
      <c r="AE60" t="s">
        <v>148</v>
      </c>
    </row>
    <row r="61" spans="1:31" x14ac:dyDescent="0.3">
      <c r="A61">
        <v>269</v>
      </c>
      <c r="C61" t="s">
        <v>258</v>
      </c>
      <c r="D61" t="s">
        <v>23</v>
      </c>
      <c r="G61" t="s">
        <v>145</v>
      </c>
      <c r="I61" t="s">
        <v>146</v>
      </c>
      <c r="K61" t="s">
        <v>146</v>
      </c>
      <c r="L61" t="s">
        <v>146</v>
      </c>
      <c r="M61" t="s">
        <v>146</v>
      </c>
      <c r="N61" t="s">
        <v>146</v>
      </c>
      <c r="O61" t="s">
        <v>146</v>
      </c>
      <c r="P61" t="s">
        <v>145</v>
      </c>
      <c r="Q61" t="s">
        <v>153</v>
      </c>
      <c r="S61">
        <v>0</v>
      </c>
      <c r="V61" s="31">
        <v>44798.585416666669</v>
      </c>
      <c r="W61">
        <v>0</v>
      </c>
      <c r="X61">
        <v>1</v>
      </c>
      <c r="Y61" t="s">
        <v>147</v>
      </c>
      <c r="AA61">
        <v>262</v>
      </c>
      <c r="AB61" t="s">
        <v>68</v>
      </c>
      <c r="AD61" t="s">
        <v>150</v>
      </c>
      <c r="AE61" t="s">
        <v>148</v>
      </c>
    </row>
    <row r="62" spans="1:31" x14ac:dyDescent="0.3">
      <c r="A62">
        <v>270</v>
      </c>
      <c r="C62" t="s">
        <v>259</v>
      </c>
      <c r="D62" t="s">
        <v>260</v>
      </c>
      <c r="G62" t="s">
        <v>145</v>
      </c>
      <c r="I62" t="s">
        <v>145</v>
      </c>
      <c r="K62" t="s">
        <v>146</v>
      </c>
      <c r="L62" t="s">
        <v>146</v>
      </c>
      <c r="M62" t="s">
        <v>146</v>
      </c>
      <c r="N62" t="s">
        <v>146</v>
      </c>
      <c r="O62" t="s">
        <v>146</v>
      </c>
      <c r="P62" t="s">
        <v>145</v>
      </c>
      <c r="Q62" t="s">
        <v>153</v>
      </c>
      <c r="S62">
        <v>0</v>
      </c>
      <c r="V62" s="31">
        <v>44798.585416666669</v>
      </c>
      <c r="W62">
        <v>0</v>
      </c>
      <c r="X62">
        <v>1</v>
      </c>
      <c r="Y62" t="s">
        <v>147</v>
      </c>
      <c r="AA62">
        <v>269</v>
      </c>
      <c r="AB62" t="s">
        <v>68</v>
      </c>
      <c r="AD62" t="s">
        <v>150</v>
      </c>
      <c r="AE62" t="s">
        <v>148</v>
      </c>
    </row>
    <row r="63" spans="1:31" x14ac:dyDescent="0.3">
      <c r="A63">
        <v>302</v>
      </c>
      <c r="C63" t="s">
        <v>261</v>
      </c>
      <c r="D63" t="s">
        <v>262</v>
      </c>
      <c r="G63" t="s">
        <v>145</v>
      </c>
      <c r="I63" t="s">
        <v>145</v>
      </c>
      <c r="K63" t="s">
        <v>146</v>
      </c>
      <c r="L63" t="s">
        <v>146</v>
      </c>
      <c r="M63" t="s">
        <v>146</v>
      </c>
      <c r="N63" t="s">
        <v>146</v>
      </c>
      <c r="O63" t="s">
        <v>146</v>
      </c>
      <c r="P63" t="s">
        <v>145</v>
      </c>
      <c r="Q63" t="s">
        <v>153</v>
      </c>
      <c r="S63">
        <v>0</v>
      </c>
      <c r="V63" s="31">
        <v>44798.585416666669</v>
      </c>
      <c r="W63">
        <v>0</v>
      </c>
      <c r="X63">
        <v>1</v>
      </c>
      <c r="Y63" t="s">
        <v>147</v>
      </c>
      <c r="AA63">
        <v>269</v>
      </c>
      <c r="AB63" t="s">
        <v>68</v>
      </c>
      <c r="AD63" t="s">
        <v>150</v>
      </c>
      <c r="AE63" t="s">
        <v>148</v>
      </c>
    </row>
    <row r="64" spans="1:31" x14ac:dyDescent="0.3">
      <c r="A64">
        <v>271</v>
      </c>
      <c r="C64" t="s">
        <v>263</v>
      </c>
      <c r="D64" t="s">
        <v>264</v>
      </c>
      <c r="G64" t="s">
        <v>145</v>
      </c>
      <c r="I64" t="s">
        <v>145</v>
      </c>
      <c r="K64" t="s">
        <v>146</v>
      </c>
      <c r="L64" t="s">
        <v>146</v>
      </c>
      <c r="M64" t="s">
        <v>146</v>
      </c>
      <c r="N64" t="s">
        <v>146</v>
      </c>
      <c r="O64" t="s">
        <v>146</v>
      </c>
      <c r="P64" t="s">
        <v>145</v>
      </c>
      <c r="Q64" t="s">
        <v>153</v>
      </c>
      <c r="S64">
        <v>0</v>
      </c>
      <c r="V64" s="31">
        <v>44798.585416666669</v>
      </c>
      <c r="W64">
        <v>0</v>
      </c>
      <c r="X64">
        <v>1</v>
      </c>
      <c r="Y64" t="s">
        <v>147</v>
      </c>
      <c r="AA64">
        <v>269</v>
      </c>
      <c r="AB64" t="s">
        <v>68</v>
      </c>
      <c r="AD64" t="s">
        <v>150</v>
      </c>
      <c r="AE64" t="s">
        <v>148</v>
      </c>
    </row>
    <row r="65" spans="1:31" x14ac:dyDescent="0.3">
      <c r="A65">
        <v>303</v>
      </c>
      <c r="C65" t="s">
        <v>265</v>
      </c>
      <c r="D65" t="s">
        <v>266</v>
      </c>
      <c r="G65" t="s">
        <v>145</v>
      </c>
      <c r="I65" t="s">
        <v>145</v>
      </c>
      <c r="K65" t="s">
        <v>146</v>
      </c>
      <c r="L65" t="s">
        <v>146</v>
      </c>
      <c r="M65" t="s">
        <v>146</v>
      </c>
      <c r="N65" t="s">
        <v>146</v>
      </c>
      <c r="O65" t="s">
        <v>146</v>
      </c>
      <c r="P65" t="s">
        <v>145</v>
      </c>
      <c r="Q65" t="s">
        <v>153</v>
      </c>
      <c r="S65">
        <v>0</v>
      </c>
      <c r="V65" s="31">
        <v>44798.585416666669</v>
      </c>
      <c r="W65">
        <v>0</v>
      </c>
      <c r="X65">
        <v>1</v>
      </c>
      <c r="Y65" t="s">
        <v>147</v>
      </c>
      <c r="AA65">
        <v>269</v>
      </c>
      <c r="AB65" t="s">
        <v>68</v>
      </c>
      <c r="AD65" t="s">
        <v>150</v>
      </c>
      <c r="AE65" t="s">
        <v>148</v>
      </c>
    </row>
    <row r="66" spans="1:31" x14ac:dyDescent="0.3">
      <c r="A66">
        <v>304</v>
      </c>
      <c r="C66" t="s">
        <v>267</v>
      </c>
      <c r="D66" t="s">
        <v>268</v>
      </c>
      <c r="G66" t="s">
        <v>145</v>
      </c>
      <c r="I66" t="s">
        <v>145</v>
      </c>
      <c r="K66" t="s">
        <v>146</v>
      </c>
      <c r="L66" t="s">
        <v>146</v>
      </c>
      <c r="M66" t="s">
        <v>146</v>
      </c>
      <c r="N66" t="s">
        <v>146</v>
      </c>
      <c r="O66" t="s">
        <v>146</v>
      </c>
      <c r="P66" t="s">
        <v>145</v>
      </c>
      <c r="Q66" t="s">
        <v>153</v>
      </c>
      <c r="S66">
        <v>0</v>
      </c>
      <c r="V66" s="31">
        <v>44798.585416666669</v>
      </c>
      <c r="W66">
        <v>0</v>
      </c>
      <c r="X66">
        <v>1</v>
      </c>
      <c r="Y66" t="s">
        <v>147</v>
      </c>
      <c r="AA66">
        <v>269</v>
      </c>
      <c r="AB66" t="s">
        <v>68</v>
      </c>
      <c r="AD66" t="s">
        <v>150</v>
      </c>
      <c r="AE66" t="s">
        <v>148</v>
      </c>
    </row>
    <row r="67" spans="1:31" x14ac:dyDescent="0.3">
      <c r="A67">
        <v>272</v>
      </c>
      <c r="C67" t="s">
        <v>269</v>
      </c>
      <c r="D67" t="s">
        <v>270</v>
      </c>
      <c r="G67" t="s">
        <v>145</v>
      </c>
      <c r="I67" t="s">
        <v>145</v>
      </c>
      <c r="K67" t="s">
        <v>146</v>
      </c>
      <c r="L67" t="s">
        <v>146</v>
      </c>
      <c r="M67" t="s">
        <v>146</v>
      </c>
      <c r="N67" t="s">
        <v>146</v>
      </c>
      <c r="O67" t="s">
        <v>146</v>
      </c>
      <c r="P67" t="s">
        <v>145</v>
      </c>
      <c r="Q67" t="s">
        <v>153</v>
      </c>
      <c r="S67">
        <v>0</v>
      </c>
      <c r="V67" s="31">
        <v>44798.585416666669</v>
      </c>
      <c r="W67">
        <v>0</v>
      </c>
      <c r="X67">
        <v>1</v>
      </c>
      <c r="Y67" t="s">
        <v>147</v>
      </c>
      <c r="AA67">
        <v>269</v>
      </c>
      <c r="AB67" t="s">
        <v>68</v>
      </c>
      <c r="AD67" t="s">
        <v>150</v>
      </c>
      <c r="AE67" t="s">
        <v>148</v>
      </c>
    </row>
    <row r="68" spans="1:31" x14ac:dyDescent="0.3">
      <c r="A68">
        <v>305</v>
      </c>
      <c r="C68" t="s">
        <v>271</v>
      </c>
      <c r="D68" t="s">
        <v>272</v>
      </c>
      <c r="G68" t="s">
        <v>145</v>
      </c>
      <c r="I68" t="s">
        <v>145</v>
      </c>
      <c r="K68" t="s">
        <v>146</v>
      </c>
      <c r="L68" t="s">
        <v>146</v>
      </c>
      <c r="M68" t="s">
        <v>146</v>
      </c>
      <c r="N68" t="s">
        <v>146</v>
      </c>
      <c r="O68" t="s">
        <v>146</v>
      </c>
      <c r="P68" t="s">
        <v>145</v>
      </c>
      <c r="Q68" t="s">
        <v>153</v>
      </c>
      <c r="S68">
        <v>0</v>
      </c>
      <c r="V68" s="31">
        <v>44798.585416666669</v>
      </c>
      <c r="W68">
        <v>0</v>
      </c>
      <c r="X68">
        <v>1</v>
      </c>
      <c r="Y68" t="s">
        <v>147</v>
      </c>
      <c r="AA68">
        <v>269</v>
      </c>
      <c r="AB68" t="s">
        <v>68</v>
      </c>
      <c r="AD68" t="s">
        <v>150</v>
      </c>
      <c r="AE68" t="s">
        <v>148</v>
      </c>
    </row>
    <row r="69" spans="1:31" x14ac:dyDescent="0.3">
      <c r="A69">
        <v>306</v>
      </c>
      <c r="C69" t="s">
        <v>273</v>
      </c>
      <c r="D69" t="s">
        <v>274</v>
      </c>
      <c r="G69" t="s">
        <v>145</v>
      </c>
      <c r="I69" t="s">
        <v>145</v>
      </c>
      <c r="K69" t="s">
        <v>146</v>
      </c>
      <c r="L69" t="s">
        <v>146</v>
      </c>
      <c r="M69" t="s">
        <v>146</v>
      </c>
      <c r="N69" t="s">
        <v>146</v>
      </c>
      <c r="O69" t="s">
        <v>146</v>
      </c>
      <c r="P69" t="s">
        <v>145</v>
      </c>
      <c r="Q69" t="s">
        <v>153</v>
      </c>
      <c r="S69">
        <v>0</v>
      </c>
      <c r="V69" s="31">
        <v>44798.585416666669</v>
      </c>
      <c r="W69">
        <v>0</v>
      </c>
      <c r="X69">
        <v>1</v>
      </c>
      <c r="Y69" t="s">
        <v>147</v>
      </c>
      <c r="AA69">
        <v>269</v>
      </c>
      <c r="AB69" t="s">
        <v>68</v>
      </c>
      <c r="AD69" t="s">
        <v>150</v>
      </c>
      <c r="AE69" t="s">
        <v>148</v>
      </c>
    </row>
    <row r="70" spans="1:31" x14ac:dyDescent="0.3">
      <c r="A70">
        <v>307</v>
      </c>
      <c r="C70" t="s">
        <v>275</v>
      </c>
      <c r="D70" t="s">
        <v>276</v>
      </c>
      <c r="G70" t="s">
        <v>145</v>
      </c>
      <c r="I70" t="s">
        <v>145</v>
      </c>
      <c r="K70" t="s">
        <v>146</v>
      </c>
      <c r="L70" t="s">
        <v>146</v>
      </c>
      <c r="M70" t="s">
        <v>146</v>
      </c>
      <c r="N70" t="s">
        <v>146</v>
      </c>
      <c r="O70" t="s">
        <v>146</v>
      </c>
      <c r="P70" t="s">
        <v>145</v>
      </c>
      <c r="Q70" t="s">
        <v>153</v>
      </c>
      <c r="S70">
        <v>0</v>
      </c>
      <c r="V70" s="31">
        <v>44798.585416666669</v>
      </c>
      <c r="W70">
        <v>0</v>
      </c>
      <c r="X70">
        <v>1</v>
      </c>
      <c r="Y70" t="s">
        <v>147</v>
      </c>
      <c r="AA70">
        <v>269</v>
      </c>
      <c r="AB70" t="s">
        <v>68</v>
      </c>
      <c r="AD70" t="s">
        <v>150</v>
      </c>
      <c r="AE70" t="s">
        <v>148</v>
      </c>
    </row>
    <row r="71" spans="1:31" x14ac:dyDescent="0.3">
      <c r="A71">
        <v>273</v>
      </c>
      <c r="C71" t="s">
        <v>277</v>
      </c>
      <c r="D71" t="s">
        <v>278</v>
      </c>
      <c r="G71" t="s">
        <v>145</v>
      </c>
      <c r="I71" t="s">
        <v>145</v>
      </c>
      <c r="K71" t="s">
        <v>146</v>
      </c>
      <c r="L71" t="s">
        <v>146</v>
      </c>
      <c r="M71" t="s">
        <v>146</v>
      </c>
      <c r="N71" t="s">
        <v>146</v>
      </c>
      <c r="O71" t="s">
        <v>146</v>
      </c>
      <c r="P71" t="s">
        <v>145</v>
      </c>
      <c r="Q71" t="s">
        <v>153</v>
      </c>
      <c r="S71">
        <v>0</v>
      </c>
      <c r="V71" s="31">
        <v>44798.585416666669</v>
      </c>
      <c r="W71">
        <v>0</v>
      </c>
      <c r="X71">
        <v>1</v>
      </c>
      <c r="Y71" t="s">
        <v>147</v>
      </c>
      <c r="AA71">
        <v>269</v>
      </c>
      <c r="AB71" t="s">
        <v>68</v>
      </c>
      <c r="AD71" t="s">
        <v>150</v>
      </c>
      <c r="AE71" t="s">
        <v>148</v>
      </c>
    </row>
    <row r="72" spans="1:31" x14ac:dyDescent="0.3">
      <c r="A72">
        <v>308</v>
      </c>
      <c r="C72" t="s">
        <v>279</v>
      </c>
      <c r="D72" t="s">
        <v>280</v>
      </c>
      <c r="G72" t="s">
        <v>145</v>
      </c>
      <c r="I72" t="s">
        <v>145</v>
      </c>
      <c r="K72" t="s">
        <v>146</v>
      </c>
      <c r="L72" t="s">
        <v>146</v>
      </c>
      <c r="M72" t="s">
        <v>146</v>
      </c>
      <c r="N72" t="s">
        <v>146</v>
      </c>
      <c r="O72" t="s">
        <v>146</v>
      </c>
      <c r="P72" t="s">
        <v>145</v>
      </c>
      <c r="Q72" t="s">
        <v>153</v>
      </c>
      <c r="S72">
        <v>0</v>
      </c>
      <c r="V72" s="31">
        <v>44798.585416666669</v>
      </c>
      <c r="W72">
        <v>0</v>
      </c>
      <c r="X72">
        <v>1</v>
      </c>
      <c r="Y72" t="s">
        <v>147</v>
      </c>
      <c r="AA72">
        <v>269</v>
      </c>
      <c r="AB72" t="s">
        <v>68</v>
      </c>
      <c r="AD72" t="s">
        <v>150</v>
      </c>
      <c r="AE72" t="s">
        <v>148</v>
      </c>
    </row>
    <row r="73" spans="1:31" x14ac:dyDescent="0.3">
      <c r="A73">
        <v>309</v>
      </c>
      <c r="C73" t="s">
        <v>281</v>
      </c>
      <c r="D73" t="s">
        <v>282</v>
      </c>
      <c r="G73" t="s">
        <v>145</v>
      </c>
      <c r="I73" t="s">
        <v>145</v>
      </c>
      <c r="K73" t="s">
        <v>146</v>
      </c>
      <c r="L73" t="s">
        <v>146</v>
      </c>
      <c r="M73" t="s">
        <v>146</v>
      </c>
      <c r="N73" t="s">
        <v>146</v>
      </c>
      <c r="O73" t="s">
        <v>146</v>
      </c>
      <c r="P73" t="s">
        <v>145</v>
      </c>
      <c r="Q73" t="s">
        <v>153</v>
      </c>
      <c r="S73">
        <v>0</v>
      </c>
      <c r="V73" s="31">
        <v>44798.585416666669</v>
      </c>
      <c r="W73">
        <v>0</v>
      </c>
      <c r="X73">
        <v>1</v>
      </c>
      <c r="Y73" t="s">
        <v>147</v>
      </c>
      <c r="AA73">
        <v>269</v>
      </c>
      <c r="AB73" t="s">
        <v>68</v>
      </c>
      <c r="AD73" t="s">
        <v>150</v>
      </c>
      <c r="AE73" t="s">
        <v>148</v>
      </c>
    </row>
    <row r="74" spans="1:31" x14ac:dyDescent="0.3">
      <c r="A74">
        <v>310</v>
      </c>
      <c r="C74" t="s">
        <v>283</v>
      </c>
      <c r="D74" t="s">
        <v>284</v>
      </c>
      <c r="G74" t="s">
        <v>145</v>
      </c>
      <c r="I74" t="s">
        <v>145</v>
      </c>
      <c r="K74" t="s">
        <v>146</v>
      </c>
      <c r="L74" t="s">
        <v>146</v>
      </c>
      <c r="M74" t="s">
        <v>146</v>
      </c>
      <c r="N74" t="s">
        <v>146</v>
      </c>
      <c r="O74" t="s">
        <v>146</v>
      </c>
      <c r="P74" t="s">
        <v>145</v>
      </c>
      <c r="Q74" t="s">
        <v>153</v>
      </c>
      <c r="S74">
        <v>0</v>
      </c>
      <c r="V74" s="31">
        <v>44798.585416666669</v>
      </c>
      <c r="W74">
        <v>0</v>
      </c>
      <c r="X74">
        <v>1</v>
      </c>
      <c r="Y74" t="s">
        <v>147</v>
      </c>
      <c r="AA74">
        <v>269</v>
      </c>
      <c r="AB74" t="s">
        <v>68</v>
      </c>
      <c r="AD74" t="s">
        <v>150</v>
      </c>
      <c r="AE74" t="s">
        <v>148</v>
      </c>
    </row>
    <row r="75" spans="1:31" x14ac:dyDescent="0.3">
      <c r="A75">
        <v>311</v>
      </c>
      <c r="C75" t="s">
        <v>285</v>
      </c>
      <c r="D75" t="s">
        <v>286</v>
      </c>
      <c r="G75" t="s">
        <v>145</v>
      </c>
      <c r="I75" t="s">
        <v>145</v>
      </c>
      <c r="K75" t="s">
        <v>146</v>
      </c>
      <c r="L75" t="s">
        <v>146</v>
      </c>
      <c r="M75" t="s">
        <v>146</v>
      </c>
      <c r="N75" t="s">
        <v>146</v>
      </c>
      <c r="O75" t="s">
        <v>146</v>
      </c>
      <c r="P75" t="s">
        <v>145</v>
      </c>
      <c r="Q75" t="s">
        <v>153</v>
      </c>
      <c r="S75">
        <v>0</v>
      </c>
      <c r="V75" s="31">
        <v>44798.585416666669</v>
      </c>
      <c r="W75">
        <v>0</v>
      </c>
      <c r="X75">
        <v>1</v>
      </c>
      <c r="Y75" t="s">
        <v>147</v>
      </c>
      <c r="AA75">
        <v>269</v>
      </c>
      <c r="AB75" t="s">
        <v>68</v>
      </c>
      <c r="AD75" t="s">
        <v>150</v>
      </c>
      <c r="AE75" t="s">
        <v>148</v>
      </c>
    </row>
    <row r="76" spans="1:31" x14ac:dyDescent="0.3">
      <c r="A76">
        <v>274</v>
      </c>
      <c r="C76" t="s">
        <v>287</v>
      </c>
      <c r="D76" t="s">
        <v>74</v>
      </c>
      <c r="G76" t="s">
        <v>145</v>
      </c>
      <c r="I76" t="s">
        <v>145</v>
      </c>
      <c r="K76" t="s">
        <v>146</v>
      </c>
      <c r="L76" t="s">
        <v>146</v>
      </c>
      <c r="M76" t="s">
        <v>146</v>
      </c>
      <c r="N76" t="s">
        <v>146</v>
      </c>
      <c r="O76" t="s">
        <v>146</v>
      </c>
      <c r="P76" t="s">
        <v>145</v>
      </c>
      <c r="Q76" t="s">
        <v>153</v>
      </c>
      <c r="S76">
        <v>0</v>
      </c>
      <c r="V76" s="31">
        <v>44798.585416666669</v>
      </c>
      <c r="W76">
        <v>0</v>
      </c>
      <c r="X76">
        <v>1</v>
      </c>
      <c r="Y76" t="s">
        <v>147</v>
      </c>
      <c r="AA76">
        <v>269</v>
      </c>
      <c r="AB76" t="s">
        <v>68</v>
      </c>
      <c r="AD76" t="s">
        <v>150</v>
      </c>
      <c r="AE76" t="s">
        <v>148</v>
      </c>
    </row>
    <row r="77" spans="1:31" x14ac:dyDescent="0.3">
      <c r="A77">
        <v>312</v>
      </c>
      <c r="C77" t="s">
        <v>288</v>
      </c>
      <c r="D77" t="s">
        <v>289</v>
      </c>
      <c r="G77" t="s">
        <v>145</v>
      </c>
      <c r="I77" t="s">
        <v>145</v>
      </c>
      <c r="K77" t="s">
        <v>146</v>
      </c>
      <c r="L77" t="s">
        <v>146</v>
      </c>
      <c r="M77" t="s">
        <v>146</v>
      </c>
      <c r="N77" t="s">
        <v>146</v>
      </c>
      <c r="O77" t="s">
        <v>146</v>
      </c>
      <c r="P77" t="s">
        <v>145</v>
      </c>
      <c r="Q77" t="s">
        <v>153</v>
      </c>
      <c r="S77">
        <v>0</v>
      </c>
      <c r="V77" s="31">
        <v>44798.585416666669</v>
      </c>
      <c r="W77">
        <v>0</v>
      </c>
      <c r="X77">
        <v>1</v>
      </c>
      <c r="Y77" t="s">
        <v>147</v>
      </c>
      <c r="AA77">
        <v>269</v>
      </c>
      <c r="AB77" t="s">
        <v>68</v>
      </c>
      <c r="AD77" t="s">
        <v>150</v>
      </c>
      <c r="AE77" t="s">
        <v>148</v>
      </c>
    </row>
    <row r="78" spans="1:31" x14ac:dyDescent="0.3">
      <c r="A78">
        <v>313</v>
      </c>
      <c r="C78" t="s">
        <v>290</v>
      </c>
      <c r="D78" t="s">
        <v>291</v>
      </c>
      <c r="G78" t="s">
        <v>145</v>
      </c>
      <c r="I78" t="s">
        <v>145</v>
      </c>
      <c r="K78" t="s">
        <v>146</v>
      </c>
      <c r="L78" t="s">
        <v>146</v>
      </c>
      <c r="M78" t="s">
        <v>146</v>
      </c>
      <c r="N78" t="s">
        <v>146</v>
      </c>
      <c r="O78" t="s">
        <v>146</v>
      </c>
      <c r="P78" t="s">
        <v>145</v>
      </c>
      <c r="Q78" t="s">
        <v>153</v>
      </c>
      <c r="S78">
        <v>0</v>
      </c>
      <c r="V78" s="31">
        <v>44798.585416666669</v>
      </c>
      <c r="W78">
        <v>0</v>
      </c>
      <c r="X78">
        <v>1</v>
      </c>
      <c r="Y78" t="s">
        <v>147</v>
      </c>
      <c r="AA78">
        <v>269</v>
      </c>
      <c r="AB78" t="s">
        <v>68</v>
      </c>
      <c r="AD78" t="s">
        <v>150</v>
      </c>
      <c r="AE78" t="s">
        <v>148</v>
      </c>
    </row>
    <row r="79" spans="1:31" x14ac:dyDescent="0.3">
      <c r="A79">
        <v>314</v>
      </c>
      <c r="C79" t="s">
        <v>292</v>
      </c>
      <c r="D79" t="s">
        <v>106</v>
      </c>
      <c r="G79" t="s">
        <v>145</v>
      </c>
      <c r="I79" t="s">
        <v>145</v>
      </c>
      <c r="K79" t="s">
        <v>146</v>
      </c>
      <c r="L79" t="s">
        <v>146</v>
      </c>
      <c r="M79" t="s">
        <v>146</v>
      </c>
      <c r="N79" t="s">
        <v>146</v>
      </c>
      <c r="O79" t="s">
        <v>146</v>
      </c>
      <c r="P79" t="s">
        <v>145</v>
      </c>
      <c r="Q79" t="s">
        <v>153</v>
      </c>
      <c r="S79">
        <v>0</v>
      </c>
      <c r="V79" s="31">
        <v>44798.585416666669</v>
      </c>
      <c r="W79">
        <v>0</v>
      </c>
      <c r="X79">
        <v>1</v>
      </c>
      <c r="Y79" t="s">
        <v>147</v>
      </c>
      <c r="AA79">
        <v>269</v>
      </c>
      <c r="AB79" t="s">
        <v>68</v>
      </c>
      <c r="AD79" t="s">
        <v>150</v>
      </c>
      <c r="AE79" t="s">
        <v>148</v>
      </c>
    </row>
    <row r="80" spans="1:31" x14ac:dyDescent="0.3">
      <c r="A80">
        <v>315</v>
      </c>
      <c r="C80" t="s">
        <v>293</v>
      </c>
      <c r="D80" t="s">
        <v>294</v>
      </c>
      <c r="G80" t="s">
        <v>145</v>
      </c>
      <c r="I80" t="s">
        <v>145</v>
      </c>
      <c r="K80" t="s">
        <v>146</v>
      </c>
      <c r="L80" t="s">
        <v>146</v>
      </c>
      <c r="M80" t="s">
        <v>146</v>
      </c>
      <c r="N80" t="s">
        <v>146</v>
      </c>
      <c r="O80" t="s">
        <v>146</v>
      </c>
      <c r="P80" t="s">
        <v>145</v>
      </c>
      <c r="Q80" t="s">
        <v>153</v>
      </c>
      <c r="S80">
        <v>0</v>
      </c>
      <c r="V80" s="31">
        <v>44798.585416666669</v>
      </c>
      <c r="W80">
        <v>0</v>
      </c>
      <c r="X80">
        <v>1</v>
      </c>
      <c r="Y80" t="s">
        <v>147</v>
      </c>
      <c r="AA80">
        <v>269</v>
      </c>
      <c r="AB80" t="s">
        <v>68</v>
      </c>
      <c r="AD80" t="s">
        <v>150</v>
      </c>
      <c r="AE80" t="s">
        <v>148</v>
      </c>
    </row>
    <row r="81" spans="1:31" x14ac:dyDescent="0.3">
      <c r="A81">
        <v>316</v>
      </c>
      <c r="C81" t="s">
        <v>295</v>
      </c>
      <c r="D81" t="s">
        <v>296</v>
      </c>
      <c r="G81" t="s">
        <v>145</v>
      </c>
      <c r="I81" t="s">
        <v>145</v>
      </c>
      <c r="K81" t="s">
        <v>146</v>
      </c>
      <c r="L81" t="s">
        <v>146</v>
      </c>
      <c r="M81" t="s">
        <v>146</v>
      </c>
      <c r="N81" t="s">
        <v>146</v>
      </c>
      <c r="O81" t="s">
        <v>146</v>
      </c>
      <c r="P81" t="s">
        <v>145</v>
      </c>
      <c r="Q81" t="s">
        <v>153</v>
      </c>
      <c r="S81">
        <v>0</v>
      </c>
      <c r="V81" s="31">
        <v>44798.585416666669</v>
      </c>
      <c r="W81">
        <v>0</v>
      </c>
      <c r="X81">
        <v>1</v>
      </c>
      <c r="Y81" t="s">
        <v>147</v>
      </c>
      <c r="AA81">
        <v>269</v>
      </c>
      <c r="AB81" t="s">
        <v>68</v>
      </c>
      <c r="AD81" t="s">
        <v>150</v>
      </c>
      <c r="AE81" t="s">
        <v>148</v>
      </c>
    </row>
    <row r="82" spans="1:31" x14ac:dyDescent="0.3">
      <c r="A82">
        <v>317</v>
      </c>
      <c r="C82" t="s">
        <v>297</v>
      </c>
      <c r="D82" t="s">
        <v>298</v>
      </c>
      <c r="G82" t="s">
        <v>145</v>
      </c>
      <c r="I82" t="s">
        <v>145</v>
      </c>
      <c r="K82" t="s">
        <v>146</v>
      </c>
      <c r="L82" t="s">
        <v>146</v>
      </c>
      <c r="M82" t="s">
        <v>146</v>
      </c>
      <c r="N82" t="s">
        <v>146</v>
      </c>
      <c r="O82" t="s">
        <v>146</v>
      </c>
      <c r="P82" t="s">
        <v>145</v>
      </c>
      <c r="Q82" t="s">
        <v>153</v>
      </c>
      <c r="S82">
        <v>0</v>
      </c>
      <c r="V82" s="31">
        <v>44798.585416666669</v>
      </c>
      <c r="W82">
        <v>0</v>
      </c>
      <c r="X82">
        <v>1</v>
      </c>
      <c r="Y82" t="s">
        <v>147</v>
      </c>
      <c r="AA82">
        <v>269</v>
      </c>
      <c r="AB82" t="s">
        <v>68</v>
      </c>
      <c r="AD82" t="s">
        <v>150</v>
      </c>
      <c r="AE82" t="s">
        <v>148</v>
      </c>
    </row>
    <row r="83" spans="1:31" x14ac:dyDescent="0.3">
      <c r="A83">
        <v>318</v>
      </c>
      <c r="C83" t="s">
        <v>299</v>
      </c>
      <c r="D83" t="s">
        <v>300</v>
      </c>
      <c r="G83" t="s">
        <v>145</v>
      </c>
      <c r="I83" t="s">
        <v>145</v>
      </c>
      <c r="K83" t="s">
        <v>146</v>
      </c>
      <c r="L83" t="s">
        <v>146</v>
      </c>
      <c r="M83" t="s">
        <v>146</v>
      </c>
      <c r="N83" t="s">
        <v>146</v>
      </c>
      <c r="O83" t="s">
        <v>146</v>
      </c>
      <c r="P83" t="s">
        <v>145</v>
      </c>
      <c r="Q83" t="s">
        <v>153</v>
      </c>
      <c r="S83">
        <v>0</v>
      </c>
      <c r="V83" s="31">
        <v>44798.585416666669</v>
      </c>
      <c r="W83">
        <v>0</v>
      </c>
      <c r="X83">
        <v>1</v>
      </c>
      <c r="Y83" t="s">
        <v>147</v>
      </c>
      <c r="AA83">
        <v>269</v>
      </c>
      <c r="AB83" t="s">
        <v>68</v>
      </c>
      <c r="AD83" t="s">
        <v>150</v>
      </c>
      <c r="AE83" t="s">
        <v>148</v>
      </c>
    </row>
    <row r="84" spans="1:31" x14ac:dyDescent="0.3">
      <c r="A84">
        <v>319</v>
      </c>
      <c r="C84" t="s">
        <v>301</v>
      </c>
      <c r="D84" t="s">
        <v>302</v>
      </c>
      <c r="G84" t="s">
        <v>145</v>
      </c>
      <c r="I84" t="s">
        <v>145</v>
      </c>
      <c r="K84" t="s">
        <v>146</v>
      </c>
      <c r="L84" t="s">
        <v>146</v>
      </c>
      <c r="M84" t="s">
        <v>146</v>
      </c>
      <c r="N84" t="s">
        <v>146</v>
      </c>
      <c r="O84" t="s">
        <v>146</v>
      </c>
      <c r="P84" t="s">
        <v>145</v>
      </c>
      <c r="Q84" t="s">
        <v>153</v>
      </c>
      <c r="S84">
        <v>0</v>
      </c>
      <c r="V84" s="31">
        <v>44798.585416666669</v>
      </c>
      <c r="W84">
        <v>0</v>
      </c>
      <c r="X84">
        <v>1</v>
      </c>
      <c r="Y84" t="s">
        <v>147</v>
      </c>
      <c r="AA84">
        <v>269</v>
      </c>
      <c r="AB84" t="s">
        <v>68</v>
      </c>
      <c r="AD84" t="s">
        <v>150</v>
      </c>
      <c r="AE84" t="s">
        <v>148</v>
      </c>
    </row>
    <row r="85" spans="1:31" x14ac:dyDescent="0.3">
      <c r="A85">
        <v>320</v>
      </c>
      <c r="C85" t="s">
        <v>303</v>
      </c>
      <c r="D85" t="s">
        <v>304</v>
      </c>
      <c r="G85" t="s">
        <v>145</v>
      </c>
      <c r="I85" t="s">
        <v>145</v>
      </c>
      <c r="K85" t="s">
        <v>146</v>
      </c>
      <c r="L85" t="s">
        <v>146</v>
      </c>
      <c r="M85" t="s">
        <v>146</v>
      </c>
      <c r="N85" t="s">
        <v>146</v>
      </c>
      <c r="O85" t="s">
        <v>146</v>
      </c>
      <c r="P85" t="s">
        <v>145</v>
      </c>
      <c r="Q85" t="s">
        <v>153</v>
      </c>
      <c r="S85">
        <v>0</v>
      </c>
      <c r="V85" s="31">
        <v>44798.585416666669</v>
      </c>
      <c r="W85">
        <v>0</v>
      </c>
      <c r="X85">
        <v>1</v>
      </c>
      <c r="Y85" t="s">
        <v>147</v>
      </c>
      <c r="AA85">
        <v>269</v>
      </c>
      <c r="AB85" t="s">
        <v>68</v>
      </c>
      <c r="AD85" t="s">
        <v>150</v>
      </c>
      <c r="AE85" t="s">
        <v>148</v>
      </c>
    </row>
    <row r="86" spans="1:31" x14ac:dyDescent="0.3">
      <c r="A86">
        <v>321</v>
      </c>
      <c r="C86" t="s">
        <v>305</v>
      </c>
      <c r="D86" t="s">
        <v>306</v>
      </c>
      <c r="G86" t="s">
        <v>145</v>
      </c>
      <c r="I86" t="s">
        <v>145</v>
      </c>
      <c r="K86" t="s">
        <v>146</v>
      </c>
      <c r="L86" t="s">
        <v>146</v>
      </c>
      <c r="M86" t="s">
        <v>146</v>
      </c>
      <c r="N86" t="s">
        <v>146</v>
      </c>
      <c r="O86" t="s">
        <v>146</v>
      </c>
      <c r="P86" t="s">
        <v>145</v>
      </c>
      <c r="Q86" t="s">
        <v>153</v>
      </c>
      <c r="S86">
        <v>0</v>
      </c>
      <c r="V86" s="31">
        <v>44798.585416666669</v>
      </c>
      <c r="W86">
        <v>0</v>
      </c>
      <c r="X86">
        <v>1</v>
      </c>
      <c r="Y86" t="s">
        <v>147</v>
      </c>
      <c r="AA86">
        <v>269</v>
      </c>
      <c r="AB86" t="s">
        <v>68</v>
      </c>
      <c r="AD86" t="s">
        <v>150</v>
      </c>
      <c r="AE86" t="s">
        <v>148</v>
      </c>
    </row>
    <row r="87" spans="1:31" x14ac:dyDescent="0.3">
      <c r="A87">
        <v>322</v>
      </c>
      <c r="C87" t="s">
        <v>307</v>
      </c>
      <c r="D87" t="s">
        <v>308</v>
      </c>
      <c r="G87" t="s">
        <v>145</v>
      </c>
      <c r="I87" t="s">
        <v>145</v>
      </c>
      <c r="K87" t="s">
        <v>146</v>
      </c>
      <c r="L87" t="s">
        <v>146</v>
      </c>
      <c r="M87" t="s">
        <v>146</v>
      </c>
      <c r="N87" t="s">
        <v>146</v>
      </c>
      <c r="O87" t="s">
        <v>146</v>
      </c>
      <c r="P87" t="s">
        <v>145</v>
      </c>
      <c r="Q87" t="s">
        <v>153</v>
      </c>
      <c r="S87">
        <v>0</v>
      </c>
      <c r="V87" s="31">
        <v>44798.585416666669</v>
      </c>
      <c r="W87">
        <v>0</v>
      </c>
      <c r="X87">
        <v>1</v>
      </c>
      <c r="Y87" t="s">
        <v>147</v>
      </c>
      <c r="AA87">
        <v>269</v>
      </c>
      <c r="AB87" t="s">
        <v>68</v>
      </c>
      <c r="AD87" t="s">
        <v>150</v>
      </c>
      <c r="AE87" t="s">
        <v>148</v>
      </c>
    </row>
    <row r="88" spans="1:31" x14ac:dyDescent="0.3">
      <c r="A88">
        <v>323</v>
      </c>
      <c r="C88" t="s">
        <v>309</v>
      </c>
      <c r="D88" t="s">
        <v>310</v>
      </c>
      <c r="G88" t="s">
        <v>145</v>
      </c>
      <c r="I88" t="s">
        <v>145</v>
      </c>
      <c r="K88" t="s">
        <v>146</v>
      </c>
      <c r="L88" t="s">
        <v>146</v>
      </c>
      <c r="M88" t="s">
        <v>146</v>
      </c>
      <c r="N88" t="s">
        <v>146</v>
      </c>
      <c r="O88" t="s">
        <v>146</v>
      </c>
      <c r="P88" t="s">
        <v>145</v>
      </c>
      <c r="Q88" t="s">
        <v>153</v>
      </c>
      <c r="S88">
        <v>0</v>
      </c>
      <c r="V88" s="31">
        <v>44798.585416666669</v>
      </c>
      <c r="W88">
        <v>0</v>
      </c>
      <c r="X88">
        <v>1</v>
      </c>
      <c r="Y88" t="s">
        <v>147</v>
      </c>
      <c r="AA88">
        <v>269</v>
      </c>
      <c r="AB88" t="s">
        <v>68</v>
      </c>
      <c r="AD88" t="s">
        <v>150</v>
      </c>
      <c r="AE88" t="s">
        <v>148</v>
      </c>
    </row>
    <row r="89" spans="1:31" x14ac:dyDescent="0.3">
      <c r="A89">
        <v>324</v>
      </c>
      <c r="C89" t="s">
        <v>311</v>
      </c>
      <c r="D89" t="s">
        <v>312</v>
      </c>
      <c r="G89" t="s">
        <v>145</v>
      </c>
      <c r="I89" t="s">
        <v>145</v>
      </c>
      <c r="K89" t="s">
        <v>146</v>
      </c>
      <c r="L89" t="s">
        <v>146</v>
      </c>
      <c r="M89" t="s">
        <v>146</v>
      </c>
      <c r="N89" t="s">
        <v>146</v>
      </c>
      <c r="O89" t="s">
        <v>146</v>
      </c>
      <c r="P89" t="s">
        <v>145</v>
      </c>
      <c r="Q89" t="s">
        <v>153</v>
      </c>
      <c r="S89">
        <v>0</v>
      </c>
      <c r="V89" s="31">
        <v>44798.585416666669</v>
      </c>
      <c r="W89">
        <v>0</v>
      </c>
      <c r="X89">
        <v>1</v>
      </c>
      <c r="Y89" t="s">
        <v>147</v>
      </c>
      <c r="AA89">
        <v>269</v>
      </c>
      <c r="AB89" t="s">
        <v>68</v>
      </c>
      <c r="AD89" t="s">
        <v>150</v>
      </c>
      <c r="AE89" t="s">
        <v>148</v>
      </c>
    </row>
    <row r="90" spans="1:31" x14ac:dyDescent="0.3">
      <c r="A90">
        <v>325</v>
      </c>
      <c r="C90" t="s">
        <v>313</v>
      </c>
      <c r="D90" t="s">
        <v>314</v>
      </c>
      <c r="G90" t="s">
        <v>145</v>
      </c>
      <c r="I90" t="s">
        <v>145</v>
      </c>
      <c r="K90" t="s">
        <v>146</v>
      </c>
      <c r="L90" t="s">
        <v>146</v>
      </c>
      <c r="M90" t="s">
        <v>146</v>
      </c>
      <c r="N90" t="s">
        <v>146</v>
      </c>
      <c r="O90" t="s">
        <v>146</v>
      </c>
      <c r="P90" t="s">
        <v>145</v>
      </c>
      <c r="Q90" t="s">
        <v>153</v>
      </c>
      <c r="S90">
        <v>0</v>
      </c>
      <c r="V90" s="31">
        <v>44798.585416666669</v>
      </c>
      <c r="W90">
        <v>0</v>
      </c>
      <c r="X90">
        <v>1</v>
      </c>
      <c r="Y90" t="s">
        <v>147</v>
      </c>
      <c r="AA90">
        <v>269</v>
      </c>
      <c r="AB90" t="s">
        <v>68</v>
      </c>
      <c r="AD90" t="s">
        <v>150</v>
      </c>
      <c r="AE90" t="s">
        <v>148</v>
      </c>
    </row>
    <row r="91" spans="1:31" x14ac:dyDescent="0.3">
      <c r="A91">
        <v>326</v>
      </c>
      <c r="C91" t="s">
        <v>315</v>
      </c>
      <c r="D91" t="s">
        <v>316</v>
      </c>
      <c r="G91" t="s">
        <v>145</v>
      </c>
      <c r="I91" t="s">
        <v>145</v>
      </c>
      <c r="K91" t="s">
        <v>146</v>
      </c>
      <c r="L91" t="s">
        <v>146</v>
      </c>
      <c r="M91" t="s">
        <v>146</v>
      </c>
      <c r="N91" t="s">
        <v>146</v>
      </c>
      <c r="O91" t="s">
        <v>146</v>
      </c>
      <c r="P91" t="s">
        <v>145</v>
      </c>
      <c r="Q91" t="s">
        <v>153</v>
      </c>
      <c r="S91">
        <v>0</v>
      </c>
      <c r="V91" s="31">
        <v>44798.585416666669</v>
      </c>
      <c r="W91">
        <v>0</v>
      </c>
      <c r="X91">
        <v>1</v>
      </c>
      <c r="Y91" t="s">
        <v>147</v>
      </c>
      <c r="AA91">
        <v>269</v>
      </c>
      <c r="AB91" t="s">
        <v>68</v>
      </c>
      <c r="AD91" t="s">
        <v>150</v>
      </c>
      <c r="AE91" t="s">
        <v>148</v>
      </c>
    </row>
    <row r="92" spans="1:31" x14ac:dyDescent="0.3">
      <c r="A92">
        <v>327</v>
      </c>
      <c r="C92" t="s">
        <v>317</v>
      </c>
      <c r="D92" t="s">
        <v>318</v>
      </c>
      <c r="G92" t="s">
        <v>145</v>
      </c>
      <c r="I92" t="s">
        <v>145</v>
      </c>
      <c r="K92" t="s">
        <v>146</v>
      </c>
      <c r="L92" t="s">
        <v>146</v>
      </c>
      <c r="M92" t="s">
        <v>146</v>
      </c>
      <c r="N92" t="s">
        <v>146</v>
      </c>
      <c r="O92" t="s">
        <v>146</v>
      </c>
      <c r="P92" t="s">
        <v>145</v>
      </c>
      <c r="Q92" t="s">
        <v>153</v>
      </c>
      <c r="S92">
        <v>0</v>
      </c>
      <c r="V92" s="31">
        <v>44798.585416666669</v>
      </c>
      <c r="W92">
        <v>0</v>
      </c>
      <c r="X92">
        <v>1</v>
      </c>
      <c r="Y92" t="s">
        <v>147</v>
      </c>
      <c r="AA92">
        <v>269</v>
      </c>
      <c r="AB92" t="s">
        <v>68</v>
      </c>
      <c r="AD92" t="s">
        <v>150</v>
      </c>
      <c r="AE92" t="s">
        <v>148</v>
      </c>
    </row>
    <row r="93" spans="1:31" x14ac:dyDescent="0.3">
      <c r="A93">
        <v>275</v>
      </c>
      <c r="C93" t="s">
        <v>319</v>
      </c>
      <c r="D93" t="s">
        <v>320</v>
      </c>
      <c r="G93" t="s">
        <v>145</v>
      </c>
      <c r="I93" t="s">
        <v>145</v>
      </c>
      <c r="K93" t="s">
        <v>146</v>
      </c>
      <c r="L93" t="s">
        <v>146</v>
      </c>
      <c r="M93" t="s">
        <v>146</v>
      </c>
      <c r="N93" t="s">
        <v>146</v>
      </c>
      <c r="O93" t="s">
        <v>146</v>
      </c>
      <c r="P93" t="s">
        <v>145</v>
      </c>
      <c r="Q93" t="s">
        <v>153</v>
      </c>
      <c r="S93">
        <v>0</v>
      </c>
      <c r="V93" s="31">
        <v>44798.585416666669</v>
      </c>
      <c r="W93">
        <v>0</v>
      </c>
      <c r="X93">
        <v>1</v>
      </c>
      <c r="Y93" t="s">
        <v>147</v>
      </c>
      <c r="AA93">
        <v>269</v>
      </c>
      <c r="AB93" t="s">
        <v>68</v>
      </c>
      <c r="AD93" t="s">
        <v>150</v>
      </c>
      <c r="AE93" t="s">
        <v>148</v>
      </c>
    </row>
    <row r="94" spans="1:31" x14ac:dyDescent="0.3">
      <c r="A94">
        <v>276</v>
      </c>
      <c r="C94" t="s">
        <v>321</v>
      </c>
      <c r="D94" t="s">
        <v>322</v>
      </c>
      <c r="G94" t="s">
        <v>145</v>
      </c>
      <c r="I94" t="s">
        <v>145</v>
      </c>
      <c r="K94" t="s">
        <v>146</v>
      </c>
      <c r="L94" t="s">
        <v>146</v>
      </c>
      <c r="M94" t="s">
        <v>146</v>
      </c>
      <c r="N94" t="s">
        <v>146</v>
      </c>
      <c r="O94" t="s">
        <v>146</v>
      </c>
      <c r="P94" t="s">
        <v>145</v>
      </c>
      <c r="Q94" t="s">
        <v>153</v>
      </c>
      <c r="S94">
        <v>0</v>
      </c>
      <c r="V94" s="31">
        <v>44798.585416666669</v>
      </c>
      <c r="W94">
        <v>0</v>
      </c>
      <c r="X94">
        <v>1</v>
      </c>
      <c r="Y94" t="s">
        <v>147</v>
      </c>
      <c r="AA94">
        <v>269</v>
      </c>
      <c r="AB94" t="s">
        <v>68</v>
      </c>
      <c r="AD94" t="s">
        <v>150</v>
      </c>
      <c r="AE94" t="s">
        <v>148</v>
      </c>
    </row>
    <row r="95" spans="1:31" x14ac:dyDescent="0.3">
      <c r="A95">
        <v>328</v>
      </c>
      <c r="C95" t="s">
        <v>323</v>
      </c>
      <c r="D95" t="s">
        <v>324</v>
      </c>
      <c r="G95" t="s">
        <v>145</v>
      </c>
      <c r="I95" t="s">
        <v>145</v>
      </c>
      <c r="K95" t="s">
        <v>146</v>
      </c>
      <c r="L95" t="s">
        <v>146</v>
      </c>
      <c r="M95" t="s">
        <v>146</v>
      </c>
      <c r="N95" t="s">
        <v>146</v>
      </c>
      <c r="O95" t="s">
        <v>146</v>
      </c>
      <c r="P95" t="s">
        <v>145</v>
      </c>
      <c r="Q95" t="s">
        <v>153</v>
      </c>
      <c r="S95">
        <v>0</v>
      </c>
      <c r="V95" s="31">
        <v>44798.585416666669</v>
      </c>
      <c r="W95">
        <v>0</v>
      </c>
      <c r="X95">
        <v>1</v>
      </c>
      <c r="Y95" t="s">
        <v>147</v>
      </c>
      <c r="AA95">
        <v>269</v>
      </c>
      <c r="AB95" t="s">
        <v>68</v>
      </c>
      <c r="AD95" t="s">
        <v>150</v>
      </c>
      <c r="AE95" t="s">
        <v>148</v>
      </c>
    </row>
    <row r="96" spans="1:31" x14ac:dyDescent="0.3">
      <c r="A96">
        <v>329</v>
      </c>
      <c r="C96" t="s">
        <v>325</v>
      </c>
      <c r="D96" t="s">
        <v>326</v>
      </c>
      <c r="G96" t="s">
        <v>145</v>
      </c>
      <c r="I96" t="s">
        <v>145</v>
      </c>
      <c r="K96" t="s">
        <v>146</v>
      </c>
      <c r="L96" t="s">
        <v>146</v>
      </c>
      <c r="M96" t="s">
        <v>146</v>
      </c>
      <c r="N96" t="s">
        <v>146</v>
      </c>
      <c r="O96" t="s">
        <v>146</v>
      </c>
      <c r="P96" t="s">
        <v>145</v>
      </c>
      <c r="Q96" t="s">
        <v>153</v>
      </c>
      <c r="S96">
        <v>0</v>
      </c>
      <c r="V96" s="31">
        <v>44798.585416666669</v>
      </c>
      <c r="W96">
        <v>0</v>
      </c>
      <c r="X96">
        <v>1</v>
      </c>
      <c r="Y96" t="s">
        <v>147</v>
      </c>
      <c r="AA96">
        <v>269</v>
      </c>
      <c r="AB96" t="s">
        <v>68</v>
      </c>
      <c r="AD96" t="s">
        <v>150</v>
      </c>
      <c r="AE96" t="s">
        <v>148</v>
      </c>
    </row>
    <row r="97" spans="1:31" x14ac:dyDescent="0.3">
      <c r="A97">
        <v>330</v>
      </c>
      <c r="C97" t="s">
        <v>327</v>
      </c>
      <c r="D97" t="s">
        <v>328</v>
      </c>
      <c r="G97" t="s">
        <v>145</v>
      </c>
      <c r="I97" t="s">
        <v>146</v>
      </c>
      <c r="K97" t="s">
        <v>146</v>
      </c>
      <c r="L97" t="s">
        <v>146</v>
      </c>
      <c r="M97" t="s">
        <v>146</v>
      </c>
      <c r="N97" t="s">
        <v>146</v>
      </c>
      <c r="O97" t="s">
        <v>146</v>
      </c>
      <c r="P97" t="s">
        <v>145</v>
      </c>
      <c r="Q97" t="s">
        <v>153</v>
      </c>
      <c r="S97">
        <v>0</v>
      </c>
      <c r="V97" s="31">
        <v>44798.585416666669</v>
      </c>
      <c r="W97">
        <v>0</v>
      </c>
      <c r="X97">
        <v>1</v>
      </c>
      <c r="Y97" t="s">
        <v>147</v>
      </c>
      <c r="AA97">
        <v>2</v>
      </c>
      <c r="AB97" t="s">
        <v>68</v>
      </c>
      <c r="AD97" t="s">
        <v>150</v>
      </c>
      <c r="AE97" t="s">
        <v>148</v>
      </c>
    </row>
    <row r="98" spans="1:31" x14ac:dyDescent="0.3">
      <c r="A98">
        <v>331</v>
      </c>
      <c r="C98" t="s">
        <v>329</v>
      </c>
      <c r="D98" t="s">
        <v>328</v>
      </c>
      <c r="G98" t="s">
        <v>145</v>
      </c>
      <c r="I98" t="s">
        <v>146</v>
      </c>
      <c r="K98" t="s">
        <v>146</v>
      </c>
      <c r="L98" t="s">
        <v>146</v>
      </c>
      <c r="M98" t="s">
        <v>146</v>
      </c>
      <c r="N98" t="s">
        <v>146</v>
      </c>
      <c r="O98" t="s">
        <v>146</v>
      </c>
      <c r="P98" t="s">
        <v>145</v>
      </c>
      <c r="Q98" t="s">
        <v>153</v>
      </c>
      <c r="S98">
        <v>0</v>
      </c>
      <c r="V98" s="31">
        <v>44798.585416666669</v>
      </c>
      <c r="W98">
        <v>0</v>
      </c>
      <c r="X98">
        <v>1</v>
      </c>
      <c r="Y98" t="s">
        <v>147</v>
      </c>
      <c r="AA98">
        <v>330</v>
      </c>
      <c r="AB98" t="s">
        <v>68</v>
      </c>
      <c r="AD98" t="s">
        <v>150</v>
      </c>
      <c r="AE98" t="s">
        <v>148</v>
      </c>
    </row>
    <row r="99" spans="1:31" x14ac:dyDescent="0.3">
      <c r="A99">
        <v>332</v>
      </c>
      <c r="C99" t="s">
        <v>330</v>
      </c>
      <c r="D99" t="s">
        <v>328</v>
      </c>
      <c r="G99" t="s">
        <v>145</v>
      </c>
      <c r="I99" t="s">
        <v>145</v>
      </c>
      <c r="K99" t="s">
        <v>146</v>
      </c>
      <c r="L99" t="s">
        <v>146</v>
      </c>
      <c r="M99" t="s">
        <v>146</v>
      </c>
      <c r="N99" t="s">
        <v>146</v>
      </c>
      <c r="O99" t="s">
        <v>146</v>
      </c>
      <c r="P99" t="s">
        <v>145</v>
      </c>
      <c r="Q99" t="s">
        <v>153</v>
      </c>
      <c r="S99">
        <v>0</v>
      </c>
      <c r="V99" s="31">
        <v>44798.585416666669</v>
      </c>
      <c r="W99">
        <v>0</v>
      </c>
      <c r="X99">
        <v>1</v>
      </c>
      <c r="Y99" t="s">
        <v>147</v>
      </c>
      <c r="AA99">
        <v>331</v>
      </c>
      <c r="AB99" t="s">
        <v>68</v>
      </c>
      <c r="AD99" t="s">
        <v>150</v>
      </c>
      <c r="AE99" t="s">
        <v>148</v>
      </c>
    </row>
    <row r="100" spans="1:31" x14ac:dyDescent="0.3">
      <c r="A100">
        <v>333</v>
      </c>
      <c r="C100" t="s">
        <v>331</v>
      </c>
      <c r="D100" t="s">
        <v>332</v>
      </c>
      <c r="G100" t="s">
        <v>145</v>
      </c>
      <c r="I100" t="s">
        <v>146</v>
      </c>
      <c r="K100" t="s">
        <v>146</v>
      </c>
      <c r="L100" t="s">
        <v>146</v>
      </c>
      <c r="M100" t="s">
        <v>146</v>
      </c>
      <c r="N100" t="s">
        <v>146</v>
      </c>
      <c r="O100" t="s">
        <v>146</v>
      </c>
      <c r="P100" t="s">
        <v>145</v>
      </c>
      <c r="Q100" t="s">
        <v>153</v>
      </c>
      <c r="S100">
        <v>0</v>
      </c>
      <c r="V100" s="31">
        <v>44798.585416666669</v>
      </c>
      <c r="W100">
        <v>0</v>
      </c>
      <c r="X100">
        <v>1</v>
      </c>
      <c r="Y100" t="s">
        <v>147</v>
      </c>
      <c r="AA100">
        <v>2</v>
      </c>
      <c r="AB100" t="s">
        <v>68</v>
      </c>
      <c r="AD100" t="s">
        <v>150</v>
      </c>
      <c r="AE100" t="s">
        <v>148</v>
      </c>
    </row>
    <row r="101" spans="1:31" x14ac:dyDescent="0.3">
      <c r="A101">
        <v>334</v>
      </c>
      <c r="C101" t="s">
        <v>333</v>
      </c>
      <c r="D101" t="s">
        <v>332</v>
      </c>
      <c r="G101" t="s">
        <v>145</v>
      </c>
      <c r="I101" t="s">
        <v>146</v>
      </c>
      <c r="K101" t="s">
        <v>146</v>
      </c>
      <c r="L101" t="s">
        <v>146</v>
      </c>
      <c r="M101" t="s">
        <v>146</v>
      </c>
      <c r="N101" t="s">
        <v>146</v>
      </c>
      <c r="O101" t="s">
        <v>146</v>
      </c>
      <c r="P101" t="s">
        <v>145</v>
      </c>
      <c r="Q101" t="s">
        <v>153</v>
      </c>
      <c r="S101">
        <v>0</v>
      </c>
      <c r="V101" s="31">
        <v>44798.585416666669</v>
      </c>
      <c r="W101">
        <v>0</v>
      </c>
      <c r="X101">
        <v>1</v>
      </c>
      <c r="Y101" t="s">
        <v>147</v>
      </c>
      <c r="AA101">
        <v>333</v>
      </c>
      <c r="AB101" t="s">
        <v>68</v>
      </c>
      <c r="AD101" t="s">
        <v>150</v>
      </c>
      <c r="AE101" t="s">
        <v>148</v>
      </c>
    </row>
    <row r="102" spans="1:31" x14ac:dyDescent="0.3">
      <c r="A102">
        <v>335</v>
      </c>
      <c r="C102" t="s">
        <v>334</v>
      </c>
      <c r="D102" t="s">
        <v>335</v>
      </c>
      <c r="G102" t="s">
        <v>145</v>
      </c>
      <c r="I102" t="s">
        <v>145</v>
      </c>
      <c r="K102" t="s">
        <v>146</v>
      </c>
      <c r="L102" t="s">
        <v>146</v>
      </c>
      <c r="M102" t="s">
        <v>146</v>
      </c>
      <c r="N102" t="s">
        <v>146</v>
      </c>
      <c r="O102" t="s">
        <v>146</v>
      </c>
      <c r="P102" t="s">
        <v>145</v>
      </c>
      <c r="Q102" t="s">
        <v>153</v>
      </c>
      <c r="S102">
        <v>0</v>
      </c>
      <c r="V102" s="31">
        <v>44798.585416666669</v>
      </c>
      <c r="W102">
        <v>0</v>
      </c>
      <c r="X102">
        <v>1</v>
      </c>
      <c r="Y102" t="s">
        <v>147</v>
      </c>
      <c r="AA102">
        <v>334</v>
      </c>
      <c r="AB102" t="s">
        <v>68</v>
      </c>
      <c r="AD102" t="s">
        <v>150</v>
      </c>
      <c r="AE102" t="s">
        <v>148</v>
      </c>
    </row>
    <row r="103" spans="1:31" x14ac:dyDescent="0.3">
      <c r="A103">
        <v>336</v>
      </c>
      <c r="C103" t="s">
        <v>336</v>
      </c>
      <c r="D103" t="s">
        <v>337</v>
      </c>
      <c r="G103" t="s">
        <v>145</v>
      </c>
      <c r="I103" t="s">
        <v>146</v>
      </c>
      <c r="K103" t="s">
        <v>146</v>
      </c>
      <c r="L103" t="s">
        <v>146</v>
      </c>
      <c r="M103" t="s">
        <v>146</v>
      </c>
      <c r="N103" t="s">
        <v>146</v>
      </c>
      <c r="O103" t="s">
        <v>146</v>
      </c>
      <c r="P103" t="s">
        <v>145</v>
      </c>
      <c r="Q103" t="s">
        <v>153</v>
      </c>
      <c r="S103">
        <v>0</v>
      </c>
      <c r="V103" s="31">
        <v>44798.585416666669</v>
      </c>
      <c r="W103">
        <v>0</v>
      </c>
      <c r="X103">
        <v>1</v>
      </c>
      <c r="Y103" t="s">
        <v>147</v>
      </c>
      <c r="AA103">
        <v>333</v>
      </c>
      <c r="AB103" t="s">
        <v>68</v>
      </c>
      <c r="AD103" t="s">
        <v>150</v>
      </c>
      <c r="AE103" t="s">
        <v>148</v>
      </c>
    </row>
    <row r="104" spans="1:31" x14ac:dyDescent="0.3">
      <c r="A104">
        <v>337</v>
      </c>
      <c r="C104" t="s">
        <v>338</v>
      </c>
      <c r="D104" t="s">
        <v>339</v>
      </c>
      <c r="G104" t="s">
        <v>145</v>
      </c>
      <c r="I104" t="s">
        <v>146</v>
      </c>
      <c r="K104" t="s">
        <v>146</v>
      </c>
      <c r="L104" t="s">
        <v>146</v>
      </c>
      <c r="M104" t="s">
        <v>146</v>
      </c>
      <c r="N104" t="s">
        <v>146</v>
      </c>
      <c r="O104" t="s">
        <v>146</v>
      </c>
      <c r="P104" t="s">
        <v>145</v>
      </c>
      <c r="Q104" t="s">
        <v>153</v>
      </c>
      <c r="S104">
        <v>0</v>
      </c>
      <c r="V104" s="31">
        <v>44798.585416666669</v>
      </c>
      <c r="W104">
        <v>0</v>
      </c>
      <c r="X104">
        <v>1</v>
      </c>
      <c r="Y104" t="s">
        <v>147</v>
      </c>
      <c r="AA104">
        <v>2</v>
      </c>
      <c r="AB104" t="s">
        <v>68</v>
      </c>
      <c r="AD104" t="s">
        <v>150</v>
      </c>
      <c r="AE104" t="s">
        <v>148</v>
      </c>
    </row>
    <row r="105" spans="1:31" x14ac:dyDescent="0.3">
      <c r="A105">
        <v>338</v>
      </c>
      <c r="C105" t="s">
        <v>340</v>
      </c>
      <c r="D105" t="s">
        <v>341</v>
      </c>
      <c r="G105" t="s">
        <v>145</v>
      </c>
      <c r="I105" t="s">
        <v>146</v>
      </c>
      <c r="K105" t="s">
        <v>146</v>
      </c>
      <c r="L105" t="s">
        <v>146</v>
      </c>
      <c r="M105" t="s">
        <v>146</v>
      </c>
      <c r="N105" t="s">
        <v>146</v>
      </c>
      <c r="O105" t="s">
        <v>146</v>
      </c>
      <c r="P105" t="s">
        <v>145</v>
      </c>
      <c r="Q105" t="s">
        <v>153</v>
      </c>
      <c r="S105">
        <v>0</v>
      </c>
      <c r="V105" s="31">
        <v>44798.585416666669</v>
      </c>
      <c r="W105">
        <v>0</v>
      </c>
      <c r="X105">
        <v>1</v>
      </c>
      <c r="Y105" t="s">
        <v>147</v>
      </c>
      <c r="AA105">
        <v>337</v>
      </c>
      <c r="AB105" t="s">
        <v>68</v>
      </c>
      <c r="AD105" t="s">
        <v>150</v>
      </c>
      <c r="AE105" t="s">
        <v>148</v>
      </c>
    </row>
    <row r="106" spans="1:31" x14ac:dyDescent="0.3">
      <c r="A106">
        <v>339</v>
      </c>
      <c r="C106" t="s">
        <v>342</v>
      </c>
      <c r="D106" t="s">
        <v>341</v>
      </c>
      <c r="G106" t="s">
        <v>145</v>
      </c>
      <c r="I106" t="s">
        <v>145</v>
      </c>
      <c r="K106" t="s">
        <v>146</v>
      </c>
      <c r="L106" t="s">
        <v>146</v>
      </c>
      <c r="M106" t="s">
        <v>146</v>
      </c>
      <c r="N106" t="s">
        <v>146</v>
      </c>
      <c r="O106" t="s">
        <v>146</v>
      </c>
      <c r="P106" t="s">
        <v>145</v>
      </c>
      <c r="Q106" t="s">
        <v>153</v>
      </c>
      <c r="S106">
        <v>0</v>
      </c>
      <c r="V106" s="31">
        <v>44798.585416666669</v>
      </c>
      <c r="W106">
        <v>0</v>
      </c>
      <c r="X106">
        <v>1</v>
      </c>
      <c r="Y106" t="s">
        <v>147</v>
      </c>
      <c r="AA106">
        <v>338</v>
      </c>
      <c r="AB106" t="s">
        <v>68</v>
      </c>
      <c r="AD106" t="s">
        <v>150</v>
      </c>
      <c r="AE106" t="s">
        <v>148</v>
      </c>
    </row>
    <row r="107" spans="1:31" x14ac:dyDescent="0.3">
      <c r="A107">
        <v>340</v>
      </c>
      <c r="C107" t="s">
        <v>343</v>
      </c>
      <c r="D107" t="s">
        <v>344</v>
      </c>
      <c r="G107" t="s">
        <v>145</v>
      </c>
      <c r="I107" t="s">
        <v>146</v>
      </c>
      <c r="K107" t="s">
        <v>146</v>
      </c>
      <c r="L107" t="s">
        <v>146</v>
      </c>
      <c r="M107" t="s">
        <v>146</v>
      </c>
      <c r="N107" t="s">
        <v>146</v>
      </c>
      <c r="O107" t="s">
        <v>146</v>
      </c>
      <c r="P107" t="s">
        <v>145</v>
      </c>
      <c r="Q107" t="s">
        <v>153</v>
      </c>
      <c r="S107">
        <v>0</v>
      </c>
      <c r="V107" s="31">
        <v>44798.585416666669</v>
      </c>
      <c r="W107">
        <v>0</v>
      </c>
      <c r="X107">
        <v>1</v>
      </c>
      <c r="Y107" t="s">
        <v>147</v>
      </c>
      <c r="AA107">
        <v>337</v>
      </c>
      <c r="AB107" t="s">
        <v>68</v>
      </c>
      <c r="AD107" t="s">
        <v>150</v>
      </c>
      <c r="AE107" t="s">
        <v>148</v>
      </c>
    </row>
    <row r="108" spans="1:31" x14ac:dyDescent="0.3">
      <c r="A108">
        <v>341</v>
      </c>
      <c r="C108" t="s">
        <v>345</v>
      </c>
      <c r="D108" t="s">
        <v>344</v>
      </c>
      <c r="G108" t="s">
        <v>145</v>
      </c>
      <c r="I108" t="s">
        <v>145</v>
      </c>
      <c r="K108" t="s">
        <v>146</v>
      </c>
      <c r="L108" t="s">
        <v>146</v>
      </c>
      <c r="M108" t="s">
        <v>146</v>
      </c>
      <c r="N108" t="s">
        <v>146</v>
      </c>
      <c r="O108" t="s">
        <v>146</v>
      </c>
      <c r="P108" t="s">
        <v>145</v>
      </c>
      <c r="Q108" t="s">
        <v>153</v>
      </c>
      <c r="S108">
        <v>0</v>
      </c>
      <c r="V108" s="31">
        <v>44798.585416666669</v>
      </c>
      <c r="W108">
        <v>0</v>
      </c>
      <c r="X108">
        <v>1</v>
      </c>
      <c r="Y108" t="s">
        <v>147</v>
      </c>
      <c r="AA108">
        <v>340</v>
      </c>
      <c r="AB108" t="s">
        <v>68</v>
      </c>
      <c r="AD108" t="s">
        <v>150</v>
      </c>
      <c r="AE108" t="s">
        <v>148</v>
      </c>
    </row>
    <row r="109" spans="1:31" x14ac:dyDescent="0.3">
      <c r="A109">
        <v>342</v>
      </c>
      <c r="C109" t="s">
        <v>346</v>
      </c>
      <c r="D109" t="s">
        <v>347</v>
      </c>
      <c r="G109" t="s">
        <v>145</v>
      </c>
      <c r="I109" t="s">
        <v>146</v>
      </c>
      <c r="K109" t="s">
        <v>146</v>
      </c>
      <c r="L109" t="s">
        <v>146</v>
      </c>
      <c r="M109" t="s">
        <v>146</v>
      </c>
      <c r="N109" t="s">
        <v>146</v>
      </c>
      <c r="O109" t="s">
        <v>146</v>
      </c>
      <c r="P109" t="s">
        <v>145</v>
      </c>
      <c r="Q109" t="s">
        <v>153</v>
      </c>
      <c r="S109">
        <v>0</v>
      </c>
      <c r="V109" s="31">
        <v>44798.585416666669</v>
      </c>
      <c r="W109">
        <v>0</v>
      </c>
      <c r="X109">
        <v>1</v>
      </c>
      <c r="Y109" t="s">
        <v>147</v>
      </c>
      <c r="AA109">
        <v>337</v>
      </c>
      <c r="AB109" t="s">
        <v>68</v>
      </c>
      <c r="AD109" t="s">
        <v>150</v>
      </c>
      <c r="AE109" t="s">
        <v>148</v>
      </c>
    </row>
    <row r="110" spans="1:31" x14ac:dyDescent="0.3">
      <c r="A110">
        <v>343</v>
      </c>
      <c r="C110" t="s">
        <v>348</v>
      </c>
      <c r="D110" t="s">
        <v>347</v>
      </c>
      <c r="G110" t="s">
        <v>145</v>
      </c>
      <c r="I110" t="s">
        <v>145</v>
      </c>
      <c r="K110" t="s">
        <v>146</v>
      </c>
      <c r="L110" t="s">
        <v>146</v>
      </c>
      <c r="M110" t="s">
        <v>146</v>
      </c>
      <c r="N110" t="s">
        <v>146</v>
      </c>
      <c r="O110" t="s">
        <v>146</v>
      </c>
      <c r="P110" t="s">
        <v>145</v>
      </c>
      <c r="Q110" t="s">
        <v>153</v>
      </c>
      <c r="S110">
        <v>0</v>
      </c>
      <c r="V110" s="31">
        <v>44798.585416666669</v>
      </c>
      <c r="W110">
        <v>0</v>
      </c>
      <c r="X110">
        <v>1</v>
      </c>
      <c r="Y110" t="s">
        <v>147</v>
      </c>
      <c r="AA110">
        <v>342</v>
      </c>
      <c r="AB110" t="s">
        <v>68</v>
      </c>
      <c r="AD110" t="s">
        <v>150</v>
      </c>
      <c r="AE110" t="s">
        <v>148</v>
      </c>
    </row>
    <row r="111" spans="1:31" x14ac:dyDescent="0.3">
      <c r="A111">
        <v>344</v>
      </c>
      <c r="C111" t="s">
        <v>349</v>
      </c>
      <c r="D111" t="s">
        <v>350</v>
      </c>
      <c r="G111" t="s">
        <v>145</v>
      </c>
      <c r="I111" t="s">
        <v>146</v>
      </c>
      <c r="K111" t="s">
        <v>146</v>
      </c>
      <c r="L111" t="s">
        <v>146</v>
      </c>
      <c r="M111" t="s">
        <v>146</v>
      </c>
      <c r="N111" t="s">
        <v>146</v>
      </c>
      <c r="O111" t="s">
        <v>146</v>
      </c>
      <c r="P111" t="s">
        <v>145</v>
      </c>
      <c r="Q111" t="s">
        <v>153</v>
      </c>
      <c r="S111">
        <v>0</v>
      </c>
      <c r="V111" s="31">
        <v>44798.585416666669</v>
      </c>
      <c r="W111">
        <v>0</v>
      </c>
      <c r="X111">
        <v>1</v>
      </c>
      <c r="Y111" t="s">
        <v>147</v>
      </c>
      <c r="AA111">
        <v>337</v>
      </c>
      <c r="AB111" t="s">
        <v>68</v>
      </c>
      <c r="AD111" t="s">
        <v>150</v>
      </c>
      <c r="AE111" t="s">
        <v>148</v>
      </c>
    </row>
    <row r="112" spans="1:31" x14ac:dyDescent="0.3">
      <c r="A112">
        <v>345</v>
      </c>
      <c r="C112" t="s">
        <v>351</v>
      </c>
      <c r="D112" t="s">
        <v>352</v>
      </c>
      <c r="G112" t="s">
        <v>145</v>
      </c>
      <c r="I112" t="s">
        <v>145</v>
      </c>
      <c r="K112" t="s">
        <v>146</v>
      </c>
      <c r="L112" t="s">
        <v>146</v>
      </c>
      <c r="M112" t="s">
        <v>146</v>
      </c>
      <c r="N112" t="s">
        <v>146</v>
      </c>
      <c r="O112" t="s">
        <v>146</v>
      </c>
      <c r="P112" t="s">
        <v>145</v>
      </c>
      <c r="Q112" t="s">
        <v>153</v>
      </c>
      <c r="S112">
        <v>0</v>
      </c>
      <c r="V112" s="31">
        <v>44798.585416666669</v>
      </c>
      <c r="W112">
        <v>0</v>
      </c>
      <c r="X112">
        <v>1</v>
      </c>
      <c r="Y112" t="s">
        <v>147</v>
      </c>
      <c r="AA112">
        <v>344</v>
      </c>
      <c r="AB112" t="s">
        <v>68</v>
      </c>
      <c r="AD112" t="s">
        <v>150</v>
      </c>
      <c r="AE112" t="s">
        <v>148</v>
      </c>
    </row>
    <row r="113" spans="1:34" x14ac:dyDescent="0.3">
      <c r="A113">
        <v>27</v>
      </c>
      <c r="C113" t="s">
        <v>353</v>
      </c>
      <c r="D113" t="s">
        <v>354</v>
      </c>
      <c r="G113" t="s">
        <v>145</v>
      </c>
      <c r="I113" t="s">
        <v>146</v>
      </c>
      <c r="K113" t="s">
        <v>146</v>
      </c>
      <c r="L113" t="s">
        <v>146</v>
      </c>
      <c r="M113" t="s">
        <v>146</v>
      </c>
      <c r="N113" t="s">
        <v>146</v>
      </c>
      <c r="O113" t="s">
        <v>146</v>
      </c>
      <c r="P113" t="s">
        <v>145</v>
      </c>
      <c r="Q113" t="s">
        <v>153</v>
      </c>
      <c r="S113">
        <v>0</v>
      </c>
      <c r="V113" s="31">
        <v>44680.938888888886</v>
      </c>
      <c r="W113">
        <v>0</v>
      </c>
      <c r="X113">
        <v>1</v>
      </c>
      <c r="Y113" t="s">
        <v>147</v>
      </c>
      <c r="AA113">
        <v>2</v>
      </c>
      <c r="AB113" t="s">
        <v>68</v>
      </c>
      <c r="AD113" t="s">
        <v>150</v>
      </c>
      <c r="AE113" t="s">
        <v>148</v>
      </c>
    </row>
    <row r="114" spans="1:34" x14ac:dyDescent="0.3">
      <c r="A114">
        <v>28</v>
      </c>
      <c r="C114" t="s">
        <v>355</v>
      </c>
      <c r="D114" t="s">
        <v>48</v>
      </c>
      <c r="G114" t="s">
        <v>145</v>
      </c>
      <c r="I114" t="s">
        <v>146</v>
      </c>
      <c r="K114" t="s">
        <v>146</v>
      </c>
      <c r="L114" t="s">
        <v>146</v>
      </c>
      <c r="M114" t="s">
        <v>146</v>
      </c>
      <c r="N114" t="s">
        <v>146</v>
      </c>
      <c r="O114" t="s">
        <v>146</v>
      </c>
      <c r="P114" t="s">
        <v>145</v>
      </c>
      <c r="Q114" t="s">
        <v>153</v>
      </c>
      <c r="S114">
        <v>0</v>
      </c>
      <c r="V114" s="31">
        <v>44680.938888888886</v>
      </c>
      <c r="W114">
        <v>0</v>
      </c>
      <c r="X114">
        <v>1</v>
      </c>
      <c r="Y114" t="s">
        <v>147</v>
      </c>
      <c r="AA114">
        <v>27</v>
      </c>
      <c r="AB114" t="s">
        <v>68</v>
      </c>
      <c r="AD114" t="s">
        <v>150</v>
      </c>
      <c r="AE114" t="s">
        <v>148</v>
      </c>
    </row>
    <row r="115" spans="1:34" x14ac:dyDescent="0.3">
      <c r="A115">
        <v>29</v>
      </c>
      <c r="C115" t="s">
        <v>356</v>
      </c>
      <c r="D115" t="s">
        <v>109</v>
      </c>
      <c r="G115" t="s">
        <v>145</v>
      </c>
      <c r="I115" t="s">
        <v>145</v>
      </c>
      <c r="K115" t="s">
        <v>146</v>
      </c>
      <c r="L115" t="s">
        <v>146</v>
      </c>
      <c r="M115" t="s">
        <v>146</v>
      </c>
      <c r="N115" t="s">
        <v>146</v>
      </c>
      <c r="O115" t="s">
        <v>146</v>
      </c>
      <c r="P115" t="s">
        <v>145</v>
      </c>
      <c r="Q115" t="s">
        <v>153</v>
      </c>
      <c r="S115">
        <v>0</v>
      </c>
      <c r="V115" s="31">
        <v>44680.939583333333</v>
      </c>
      <c r="W115">
        <v>0</v>
      </c>
      <c r="X115">
        <v>1</v>
      </c>
      <c r="Y115" t="s">
        <v>147</v>
      </c>
      <c r="AA115">
        <v>28</v>
      </c>
      <c r="AB115" t="s">
        <v>68</v>
      </c>
      <c r="AD115" t="s">
        <v>150</v>
      </c>
      <c r="AE115" t="s">
        <v>148</v>
      </c>
      <c r="AH115" t="s">
        <v>357</v>
      </c>
    </row>
    <row r="116" spans="1:34" x14ac:dyDescent="0.3">
      <c r="A116">
        <v>261</v>
      </c>
      <c r="C116" t="s">
        <v>358</v>
      </c>
      <c r="D116" t="s">
        <v>359</v>
      </c>
      <c r="G116" t="s">
        <v>145</v>
      </c>
      <c r="I116" t="s">
        <v>145</v>
      </c>
      <c r="K116" t="s">
        <v>146</v>
      </c>
      <c r="L116" t="s">
        <v>146</v>
      </c>
      <c r="M116" t="s">
        <v>146</v>
      </c>
      <c r="N116" t="s">
        <v>146</v>
      </c>
      <c r="O116" t="s">
        <v>146</v>
      </c>
      <c r="P116" t="s">
        <v>145</v>
      </c>
      <c r="Q116" t="s">
        <v>153</v>
      </c>
      <c r="S116">
        <v>0</v>
      </c>
      <c r="V116" s="31">
        <v>44680.939583333333</v>
      </c>
      <c r="W116">
        <v>0</v>
      </c>
      <c r="X116">
        <v>1</v>
      </c>
      <c r="Y116" t="s">
        <v>147</v>
      </c>
      <c r="AA116">
        <v>28</v>
      </c>
      <c r="AB116" t="s">
        <v>68</v>
      </c>
      <c r="AD116" t="s">
        <v>150</v>
      </c>
      <c r="AE116" t="s">
        <v>148</v>
      </c>
      <c r="AH116" t="s">
        <v>357</v>
      </c>
    </row>
    <row r="117" spans="1:34" x14ac:dyDescent="0.3">
      <c r="A117">
        <v>346</v>
      </c>
      <c r="C117" t="s">
        <v>360</v>
      </c>
      <c r="D117" t="s">
        <v>361</v>
      </c>
      <c r="G117" t="s">
        <v>145</v>
      </c>
      <c r="I117" t="s">
        <v>145</v>
      </c>
      <c r="K117" t="s">
        <v>146</v>
      </c>
      <c r="L117" t="s">
        <v>146</v>
      </c>
      <c r="M117" t="s">
        <v>146</v>
      </c>
      <c r="N117" t="s">
        <v>146</v>
      </c>
      <c r="O117" t="s">
        <v>146</v>
      </c>
      <c r="P117" t="s">
        <v>145</v>
      </c>
      <c r="Q117" t="s">
        <v>153</v>
      </c>
      <c r="S117">
        <v>0</v>
      </c>
      <c r="V117" s="31">
        <v>44680.939583333333</v>
      </c>
      <c r="W117">
        <v>0</v>
      </c>
      <c r="X117">
        <v>1</v>
      </c>
      <c r="Y117" t="s">
        <v>147</v>
      </c>
      <c r="AA117">
        <v>28</v>
      </c>
      <c r="AB117" t="s">
        <v>68</v>
      </c>
      <c r="AD117" t="s">
        <v>150</v>
      </c>
      <c r="AE117" t="s">
        <v>148</v>
      </c>
      <c r="AH117" t="s">
        <v>357</v>
      </c>
    </row>
    <row r="118" spans="1:34" x14ac:dyDescent="0.3">
      <c r="A118">
        <v>347</v>
      </c>
      <c r="C118" t="s">
        <v>362</v>
      </c>
      <c r="D118" t="s">
        <v>110</v>
      </c>
      <c r="G118" t="s">
        <v>145</v>
      </c>
      <c r="I118" t="s">
        <v>145</v>
      </c>
      <c r="K118" t="s">
        <v>146</v>
      </c>
      <c r="L118" t="s">
        <v>146</v>
      </c>
      <c r="M118" t="s">
        <v>146</v>
      </c>
      <c r="N118" t="s">
        <v>146</v>
      </c>
      <c r="O118" t="s">
        <v>146</v>
      </c>
      <c r="P118" t="s">
        <v>145</v>
      </c>
      <c r="Q118" t="s">
        <v>153</v>
      </c>
      <c r="S118">
        <v>0</v>
      </c>
      <c r="V118" s="31">
        <v>44680.939583333333</v>
      </c>
      <c r="W118">
        <v>0</v>
      </c>
      <c r="X118">
        <v>1</v>
      </c>
      <c r="Y118" t="s">
        <v>147</v>
      </c>
      <c r="AA118">
        <v>28</v>
      </c>
      <c r="AB118" t="s">
        <v>68</v>
      </c>
      <c r="AD118" t="s">
        <v>150</v>
      </c>
      <c r="AE118" t="s">
        <v>148</v>
      </c>
      <c r="AH118" t="s">
        <v>357</v>
      </c>
    </row>
    <row r="119" spans="1:34" x14ac:dyDescent="0.3">
      <c r="A119">
        <v>348</v>
      </c>
      <c r="C119" t="s">
        <v>363</v>
      </c>
      <c r="D119" t="s">
        <v>364</v>
      </c>
      <c r="G119" t="s">
        <v>145</v>
      </c>
      <c r="I119" t="s">
        <v>145</v>
      </c>
      <c r="K119" t="s">
        <v>146</v>
      </c>
      <c r="L119" t="s">
        <v>146</v>
      </c>
      <c r="M119" t="s">
        <v>146</v>
      </c>
      <c r="N119" t="s">
        <v>146</v>
      </c>
      <c r="O119" t="s">
        <v>146</v>
      </c>
      <c r="P119" t="s">
        <v>145</v>
      </c>
      <c r="Q119" t="s">
        <v>153</v>
      </c>
      <c r="S119">
        <v>0</v>
      </c>
      <c r="V119" s="31">
        <v>44680.939583333333</v>
      </c>
      <c r="W119">
        <v>0</v>
      </c>
      <c r="X119">
        <v>1</v>
      </c>
      <c r="Y119" t="s">
        <v>147</v>
      </c>
      <c r="AA119">
        <v>28</v>
      </c>
      <c r="AB119" t="s">
        <v>68</v>
      </c>
      <c r="AD119" t="s">
        <v>150</v>
      </c>
      <c r="AE119" t="s">
        <v>148</v>
      </c>
      <c r="AH119" t="s">
        <v>357</v>
      </c>
    </row>
    <row r="120" spans="1:34" x14ac:dyDescent="0.3">
      <c r="A120">
        <v>349</v>
      </c>
      <c r="C120" t="s">
        <v>365</v>
      </c>
      <c r="D120" t="s">
        <v>366</v>
      </c>
      <c r="G120" t="s">
        <v>145</v>
      </c>
      <c r="I120" t="s">
        <v>145</v>
      </c>
      <c r="K120" t="s">
        <v>146</v>
      </c>
      <c r="L120" t="s">
        <v>146</v>
      </c>
      <c r="M120" t="s">
        <v>146</v>
      </c>
      <c r="N120" t="s">
        <v>146</v>
      </c>
      <c r="O120" t="s">
        <v>146</v>
      </c>
      <c r="P120" t="s">
        <v>145</v>
      </c>
      <c r="Q120" t="s">
        <v>153</v>
      </c>
      <c r="S120">
        <v>0</v>
      </c>
      <c r="V120" s="31">
        <v>44680.939583333333</v>
      </c>
      <c r="W120">
        <v>0</v>
      </c>
      <c r="X120">
        <v>1</v>
      </c>
      <c r="Y120" t="s">
        <v>147</v>
      </c>
      <c r="AA120">
        <v>28</v>
      </c>
      <c r="AB120" t="s">
        <v>68</v>
      </c>
      <c r="AD120" t="s">
        <v>150</v>
      </c>
      <c r="AE120" t="s">
        <v>148</v>
      </c>
      <c r="AH120" t="s">
        <v>357</v>
      </c>
    </row>
    <row r="121" spans="1:34" x14ac:dyDescent="0.3">
      <c r="A121">
        <v>350</v>
      </c>
      <c r="C121" t="s">
        <v>367</v>
      </c>
      <c r="D121" t="s">
        <v>368</v>
      </c>
      <c r="G121" t="s">
        <v>145</v>
      </c>
      <c r="I121" t="s">
        <v>145</v>
      </c>
      <c r="K121" t="s">
        <v>146</v>
      </c>
      <c r="L121" t="s">
        <v>146</v>
      </c>
      <c r="M121" t="s">
        <v>146</v>
      </c>
      <c r="N121" t="s">
        <v>146</v>
      </c>
      <c r="O121" t="s">
        <v>146</v>
      </c>
      <c r="P121" t="s">
        <v>145</v>
      </c>
      <c r="Q121" t="s">
        <v>153</v>
      </c>
      <c r="S121">
        <v>0</v>
      </c>
      <c r="V121" s="31">
        <v>44680.939583333333</v>
      </c>
      <c r="W121">
        <v>0</v>
      </c>
      <c r="X121">
        <v>1</v>
      </c>
      <c r="Y121" t="s">
        <v>147</v>
      </c>
      <c r="AA121">
        <v>28</v>
      </c>
      <c r="AB121" t="s">
        <v>68</v>
      </c>
      <c r="AD121" t="s">
        <v>150</v>
      </c>
      <c r="AE121" t="s">
        <v>148</v>
      </c>
      <c r="AH121" t="s">
        <v>357</v>
      </c>
    </row>
    <row r="122" spans="1:34" x14ac:dyDescent="0.3">
      <c r="A122">
        <v>351</v>
      </c>
      <c r="C122" t="s">
        <v>369</v>
      </c>
      <c r="D122" t="s">
        <v>370</v>
      </c>
      <c r="G122" t="s">
        <v>145</v>
      </c>
      <c r="I122" t="s">
        <v>145</v>
      </c>
      <c r="K122" t="s">
        <v>146</v>
      </c>
      <c r="L122" t="s">
        <v>146</v>
      </c>
      <c r="M122" t="s">
        <v>146</v>
      </c>
      <c r="N122" t="s">
        <v>146</v>
      </c>
      <c r="O122" t="s">
        <v>146</v>
      </c>
      <c r="P122" t="s">
        <v>145</v>
      </c>
      <c r="Q122" t="s">
        <v>153</v>
      </c>
      <c r="S122">
        <v>0</v>
      </c>
      <c r="V122" s="31">
        <v>44680.939583333333</v>
      </c>
      <c r="W122">
        <v>0</v>
      </c>
      <c r="X122">
        <v>1</v>
      </c>
      <c r="Y122" t="s">
        <v>147</v>
      </c>
      <c r="AA122">
        <v>28</v>
      </c>
      <c r="AB122" t="s">
        <v>68</v>
      </c>
      <c r="AD122" t="s">
        <v>150</v>
      </c>
      <c r="AE122" t="s">
        <v>148</v>
      </c>
      <c r="AH122" t="s">
        <v>357</v>
      </c>
    </row>
    <row r="123" spans="1:34" x14ac:dyDescent="0.3">
      <c r="A123">
        <v>352</v>
      </c>
      <c r="C123" t="s">
        <v>371</v>
      </c>
      <c r="D123" t="s">
        <v>372</v>
      </c>
      <c r="G123" t="s">
        <v>145</v>
      </c>
      <c r="I123" t="s">
        <v>145</v>
      </c>
      <c r="K123" t="s">
        <v>146</v>
      </c>
      <c r="L123" t="s">
        <v>146</v>
      </c>
      <c r="M123" t="s">
        <v>146</v>
      </c>
      <c r="N123" t="s">
        <v>146</v>
      </c>
      <c r="O123" t="s">
        <v>146</v>
      </c>
      <c r="P123" t="s">
        <v>145</v>
      </c>
      <c r="Q123" t="s">
        <v>153</v>
      </c>
      <c r="S123">
        <v>0</v>
      </c>
      <c r="V123" s="31">
        <v>44680.939583333333</v>
      </c>
      <c r="W123">
        <v>0</v>
      </c>
      <c r="X123">
        <v>1</v>
      </c>
      <c r="Y123" t="s">
        <v>147</v>
      </c>
      <c r="AA123">
        <v>28</v>
      </c>
      <c r="AB123" t="s">
        <v>68</v>
      </c>
      <c r="AD123" t="s">
        <v>150</v>
      </c>
      <c r="AE123" t="s">
        <v>148</v>
      </c>
      <c r="AH123" t="s">
        <v>357</v>
      </c>
    </row>
    <row r="124" spans="1:34" x14ac:dyDescent="0.3">
      <c r="A124">
        <v>353</v>
      </c>
      <c r="C124" t="s">
        <v>373</v>
      </c>
      <c r="D124" t="s">
        <v>374</v>
      </c>
      <c r="G124" t="s">
        <v>145</v>
      </c>
      <c r="I124" t="s">
        <v>146</v>
      </c>
      <c r="K124" t="s">
        <v>146</v>
      </c>
      <c r="L124" t="s">
        <v>146</v>
      </c>
      <c r="M124" t="s">
        <v>146</v>
      </c>
      <c r="N124" t="s">
        <v>146</v>
      </c>
      <c r="O124" t="s">
        <v>146</v>
      </c>
      <c r="P124" t="s">
        <v>145</v>
      </c>
      <c r="Q124" t="s">
        <v>153</v>
      </c>
      <c r="S124">
        <v>0</v>
      </c>
      <c r="V124" s="31">
        <v>44680.939583333333</v>
      </c>
      <c r="W124">
        <v>0</v>
      </c>
      <c r="X124">
        <v>1</v>
      </c>
      <c r="Y124" t="s">
        <v>147</v>
      </c>
      <c r="AA124">
        <v>27</v>
      </c>
      <c r="AB124" t="s">
        <v>68</v>
      </c>
      <c r="AD124" t="s">
        <v>150</v>
      </c>
      <c r="AE124" t="s">
        <v>148</v>
      </c>
      <c r="AH124" t="s">
        <v>357</v>
      </c>
    </row>
    <row r="125" spans="1:34" x14ac:dyDescent="0.3">
      <c r="A125">
        <v>354</v>
      </c>
      <c r="C125" t="s">
        <v>375</v>
      </c>
      <c r="D125" t="s">
        <v>376</v>
      </c>
      <c r="G125" t="s">
        <v>145</v>
      </c>
      <c r="I125" t="s">
        <v>145</v>
      </c>
      <c r="K125" t="s">
        <v>146</v>
      </c>
      <c r="L125" t="s">
        <v>146</v>
      </c>
      <c r="M125" t="s">
        <v>146</v>
      </c>
      <c r="N125" t="s">
        <v>146</v>
      </c>
      <c r="O125" t="s">
        <v>146</v>
      </c>
      <c r="P125" t="s">
        <v>145</v>
      </c>
      <c r="Q125" t="s">
        <v>153</v>
      </c>
      <c r="S125">
        <v>0</v>
      </c>
      <c r="V125" s="31">
        <v>44680.939583333333</v>
      </c>
      <c r="W125">
        <v>0</v>
      </c>
      <c r="X125">
        <v>1</v>
      </c>
      <c r="Y125" t="s">
        <v>147</v>
      </c>
      <c r="AA125">
        <v>353</v>
      </c>
      <c r="AB125" t="s">
        <v>68</v>
      </c>
      <c r="AD125" t="s">
        <v>150</v>
      </c>
      <c r="AE125" t="s">
        <v>148</v>
      </c>
      <c r="AH125" t="s">
        <v>357</v>
      </c>
    </row>
    <row r="126" spans="1:34" x14ac:dyDescent="0.3">
      <c r="A126">
        <v>355</v>
      </c>
      <c r="C126" t="s">
        <v>377</v>
      </c>
      <c r="D126" t="s">
        <v>378</v>
      </c>
      <c r="G126" t="s">
        <v>145</v>
      </c>
      <c r="I126" t="s">
        <v>146</v>
      </c>
      <c r="K126" t="s">
        <v>146</v>
      </c>
      <c r="L126" t="s">
        <v>146</v>
      </c>
      <c r="M126" t="s">
        <v>146</v>
      </c>
      <c r="N126" t="s">
        <v>146</v>
      </c>
      <c r="O126" t="s">
        <v>146</v>
      </c>
      <c r="P126" t="s">
        <v>145</v>
      </c>
      <c r="Q126" t="s">
        <v>153</v>
      </c>
      <c r="S126">
        <v>0</v>
      </c>
      <c r="V126" s="31">
        <v>44680.939583333333</v>
      </c>
      <c r="W126">
        <v>0</v>
      </c>
      <c r="X126">
        <v>1</v>
      </c>
      <c r="Y126" t="s">
        <v>147</v>
      </c>
      <c r="AA126">
        <v>27</v>
      </c>
      <c r="AB126" t="s">
        <v>68</v>
      </c>
      <c r="AD126" t="s">
        <v>150</v>
      </c>
      <c r="AE126" t="s">
        <v>148</v>
      </c>
      <c r="AH126" t="s">
        <v>357</v>
      </c>
    </row>
    <row r="127" spans="1:34" x14ac:dyDescent="0.3">
      <c r="A127">
        <v>356</v>
      </c>
      <c r="C127" t="s">
        <v>379</v>
      </c>
      <c r="D127" t="s">
        <v>378</v>
      </c>
      <c r="G127" t="s">
        <v>145</v>
      </c>
      <c r="I127" t="s">
        <v>145</v>
      </c>
      <c r="K127" t="s">
        <v>146</v>
      </c>
      <c r="L127" t="s">
        <v>146</v>
      </c>
      <c r="M127" t="s">
        <v>146</v>
      </c>
      <c r="N127" t="s">
        <v>146</v>
      </c>
      <c r="O127" t="s">
        <v>146</v>
      </c>
      <c r="P127" t="s">
        <v>145</v>
      </c>
      <c r="Q127" t="s">
        <v>153</v>
      </c>
      <c r="S127">
        <v>0</v>
      </c>
      <c r="V127" s="31">
        <v>44680.939583333333</v>
      </c>
      <c r="W127">
        <v>0</v>
      </c>
      <c r="X127">
        <v>1</v>
      </c>
      <c r="Y127" t="s">
        <v>147</v>
      </c>
      <c r="AA127">
        <v>355</v>
      </c>
      <c r="AB127" t="s">
        <v>68</v>
      </c>
      <c r="AD127" t="s">
        <v>150</v>
      </c>
      <c r="AE127" t="s">
        <v>148</v>
      </c>
      <c r="AH127" t="s">
        <v>357</v>
      </c>
    </row>
    <row r="128" spans="1:34" x14ac:dyDescent="0.3">
      <c r="A128">
        <v>357</v>
      </c>
      <c r="C128" t="s">
        <v>380</v>
      </c>
      <c r="D128" t="s">
        <v>381</v>
      </c>
      <c r="G128" t="s">
        <v>145</v>
      </c>
      <c r="I128" t="s">
        <v>145</v>
      </c>
      <c r="K128" t="s">
        <v>146</v>
      </c>
      <c r="L128" t="s">
        <v>146</v>
      </c>
      <c r="M128" t="s">
        <v>146</v>
      </c>
      <c r="N128" t="s">
        <v>146</v>
      </c>
      <c r="O128" t="s">
        <v>146</v>
      </c>
      <c r="P128" t="s">
        <v>145</v>
      </c>
      <c r="Q128" t="s">
        <v>153</v>
      </c>
      <c r="S128">
        <v>0</v>
      </c>
      <c r="V128" s="31">
        <v>44680.939583333333</v>
      </c>
      <c r="W128">
        <v>0</v>
      </c>
      <c r="X128">
        <v>1</v>
      </c>
      <c r="Y128" t="s">
        <v>147</v>
      </c>
      <c r="AA128">
        <v>355</v>
      </c>
      <c r="AB128" t="s">
        <v>68</v>
      </c>
      <c r="AD128" t="s">
        <v>150</v>
      </c>
      <c r="AE128" t="s">
        <v>148</v>
      </c>
      <c r="AH128" t="s">
        <v>357</v>
      </c>
    </row>
    <row r="129" spans="1:34" x14ac:dyDescent="0.3">
      <c r="A129">
        <v>358</v>
      </c>
      <c r="C129" t="s">
        <v>382</v>
      </c>
      <c r="D129" t="s">
        <v>383</v>
      </c>
      <c r="G129" t="s">
        <v>145</v>
      </c>
      <c r="I129" t="s">
        <v>146</v>
      </c>
      <c r="K129" t="s">
        <v>146</v>
      </c>
      <c r="L129" t="s">
        <v>146</v>
      </c>
      <c r="M129" t="s">
        <v>146</v>
      </c>
      <c r="N129" t="s">
        <v>146</v>
      </c>
      <c r="O129" t="s">
        <v>146</v>
      </c>
      <c r="P129" t="s">
        <v>145</v>
      </c>
      <c r="Q129" t="s">
        <v>153</v>
      </c>
      <c r="S129">
        <v>0</v>
      </c>
      <c r="V129" s="31">
        <v>44680.939583333333</v>
      </c>
      <c r="W129">
        <v>0</v>
      </c>
      <c r="X129">
        <v>1</v>
      </c>
      <c r="Y129" t="s">
        <v>147</v>
      </c>
      <c r="AA129">
        <v>2</v>
      </c>
      <c r="AB129" t="s">
        <v>68</v>
      </c>
      <c r="AD129" t="s">
        <v>150</v>
      </c>
      <c r="AE129" t="s">
        <v>148</v>
      </c>
      <c r="AH129" t="s">
        <v>357</v>
      </c>
    </row>
    <row r="130" spans="1:34" x14ac:dyDescent="0.3">
      <c r="A130">
        <v>359</v>
      </c>
      <c r="C130" t="s">
        <v>384</v>
      </c>
      <c r="D130" t="s">
        <v>383</v>
      </c>
      <c r="G130" t="s">
        <v>145</v>
      </c>
      <c r="I130" t="s">
        <v>146</v>
      </c>
      <c r="K130" t="s">
        <v>146</v>
      </c>
      <c r="L130" t="s">
        <v>146</v>
      </c>
      <c r="M130" t="s">
        <v>146</v>
      </c>
      <c r="N130" t="s">
        <v>146</v>
      </c>
      <c r="O130" t="s">
        <v>146</v>
      </c>
      <c r="P130" t="s">
        <v>145</v>
      </c>
      <c r="Q130" t="s">
        <v>153</v>
      </c>
      <c r="S130">
        <v>0</v>
      </c>
      <c r="V130" s="31">
        <v>44680.939583333333</v>
      </c>
      <c r="W130">
        <v>0</v>
      </c>
      <c r="X130">
        <v>1</v>
      </c>
      <c r="Y130" t="s">
        <v>147</v>
      </c>
      <c r="AA130">
        <v>358</v>
      </c>
      <c r="AB130" t="s">
        <v>68</v>
      </c>
      <c r="AD130" t="s">
        <v>150</v>
      </c>
      <c r="AE130" t="s">
        <v>148</v>
      </c>
      <c r="AH130" t="s">
        <v>357</v>
      </c>
    </row>
    <row r="131" spans="1:34" x14ac:dyDescent="0.3">
      <c r="A131">
        <v>360</v>
      </c>
      <c r="C131" t="s">
        <v>385</v>
      </c>
      <c r="D131" t="s">
        <v>386</v>
      </c>
      <c r="G131" t="s">
        <v>145</v>
      </c>
      <c r="I131" t="s">
        <v>145</v>
      </c>
      <c r="K131" t="s">
        <v>146</v>
      </c>
      <c r="L131" t="s">
        <v>146</v>
      </c>
      <c r="M131" t="s">
        <v>146</v>
      </c>
      <c r="N131" t="s">
        <v>146</v>
      </c>
      <c r="O131" t="s">
        <v>146</v>
      </c>
      <c r="P131" t="s">
        <v>145</v>
      </c>
      <c r="Q131" t="s">
        <v>153</v>
      </c>
      <c r="S131">
        <v>0</v>
      </c>
      <c r="V131" s="31">
        <v>44680.939583333333</v>
      </c>
      <c r="W131">
        <v>0</v>
      </c>
      <c r="X131">
        <v>1</v>
      </c>
      <c r="Y131" t="s">
        <v>147</v>
      </c>
      <c r="AA131">
        <v>359</v>
      </c>
      <c r="AB131" t="s">
        <v>68</v>
      </c>
      <c r="AD131" t="s">
        <v>150</v>
      </c>
      <c r="AE131" t="s">
        <v>148</v>
      </c>
      <c r="AH131" t="s">
        <v>357</v>
      </c>
    </row>
    <row r="132" spans="1:34" x14ac:dyDescent="0.3">
      <c r="A132">
        <v>361</v>
      </c>
      <c r="C132" t="s">
        <v>387</v>
      </c>
      <c r="D132" t="s">
        <v>388</v>
      </c>
      <c r="G132" t="s">
        <v>145</v>
      </c>
      <c r="I132" t="s">
        <v>146</v>
      </c>
      <c r="K132" t="s">
        <v>146</v>
      </c>
      <c r="L132" t="s">
        <v>146</v>
      </c>
      <c r="M132" t="s">
        <v>146</v>
      </c>
      <c r="N132" t="s">
        <v>146</v>
      </c>
      <c r="O132" t="s">
        <v>146</v>
      </c>
      <c r="P132" t="s">
        <v>145</v>
      </c>
      <c r="Q132" t="s">
        <v>153</v>
      </c>
      <c r="S132">
        <v>0</v>
      </c>
      <c r="V132" s="31">
        <v>44680.939583333333</v>
      </c>
      <c r="W132">
        <v>0</v>
      </c>
      <c r="X132">
        <v>1</v>
      </c>
      <c r="Y132" t="s">
        <v>147</v>
      </c>
      <c r="AA132">
        <v>358</v>
      </c>
      <c r="AB132" t="s">
        <v>68</v>
      </c>
      <c r="AD132" t="s">
        <v>150</v>
      </c>
      <c r="AE132" t="s">
        <v>148</v>
      </c>
      <c r="AH132" t="s">
        <v>357</v>
      </c>
    </row>
    <row r="133" spans="1:34" x14ac:dyDescent="0.3">
      <c r="A133">
        <v>362</v>
      </c>
      <c r="C133" t="s">
        <v>389</v>
      </c>
      <c r="D133" t="s">
        <v>390</v>
      </c>
      <c r="G133" t="s">
        <v>145</v>
      </c>
      <c r="I133" t="s">
        <v>146</v>
      </c>
      <c r="K133" t="s">
        <v>146</v>
      </c>
      <c r="L133" t="s">
        <v>146</v>
      </c>
      <c r="M133" t="s">
        <v>146</v>
      </c>
      <c r="N133" t="s">
        <v>146</v>
      </c>
      <c r="O133" t="s">
        <v>146</v>
      </c>
      <c r="P133" t="s">
        <v>145</v>
      </c>
      <c r="Q133" t="s">
        <v>153</v>
      </c>
      <c r="S133">
        <v>0</v>
      </c>
      <c r="V133" s="31">
        <v>44680.939583333333</v>
      </c>
      <c r="W133">
        <v>0</v>
      </c>
      <c r="X133">
        <v>1</v>
      </c>
      <c r="Y133" t="s">
        <v>147</v>
      </c>
      <c r="AA133">
        <v>361</v>
      </c>
      <c r="AB133" t="s">
        <v>68</v>
      </c>
      <c r="AD133" t="s">
        <v>150</v>
      </c>
      <c r="AE133" t="s">
        <v>148</v>
      </c>
      <c r="AH133" t="s">
        <v>357</v>
      </c>
    </row>
    <row r="134" spans="1:34" x14ac:dyDescent="0.3">
      <c r="A134">
        <v>363</v>
      </c>
      <c r="C134" t="s">
        <v>391</v>
      </c>
      <c r="D134" t="s">
        <v>392</v>
      </c>
      <c r="G134" t="s">
        <v>145</v>
      </c>
      <c r="I134" t="s">
        <v>146</v>
      </c>
      <c r="K134" t="s">
        <v>146</v>
      </c>
      <c r="L134" t="s">
        <v>146</v>
      </c>
      <c r="M134" t="s">
        <v>146</v>
      </c>
      <c r="N134" t="s">
        <v>146</v>
      </c>
      <c r="O134" t="s">
        <v>146</v>
      </c>
      <c r="P134" t="s">
        <v>145</v>
      </c>
      <c r="Q134" t="s">
        <v>153</v>
      </c>
      <c r="S134">
        <v>0</v>
      </c>
      <c r="V134" s="31">
        <v>44680.939583333333</v>
      </c>
      <c r="W134">
        <v>0</v>
      </c>
      <c r="X134">
        <v>1</v>
      </c>
      <c r="Y134" t="s">
        <v>147</v>
      </c>
      <c r="AA134">
        <v>358</v>
      </c>
      <c r="AB134" t="s">
        <v>68</v>
      </c>
      <c r="AD134" t="s">
        <v>150</v>
      </c>
      <c r="AE134" t="s">
        <v>148</v>
      </c>
      <c r="AH134" t="s">
        <v>357</v>
      </c>
    </row>
    <row r="135" spans="1:34" x14ac:dyDescent="0.3">
      <c r="A135">
        <v>30</v>
      </c>
      <c r="C135" t="s">
        <v>393</v>
      </c>
      <c r="D135" t="s">
        <v>394</v>
      </c>
      <c r="G135" t="s">
        <v>145</v>
      </c>
      <c r="I135" t="s">
        <v>146</v>
      </c>
      <c r="K135" t="s">
        <v>146</v>
      </c>
      <c r="L135" t="s">
        <v>146</v>
      </c>
      <c r="M135" t="s">
        <v>146</v>
      </c>
      <c r="N135" t="s">
        <v>146</v>
      </c>
      <c r="O135" t="s">
        <v>146</v>
      </c>
      <c r="P135" t="s">
        <v>145</v>
      </c>
      <c r="Q135" t="s">
        <v>153</v>
      </c>
      <c r="S135">
        <v>0</v>
      </c>
      <c r="V135" s="31">
        <v>44680.939583333333</v>
      </c>
      <c r="W135">
        <v>0</v>
      </c>
      <c r="X135">
        <v>1</v>
      </c>
      <c r="Y135" t="s">
        <v>147</v>
      </c>
      <c r="AA135">
        <v>1</v>
      </c>
      <c r="AB135" t="s">
        <v>68</v>
      </c>
      <c r="AD135" t="s">
        <v>150</v>
      </c>
      <c r="AE135" t="s">
        <v>148</v>
      </c>
    </row>
    <row r="136" spans="1:34" x14ac:dyDescent="0.3">
      <c r="A136">
        <v>370</v>
      </c>
      <c r="C136" t="s">
        <v>395</v>
      </c>
      <c r="D136" t="s">
        <v>332</v>
      </c>
      <c r="G136" t="s">
        <v>145</v>
      </c>
      <c r="I136" t="s">
        <v>146</v>
      </c>
      <c r="K136" t="s">
        <v>146</v>
      </c>
      <c r="L136" t="s">
        <v>146</v>
      </c>
      <c r="M136" t="s">
        <v>146</v>
      </c>
      <c r="N136" t="s">
        <v>146</v>
      </c>
      <c r="O136" t="s">
        <v>146</v>
      </c>
      <c r="P136" t="s">
        <v>145</v>
      </c>
      <c r="Q136" t="s">
        <v>153</v>
      </c>
      <c r="S136">
        <v>0</v>
      </c>
      <c r="V136" s="31">
        <v>44680.939583333333</v>
      </c>
      <c r="W136">
        <v>0</v>
      </c>
      <c r="X136">
        <v>1</v>
      </c>
      <c r="Y136" t="s">
        <v>147</v>
      </c>
      <c r="AA136">
        <v>30</v>
      </c>
      <c r="AB136" t="s">
        <v>68</v>
      </c>
      <c r="AD136" t="s">
        <v>150</v>
      </c>
      <c r="AE136" t="s">
        <v>148</v>
      </c>
    </row>
    <row r="137" spans="1:34" x14ac:dyDescent="0.3">
      <c r="A137">
        <v>371</v>
      </c>
      <c r="C137" t="s">
        <v>396</v>
      </c>
      <c r="D137" t="s">
        <v>332</v>
      </c>
      <c r="G137" t="s">
        <v>145</v>
      </c>
      <c r="I137" t="s">
        <v>146</v>
      </c>
      <c r="K137" t="s">
        <v>146</v>
      </c>
      <c r="L137" t="s">
        <v>146</v>
      </c>
      <c r="M137" t="s">
        <v>146</v>
      </c>
      <c r="N137" t="s">
        <v>146</v>
      </c>
      <c r="O137" t="s">
        <v>146</v>
      </c>
      <c r="P137" t="s">
        <v>145</v>
      </c>
      <c r="Q137" t="s">
        <v>153</v>
      </c>
      <c r="S137">
        <v>0</v>
      </c>
      <c r="V137" s="31">
        <v>44680.939583333333</v>
      </c>
      <c r="W137">
        <v>0</v>
      </c>
      <c r="X137">
        <v>1</v>
      </c>
      <c r="Y137" t="s">
        <v>147</v>
      </c>
      <c r="AA137">
        <v>370</v>
      </c>
      <c r="AB137" t="s">
        <v>68</v>
      </c>
      <c r="AD137" t="s">
        <v>150</v>
      </c>
      <c r="AE137" t="s">
        <v>148</v>
      </c>
    </row>
    <row r="138" spans="1:34" x14ac:dyDescent="0.3">
      <c r="A138">
        <v>372</v>
      </c>
      <c r="C138" t="s">
        <v>397</v>
      </c>
      <c r="D138" t="s">
        <v>73</v>
      </c>
      <c r="G138" t="s">
        <v>145</v>
      </c>
      <c r="I138" t="s">
        <v>146</v>
      </c>
      <c r="K138" t="s">
        <v>146</v>
      </c>
      <c r="L138" t="s">
        <v>146</v>
      </c>
      <c r="M138" t="s">
        <v>146</v>
      </c>
      <c r="N138" t="s">
        <v>146</v>
      </c>
      <c r="O138" t="s">
        <v>146</v>
      </c>
      <c r="P138" t="s">
        <v>145</v>
      </c>
      <c r="Q138" t="s">
        <v>153</v>
      </c>
      <c r="S138">
        <v>0</v>
      </c>
      <c r="V138" s="31">
        <v>44680.939583333333</v>
      </c>
      <c r="W138">
        <v>0</v>
      </c>
      <c r="X138">
        <v>1</v>
      </c>
      <c r="Y138" t="s">
        <v>147</v>
      </c>
      <c r="AA138">
        <v>30</v>
      </c>
      <c r="AB138" t="s">
        <v>68</v>
      </c>
      <c r="AD138" t="s">
        <v>150</v>
      </c>
      <c r="AE138" t="s">
        <v>148</v>
      </c>
    </row>
    <row r="139" spans="1:34" x14ac:dyDescent="0.3">
      <c r="A139">
        <v>374</v>
      </c>
      <c r="C139" t="s">
        <v>398</v>
      </c>
      <c r="D139" t="s">
        <v>73</v>
      </c>
      <c r="G139" t="s">
        <v>145</v>
      </c>
      <c r="I139" t="s">
        <v>146</v>
      </c>
      <c r="K139" t="s">
        <v>146</v>
      </c>
      <c r="L139" t="s">
        <v>146</v>
      </c>
      <c r="M139" t="s">
        <v>146</v>
      </c>
      <c r="N139" t="s">
        <v>146</v>
      </c>
      <c r="O139" t="s">
        <v>146</v>
      </c>
      <c r="P139" t="s">
        <v>145</v>
      </c>
      <c r="Q139" t="s">
        <v>153</v>
      </c>
      <c r="S139">
        <v>0</v>
      </c>
      <c r="V139" s="31">
        <v>44680.939583333333</v>
      </c>
      <c r="W139">
        <v>0</v>
      </c>
      <c r="X139">
        <v>1</v>
      </c>
      <c r="Y139" t="s">
        <v>147</v>
      </c>
      <c r="AA139">
        <v>372</v>
      </c>
      <c r="AB139" t="s">
        <v>68</v>
      </c>
      <c r="AD139" t="s">
        <v>150</v>
      </c>
      <c r="AE139" t="s">
        <v>148</v>
      </c>
    </row>
    <row r="140" spans="1:34" x14ac:dyDescent="0.3">
      <c r="A140">
        <v>376</v>
      </c>
      <c r="C140" t="s">
        <v>399</v>
      </c>
      <c r="D140" t="s">
        <v>73</v>
      </c>
      <c r="G140" t="s">
        <v>145</v>
      </c>
      <c r="I140" t="s">
        <v>145</v>
      </c>
      <c r="K140" t="s">
        <v>146</v>
      </c>
      <c r="L140" t="s">
        <v>146</v>
      </c>
      <c r="M140" t="s">
        <v>146</v>
      </c>
      <c r="N140" t="s">
        <v>146</v>
      </c>
      <c r="O140" t="s">
        <v>146</v>
      </c>
      <c r="P140" t="s">
        <v>145</v>
      </c>
      <c r="Q140" t="s">
        <v>153</v>
      </c>
      <c r="S140">
        <v>0</v>
      </c>
      <c r="V140" s="31">
        <v>44680.939583333333</v>
      </c>
      <c r="W140">
        <v>0</v>
      </c>
      <c r="X140">
        <v>1</v>
      </c>
      <c r="Y140" t="s">
        <v>147</v>
      </c>
      <c r="AA140">
        <v>374</v>
      </c>
      <c r="AB140" t="s">
        <v>68</v>
      </c>
      <c r="AD140" t="s">
        <v>150</v>
      </c>
      <c r="AE140" t="s">
        <v>148</v>
      </c>
    </row>
    <row r="141" spans="1:34" x14ac:dyDescent="0.3">
      <c r="A141">
        <v>381</v>
      </c>
      <c r="C141" t="s">
        <v>400</v>
      </c>
      <c r="D141" t="s">
        <v>72</v>
      </c>
      <c r="G141" t="s">
        <v>145</v>
      </c>
      <c r="I141" t="s">
        <v>146</v>
      </c>
      <c r="K141" t="s">
        <v>146</v>
      </c>
      <c r="L141" t="s">
        <v>146</v>
      </c>
      <c r="M141" t="s">
        <v>146</v>
      </c>
      <c r="N141" t="s">
        <v>146</v>
      </c>
      <c r="O141" t="s">
        <v>146</v>
      </c>
      <c r="P141" t="s">
        <v>145</v>
      </c>
      <c r="Q141" t="s">
        <v>153</v>
      </c>
      <c r="S141">
        <v>0</v>
      </c>
      <c r="V141" s="31">
        <v>44680.939583333333</v>
      </c>
      <c r="W141">
        <v>0</v>
      </c>
      <c r="X141">
        <v>1</v>
      </c>
      <c r="Y141" t="s">
        <v>147</v>
      </c>
      <c r="AA141">
        <v>30</v>
      </c>
      <c r="AB141" t="s">
        <v>68</v>
      </c>
      <c r="AD141" t="s">
        <v>150</v>
      </c>
      <c r="AE141" t="s">
        <v>148</v>
      </c>
    </row>
    <row r="142" spans="1:34" x14ac:dyDescent="0.3">
      <c r="A142">
        <v>384</v>
      </c>
      <c r="C142" t="s">
        <v>401</v>
      </c>
      <c r="D142" t="s">
        <v>72</v>
      </c>
      <c r="G142" t="s">
        <v>145</v>
      </c>
      <c r="I142" t="s">
        <v>146</v>
      </c>
      <c r="K142" t="s">
        <v>146</v>
      </c>
      <c r="L142" t="s">
        <v>146</v>
      </c>
      <c r="M142" t="s">
        <v>146</v>
      </c>
      <c r="N142" t="s">
        <v>146</v>
      </c>
      <c r="O142" t="s">
        <v>146</v>
      </c>
      <c r="P142" t="s">
        <v>145</v>
      </c>
      <c r="Q142" t="s">
        <v>153</v>
      </c>
      <c r="S142">
        <v>0</v>
      </c>
      <c r="V142" s="31">
        <v>44680.939583333333</v>
      </c>
      <c r="W142">
        <v>0</v>
      </c>
      <c r="X142">
        <v>1</v>
      </c>
      <c r="Y142" t="s">
        <v>147</v>
      </c>
      <c r="AA142">
        <v>381</v>
      </c>
      <c r="AB142" t="s">
        <v>68</v>
      </c>
      <c r="AD142" t="s">
        <v>150</v>
      </c>
      <c r="AE142" t="s">
        <v>148</v>
      </c>
    </row>
    <row r="143" spans="1:34" x14ac:dyDescent="0.3">
      <c r="A143">
        <v>385</v>
      </c>
      <c r="C143" t="s">
        <v>402</v>
      </c>
      <c r="D143" t="s">
        <v>72</v>
      </c>
      <c r="G143" t="s">
        <v>145</v>
      </c>
      <c r="I143" t="s">
        <v>146</v>
      </c>
      <c r="K143" t="s">
        <v>146</v>
      </c>
      <c r="L143" t="s">
        <v>146</v>
      </c>
      <c r="M143" t="s">
        <v>146</v>
      </c>
      <c r="N143" t="s">
        <v>146</v>
      </c>
      <c r="O143" t="s">
        <v>146</v>
      </c>
      <c r="P143" t="s">
        <v>145</v>
      </c>
      <c r="Q143" t="s">
        <v>153</v>
      </c>
      <c r="S143">
        <v>0</v>
      </c>
      <c r="V143" s="31">
        <v>44680.939583333333</v>
      </c>
      <c r="W143">
        <v>0</v>
      </c>
      <c r="X143">
        <v>1</v>
      </c>
      <c r="Y143" t="s">
        <v>147</v>
      </c>
      <c r="AA143">
        <v>384</v>
      </c>
      <c r="AB143" t="s">
        <v>68</v>
      </c>
      <c r="AD143" t="s">
        <v>150</v>
      </c>
      <c r="AE143" t="s">
        <v>148</v>
      </c>
    </row>
    <row r="144" spans="1:34" x14ac:dyDescent="0.3">
      <c r="A144">
        <v>387</v>
      </c>
      <c r="C144" t="s">
        <v>403</v>
      </c>
      <c r="D144" t="s">
        <v>404</v>
      </c>
      <c r="G144" t="s">
        <v>145</v>
      </c>
      <c r="I144" t="s">
        <v>146</v>
      </c>
      <c r="K144" t="s">
        <v>146</v>
      </c>
      <c r="L144" t="s">
        <v>146</v>
      </c>
      <c r="M144" t="s">
        <v>146</v>
      </c>
      <c r="N144" t="s">
        <v>146</v>
      </c>
      <c r="O144" t="s">
        <v>146</v>
      </c>
      <c r="P144" t="s">
        <v>145</v>
      </c>
      <c r="Q144" t="s">
        <v>153</v>
      </c>
      <c r="S144">
        <v>0</v>
      </c>
      <c r="V144" s="31">
        <v>44680.939583333333</v>
      </c>
      <c r="W144">
        <v>0</v>
      </c>
      <c r="X144">
        <v>1</v>
      </c>
      <c r="Y144" t="s">
        <v>147</v>
      </c>
      <c r="AA144">
        <v>381</v>
      </c>
      <c r="AB144" t="s">
        <v>68</v>
      </c>
      <c r="AD144" t="s">
        <v>150</v>
      </c>
      <c r="AE144" t="s">
        <v>148</v>
      </c>
    </row>
    <row r="145" spans="1:31" x14ac:dyDescent="0.3">
      <c r="A145">
        <v>389</v>
      </c>
      <c r="C145" t="s">
        <v>405</v>
      </c>
      <c r="D145" t="s">
        <v>404</v>
      </c>
      <c r="G145" t="s">
        <v>145</v>
      </c>
      <c r="I145" t="s">
        <v>145</v>
      </c>
      <c r="K145" t="s">
        <v>146</v>
      </c>
      <c r="L145" t="s">
        <v>146</v>
      </c>
      <c r="M145" t="s">
        <v>146</v>
      </c>
      <c r="N145" t="s">
        <v>146</v>
      </c>
      <c r="O145" t="s">
        <v>146</v>
      </c>
      <c r="P145" t="s">
        <v>145</v>
      </c>
      <c r="Q145" t="s">
        <v>153</v>
      </c>
      <c r="S145">
        <v>0</v>
      </c>
      <c r="V145" s="31">
        <v>44680.939583333333</v>
      </c>
      <c r="W145">
        <v>0</v>
      </c>
      <c r="X145">
        <v>1</v>
      </c>
      <c r="Y145" t="s">
        <v>147</v>
      </c>
      <c r="AA145">
        <v>387</v>
      </c>
      <c r="AB145" t="s">
        <v>68</v>
      </c>
      <c r="AD145" t="s">
        <v>150</v>
      </c>
      <c r="AE145" t="s">
        <v>148</v>
      </c>
    </row>
    <row r="146" spans="1:31" x14ac:dyDescent="0.3">
      <c r="A146">
        <v>392</v>
      </c>
      <c r="C146" t="s">
        <v>406</v>
      </c>
      <c r="D146" t="s">
        <v>407</v>
      </c>
      <c r="G146" t="s">
        <v>145</v>
      </c>
      <c r="I146" t="s">
        <v>146</v>
      </c>
      <c r="K146" t="s">
        <v>146</v>
      </c>
      <c r="L146" t="s">
        <v>146</v>
      </c>
      <c r="M146" t="s">
        <v>146</v>
      </c>
      <c r="N146" t="s">
        <v>146</v>
      </c>
      <c r="O146" t="s">
        <v>146</v>
      </c>
      <c r="P146" t="s">
        <v>145</v>
      </c>
      <c r="Q146" t="s">
        <v>153</v>
      </c>
      <c r="S146">
        <v>0</v>
      </c>
      <c r="V146" s="31">
        <v>44680.939583333333</v>
      </c>
      <c r="W146">
        <v>0</v>
      </c>
      <c r="X146">
        <v>1</v>
      </c>
      <c r="Y146" t="s">
        <v>147</v>
      </c>
      <c r="AA146">
        <v>30</v>
      </c>
      <c r="AB146" t="s">
        <v>68</v>
      </c>
      <c r="AD146" t="s">
        <v>150</v>
      </c>
      <c r="AE146" t="s">
        <v>148</v>
      </c>
    </row>
    <row r="147" spans="1:31" x14ac:dyDescent="0.3">
      <c r="A147">
        <v>394</v>
      </c>
      <c r="C147" t="s">
        <v>408</v>
      </c>
      <c r="D147" t="s">
        <v>407</v>
      </c>
      <c r="G147" t="s">
        <v>145</v>
      </c>
      <c r="I147" t="s">
        <v>146</v>
      </c>
      <c r="K147" t="s">
        <v>146</v>
      </c>
      <c r="L147" t="s">
        <v>146</v>
      </c>
      <c r="M147" t="s">
        <v>146</v>
      </c>
      <c r="N147" t="s">
        <v>146</v>
      </c>
      <c r="O147" t="s">
        <v>146</v>
      </c>
      <c r="P147" t="s">
        <v>145</v>
      </c>
      <c r="Q147" t="s">
        <v>153</v>
      </c>
      <c r="S147">
        <v>0</v>
      </c>
      <c r="V147" s="31">
        <v>44680.939583333333</v>
      </c>
      <c r="W147">
        <v>0</v>
      </c>
      <c r="X147">
        <v>1</v>
      </c>
      <c r="Y147" t="s">
        <v>147</v>
      </c>
      <c r="AA147">
        <v>392</v>
      </c>
      <c r="AB147" t="s">
        <v>68</v>
      </c>
      <c r="AD147" t="s">
        <v>150</v>
      </c>
      <c r="AE147" t="s">
        <v>148</v>
      </c>
    </row>
    <row r="148" spans="1:31" x14ac:dyDescent="0.3">
      <c r="A148">
        <v>396</v>
      </c>
      <c r="C148" t="s">
        <v>409</v>
      </c>
      <c r="D148" t="s">
        <v>407</v>
      </c>
      <c r="G148" t="s">
        <v>145</v>
      </c>
      <c r="I148" t="s">
        <v>145</v>
      </c>
      <c r="K148" t="s">
        <v>146</v>
      </c>
      <c r="L148" t="s">
        <v>146</v>
      </c>
      <c r="M148" t="s">
        <v>146</v>
      </c>
      <c r="N148" t="s">
        <v>146</v>
      </c>
      <c r="O148" t="s">
        <v>146</v>
      </c>
      <c r="P148" t="s">
        <v>145</v>
      </c>
      <c r="Q148" t="s">
        <v>153</v>
      </c>
      <c r="S148">
        <v>0</v>
      </c>
      <c r="V148" s="31">
        <v>44680.939583333333</v>
      </c>
      <c r="W148">
        <v>0</v>
      </c>
      <c r="X148">
        <v>1</v>
      </c>
      <c r="Y148" t="s">
        <v>147</v>
      </c>
      <c r="AA148">
        <v>394</v>
      </c>
      <c r="AB148" t="s">
        <v>68</v>
      </c>
      <c r="AD148" t="s">
        <v>150</v>
      </c>
      <c r="AE148" t="s">
        <v>148</v>
      </c>
    </row>
    <row r="149" spans="1:31" x14ac:dyDescent="0.3">
      <c r="A149">
        <v>397</v>
      </c>
      <c r="C149" t="s">
        <v>410</v>
      </c>
      <c r="D149" t="s">
        <v>411</v>
      </c>
      <c r="G149" t="s">
        <v>145</v>
      </c>
      <c r="I149" t="s">
        <v>146</v>
      </c>
      <c r="K149" t="s">
        <v>146</v>
      </c>
      <c r="L149" t="s">
        <v>146</v>
      </c>
      <c r="M149" t="s">
        <v>146</v>
      </c>
      <c r="N149" t="s">
        <v>146</v>
      </c>
      <c r="O149" t="s">
        <v>146</v>
      </c>
      <c r="P149" t="s">
        <v>145</v>
      </c>
      <c r="Q149" t="s">
        <v>153</v>
      </c>
      <c r="S149">
        <v>0</v>
      </c>
      <c r="V149" s="31">
        <v>44680.939583333333</v>
      </c>
      <c r="W149">
        <v>0</v>
      </c>
      <c r="X149">
        <v>1</v>
      </c>
      <c r="Y149" t="s">
        <v>147</v>
      </c>
      <c r="AA149">
        <v>30</v>
      </c>
      <c r="AB149" t="s">
        <v>68</v>
      </c>
      <c r="AD149" t="s">
        <v>150</v>
      </c>
      <c r="AE149" t="s">
        <v>148</v>
      </c>
    </row>
    <row r="150" spans="1:31" x14ac:dyDescent="0.3">
      <c r="A150">
        <v>399</v>
      </c>
      <c r="C150" t="s">
        <v>412</v>
      </c>
      <c r="D150" t="s">
        <v>411</v>
      </c>
      <c r="G150" t="s">
        <v>145</v>
      </c>
      <c r="I150" t="s">
        <v>146</v>
      </c>
      <c r="K150" t="s">
        <v>146</v>
      </c>
      <c r="L150" t="s">
        <v>146</v>
      </c>
      <c r="M150" t="s">
        <v>146</v>
      </c>
      <c r="N150" t="s">
        <v>146</v>
      </c>
      <c r="O150" t="s">
        <v>146</v>
      </c>
      <c r="P150" t="s">
        <v>145</v>
      </c>
      <c r="Q150" t="s">
        <v>153</v>
      </c>
      <c r="S150">
        <v>0</v>
      </c>
      <c r="V150" s="31">
        <v>44680.939583333333</v>
      </c>
      <c r="W150">
        <v>0</v>
      </c>
      <c r="X150">
        <v>1</v>
      </c>
      <c r="Y150" t="s">
        <v>147</v>
      </c>
      <c r="AA150">
        <v>397</v>
      </c>
      <c r="AB150" t="s">
        <v>68</v>
      </c>
      <c r="AD150" t="s">
        <v>150</v>
      </c>
      <c r="AE150" t="s">
        <v>148</v>
      </c>
    </row>
    <row r="151" spans="1:31" x14ac:dyDescent="0.3">
      <c r="A151">
        <v>405</v>
      </c>
      <c r="C151" t="s">
        <v>413</v>
      </c>
      <c r="D151" t="s">
        <v>414</v>
      </c>
      <c r="G151" t="s">
        <v>145</v>
      </c>
      <c r="I151" t="s">
        <v>146</v>
      </c>
      <c r="K151" t="s">
        <v>146</v>
      </c>
      <c r="L151" t="s">
        <v>146</v>
      </c>
      <c r="M151" t="s">
        <v>146</v>
      </c>
      <c r="N151" t="s">
        <v>146</v>
      </c>
      <c r="O151" t="s">
        <v>146</v>
      </c>
      <c r="P151" t="s">
        <v>145</v>
      </c>
      <c r="Q151" t="s">
        <v>153</v>
      </c>
      <c r="S151">
        <v>0</v>
      </c>
      <c r="V151" s="31">
        <v>44680.939583333333</v>
      </c>
      <c r="W151">
        <v>0</v>
      </c>
      <c r="X151">
        <v>1</v>
      </c>
      <c r="Y151" t="s">
        <v>147</v>
      </c>
      <c r="AA151">
        <v>30</v>
      </c>
      <c r="AB151" t="s">
        <v>68</v>
      </c>
      <c r="AD151" t="s">
        <v>150</v>
      </c>
      <c r="AE151" t="s">
        <v>148</v>
      </c>
    </row>
    <row r="152" spans="1:31" x14ac:dyDescent="0.3">
      <c r="A152">
        <v>408</v>
      </c>
      <c r="C152" t="s">
        <v>415</v>
      </c>
      <c r="D152" t="s">
        <v>414</v>
      </c>
      <c r="G152" t="s">
        <v>145</v>
      </c>
      <c r="I152" t="s">
        <v>146</v>
      </c>
      <c r="K152" t="s">
        <v>146</v>
      </c>
      <c r="L152" t="s">
        <v>146</v>
      </c>
      <c r="M152" t="s">
        <v>146</v>
      </c>
      <c r="N152" t="s">
        <v>146</v>
      </c>
      <c r="O152" t="s">
        <v>146</v>
      </c>
      <c r="P152" t="s">
        <v>145</v>
      </c>
      <c r="Q152" t="s">
        <v>153</v>
      </c>
      <c r="S152">
        <v>0</v>
      </c>
      <c r="V152" s="31">
        <v>44680.939583333333</v>
      </c>
      <c r="W152">
        <v>0</v>
      </c>
      <c r="X152">
        <v>1</v>
      </c>
      <c r="Y152" t="s">
        <v>147</v>
      </c>
      <c r="AA152">
        <v>405</v>
      </c>
      <c r="AB152" t="s">
        <v>68</v>
      </c>
      <c r="AD152" t="s">
        <v>150</v>
      </c>
      <c r="AE152" t="s">
        <v>148</v>
      </c>
    </row>
    <row r="153" spans="1:31" x14ac:dyDescent="0.3">
      <c r="A153">
        <v>417</v>
      </c>
      <c r="C153" t="s">
        <v>416</v>
      </c>
      <c r="D153" t="s">
        <v>414</v>
      </c>
      <c r="G153" t="s">
        <v>145</v>
      </c>
      <c r="I153" t="s">
        <v>145</v>
      </c>
      <c r="K153" t="s">
        <v>146</v>
      </c>
      <c r="L153" t="s">
        <v>146</v>
      </c>
      <c r="M153" t="s">
        <v>146</v>
      </c>
      <c r="N153" t="s">
        <v>146</v>
      </c>
      <c r="O153" t="s">
        <v>146</v>
      </c>
      <c r="P153" t="s">
        <v>145</v>
      </c>
      <c r="Q153" t="s">
        <v>153</v>
      </c>
      <c r="S153">
        <v>0</v>
      </c>
      <c r="V153" s="31">
        <v>44680.939583333333</v>
      </c>
      <c r="W153">
        <v>0</v>
      </c>
      <c r="X153">
        <v>1</v>
      </c>
      <c r="Y153" t="s">
        <v>147</v>
      </c>
      <c r="AA153">
        <v>408</v>
      </c>
      <c r="AB153" t="s">
        <v>68</v>
      </c>
      <c r="AD153" t="s">
        <v>150</v>
      </c>
      <c r="AE153" t="s">
        <v>148</v>
      </c>
    </row>
    <row r="154" spans="1:31" x14ac:dyDescent="0.3">
      <c r="A154">
        <v>423</v>
      </c>
      <c r="C154" t="s">
        <v>417</v>
      </c>
      <c r="D154" t="s">
        <v>418</v>
      </c>
      <c r="G154" t="s">
        <v>145</v>
      </c>
      <c r="I154" t="s">
        <v>146</v>
      </c>
      <c r="K154" t="s">
        <v>146</v>
      </c>
      <c r="L154" t="s">
        <v>146</v>
      </c>
      <c r="M154" t="s">
        <v>146</v>
      </c>
      <c r="N154" t="s">
        <v>146</v>
      </c>
      <c r="O154" t="s">
        <v>146</v>
      </c>
      <c r="P154" t="s">
        <v>145</v>
      </c>
      <c r="Q154" t="s">
        <v>153</v>
      </c>
      <c r="S154">
        <v>0</v>
      </c>
      <c r="V154" s="31">
        <v>44680.939583333333</v>
      </c>
      <c r="W154">
        <v>0</v>
      </c>
      <c r="X154">
        <v>1</v>
      </c>
      <c r="Y154" t="s">
        <v>147</v>
      </c>
      <c r="AA154">
        <v>405</v>
      </c>
      <c r="AB154" t="s">
        <v>68</v>
      </c>
      <c r="AD154" t="s">
        <v>150</v>
      </c>
      <c r="AE154" t="s">
        <v>148</v>
      </c>
    </row>
    <row r="155" spans="1:31" x14ac:dyDescent="0.3">
      <c r="A155">
        <v>424</v>
      </c>
      <c r="C155" t="s">
        <v>419</v>
      </c>
      <c r="D155" t="s">
        <v>418</v>
      </c>
      <c r="G155" t="s">
        <v>145</v>
      </c>
      <c r="I155" t="s">
        <v>145</v>
      </c>
      <c r="K155" t="s">
        <v>146</v>
      </c>
      <c r="L155" t="s">
        <v>146</v>
      </c>
      <c r="M155" t="s">
        <v>146</v>
      </c>
      <c r="N155" t="s">
        <v>146</v>
      </c>
      <c r="O155" t="s">
        <v>146</v>
      </c>
      <c r="P155" t="s">
        <v>145</v>
      </c>
      <c r="Q155" t="s">
        <v>153</v>
      </c>
      <c r="S155">
        <v>0</v>
      </c>
      <c r="V155" s="31">
        <v>44680.939583333333</v>
      </c>
      <c r="W155">
        <v>0</v>
      </c>
      <c r="X155">
        <v>1</v>
      </c>
      <c r="Y155" t="s">
        <v>147</v>
      </c>
      <c r="AA155">
        <v>423</v>
      </c>
      <c r="AB155" t="s">
        <v>68</v>
      </c>
      <c r="AD155" t="s">
        <v>150</v>
      </c>
      <c r="AE155" t="s">
        <v>148</v>
      </c>
    </row>
    <row r="156" spans="1:31" x14ac:dyDescent="0.3">
      <c r="A156">
        <v>442</v>
      </c>
      <c r="C156" t="s">
        <v>420</v>
      </c>
      <c r="D156" t="s">
        <v>421</v>
      </c>
      <c r="G156" t="s">
        <v>145</v>
      </c>
      <c r="I156" t="s">
        <v>146</v>
      </c>
      <c r="K156" t="s">
        <v>146</v>
      </c>
      <c r="L156" t="s">
        <v>146</v>
      </c>
      <c r="M156" t="s">
        <v>146</v>
      </c>
      <c r="N156" t="s">
        <v>146</v>
      </c>
      <c r="O156" t="s">
        <v>146</v>
      </c>
      <c r="P156" t="s">
        <v>145</v>
      </c>
      <c r="Q156" t="s">
        <v>153</v>
      </c>
      <c r="S156">
        <v>0</v>
      </c>
      <c r="V156" s="31">
        <v>44680.939583333333</v>
      </c>
      <c r="W156">
        <v>0</v>
      </c>
      <c r="X156">
        <v>1</v>
      </c>
      <c r="Y156" t="s">
        <v>147</v>
      </c>
      <c r="AA156">
        <v>30</v>
      </c>
      <c r="AB156" t="s">
        <v>68</v>
      </c>
      <c r="AD156" t="s">
        <v>150</v>
      </c>
      <c r="AE156" t="s">
        <v>148</v>
      </c>
    </row>
    <row r="157" spans="1:31" x14ac:dyDescent="0.3">
      <c r="A157">
        <v>443</v>
      </c>
      <c r="C157" t="s">
        <v>422</v>
      </c>
      <c r="D157" t="s">
        <v>421</v>
      </c>
      <c r="G157" t="s">
        <v>145</v>
      </c>
      <c r="I157" t="s">
        <v>146</v>
      </c>
      <c r="K157" t="s">
        <v>146</v>
      </c>
      <c r="L157" t="s">
        <v>146</v>
      </c>
      <c r="M157" t="s">
        <v>146</v>
      </c>
      <c r="N157" t="s">
        <v>146</v>
      </c>
      <c r="O157" t="s">
        <v>146</v>
      </c>
      <c r="P157" t="s">
        <v>145</v>
      </c>
      <c r="Q157" t="s">
        <v>153</v>
      </c>
      <c r="S157">
        <v>0</v>
      </c>
      <c r="V157" s="31">
        <v>44680.939583333333</v>
      </c>
      <c r="W157">
        <v>0</v>
      </c>
      <c r="X157">
        <v>1</v>
      </c>
      <c r="Y157" t="s">
        <v>147</v>
      </c>
      <c r="AA157">
        <v>442</v>
      </c>
      <c r="AB157" t="s">
        <v>68</v>
      </c>
      <c r="AD157" t="s">
        <v>150</v>
      </c>
      <c r="AE157" t="s">
        <v>148</v>
      </c>
    </row>
    <row r="158" spans="1:31" x14ac:dyDescent="0.3">
      <c r="A158">
        <v>445</v>
      </c>
      <c r="C158" t="s">
        <v>423</v>
      </c>
      <c r="D158" t="s">
        <v>424</v>
      </c>
      <c r="G158" t="s">
        <v>145</v>
      </c>
      <c r="I158" t="s">
        <v>145</v>
      </c>
      <c r="K158" t="s">
        <v>146</v>
      </c>
      <c r="L158" t="s">
        <v>146</v>
      </c>
      <c r="M158" t="s">
        <v>146</v>
      </c>
      <c r="N158" t="s">
        <v>146</v>
      </c>
      <c r="O158" t="s">
        <v>146</v>
      </c>
      <c r="P158" t="s">
        <v>145</v>
      </c>
      <c r="Q158" t="s">
        <v>153</v>
      </c>
      <c r="S158">
        <v>0</v>
      </c>
      <c r="V158" s="31">
        <v>44680.939583333333</v>
      </c>
      <c r="W158">
        <v>0</v>
      </c>
      <c r="X158">
        <v>1</v>
      </c>
      <c r="Y158" t="s">
        <v>147</v>
      </c>
      <c r="AA158">
        <v>443</v>
      </c>
      <c r="AB158" t="s">
        <v>68</v>
      </c>
      <c r="AD158" t="s">
        <v>150</v>
      </c>
      <c r="AE158" t="s">
        <v>148</v>
      </c>
    </row>
    <row r="159" spans="1:31" x14ac:dyDescent="0.3">
      <c r="A159">
        <v>448</v>
      </c>
      <c r="C159" t="s">
        <v>425</v>
      </c>
      <c r="D159" t="s">
        <v>426</v>
      </c>
      <c r="G159" t="s">
        <v>145</v>
      </c>
      <c r="I159" t="s">
        <v>146</v>
      </c>
      <c r="K159" t="s">
        <v>146</v>
      </c>
      <c r="L159" t="s">
        <v>146</v>
      </c>
      <c r="M159" t="s">
        <v>146</v>
      </c>
      <c r="N159" t="s">
        <v>146</v>
      </c>
      <c r="O159" t="s">
        <v>146</v>
      </c>
      <c r="P159" t="s">
        <v>145</v>
      </c>
      <c r="Q159" t="s">
        <v>153</v>
      </c>
      <c r="S159">
        <v>0</v>
      </c>
      <c r="V159" s="31">
        <v>44680.939583333333</v>
      </c>
      <c r="W159">
        <v>0</v>
      </c>
      <c r="X159">
        <v>1</v>
      </c>
      <c r="Y159" t="s">
        <v>147</v>
      </c>
      <c r="AA159">
        <v>442</v>
      </c>
      <c r="AB159" t="s">
        <v>68</v>
      </c>
      <c r="AD159" t="s">
        <v>150</v>
      </c>
      <c r="AE159" t="s">
        <v>148</v>
      </c>
    </row>
    <row r="160" spans="1:31" x14ac:dyDescent="0.3">
      <c r="A160">
        <v>451</v>
      </c>
      <c r="C160" t="s">
        <v>427</v>
      </c>
      <c r="D160" t="s">
        <v>426</v>
      </c>
      <c r="G160" t="s">
        <v>145</v>
      </c>
      <c r="I160" t="s">
        <v>145</v>
      </c>
      <c r="K160" t="s">
        <v>146</v>
      </c>
      <c r="L160" t="s">
        <v>146</v>
      </c>
      <c r="M160" t="s">
        <v>146</v>
      </c>
      <c r="N160" t="s">
        <v>146</v>
      </c>
      <c r="O160" t="s">
        <v>146</v>
      </c>
      <c r="P160" t="s">
        <v>145</v>
      </c>
      <c r="Q160" t="s">
        <v>153</v>
      </c>
      <c r="S160">
        <v>0</v>
      </c>
      <c r="V160" s="31">
        <v>44680.939583333333</v>
      </c>
      <c r="W160">
        <v>0</v>
      </c>
      <c r="X160">
        <v>1</v>
      </c>
      <c r="Y160" t="s">
        <v>147</v>
      </c>
      <c r="AA160">
        <v>448</v>
      </c>
      <c r="AB160" t="s">
        <v>68</v>
      </c>
      <c r="AD160" t="s">
        <v>150</v>
      </c>
      <c r="AE160" t="s">
        <v>148</v>
      </c>
    </row>
    <row r="161" spans="1:31" x14ac:dyDescent="0.3">
      <c r="A161">
        <v>453</v>
      </c>
      <c r="C161" t="s">
        <v>428</v>
      </c>
      <c r="D161" t="s">
        <v>429</v>
      </c>
      <c r="G161" t="s">
        <v>145</v>
      </c>
      <c r="I161" t="s">
        <v>146</v>
      </c>
      <c r="K161" t="s">
        <v>146</v>
      </c>
      <c r="L161" t="s">
        <v>146</v>
      </c>
      <c r="M161" t="s">
        <v>146</v>
      </c>
      <c r="N161" t="s">
        <v>146</v>
      </c>
      <c r="O161" t="s">
        <v>146</v>
      </c>
      <c r="P161" t="s">
        <v>145</v>
      </c>
      <c r="Q161" t="s">
        <v>153</v>
      </c>
      <c r="S161">
        <v>0</v>
      </c>
      <c r="V161" s="31">
        <v>44680.939583333333</v>
      </c>
      <c r="W161">
        <v>0</v>
      </c>
      <c r="X161">
        <v>1</v>
      </c>
      <c r="Y161" t="s">
        <v>147</v>
      </c>
      <c r="AA161">
        <v>442</v>
      </c>
      <c r="AB161" t="s">
        <v>68</v>
      </c>
      <c r="AD161" t="s">
        <v>150</v>
      </c>
      <c r="AE161" t="s">
        <v>148</v>
      </c>
    </row>
    <row r="162" spans="1:31" x14ac:dyDescent="0.3">
      <c r="A162">
        <v>456</v>
      </c>
      <c r="C162" t="s">
        <v>430</v>
      </c>
      <c r="D162" t="s">
        <v>429</v>
      </c>
      <c r="G162" t="s">
        <v>145</v>
      </c>
      <c r="I162" t="s">
        <v>145</v>
      </c>
      <c r="K162" t="s">
        <v>146</v>
      </c>
      <c r="L162" t="s">
        <v>146</v>
      </c>
      <c r="M162" t="s">
        <v>146</v>
      </c>
      <c r="N162" t="s">
        <v>146</v>
      </c>
      <c r="O162" t="s">
        <v>146</v>
      </c>
      <c r="P162" t="s">
        <v>145</v>
      </c>
      <c r="Q162" t="s">
        <v>153</v>
      </c>
      <c r="S162">
        <v>0</v>
      </c>
      <c r="V162" s="31">
        <v>44680.939583333333</v>
      </c>
      <c r="W162">
        <v>0</v>
      </c>
      <c r="X162">
        <v>1</v>
      </c>
      <c r="Y162" t="s">
        <v>147</v>
      </c>
      <c r="AA162">
        <v>453</v>
      </c>
      <c r="AB162" t="s">
        <v>68</v>
      </c>
      <c r="AD162" t="s">
        <v>150</v>
      </c>
      <c r="AE162" t="s">
        <v>148</v>
      </c>
    </row>
    <row r="163" spans="1:31" x14ac:dyDescent="0.3">
      <c r="A163">
        <v>460</v>
      </c>
      <c r="C163" t="s">
        <v>431</v>
      </c>
      <c r="D163" t="s">
        <v>432</v>
      </c>
      <c r="G163" t="s">
        <v>145</v>
      </c>
      <c r="I163" t="s">
        <v>146</v>
      </c>
      <c r="K163" t="s">
        <v>146</v>
      </c>
      <c r="L163" t="s">
        <v>146</v>
      </c>
      <c r="M163" t="s">
        <v>146</v>
      </c>
      <c r="N163" t="s">
        <v>146</v>
      </c>
      <c r="O163" t="s">
        <v>146</v>
      </c>
      <c r="P163" t="s">
        <v>145</v>
      </c>
      <c r="Q163" t="s">
        <v>153</v>
      </c>
      <c r="S163">
        <v>0</v>
      </c>
      <c r="V163" s="31">
        <v>44680.939583333333</v>
      </c>
      <c r="W163">
        <v>0</v>
      </c>
      <c r="X163">
        <v>1</v>
      </c>
      <c r="Y163" t="s">
        <v>147</v>
      </c>
      <c r="AA163">
        <v>442</v>
      </c>
      <c r="AB163" t="s">
        <v>68</v>
      </c>
      <c r="AD163" t="s">
        <v>150</v>
      </c>
      <c r="AE163" t="s">
        <v>148</v>
      </c>
    </row>
    <row r="164" spans="1:31" x14ac:dyDescent="0.3">
      <c r="A164">
        <v>466</v>
      </c>
      <c r="C164" t="s">
        <v>433</v>
      </c>
      <c r="D164" t="s">
        <v>434</v>
      </c>
      <c r="G164" t="s">
        <v>145</v>
      </c>
      <c r="I164" t="s">
        <v>146</v>
      </c>
      <c r="K164" t="s">
        <v>146</v>
      </c>
      <c r="L164" t="s">
        <v>146</v>
      </c>
      <c r="M164" t="s">
        <v>146</v>
      </c>
      <c r="N164" t="s">
        <v>146</v>
      </c>
      <c r="O164" t="s">
        <v>146</v>
      </c>
      <c r="P164" t="s">
        <v>145</v>
      </c>
      <c r="Q164" t="s">
        <v>153</v>
      </c>
      <c r="S164">
        <v>0</v>
      </c>
      <c r="V164" s="31">
        <v>44680.939583333333</v>
      </c>
      <c r="W164">
        <v>0</v>
      </c>
      <c r="X164">
        <v>1</v>
      </c>
      <c r="Y164" t="s">
        <v>147</v>
      </c>
      <c r="AA164">
        <v>442</v>
      </c>
      <c r="AB164" t="s">
        <v>68</v>
      </c>
      <c r="AD164" t="s">
        <v>150</v>
      </c>
      <c r="AE164" t="s">
        <v>148</v>
      </c>
    </row>
    <row r="165" spans="1:31" x14ac:dyDescent="0.3">
      <c r="A165">
        <v>468</v>
      </c>
      <c r="C165" t="s">
        <v>435</v>
      </c>
      <c r="D165" t="s">
        <v>436</v>
      </c>
      <c r="G165" t="s">
        <v>145</v>
      </c>
      <c r="I165" t="s">
        <v>146</v>
      </c>
      <c r="K165" t="s">
        <v>146</v>
      </c>
      <c r="L165" t="s">
        <v>146</v>
      </c>
      <c r="M165" t="s">
        <v>146</v>
      </c>
      <c r="N165" t="s">
        <v>146</v>
      </c>
      <c r="O165" t="s">
        <v>146</v>
      </c>
      <c r="P165" t="s">
        <v>145</v>
      </c>
      <c r="Q165" t="s">
        <v>153</v>
      </c>
      <c r="S165">
        <v>0</v>
      </c>
      <c r="V165" s="31">
        <v>44680.939583333333</v>
      </c>
      <c r="W165">
        <v>0</v>
      </c>
      <c r="X165">
        <v>1</v>
      </c>
      <c r="Y165" t="s">
        <v>147</v>
      </c>
      <c r="AA165">
        <v>442</v>
      </c>
      <c r="AB165" t="s">
        <v>68</v>
      </c>
      <c r="AD165" t="s">
        <v>150</v>
      </c>
      <c r="AE165" t="s">
        <v>148</v>
      </c>
    </row>
    <row r="166" spans="1:31" x14ac:dyDescent="0.3">
      <c r="A166">
        <v>472</v>
      </c>
      <c r="C166" t="s">
        <v>437</v>
      </c>
      <c r="D166" t="s">
        <v>438</v>
      </c>
      <c r="G166" t="s">
        <v>145</v>
      </c>
      <c r="I166" t="s">
        <v>145</v>
      </c>
      <c r="K166" t="s">
        <v>146</v>
      </c>
      <c r="L166" t="s">
        <v>146</v>
      </c>
      <c r="M166" t="s">
        <v>146</v>
      </c>
      <c r="N166" t="s">
        <v>146</v>
      </c>
      <c r="O166" t="s">
        <v>146</v>
      </c>
      <c r="P166" t="s">
        <v>145</v>
      </c>
      <c r="Q166" t="s">
        <v>153</v>
      </c>
      <c r="S166">
        <v>0</v>
      </c>
      <c r="V166" s="31">
        <v>44680.939583333333</v>
      </c>
      <c r="W166">
        <v>0</v>
      </c>
      <c r="X166">
        <v>1</v>
      </c>
      <c r="Y166" t="s">
        <v>147</v>
      </c>
      <c r="AA166">
        <v>468</v>
      </c>
      <c r="AB166" t="s">
        <v>68</v>
      </c>
      <c r="AD166" t="s">
        <v>150</v>
      </c>
      <c r="AE166" t="s">
        <v>148</v>
      </c>
    </row>
    <row r="167" spans="1:31" x14ac:dyDescent="0.3">
      <c r="A167">
        <v>478</v>
      </c>
      <c r="C167" t="s">
        <v>439</v>
      </c>
      <c r="D167" t="s">
        <v>440</v>
      </c>
      <c r="G167" t="s">
        <v>145</v>
      </c>
      <c r="I167" t="s">
        <v>146</v>
      </c>
      <c r="K167" t="s">
        <v>146</v>
      </c>
      <c r="L167" t="s">
        <v>146</v>
      </c>
      <c r="M167" t="s">
        <v>146</v>
      </c>
      <c r="N167" t="s">
        <v>146</v>
      </c>
      <c r="O167" t="s">
        <v>146</v>
      </c>
      <c r="P167" t="s">
        <v>145</v>
      </c>
      <c r="Q167" t="s">
        <v>153</v>
      </c>
      <c r="S167">
        <v>0</v>
      </c>
      <c r="V167" s="31">
        <v>44680.939583333333</v>
      </c>
      <c r="W167">
        <v>0</v>
      </c>
      <c r="X167">
        <v>1</v>
      </c>
      <c r="Y167" t="s">
        <v>147</v>
      </c>
      <c r="AA167">
        <v>442</v>
      </c>
      <c r="AB167" t="s">
        <v>68</v>
      </c>
      <c r="AD167" t="s">
        <v>150</v>
      </c>
      <c r="AE167" t="s">
        <v>148</v>
      </c>
    </row>
    <row r="168" spans="1:31" x14ac:dyDescent="0.3">
      <c r="A168">
        <v>497</v>
      </c>
      <c r="C168" t="s">
        <v>441</v>
      </c>
      <c r="D168" t="s">
        <v>442</v>
      </c>
      <c r="G168" t="s">
        <v>145</v>
      </c>
      <c r="I168" t="s">
        <v>146</v>
      </c>
      <c r="K168" t="s">
        <v>146</v>
      </c>
      <c r="L168" t="s">
        <v>146</v>
      </c>
      <c r="M168" t="s">
        <v>146</v>
      </c>
      <c r="N168" t="s">
        <v>146</v>
      </c>
      <c r="O168" t="s">
        <v>146</v>
      </c>
      <c r="P168" t="s">
        <v>145</v>
      </c>
      <c r="Q168" t="s">
        <v>153</v>
      </c>
      <c r="S168">
        <v>0</v>
      </c>
      <c r="V168" s="31">
        <v>44680.939583333333</v>
      </c>
      <c r="W168">
        <v>0</v>
      </c>
      <c r="X168">
        <v>1</v>
      </c>
      <c r="Y168" t="s">
        <v>147</v>
      </c>
      <c r="AA168">
        <v>30</v>
      </c>
      <c r="AB168" t="s">
        <v>68</v>
      </c>
      <c r="AD168" t="s">
        <v>150</v>
      </c>
      <c r="AE168" t="s">
        <v>148</v>
      </c>
    </row>
    <row r="169" spans="1:31" x14ac:dyDescent="0.3">
      <c r="A169">
        <v>501</v>
      </c>
      <c r="C169" t="s">
        <v>443</v>
      </c>
      <c r="D169" t="s">
        <v>444</v>
      </c>
      <c r="G169" t="s">
        <v>145</v>
      </c>
      <c r="I169" t="s">
        <v>146</v>
      </c>
      <c r="K169" t="s">
        <v>146</v>
      </c>
      <c r="L169" t="s">
        <v>146</v>
      </c>
      <c r="M169" t="s">
        <v>146</v>
      </c>
      <c r="N169" t="s">
        <v>146</v>
      </c>
      <c r="O169" t="s">
        <v>146</v>
      </c>
      <c r="P169" t="s">
        <v>145</v>
      </c>
      <c r="Q169" t="s">
        <v>153</v>
      </c>
      <c r="S169">
        <v>0</v>
      </c>
      <c r="V169" s="31">
        <v>44680.939583333333</v>
      </c>
      <c r="W169">
        <v>0</v>
      </c>
      <c r="X169">
        <v>1</v>
      </c>
      <c r="Y169" t="s">
        <v>147</v>
      </c>
      <c r="AA169">
        <v>497</v>
      </c>
      <c r="AB169" t="s">
        <v>68</v>
      </c>
      <c r="AD169" t="s">
        <v>150</v>
      </c>
      <c r="AE169" t="s">
        <v>148</v>
      </c>
    </row>
    <row r="170" spans="1:31" x14ac:dyDescent="0.3">
      <c r="A170">
        <v>503</v>
      </c>
      <c r="C170" t="s">
        <v>445</v>
      </c>
      <c r="D170" t="s">
        <v>446</v>
      </c>
      <c r="G170" t="s">
        <v>145</v>
      </c>
      <c r="I170" t="s">
        <v>145</v>
      </c>
      <c r="K170" t="s">
        <v>146</v>
      </c>
      <c r="L170" t="s">
        <v>146</v>
      </c>
      <c r="M170" t="s">
        <v>146</v>
      </c>
      <c r="N170" t="s">
        <v>146</v>
      </c>
      <c r="O170" t="s">
        <v>146</v>
      </c>
      <c r="P170" t="s">
        <v>145</v>
      </c>
      <c r="Q170" t="s">
        <v>153</v>
      </c>
      <c r="S170">
        <v>0</v>
      </c>
      <c r="V170" s="31">
        <v>44680.939583333333</v>
      </c>
      <c r="W170">
        <v>0</v>
      </c>
      <c r="X170">
        <v>1</v>
      </c>
      <c r="Y170" t="s">
        <v>147</v>
      </c>
      <c r="AA170">
        <v>501</v>
      </c>
      <c r="AB170" t="s">
        <v>68</v>
      </c>
      <c r="AD170" t="s">
        <v>150</v>
      </c>
      <c r="AE170" t="s">
        <v>148</v>
      </c>
    </row>
    <row r="171" spans="1:31" x14ac:dyDescent="0.3">
      <c r="A171">
        <v>504</v>
      </c>
      <c r="C171" t="s">
        <v>447</v>
      </c>
      <c r="D171" t="s">
        <v>448</v>
      </c>
      <c r="G171" t="s">
        <v>145</v>
      </c>
      <c r="I171" t="s">
        <v>145</v>
      </c>
      <c r="K171" t="s">
        <v>146</v>
      </c>
      <c r="L171" t="s">
        <v>146</v>
      </c>
      <c r="M171" t="s">
        <v>146</v>
      </c>
      <c r="N171" t="s">
        <v>146</v>
      </c>
      <c r="O171" t="s">
        <v>146</v>
      </c>
      <c r="P171" t="s">
        <v>145</v>
      </c>
      <c r="Q171" t="s">
        <v>153</v>
      </c>
      <c r="S171">
        <v>0</v>
      </c>
      <c r="V171" s="31">
        <v>44680.939583333333</v>
      </c>
      <c r="W171">
        <v>0</v>
      </c>
      <c r="X171">
        <v>1</v>
      </c>
      <c r="Y171" t="s">
        <v>147</v>
      </c>
      <c r="AA171">
        <v>501</v>
      </c>
      <c r="AB171" t="s">
        <v>68</v>
      </c>
      <c r="AD171" t="s">
        <v>150</v>
      </c>
      <c r="AE171" t="s">
        <v>148</v>
      </c>
    </row>
    <row r="172" spans="1:31" x14ac:dyDescent="0.3">
      <c r="A172">
        <v>505</v>
      </c>
      <c r="C172" t="s">
        <v>449</v>
      </c>
      <c r="D172" t="s">
        <v>24</v>
      </c>
      <c r="G172" t="s">
        <v>145</v>
      </c>
      <c r="I172" t="s">
        <v>146</v>
      </c>
      <c r="K172" t="s">
        <v>146</v>
      </c>
      <c r="L172" t="s">
        <v>146</v>
      </c>
      <c r="M172" t="s">
        <v>146</v>
      </c>
      <c r="N172" t="s">
        <v>146</v>
      </c>
      <c r="O172" t="s">
        <v>146</v>
      </c>
      <c r="P172" t="s">
        <v>145</v>
      </c>
      <c r="Q172" t="s">
        <v>153</v>
      </c>
      <c r="S172">
        <v>0</v>
      </c>
      <c r="V172" s="31">
        <v>44680.939583333333</v>
      </c>
      <c r="W172">
        <v>0</v>
      </c>
      <c r="X172">
        <v>1</v>
      </c>
      <c r="Y172" t="s">
        <v>147</v>
      </c>
      <c r="AA172">
        <v>30</v>
      </c>
      <c r="AB172" t="s">
        <v>68</v>
      </c>
      <c r="AD172" t="s">
        <v>150</v>
      </c>
      <c r="AE172" t="s">
        <v>148</v>
      </c>
    </row>
    <row r="173" spans="1:31" x14ac:dyDescent="0.3">
      <c r="A173">
        <v>506</v>
      </c>
      <c r="C173" t="s">
        <v>450</v>
      </c>
      <c r="D173" t="s">
        <v>451</v>
      </c>
      <c r="G173" t="s">
        <v>145</v>
      </c>
      <c r="I173" t="s">
        <v>146</v>
      </c>
      <c r="K173" t="s">
        <v>146</v>
      </c>
      <c r="L173" t="s">
        <v>146</v>
      </c>
      <c r="M173" t="s">
        <v>146</v>
      </c>
      <c r="N173" t="s">
        <v>146</v>
      </c>
      <c r="O173" t="s">
        <v>146</v>
      </c>
      <c r="P173" t="s">
        <v>145</v>
      </c>
      <c r="Q173" t="s">
        <v>153</v>
      </c>
      <c r="S173">
        <v>0</v>
      </c>
      <c r="V173" s="31">
        <v>44680.939583333333</v>
      </c>
      <c r="W173">
        <v>0</v>
      </c>
      <c r="X173">
        <v>1</v>
      </c>
      <c r="Y173" t="s">
        <v>147</v>
      </c>
      <c r="AA173">
        <v>505</v>
      </c>
      <c r="AB173" t="s">
        <v>68</v>
      </c>
      <c r="AD173" t="s">
        <v>150</v>
      </c>
      <c r="AE173" t="s">
        <v>148</v>
      </c>
    </row>
    <row r="174" spans="1:31" x14ac:dyDescent="0.3">
      <c r="A174">
        <v>508</v>
      </c>
      <c r="C174" t="s">
        <v>452</v>
      </c>
      <c r="D174" t="s">
        <v>453</v>
      </c>
      <c r="G174" t="s">
        <v>145</v>
      </c>
      <c r="I174" t="s">
        <v>146</v>
      </c>
      <c r="K174" t="s">
        <v>146</v>
      </c>
      <c r="L174" t="s">
        <v>146</v>
      </c>
      <c r="M174" t="s">
        <v>146</v>
      </c>
      <c r="N174" t="s">
        <v>146</v>
      </c>
      <c r="O174" t="s">
        <v>146</v>
      </c>
      <c r="P174" t="s">
        <v>145</v>
      </c>
      <c r="Q174" t="s">
        <v>153</v>
      </c>
      <c r="S174">
        <v>0</v>
      </c>
      <c r="V174" s="31">
        <v>44680.939583333333</v>
      </c>
      <c r="W174">
        <v>0</v>
      </c>
      <c r="X174">
        <v>1</v>
      </c>
      <c r="Y174" t="s">
        <v>147</v>
      </c>
      <c r="AA174">
        <v>505</v>
      </c>
      <c r="AB174" t="s">
        <v>68</v>
      </c>
      <c r="AD174" t="s">
        <v>150</v>
      </c>
      <c r="AE174" t="s">
        <v>148</v>
      </c>
    </row>
    <row r="175" spans="1:31" x14ac:dyDescent="0.3">
      <c r="A175">
        <v>510</v>
      </c>
      <c r="C175" t="s">
        <v>454</v>
      </c>
      <c r="D175" t="s">
        <v>455</v>
      </c>
      <c r="G175" t="s">
        <v>145</v>
      </c>
      <c r="I175" t="s">
        <v>145</v>
      </c>
      <c r="K175" t="s">
        <v>146</v>
      </c>
      <c r="L175" t="s">
        <v>146</v>
      </c>
      <c r="M175" t="s">
        <v>146</v>
      </c>
      <c r="N175" t="s">
        <v>146</v>
      </c>
      <c r="O175" t="s">
        <v>146</v>
      </c>
      <c r="P175" t="s">
        <v>145</v>
      </c>
      <c r="Q175" t="s">
        <v>153</v>
      </c>
      <c r="S175">
        <v>0</v>
      </c>
      <c r="V175" s="31">
        <v>44680.939583333333</v>
      </c>
      <c r="W175">
        <v>0</v>
      </c>
      <c r="X175">
        <v>1</v>
      </c>
      <c r="Y175" t="s">
        <v>147</v>
      </c>
      <c r="AA175">
        <v>508</v>
      </c>
      <c r="AB175" t="s">
        <v>68</v>
      </c>
      <c r="AD175" t="s">
        <v>150</v>
      </c>
      <c r="AE175" t="s">
        <v>148</v>
      </c>
    </row>
    <row r="176" spans="1:31" x14ac:dyDescent="0.3">
      <c r="A176">
        <v>511</v>
      </c>
      <c r="C176" t="s">
        <v>456</v>
      </c>
      <c r="D176" t="s">
        <v>457</v>
      </c>
      <c r="G176" t="s">
        <v>145</v>
      </c>
      <c r="I176" t="s">
        <v>145</v>
      </c>
      <c r="K176" t="s">
        <v>146</v>
      </c>
      <c r="L176" t="s">
        <v>146</v>
      </c>
      <c r="M176" t="s">
        <v>146</v>
      </c>
      <c r="N176" t="s">
        <v>146</v>
      </c>
      <c r="O176" t="s">
        <v>146</v>
      </c>
      <c r="P176" t="s">
        <v>145</v>
      </c>
      <c r="Q176" t="s">
        <v>153</v>
      </c>
      <c r="S176">
        <v>0</v>
      </c>
      <c r="V176" s="31">
        <v>44680.939583333333</v>
      </c>
      <c r="W176">
        <v>0</v>
      </c>
      <c r="X176">
        <v>1</v>
      </c>
      <c r="Y176" t="s">
        <v>147</v>
      </c>
      <c r="AA176">
        <v>508</v>
      </c>
      <c r="AB176" t="s">
        <v>68</v>
      </c>
      <c r="AD176" t="s">
        <v>150</v>
      </c>
      <c r="AE176" t="s">
        <v>148</v>
      </c>
    </row>
    <row r="177" spans="1:34" x14ac:dyDescent="0.3">
      <c r="A177">
        <v>513</v>
      </c>
      <c r="C177" t="s">
        <v>458</v>
      </c>
      <c r="D177" t="s">
        <v>459</v>
      </c>
      <c r="G177" t="s">
        <v>145</v>
      </c>
      <c r="I177" t="s">
        <v>146</v>
      </c>
      <c r="K177" t="s">
        <v>146</v>
      </c>
      <c r="L177" t="s">
        <v>146</v>
      </c>
      <c r="M177" t="s">
        <v>146</v>
      </c>
      <c r="N177" t="s">
        <v>146</v>
      </c>
      <c r="O177" t="s">
        <v>146</v>
      </c>
      <c r="P177" t="s">
        <v>145</v>
      </c>
      <c r="Q177" t="s">
        <v>153</v>
      </c>
      <c r="S177">
        <v>0</v>
      </c>
      <c r="V177" s="31">
        <v>44680.939583333333</v>
      </c>
      <c r="W177">
        <v>0</v>
      </c>
      <c r="X177">
        <v>1</v>
      </c>
      <c r="Y177" t="s">
        <v>147</v>
      </c>
      <c r="AA177">
        <v>505</v>
      </c>
      <c r="AB177" t="s">
        <v>68</v>
      </c>
      <c r="AD177" t="s">
        <v>150</v>
      </c>
      <c r="AE177" t="s">
        <v>148</v>
      </c>
    </row>
    <row r="178" spans="1:34" x14ac:dyDescent="0.3">
      <c r="A178">
        <v>516</v>
      </c>
      <c r="C178" t="s">
        <v>460</v>
      </c>
      <c r="D178" t="s">
        <v>461</v>
      </c>
      <c r="G178" t="s">
        <v>145</v>
      </c>
      <c r="I178" t="s">
        <v>146</v>
      </c>
      <c r="K178" t="s">
        <v>146</v>
      </c>
      <c r="L178" t="s">
        <v>146</v>
      </c>
      <c r="M178" t="s">
        <v>146</v>
      </c>
      <c r="N178" t="s">
        <v>146</v>
      </c>
      <c r="O178" t="s">
        <v>146</v>
      </c>
      <c r="P178" t="s">
        <v>145</v>
      </c>
      <c r="Q178" t="s">
        <v>153</v>
      </c>
      <c r="S178">
        <v>0</v>
      </c>
      <c r="V178" s="31">
        <v>44680.939583333333</v>
      </c>
      <c r="W178">
        <v>0</v>
      </c>
      <c r="X178">
        <v>1</v>
      </c>
      <c r="Y178" t="s">
        <v>147</v>
      </c>
      <c r="AA178">
        <v>505</v>
      </c>
      <c r="AB178" t="s">
        <v>68</v>
      </c>
      <c r="AD178" t="s">
        <v>150</v>
      </c>
      <c r="AE178" t="s">
        <v>148</v>
      </c>
    </row>
    <row r="179" spans="1:34" x14ac:dyDescent="0.3">
      <c r="A179">
        <v>524</v>
      </c>
      <c r="C179" t="s">
        <v>462</v>
      </c>
      <c r="D179" t="s">
        <v>463</v>
      </c>
      <c r="G179" t="s">
        <v>145</v>
      </c>
      <c r="I179" t="s">
        <v>146</v>
      </c>
      <c r="K179" t="s">
        <v>146</v>
      </c>
      <c r="L179" t="s">
        <v>146</v>
      </c>
      <c r="M179" t="s">
        <v>146</v>
      </c>
      <c r="N179" t="s">
        <v>146</v>
      </c>
      <c r="O179" t="s">
        <v>146</v>
      </c>
      <c r="P179" t="s">
        <v>145</v>
      </c>
      <c r="Q179" t="s">
        <v>153</v>
      </c>
      <c r="S179">
        <v>0</v>
      </c>
      <c r="V179" s="31">
        <v>44680.939583333333</v>
      </c>
      <c r="W179">
        <v>0</v>
      </c>
      <c r="X179">
        <v>1</v>
      </c>
      <c r="Y179" t="s">
        <v>147</v>
      </c>
      <c r="AA179">
        <v>505</v>
      </c>
      <c r="AB179" t="s">
        <v>68</v>
      </c>
      <c r="AD179" t="s">
        <v>150</v>
      </c>
      <c r="AE179" t="s">
        <v>148</v>
      </c>
    </row>
    <row r="180" spans="1:34" x14ac:dyDescent="0.3">
      <c r="A180">
        <v>529</v>
      </c>
      <c r="C180" t="s">
        <v>464</v>
      </c>
      <c r="D180" t="s">
        <v>465</v>
      </c>
      <c r="G180" t="s">
        <v>145</v>
      </c>
      <c r="I180" t="s">
        <v>146</v>
      </c>
      <c r="K180" t="s">
        <v>146</v>
      </c>
      <c r="L180" t="s">
        <v>146</v>
      </c>
      <c r="M180" t="s">
        <v>146</v>
      </c>
      <c r="N180" t="s">
        <v>146</v>
      </c>
      <c r="O180" t="s">
        <v>146</v>
      </c>
      <c r="P180" t="s">
        <v>145</v>
      </c>
      <c r="Q180" t="s">
        <v>153</v>
      </c>
      <c r="S180">
        <v>0</v>
      </c>
      <c r="V180" s="31">
        <v>44680.939583333333</v>
      </c>
      <c r="W180">
        <v>0</v>
      </c>
      <c r="X180">
        <v>1</v>
      </c>
      <c r="Y180" t="s">
        <v>147</v>
      </c>
      <c r="AA180">
        <v>505</v>
      </c>
      <c r="AB180" t="s">
        <v>68</v>
      </c>
      <c r="AD180" t="s">
        <v>150</v>
      </c>
      <c r="AE180" t="s">
        <v>148</v>
      </c>
    </row>
    <row r="181" spans="1:34" x14ac:dyDescent="0.3">
      <c r="A181">
        <v>533</v>
      </c>
      <c r="C181" t="s">
        <v>466</v>
      </c>
      <c r="D181" t="s">
        <v>429</v>
      </c>
      <c r="G181" t="s">
        <v>145</v>
      </c>
      <c r="I181" t="s">
        <v>146</v>
      </c>
      <c r="K181" t="s">
        <v>146</v>
      </c>
      <c r="L181" t="s">
        <v>146</v>
      </c>
      <c r="M181" t="s">
        <v>146</v>
      </c>
      <c r="N181" t="s">
        <v>146</v>
      </c>
      <c r="O181" t="s">
        <v>146</v>
      </c>
      <c r="P181" t="s">
        <v>145</v>
      </c>
      <c r="Q181" t="s">
        <v>153</v>
      </c>
      <c r="S181">
        <v>0</v>
      </c>
      <c r="V181" s="31">
        <v>44680.939583333333</v>
      </c>
      <c r="W181">
        <v>0</v>
      </c>
      <c r="X181">
        <v>1</v>
      </c>
      <c r="Y181" t="s">
        <v>147</v>
      </c>
      <c r="AA181">
        <v>505</v>
      </c>
      <c r="AB181" t="s">
        <v>68</v>
      </c>
      <c r="AD181" t="s">
        <v>150</v>
      </c>
      <c r="AE181" t="s">
        <v>148</v>
      </c>
    </row>
    <row r="182" spans="1:34" x14ac:dyDescent="0.3">
      <c r="A182">
        <v>539</v>
      </c>
      <c r="C182" t="s">
        <v>467</v>
      </c>
      <c r="D182" t="s">
        <v>468</v>
      </c>
      <c r="G182" t="s">
        <v>145</v>
      </c>
      <c r="I182" t="s">
        <v>146</v>
      </c>
      <c r="K182" t="s">
        <v>146</v>
      </c>
      <c r="L182" t="s">
        <v>146</v>
      </c>
      <c r="M182" t="s">
        <v>146</v>
      </c>
      <c r="N182" t="s">
        <v>146</v>
      </c>
      <c r="O182" t="s">
        <v>146</v>
      </c>
      <c r="P182" t="s">
        <v>145</v>
      </c>
      <c r="Q182" t="s">
        <v>153</v>
      </c>
      <c r="S182">
        <v>0</v>
      </c>
      <c r="V182" s="31">
        <v>44680.939583333333</v>
      </c>
      <c r="W182">
        <v>0</v>
      </c>
      <c r="X182">
        <v>1</v>
      </c>
      <c r="Y182" t="s">
        <v>147</v>
      </c>
      <c r="AA182">
        <v>30</v>
      </c>
      <c r="AB182" t="s">
        <v>68</v>
      </c>
      <c r="AD182" t="s">
        <v>150</v>
      </c>
      <c r="AE182" t="s">
        <v>148</v>
      </c>
    </row>
    <row r="183" spans="1:34" x14ac:dyDescent="0.3">
      <c r="A183">
        <v>545</v>
      </c>
      <c r="C183" t="s">
        <v>469</v>
      </c>
      <c r="D183" t="s">
        <v>468</v>
      </c>
      <c r="G183" t="s">
        <v>145</v>
      </c>
      <c r="I183" t="s">
        <v>146</v>
      </c>
      <c r="K183" t="s">
        <v>146</v>
      </c>
      <c r="L183" t="s">
        <v>146</v>
      </c>
      <c r="M183" t="s">
        <v>146</v>
      </c>
      <c r="N183" t="s">
        <v>146</v>
      </c>
      <c r="O183" t="s">
        <v>146</v>
      </c>
      <c r="P183" t="s">
        <v>145</v>
      </c>
      <c r="Q183" t="s">
        <v>153</v>
      </c>
      <c r="S183">
        <v>0</v>
      </c>
      <c r="V183" s="31">
        <v>44680.939583333333</v>
      </c>
      <c r="W183">
        <v>0</v>
      </c>
      <c r="X183">
        <v>1</v>
      </c>
      <c r="Y183" t="s">
        <v>147</v>
      </c>
      <c r="AA183">
        <v>539</v>
      </c>
      <c r="AB183" t="s">
        <v>68</v>
      </c>
      <c r="AD183" t="s">
        <v>150</v>
      </c>
      <c r="AE183" t="s">
        <v>148</v>
      </c>
    </row>
    <row r="184" spans="1:34" x14ac:dyDescent="0.3">
      <c r="A184">
        <v>548</v>
      </c>
      <c r="C184" t="s">
        <v>470</v>
      </c>
      <c r="D184" t="s">
        <v>471</v>
      </c>
      <c r="G184" t="s">
        <v>145</v>
      </c>
      <c r="I184" t="s">
        <v>145</v>
      </c>
      <c r="K184" t="s">
        <v>146</v>
      </c>
      <c r="L184" t="s">
        <v>146</v>
      </c>
      <c r="M184" t="s">
        <v>146</v>
      </c>
      <c r="N184" t="s">
        <v>146</v>
      </c>
      <c r="O184" t="s">
        <v>146</v>
      </c>
      <c r="P184" t="s">
        <v>145</v>
      </c>
      <c r="Q184" t="s">
        <v>153</v>
      </c>
      <c r="S184">
        <v>0</v>
      </c>
      <c r="V184" s="31">
        <v>44680.939583333333</v>
      </c>
      <c r="W184">
        <v>0</v>
      </c>
      <c r="X184">
        <v>1</v>
      </c>
      <c r="Y184" t="s">
        <v>147</v>
      </c>
      <c r="AA184">
        <v>545</v>
      </c>
      <c r="AB184" t="s">
        <v>68</v>
      </c>
      <c r="AD184" t="s">
        <v>150</v>
      </c>
      <c r="AE184" t="s">
        <v>148</v>
      </c>
    </row>
    <row r="185" spans="1:34" x14ac:dyDescent="0.3">
      <c r="A185">
        <v>551</v>
      </c>
      <c r="C185" t="s">
        <v>472</v>
      </c>
      <c r="D185" t="s">
        <v>78</v>
      </c>
      <c r="G185" t="s">
        <v>145</v>
      </c>
      <c r="I185" t="s">
        <v>145</v>
      </c>
      <c r="K185" t="s">
        <v>146</v>
      </c>
      <c r="L185" t="s">
        <v>146</v>
      </c>
      <c r="M185" t="s">
        <v>146</v>
      </c>
      <c r="N185" t="s">
        <v>146</v>
      </c>
      <c r="O185" t="s">
        <v>146</v>
      </c>
      <c r="P185" t="s">
        <v>145</v>
      </c>
      <c r="Q185" t="s">
        <v>153</v>
      </c>
      <c r="S185">
        <v>0</v>
      </c>
      <c r="V185" s="31">
        <v>44680.939583333333</v>
      </c>
      <c r="W185">
        <v>0</v>
      </c>
      <c r="X185">
        <v>1</v>
      </c>
      <c r="Y185" t="s">
        <v>147</v>
      </c>
      <c r="AA185">
        <v>545</v>
      </c>
      <c r="AB185" t="s">
        <v>68</v>
      </c>
      <c r="AD185" t="s">
        <v>150</v>
      </c>
      <c r="AE185" t="s">
        <v>148</v>
      </c>
    </row>
    <row r="186" spans="1:34" x14ac:dyDescent="0.3">
      <c r="A186">
        <v>554</v>
      </c>
      <c r="C186" t="s">
        <v>473</v>
      </c>
      <c r="D186" t="s">
        <v>76</v>
      </c>
      <c r="G186" t="s">
        <v>145</v>
      </c>
      <c r="I186" t="s">
        <v>145</v>
      </c>
      <c r="K186" t="s">
        <v>146</v>
      </c>
      <c r="L186" t="s">
        <v>146</v>
      </c>
      <c r="M186" t="s">
        <v>146</v>
      </c>
      <c r="N186" t="s">
        <v>146</v>
      </c>
      <c r="O186" t="s">
        <v>146</v>
      </c>
      <c r="P186" t="s">
        <v>145</v>
      </c>
      <c r="Q186" t="s">
        <v>153</v>
      </c>
      <c r="S186">
        <v>0</v>
      </c>
      <c r="V186" s="31">
        <v>44680.939583333333</v>
      </c>
      <c r="W186">
        <v>0</v>
      </c>
      <c r="X186">
        <v>1</v>
      </c>
      <c r="Y186" t="s">
        <v>147</v>
      </c>
      <c r="AA186">
        <v>545</v>
      </c>
      <c r="AB186" t="s">
        <v>68</v>
      </c>
      <c r="AD186" t="s">
        <v>150</v>
      </c>
      <c r="AE186" t="s">
        <v>148</v>
      </c>
    </row>
    <row r="187" spans="1:34" x14ac:dyDescent="0.3">
      <c r="A187">
        <v>557</v>
      </c>
      <c r="C187" t="s">
        <v>474</v>
      </c>
      <c r="D187" t="s">
        <v>79</v>
      </c>
      <c r="G187" t="s">
        <v>145</v>
      </c>
      <c r="I187" t="s">
        <v>145</v>
      </c>
      <c r="K187" t="s">
        <v>146</v>
      </c>
      <c r="L187" t="s">
        <v>146</v>
      </c>
      <c r="M187" t="s">
        <v>146</v>
      </c>
      <c r="N187" t="s">
        <v>146</v>
      </c>
      <c r="O187" t="s">
        <v>146</v>
      </c>
      <c r="P187" t="s">
        <v>145</v>
      </c>
      <c r="Q187" t="s">
        <v>153</v>
      </c>
      <c r="S187">
        <v>0</v>
      </c>
      <c r="V187" s="31">
        <v>44680.939583333333</v>
      </c>
      <c r="W187">
        <v>0</v>
      </c>
      <c r="X187">
        <v>1</v>
      </c>
      <c r="Y187" t="s">
        <v>147</v>
      </c>
      <c r="AA187">
        <v>545</v>
      </c>
      <c r="AB187" t="s">
        <v>68</v>
      </c>
      <c r="AD187" t="s">
        <v>150</v>
      </c>
      <c r="AE187" t="s">
        <v>148</v>
      </c>
    </row>
    <row r="188" spans="1:34" x14ac:dyDescent="0.3">
      <c r="A188">
        <v>31</v>
      </c>
      <c r="C188" t="s">
        <v>475</v>
      </c>
      <c r="D188" t="s">
        <v>476</v>
      </c>
      <c r="G188" t="s">
        <v>145</v>
      </c>
      <c r="I188" t="s">
        <v>146</v>
      </c>
      <c r="K188" t="s">
        <v>146</v>
      </c>
      <c r="L188" t="s">
        <v>146</v>
      </c>
      <c r="M188" t="s">
        <v>146</v>
      </c>
      <c r="N188" t="s">
        <v>146</v>
      </c>
      <c r="O188" t="s">
        <v>146</v>
      </c>
      <c r="P188" t="s">
        <v>145</v>
      </c>
      <c r="Q188" t="s">
        <v>153</v>
      </c>
      <c r="S188">
        <v>0</v>
      </c>
      <c r="V188" s="31">
        <v>44680.94027777778</v>
      </c>
      <c r="W188">
        <v>0</v>
      </c>
      <c r="X188">
        <v>1</v>
      </c>
      <c r="Y188" t="s">
        <v>147</v>
      </c>
      <c r="AA188">
        <v>30</v>
      </c>
      <c r="AB188" t="s">
        <v>68</v>
      </c>
      <c r="AD188" t="s">
        <v>150</v>
      </c>
      <c r="AE188" t="s">
        <v>148</v>
      </c>
    </row>
    <row r="189" spans="1:34" x14ac:dyDescent="0.3">
      <c r="A189">
        <v>32</v>
      </c>
      <c r="C189" t="s">
        <v>477</v>
      </c>
      <c r="D189" t="s">
        <v>476</v>
      </c>
      <c r="G189" t="s">
        <v>145</v>
      </c>
      <c r="I189" t="s">
        <v>146</v>
      </c>
      <c r="K189" t="s">
        <v>146</v>
      </c>
      <c r="L189" t="s">
        <v>146</v>
      </c>
      <c r="M189" t="s">
        <v>146</v>
      </c>
      <c r="N189" t="s">
        <v>146</v>
      </c>
      <c r="O189" t="s">
        <v>146</v>
      </c>
      <c r="P189" t="s">
        <v>145</v>
      </c>
      <c r="Q189" t="s">
        <v>153</v>
      </c>
      <c r="S189">
        <v>0</v>
      </c>
      <c r="V189" s="31">
        <v>44680.940972222219</v>
      </c>
      <c r="W189">
        <v>0</v>
      </c>
      <c r="X189">
        <v>1</v>
      </c>
      <c r="Y189" t="s">
        <v>147</v>
      </c>
      <c r="AA189">
        <v>31</v>
      </c>
      <c r="AB189" t="s">
        <v>68</v>
      </c>
      <c r="AD189" t="s">
        <v>150</v>
      </c>
      <c r="AE189" t="s">
        <v>148</v>
      </c>
    </row>
    <row r="190" spans="1:34" x14ac:dyDescent="0.3">
      <c r="A190">
        <v>559</v>
      </c>
      <c r="C190" t="s">
        <v>478</v>
      </c>
      <c r="D190" t="s">
        <v>479</v>
      </c>
      <c r="G190" t="s">
        <v>145</v>
      </c>
      <c r="I190" t="s">
        <v>145</v>
      </c>
      <c r="K190" t="s">
        <v>146</v>
      </c>
      <c r="L190" t="s">
        <v>146</v>
      </c>
      <c r="M190" t="s">
        <v>146</v>
      </c>
      <c r="N190" t="s">
        <v>146</v>
      </c>
      <c r="O190" t="s">
        <v>146</v>
      </c>
      <c r="P190" t="s">
        <v>145</v>
      </c>
      <c r="Q190" t="s">
        <v>153</v>
      </c>
      <c r="S190">
        <v>0</v>
      </c>
      <c r="V190" s="31">
        <v>44680.941666666666</v>
      </c>
      <c r="W190">
        <v>0</v>
      </c>
      <c r="X190">
        <v>1</v>
      </c>
      <c r="Y190" t="s">
        <v>147</v>
      </c>
      <c r="AA190">
        <v>32</v>
      </c>
      <c r="AB190" t="s">
        <v>68</v>
      </c>
      <c r="AD190" t="s">
        <v>150</v>
      </c>
      <c r="AE190" t="s">
        <v>148</v>
      </c>
      <c r="AH190" t="s">
        <v>480</v>
      </c>
    </row>
    <row r="191" spans="1:34" x14ac:dyDescent="0.3">
      <c r="A191">
        <v>562</v>
      </c>
      <c r="C191" t="s">
        <v>481</v>
      </c>
      <c r="D191" t="s">
        <v>471</v>
      </c>
      <c r="G191" t="s">
        <v>145</v>
      </c>
      <c r="I191" t="s">
        <v>145</v>
      </c>
      <c r="K191" t="s">
        <v>146</v>
      </c>
      <c r="L191" t="s">
        <v>146</v>
      </c>
      <c r="M191" t="s">
        <v>146</v>
      </c>
      <c r="N191" t="s">
        <v>146</v>
      </c>
      <c r="O191" t="s">
        <v>146</v>
      </c>
      <c r="P191" t="s">
        <v>145</v>
      </c>
      <c r="Q191" t="s">
        <v>153</v>
      </c>
      <c r="S191">
        <v>0</v>
      </c>
      <c r="V191" s="31">
        <v>44680.941666666666</v>
      </c>
      <c r="W191">
        <v>0</v>
      </c>
      <c r="X191">
        <v>1</v>
      </c>
      <c r="Y191" t="s">
        <v>147</v>
      </c>
      <c r="AA191">
        <v>32</v>
      </c>
      <c r="AB191" t="s">
        <v>68</v>
      </c>
      <c r="AD191" t="s">
        <v>150</v>
      </c>
      <c r="AE191" t="s">
        <v>148</v>
      </c>
      <c r="AH191" t="s">
        <v>480</v>
      </c>
    </row>
    <row r="192" spans="1:34" x14ac:dyDescent="0.3">
      <c r="A192">
        <v>33</v>
      </c>
      <c r="C192" t="s">
        <v>482</v>
      </c>
      <c r="D192" t="s">
        <v>483</v>
      </c>
      <c r="G192" t="s">
        <v>145</v>
      </c>
      <c r="I192" t="s">
        <v>145</v>
      </c>
      <c r="K192" t="s">
        <v>146</v>
      </c>
      <c r="L192" t="s">
        <v>146</v>
      </c>
      <c r="M192" t="s">
        <v>146</v>
      </c>
      <c r="N192" t="s">
        <v>146</v>
      </c>
      <c r="O192" t="s">
        <v>146</v>
      </c>
      <c r="P192" t="s">
        <v>145</v>
      </c>
      <c r="Q192" t="s">
        <v>153</v>
      </c>
      <c r="S192">
        <v>0</v>
      </c>
      <c r="V192" s="31">
        <v>44680.941666666666</v>
      </c>
      <c r="W192">
        <v>0</v>
      </c>
      <c r="X192">
        <v>1</v>
      </c>
      <c r="Y192" t="s">
        <v>147</v>
      </c>
      <c r="AA192">
        <v>32</v>
      </c>
      <c r="AB192" t="s">
        <v>68</v>
      </c>
      <c r="AD192" t="s">
        <v>150</v>
      </c>
      <c r="AE192" t="s">
        <v>148</v>
      </c>
      <c r="AH192" t="s">
        <v>480</v>
      </c>
    </row>
    <row r="193" spans="1:34" x14ac:dyDescent="0.3">
      <c r="A193">
        <v>564</v>
      </c>
      <c r="C193" t="s">
        <v>484</v>
      </c>
      <c r="D193" t="s">
        <v>78</v>
      </c>
      <c r="G193" t="s">
        <v>145</v>
      </c>
      <c r="I193" t="s">
        <v>145</v>
      </c>
      <c r="K193" t="s">
        <v>146</v>
      </c>
      <c r="L193" t="s">
        <v>146</v>
      </c>
      <c r="M193" t="s">
        <v>146</v>
      </c>
      <c r="N193" t="s">
        <v>146</v>
      </c>
      <c r="O193" t="s">
        <v>146</v>
      </c>
      <c r="P193" t="s">
        <v>145</v>
      </c>
      <c r="Q193" t="s">
        <v>153</v>
      </c>
      <c r="S193">
        <v>0</v>
      </c>
      <c r="V193" s="31">
        <v>44680.941666666666</v>
      </c>
      <c r="W193">
        <v>0</v>
      </c>
      <c r="X193">
        <v>1</v>
      </c>
      <c r="Y193" t="s">
        <v>147</v>
      </c>
      <c r="AA193">
        <v>32</v>
      </c>
      <c r="AB193" t="s">
        <v>68</v>
      </c>
      <c r="AD193" t="s">
        <v>150</v>
      </c>
      <c r="AE193" t="s">
        <v>148</v>
      </c>
      <c r="AH193" t="s">
        <v>480</v>
      </c>
    </row>
    <row r="194" spans="1:34" x14ac:dyDescent="0.3">
      <c r="A194">
        <v>566</v>
      </c>
      <c r="C194" t="s">
        <v>485</v>
      </c>
      <c r="D194" t="s">
        <v>75</v>
      </c>
      <c r="G194" t="s">
        <v>145</v>
      </c>
      <c r="I194" t="s">
        <v>145</v>
      </c>
      <c r="K194" t="s">
        <v>146</v>
      </c>
      <c r="L194" t="s">
        <v>146</v>
      </c>
      <c r="M194" t="s">
        <v>146</v>
      </c>
      <c r="N194" t="s">
        <v>146</v>
      </c>
      <c r="O194" t="s">
        <v>146</v>
      </c>
      <c r="P194" t="s">
        <v>145</v>
      </c>
      <c r="Q194" t="s">
        <v>153</v>
      </c>
      <c r="S194">
        <v>0</v>
      </c>
      <c r="V194" s="31">
        <v>44680.941666666666</v>
      </c>
      <c r="W194">
        <v>0</v>
      </c>
      <c r="X194">
        <v>1</v>
      </c>
      <c r="Y194" t="s">
        <v>147</v>
      </c>
      <c r="AA194">
        <v>32</v>
      </c>
      <c r="AB194" t="s">
        <v>68</v>
      </c>
      <c r="AD194" t="s">
        <v>150</v>
      </c>
      <c r="AE194" t="s">
        <v>148</v>
      </c>
      <c r="AH194" t="s">
        <v>480</v>
      </c>
    </row>
    <row r="195" spans="1:34" x14ac:dyDescent="0.3">
      <c r="A195">
        <v>34</v>
      </c>
      <c r="C195" t="s">
        <v>486</v>
      </c>
      <c r="D195" t="s">
        <v>76</v>
      </c>
      <c r="G195" t="s">
        <v>145</v>
      </c>
      <c r="I195" t="s">
        <v>145</v>
      </c>
      <c r="K195" t="s">
        <v>146</v>
      </c>
      <c r="L195" t="s">
        <v>146</v>
      </c>
      <c r="M195" t="s">
        <v>146</v>
      </c>
      <c r="N195" t="s">
        <v>146</v>
      </c>
      <c r="O195" t="s">
        <v>146</v>
      </c>
      <c r="P195" t="s">
        <v>145</v>
      </c>
      <c r="Q195" t="s">
        <v>153</v>
      </c>
      <c r="S195">
        <v>0</v>
      </c>
      <c r="V195" s="31">
        <v>44680.942361111112</v>
      </c>
      <c r="W195">
        <v>0</v>
      </c>
      <c r="X195">
        <v>1</v>
      </c>
      <c r="Y195" t="s">
        <v>147</v>
      </c>
      <c r="AA195">
        <v>32</v>
      </c>
      <c r="AB195" t="s">
        <v>68</v>
      </c>
      <c r="AD195" t="s">
        <v>150</v>
      </c>
      <c r="AE195" t="s">
        <v>148</v>
      </c>
      <c r="AH195" t="s">
        <v>480</v>
      </c>
    </row>
    <row r="196" spans="1:34" x14ac:dyDescent="0.3">
      <c r="A196">
        <v>35</v>
      </c>
      <c r="C196" t="s">
        <v>487</v>
      </c>
      <c r="D196" t="s">
        <v>25</v>
      </c>
      <c r="G196" t="s">
        <v>145</v>
      </c>
      <c r="I196" t="s">
        <v>145</v>
      </c>
      <c r="K196" t="s">
        <v>146</v>
      </c>
      <c r="L196" t="s">
        <v>146</v>
      </c>
      <c r="M196" t="s">
        <v>146</v>
      </c>
      <c r="N196" t="s">
        <v>146</v>
      </c>
      <c r="O196" t="s">
        <v>146</v>
      </c>
      <c r="P196" t="s">
        <v>145</v>
      </c>
      <c r="Q196" t="s">
        <v>153</v>
      </c>
      <c r="S196">
        <v>0</v>
      </c>
      <c r="V196" s="31">
        <v>44680.943055555559</v>
      </c>
      <c r="W196">
        <v>0</v>
      </c>
      <c r="X196">
        <v>1</v>
      </c>
      <c r="Y196" t="s">
        <v>147</v>
      </c>
      <c r="AA196">
        <v>32</v>
      </c>
      <c r="AB196" t="s">
        <v>68</v>
      </c>
      <c r="AD196" t="s">
        <v>150</v>
      </c>
      <c r="AE196" t="s">
        <v>148</v>
      </c>
      <c r="AH196" t="s">
        <v>480</v>
      </c>
    </row>
    <row r="197" spans="1:34" x14ac:dyDescent="0.3">
      <c r="A197">
        <v>571</v>
      </c>
      <c r="C197" t="s">
        <v>488</v>
      </c>
      <c r="D197" t="s">
        <v>79</v>
      </c>
      <c r="G197" t="s">
        <v>145</v>
      </c>
      <c r="I197" t="s">
        <v>145</v>
      </c>
      <c r="K197" t="s">
        <v>146</v>
      </c>
      <c r="L197" t="s">
        <v>146</v>
      </c>
      <c r="M197" t="s">
        <v>146</v>
      </c>
      <c r="N197" t="s">
        <v>146</v>
      </c>
      <c r="O197" t="s">
        <v>146</v>
      </c>
      <c r="P197" t="s">
        <v>145</v>
      </c>
      <c r="Q197" t="s">
        <v>153</v>
      </c>
      <c r="S197">
        <v>0</v>
      </c>
      <c r="V197" s="31">
        <v>44680.943055555559</v>
      </c>
      <c r="W197">
        <v>0</v>
      </c>
      <c r="X197">
        <v>1</v>
      </c>
      <c r="Y197" t="s">
        <v>147</v>
      </c>
      <c r="AA197">
        <v>32</v>
      </c>
      <c r="AB197" t="s">
        <v>68</v>
      </c>
      <c r="AD197" t="s">
        <v>150</v>
      </c>
      <c r="AE197" t="s">
        <v>148</v>
      </c>
      <c r="AH197" t="s">
        <v>480</v>
      </c>
    </row>
    <row r="198" spans="1:34" x14ac:dyDescent="0.3">
      <c r="A198">
        <v>36</v>
      </c>
      <c r="C198" t="s">
        <v>489</v>
      </c>
      <c r="D198" t="s">
        <v>77</v>
      </c>
      <c r="G198" t="s">
        <v>145</v>
      </c>
      <c r="I198" t="s">
        <v>145</v>
      </c>
      <c r="K198" t="s">
        <v>146</v>
      </c>
      <c r="L198" t="s">
        <v>146</v>
      </c>
      <c r="M198" t="s">
        <v>146</v>
      </c>
      <c r="N198" t="s">
        <v>146</v>
      </c>
      <c r="O198" t="s">
        <v>146</v>
      </c>
      <c r="P198" t="s">
        <v>145</v>
      </c>
      <c r="Q198" t="s">
        <v>153</v>
      </c>
      <c r="S198">
        <v>0</v>
      </c>
      <c r="V198" s="31">
        <v>44680.943749999999</v>
      </c>
      <c r="W198">
        <v>0</v>
      </c>
      <c r="X198">
        <v>1</v>
      </c>
      <c r="Y198" t="s">
        <v>147</v>
      </c>
      <c r="AA198">
        <v>32</v>
      </c>
      <c r="AB198" t="s">
        <v>68</v>
      </c>
      <c r="AD198" t="s">
        <v>150</v>
      </c>
      <c r="AE198" t="s">
        <v>148</v>
      </c>
      <c r="AH198" t="s">
        <v>480</v>
      </c>
    </row>
    <row r="199" spans="1:34" x14ac:dyDescent="0.3">
      <c r="A199">
        <v>574</v>
      </c>
      <c r="C199" t="s">
        <v>490</v>
      </c>
      <c r="D199" t="s">
        <v>491</v>
      </c>
      <c r="G199" t="s">
        <v>145</v>
      </c>
      <c r="I199" t="s">
        <v>145</v>
      </c>
      <c r="K199" t="s">
        <v>146</v>
      </c>
      <c r="L199" t="s">
        <v>146</v>
      </c>
      <c r="M199" t="s">
        <v>146</v>
      </c>
      <c r="N199" t="s">
        <v>146</v>
      </c>
      <c r="O199" t="s">
        <v>146</v>
      </c>
      <c r="P199" t="s">
        <v>145</v>
      </c>
      <c r="Q199" t="s">
        <v>153</v>
      </c>
      <c r="S199">
        <v>0</v>
      </c>
      <c r="V199" s="31">
        <v>44680.943055555559</v>
      </c>
      <c r="W199">
        <v>0</v>
      </c>
      <c r="X199">
        <v>1</v>
      </c>
      <c r="Y199" t="s">
        <v>147</v>
      </c>
      <c r="AA199">
        <v>32</v>
      </c>
      <c r="AB199" t="s">
        <v>68</v>
      </c>
      <c r="AD199" t="s">
        <v>150</v>
      </c>
      <c r="AE199" t="s">
        <v>148</v>
      </c>
      <c r="AH199" t="s">
        <v>480</v>
      </c>
    </row>
    <row r="200" spans="1:34" x14ac:dyDescent="0.3">
      <c r="A200">
        <v>37</v>
      </c>
      <c r="C200" t="s">
        <v>492</v>
      </c>
      <c r="D200" t="s">
        <v>493</v>
      </c>
      <c r="G200" t="s">
        <v>145</v>
      </c>
      <c r="I200" t="s">
        <v>146</v>
      </c>
      <c r="K200" t="s">
        <v>146</v>
      </c>
      <c r="L200" t="s">
        <v>146</v>
      </c>
      <c r="M200" t="s">
        <v>146</v>
      </c>
      <c r="N200" t="s">
        <v>146</v>
      </c>
      <c r="O200" t="s">
        <v>146</v>
      </c>
      <c r="P200" t="s">
        <v>145</v>
      </c>
      <c r="Q200" t="s">
        <v>153</v>
      </c>
      <c r="S200">
        <v>0</v>
      </c>
      <c r="V200" s="31">
        <v>44680.944444444445</v>
      </c>
      <c r="W200">
        <v>0</v>
      </c>
      <c r="X200">
        <v>1</v>
      </c>
      <c r="Y200" t="s">
        <v>147</v>
      </c>
      <c r="AA200">
        <v>31</v>
      </c>
      <c r="AB200" t="s">
        <v>68</v>
      </c>
      <c r="AD200" t="s">
        <v>150</v>
      </c>
      <c r="AE200" t="s">
        <v>148</v>
      </c>
    </row>
    <row r="201" spans="1:34" x14ac:dyDescent="0.3">
      <c r="A201">
        <v>577</v>
      </c>
      <c r="C201" t="s">
        <v>494</v>
      </c>
      <c r="D201" t="s">
        <v>479</v>
      </c>
      <c r="G201" t="s">
        <v>145</v>
      </c>
      <c r="I201" t="s">
        <v>145</v>
      </c>
      <c r="K201" t="s">
        <v>146</v>
      </c>
      <c r="L201" t="s">
        <v>146</v>
      </c>
      <c r="M201" t="s">
        <v>146</v>
      </c>
      <c r="N201" t="s">
        <v>146</v>
      </c>
      <c r="O201" t="s">
        <v>146</v>
      </c>
      <c r="P201" t="s">
        <v>145</v>
      </c>
      <c r="Q201" t="s">
        <v>153</v>
      </c>
      <c r="S201">
        <v>0</v>
      </c>
      <c r="V201" s="31">
        <v>44680.945138888892</v>
      </c>
      <c r="W201">
        <v>0</v>
      </c>
      <c r="X201">
        <v>1</v>
      </c>
      <c r="Y201" t="s">
        <v>147</v>
      </c>
      <c r="AA201">
        <v>37</v>
      </c>
      <c r="AB201" t="s">
        <v>68</v>
      </c>
      <c r="AD201" t="s">
        <v>150</v>
      </c>
      <c r="AE201" t="s">
        <v>148</v>
      </c>
    </row>
    <row r="202" spans="1:34" x14ac:dyDescent="0.3">
      <c r="A202">
        <v>579</v>
      </c>
      <c r="C202" t="s">
        <v>495</v>
      </c>
      <c r="D202" t="s">
        <v>471</v>
      </c>
      <c r="G202" t="s">
        <v>145</v>
      </c>
      <c r="I202" t="s">
        <v>145</v>
      </c>
      <c r="K202" t="s">
        <v>146</v>
      </c>
      <c r="L202" t="s">
        <v>146</v>
      </c>
      <c r="M202" t="s">
        <v>146</v>
      </c>
      <c r="N202" t="s">
        <v>146</v>
      </c>
      <c r="O202" t="s">
        <v>146</v>
      </c>
      <c r="P202" t="s">
        <v>145</v>
      </c>
      <c r="Q202" t="s">
        <v>153</v>
      </c>
      <c r="S202">
        <v>0</v>
      </c>
      <c r="V202" s="31">
        <v>44680.945138888892</v>
      </c>
      <c r="W202">
        <v>0</v>
      </c>
      <c r="X202">
        <v>1</v>
      </c>
      <c r="Y202" t="s">
        <v>147</v>
      </c>
      <c r="AA202">
        <v>37</v>
      </c>
      <c r="AB202" t="s">
        <v>68</v>
      </c>
      <c r="AD202" t="s">
        <v>150</v>
      </c>
      <c r="AE202" t="s">
        <v>148</v>
      </c>
    </row>
    <row r="203" spans="1:34" x14ac:dyDescent="0.3">
      <c r="A203">
        <v>38</v>
      </c>
      <c r="C203" t="s">
        <v>496</v>
      </c>
      <c r="D203" t="s">
        <v>483</v>
      </c>
      <c r="G203" t="s">
        <v>145</v>
      </c>
      <c r="I203" t="s">
        <v>145</v>
      </c>
      <c r="K203" t="s">
        <v>146</v>
      </c>
      <c r="L203" t="s">
        <v>146</v>
      </c>
      <c r="M203" t="s">
        <v>146</v>
      </c>
      <c r="N203" t="s">
        <v>146</v>
      </c>
      <c r="O203" t="s">
        <v>146</v>
      </c>
      <c r="P203" t="s">
        <v>145</v>
      </c>
      <c r="Q203" t="s">
        <v>153</v>
      </c>
      <c r="S203">
        <v>0</v>
      </c>
      <c r="V203" s="31">
        <v>44680.945138888892</v>
      </c>
      <c r="W203">
        <v>0</v>
      </c>
      <c r="X203">
        <v>1</v>
      </c>
      <c r="Y203" t="s">
        <v>147</v>
      </c>
      <c r="AA203">
        <v>37</v>
      </c>
      <c r="AB203" t="s">
        <v>68</v>
      </c>
      <c r="AD203" t="s">
        <v>150</v>
      </c>
      <c r="AE203" t="s">
        <v>148</v>
      </c>
    </row>
    <row r="204" spans="1:34" x14ac:dyDescent="0.3">
      <c r="A204">
        <v>580</v>
      </c>
      <c r="C204" t="s">
        <v>497</v>
      </c>
      <c r="D204" t="s">
        <v>78</v>
      </c>
      <c r="G204" t="s">
        <v>145</v>
      </c>
      <c r="I204" t="s">
        <v>145</v>
      </c>
      <c r="K204" t="s">
        <v>146</v>
      </c>
      <c r="L204" t="s">
        <v>146</v>
      </c>
      <c r="M204" t="s">
        <v>146</v>
      </c>
      <c r="N204" t="s">
        <v>146</v>
      </c>
      <c r="O204" t="s">
        <v>146</v>
      </c>
      <c r="P204" t="s">
        <v>145</v>
      </c>
      <c r="Q204" t="s">
        <v>153</v>
      </c>
      <c r="S204">
        <v>0</v>
      </c>
      <c r="V204" s="31">
        <v>44680.945138888892</v>
      </c>
      <c r="W204">
        <v>0</v>
      </c>
      <c r="X204">
        <v>1</v>
      </c>
      <c r="Y204" t="s">
        <v>147</v>
      </c>
      <c r="AA204">
        <v>37</v>
      </c>
      <c r="AB204" t="s">
        <v>68</v>
      </c>
      <c r="AD204" t="s">
        <v>150</v>
      </c>
      <c r="AE204" t="s">
        <v>148</v>
      </c>
    </row>
    <row r="205" spans="1:34" x14ac:dyDescent="0.3">
      <c r="A205">
        <v>581</v>
      </c>
      <c r="C205" t="s">
        <v>498</v>
      </c>
      <c r="D205" t="s">
        <v>75</v>
      </c>
      <c r="G205" t="s">
        <v>145</v>
      </c>
      <c r="I205" t="s">
        <v>145</v>
      </c>
      <c r="K205" t="s">
        <v>146</v>
      </c>
      <c r="L205" t="s">
        <v>146</v>
      </c>
      <c r="M205" t="s">
        <v>146</v>
      </c>
      <c r="N205" t="s">
        <v>146</v>
      </c>
      <c r="O205" t="s">
        <v>146</v>
      </c>
      <c r="P205" t="s">
        <v>145</v>
      </c>
      <c r="Q205" t="s">
        <v>153</v>
      </c>
      <c r="S205">
        <v>0</v>
      </c>
      <c r="V205" s="31">
        <v>44680.945138888892</v>
      </c>
      <c r="W205">
        <v>0</v>
      </c>
      <c r="X205">
        <v>1</v>
      </c>
      <c r="Y205" t="s">
        <v>147</v>
      </c>
      <c r="AA205">
        <v>37</v>
      </c>
      <c r="AB205" t="s">
        <v>68</v>
      </c>
      <c r="AD205" t="s">
        <v>150</v>
      </c>
      <c r="AE205" t="s">
        <v>148</v>
      </c>
    </row>
    <row r="206" spans="1:34" x14ac:dyDescent="0.3">
      <c r="A206">
        <v>39</v>
      </c>
      <c r="C206" t="s">
        <v>499</v>
      </c>
      <c r="D206" t="s">
        <v>76</v>
      </c>
      <c r="G206" t="s">
        <v>146</v>
      </c>
      <c r="I206" t="s">
        <v>145</v>
      </c>
      <c r="K206" t="s">
        <v>146</v>
      </c>
      <c r="L206" t="s">
        <v>146</v>
      </c>
      <c r="M206" t="s">
        <v>146</v>
      </c>
      <c r="N206" t="s">
        <v>146</v>
      </c>
      <c r="O206" t="s">
        <v>146</v>
      </c>
      <c r="P206" t="s">
        <v>145</v>
      </c>
      <c r="Q206" t="s">
        <v>153</v>
      </c>
      <c r="S206">
        <v>0</v>
      </c>
      <c r="V206" s="31">
        <v>44680.945833333331</v>
      </c>
      <c r="W206">
        <v>0</v>
      </c>
      <c r="X206">
        <v>1</v>
      </c>
      <c r="Y206" t="s">
        <v>147</v>
      </c>
      <c r="AA206">
        <v>37</v>
      </c>
      <c r="AB206" t="s">
        <v>68</v>
      </c>
      <c r="AD206" t="s">
        <v>150</v>
      </c>
      <c r="AE206" t="s">
        <v>148</v>
      </c>
    </row>
    <row r="207" spans="1:34" x14ac:dyDescent="0.3">
      <c r="A207">
        <v>40</v>
      </c>
      <c r="C207" t="s">
        <v>500</v>
      </c>
      <c r="D207" t="s">
        <v>25</v>
      </c>
      <c r="G207" t="s">
        <v>145</v>
      </c>
      <c r="I207" t="s">
        <v>145</v>
      </c>
      <c r="K207" t="s">
        <v>146</v>
      </c>
      <c r="L207" t="s">
        <v>146</v>
      </c>
      <c r="M207" t="s">
        <v>146</v>
      </c>
      <c r="N207" t="s">
        <v>146</v>
      </c>
      <c r="O207" t="s">
        <v>146</v>
      </c>
      <c r="P207" t="s">
        <v>145</v>
      </c>
      <c r="Q207" t="s">
        <v>153</v>
      </c>
      <c r="S207">
        <v>0</v>
      </c>
      <c r="V207" s="31">
        <v>44680.945833333331</v>
      </c>
      <c r="W207">
        <v>0</v>
      </c>
      <c r="X207">
        <v>1</v>
      </c>
      <c r="Y207" t="s">
        <v>147</v>
      </c>
      <c r="AA207">
        <v>37</v>
      </c>
      <c r="AB207" t="s">
        <v>68</v>
      </c>
      <c r="AD207" t="s">
        <v>150</v>
      </c>
      <c r="AE207" t="s">
        <v>148</v>
      </c>
    </row>
    <row r="208" spans="1:34" x14ac:dyDescent="0.3">
      <c r="A208">
        <v>41</v>
      </c>
      <c r="C208" t="s">
        <v>501</v>
      </c>
      <c r="D208" t="s">
        <v>77</v>
      </c>
      <c r="G208" t="s">
        <v>145</v>
      </c>
      <c r="I208" t="s">
        <v>145</v>
      </c>
      <c r="K208" t="s">
        <v>146</v>
      </c>
      <c r="L208" t="s">
        <v>146</v>
      </c>
      <c r="M208" t="s">
        <v>146</v>
      </c>
      <c r="N208" t="s">
        <v>146</v>
      </c>
      <c r="O208" t="s">
        <v>146</v>
      </c>
      <c r="P208" t="s">
        <v>145</v>
      </c>
      <c r="Q208" t="s">
        <v>153</v>
      </c>
      <c r="S208">
        <v>0</v>
      </c>
      <c r="V208" s="31">
        <v>44680.95208333333</v>
      </c>
      <c r="W208">
        <v>0</v>
      </c>
      <c r="X208">
        <v>1</v>
      </c>
      <c r="Y208" t="s">
        <v>147</v>
      </c>
      <c r="AA208">
        <v>37</v>
      </c>
      <c r="AB208" t="s">
        <v>68</v>
      </c>
      <c r="AD208" t="s">
        <v>150</v>
      </c>
      <c r="AE208" t="s">
        <v>148</v>
      </c>
    </row>
    <row r="209" spans="1:31" x14ac:dyDescent="0.3">
      <c r="A209">
        <v>584</v>
      </c>
      <c r="C209" t="s">
        <v>502</v>
      </c>
      <c r="D209" t="s">
        <v>491</v>
      </c>
      <c r="G209" t="s">
        <v>145</v>
      </c>
      <c r="I209" t="s">
        <v>145</v>
      </c>
      <c r="K209" t="s">
        <v>146</v>
      </c>
      <c r="L209" t="s">
        <v>146</v>
      </c>
      <c r="M209" t="s">
        <v>146</v>
      </c>
      <c r="N209" t="s">
        <v>146</v>
      </c>
      <c r="O209" t="s">
        <v>146</v>
      </c>
      <c r="P209" t="s">
        <v>145</v>
      </c>
      <c r="Q209" t="s">
        <v>153</v>
      </c>
      <c r="S209">
        <v>0</v>
      </c>
      <c r="V209" s="31">
        <v>44680.945138888892</v>
      </c>
      <c r="W209">
        <v>0</v>
      </c>
      <c r="X209">
        <v>1</v>
      </c>
      <c r="Y209" t="s">
        <v>147</v>
      </c>
      <c r="AA209">
        <v>37</v>
      </c>
      <c r="AB209" t="s">
        <v>68</v>
      </c>
      <c r="AD209" t="s">
        <v>150</v>
      </c>
      <c r="AE209" t="s">
        <v>148</v>
      </c>
    </row>
    <row r="210" spans="1:31" x14ac:dyDescent="0.3">
      <c r="A210">
        <v>42</v>
      </c>
      <c r="C210" t="s">
        <v>503</v>
      </c>
      <c r="D210" t="s">
        <v>504</v>
      </c>
      <c r="G210" t="s">
        <v>145</v>
      </c>
      <c r="I210" t="s">
        <v>146</v>
      </c>
      <c r="K210" t="s">
        <v>146</v>
      </c>
      <c r="L210" t="s">
        <v>146</v>
      </c>
      <c r="M210" t="s">
        <v>146</v>
      </c>
      <c r="N210" t="s">
        <v>146</v>
      </c>
      <c r="O210" t="s">
        <v>146</v>
      </c>
      <c r="P210" t="s">
        <v>145</v>
      </c>
      <c r="Q210" t="s">
        <v>153</v>
      </c>
      <c r="S210">
        <v>0</v>
      </c>
      <c r="V210" s="31">
        <v>44680.95208333333</v>
      </c>
      <c r="W210">
        <v>0</v>
      </c>
      <c r="X210">
        <v>1</v>
      </c>
      <c r="Y210" t="s">
        <v>147</v>
      </c>
      <c r="AA210">
        <v>30</v>
      </c>
      <c r="AB210" t="s">
        <v>68</v>
      </c>
      <c r="AD210" t="s">
        <v>150</v>
      </c>
      <c r="AE210" t="s">
        <v>148</v>
      </c>
    </row>
    <row r="211" spans="1:31" x14ac:dyDescent="0.3">
      <c r="A211">
        <v>43</v>
      </c>
      <c r="C211" t="s">
        <v>505</v>
      </c>
      <c r="D211" t="s">
        <v>504</v>
      </c>
      <c r="G211" t="s">
        <v>145</v>
      </c>
      <c r="I211" t="s">
        <v>146</v>
      </c>
      <c r="K211" t="s">
        <v>146</v>
      </c>
      <c r="L211" t="s">
        <v>146</v>
      </c>
      <c r="M211" t="s">
        <v>146</v>
      </c>
      <c r="N211" t="s">
        <v>146</v>
      </c>
      <c r="O211" t="s">
        <v>146</v>
      </c>
      <c r="P211" t="s">
        <v>145</v>
      </c>
      <c r="Q211" t="s">
        <v>153</v>
      </c>
      <c r="S211">
        <v>0</v>
      </c>
      <c r="V211" s="31">
        <v>44680.952777777777</v>
      </c>
      <c r="W211">
        <v>0</v>
      </c>
      <c r="X211">
        <v>1</v>
      </c>
      <c r="Y211" t="s">
        <v>147</v>
      </c>
      <c r="AA211">
        <v>42</v>
      </c>
      <c r="AB211" t="s">
        <v>68</v>
      </c>
      <c r="AD211" t="s">
        <v>150</v>
      </c>
      <c r="AE211" t="s">
        <v>148</v>
      </c>
    </row>
    <row r="212" spans="1:31" x14ac:dyDescent="0.3">
      <c r="A212">
        <v>585</v>
      </c>
      <c r="C212" t="s">
        <v>506</v>
      </c>
      <c r="D212" t="s">
        <v>26</v>
      </c>
      <c r="G212" t="s">
        <v>145</v>
      </c>
      <c r="I212" t="s">
        <v>145</v>
      </c>
      <c r="K212" t="s">
        <v>146</v>
      </c>
      <c r="L212" t="s">
        <v>146</v>
      </c>
      <c r="M212" t="s">
        <v>146</v>
      </c>
      <c r="N212" t="s">
        <v>146</v>
      </c>
      <c r="O212" t="s">
        <v>146</v>
      </c>
      <c r="P212" t="s">
        <v>145</v>
      </c>
      <c r="Q212" t="s">
        <v>153</v>
      </c>
      <c r="S212">
        <v>0</v>
      </c>
      <c r="V212" s="31">
        <v>44680.952777777777</v>
      </c>
      <c r="W212">
        <v>0</v>
      </c>
      <c r="X212">
        <v>1</v>
      </c>
      <c r="Y212" t="s">
        <v>147</v>
      </c>
      <c r="AA212">
        <v>43</v>
      </c>
      <c r="AB212" t="s">
        <v>68</v>
      </c>
      <c r="AD212" t="s">
        <v>150</v>
      </c>
      <c r="AE212" t="s">
        <v>148</v>
      </c>
    </row>
    <row r="213" spans="1:31" x14ac:dyDescent="0.3">
      <c r="A213">
        <v>586</v>
      </c>
      <c r="C213" t="s">
        <v>507</v>
      </c>
      <c r="D213" t="s">
        <v>80</v>
      </c>
      <c r="G213" t="s">
        <v>145</v>
      </c>
      <c r="I213" t="s">
        <v>145</v>
      </c>
      <c r="K213" t="s">
        <v>146</v>
      </c>
      <c r="L213" t="s">
        <v>146</v>
      </c>
      <c r="M213" t="s">
        <v>146</v>
      </c>
      <c r="N213" t="s">
        <v>146</v>
      </c>
      <c r="O213" t="s">
        <v>146</v>
      </c>
      <c r="P213" t="s">
        <v>145</v>
      </c>
      <c r="Q213" t="s">
        <v>153</v>
      </c>
      <c r="S213">
        <v>0</v>
      </c>
      <c r="V213" s="31">
        <v>44680.952777777777</v>
      </c>
      <c r="W213">
        <v>0</v>
      </c>
      <c r="X213">
        <v>1</v>
      </c>
      <c r="Y213" t="s">
        <v>147</v>
      </c>
      <c r="AA213">
        <v>43</v>
      </c>
      <c r="AB213" t="s">
        <v>68</v>
      </c>
      <c r="AD213" t="s">
        <v>150</v>
      </c>
      <c r="AE213" t="s">
        <v>148</v>
      </c>
    </row>
    <row r="214" spans="1:31" x14ac:dyDescent="0.3">
      <c r="A214">
        <v>44</v>
      </c>
      <c r="C214" t="s">
        <v>508</v>
      </c>
      <c r="D214" t="s">
        <v>509</v>
      </c>
      <c r="G214" t="s">
        <v>145</v>
      </c>
      <c r="I214" t="s">
        <v>145</v>
      </c>
      <c r="K214" t="s">
        <v>146</v>
      </c>
      <c r="L214" t="s">
        <v>146</v>
      </c>
      <c r="M214" t="s">
        <v>146</v>
      </c>
      <c r="N214" t="s">
        <v>146</v>
      </c>
      <c r="O214" t="s">
        <v>146</v>
      </c>
      <c r="P214" t="s">
        <v>145</v>
      </c>
      <c r="Q214" t="s">
        <v>153</v>
      </c>
      <c r="S214">
        <v>0</v>
      </c>
      <c r="V214" s="31">
        <v>44680.952777777777</v>
      </c>
      <c r="W214">
        <v>0</v>
      </c>
      <c r="X214">
        <v>1</v>
      </c>
      <c r="Y214" t="s">
        <v>147</v>
      </c>
      <c r="AA214">
        <v>43</v>
      </c>
      <c r="AB214" t="s">
        <v>68</v>
      </c>
      <c r="AD214" t="s">
        <v>150</v>
      </c>
      <c r="AE214" t="s">
        <v>148</v>
      </c>
    </row>
    <row r="215" spans="1:31" x14ac:dyDescent="0.3">
      <c r="A215">
        <v>587</v>
      </c>
      <c r="C215" t="s">
        <v>510</v>
      </c>
      <c r="D215" t="s">
        <v>511</v>
      </c>
      <c r="G215" t="s">
        <v>145</v>
      </c>
      <c r="I215" t="s">
        <v>146</v>
      </c>
      <c r="K215" t="s">
        <v>146</v>
      </c>
      <c r="L215" t="s">
        <v>146</v>
      </c>
      <c r="M215" t="s">
        <v>146</v>
      </c>
      <c r="N215" t="s">
        <v>146</v>
      </c>
      <c r="O215" t="s">
        <v>146</v>
      </c>
      <c r="P215" t="s">
        <v>145</v>
      </c>
      <c r="Q215" t="s">
        <v>153</v>
      </c>
      <c r="S215">
        <v>0</v>
      </c>
      <c r="V215" s="31">
        <v>44680.952777777777</v>
      </c>
      <c r="W215">
        <v>0</v>
      </c>
      <c r="X215">
        <v>1</v>
      </c>
      <c r="Y215" t="s">
        <v>147</v>
      </c>
      <c r="AA215">
        <v>42</v>
      </c>
      <c r="AB215" t="s">
        <v>68</v>
      </c>
      <c r="AD215" t="s">
        <v>150</v>
      </c>
      <c r="AE215" t="s">
        <v>148</v>
      </c>
    </row>
    <row r="216" spans="1:31" x14ac:dyDescent="0.3">
      <c r="A216">
        <v>588</v>
      </c>
      <c r="C216" t="s">
        <v>512</v>
      </c>
      <c r="D216" t="s">
        <v>26</v>
      </c>
      <c r="G216" t="s">
        <v>145</v>
      </c>
      <c r="I216" t="s">
        <v>145</v>
      </c>
      <c r="K216" t="s">
        <v>146</v>
      </c>
      <c r="L216" t="s">
        <v>146</v>
      </c>
      <c r="M216" t="s">
        <v>146</v>
      </c>
      <c r="N216" t="s">
        <v>146</v>
      </c>
      <c r="O216" t="s">
        <v>146</v>
      </c>
      <c r="P216" t="s">
        <v>145</v>
      </c>
      <c r="Q216" t="s">
        <v>153</v>
      </c>
      <c r="S216">
        <v>0</v>
      </c>
      <c r="V216" s="31">
        <v>44680.952777777777</v>
      </c>
      <c r="W216">
        <v>0</v>
      </c>
      <c r="X216">
        <v>1</v>
      </c>
      <c r="Y216" t="s">
        <v>147</v>
      </c>
      <c r="AA216">
        <v>587</v>
      </c>
      <c r="AB216" t="s">
        <v>68</v>
      </c>
      <c r="AD216" t="s">
        <v>150</v>
      </c>
      <c r="AE216" t="s">
        <v>148</v>
      </c>
    </row>
    <row r="217" spans="1:31" x14ac:dyDescent="0.3">
      <c r="A217">
        <v>589</v>
      </c>
      <c r="C217" t="s">
        <v>513</v>
      </c>
      <c r="D217" t="s">
        <v>80</v>
      </c>
      <c r="G217" t="s">
        <v>145</v>
      </c>
      <c r="I217" t="s">
        <v>145</v>
      </c>
      <c r="K217" t="s">
        <v>146</v>
      </c>
      <c r="L217" t="s">
        <v>146</v>
      </c>
      <c r="M217" t="s">
        <v>146</v>
      </c>
      <c r="N217" t="s">
        <v>146</v>
      </c>
      <c r="O217" t="s">
        <v>146</v>
      </c>
      <c r="P217" t="s">
        <v>145</v>
      </c>
      <c r="Q217" t="s">
        <v>153</v>
      </c>
      <c r="S217">
        <v>0</v>
      </c>
      <c r="V217" s="31">
        <v>44680.952777777777</v>
      </c>
      <c r="W217">
        <v>0</v>
      </c>
      <c r="X217">
        <v>1</v>
      </c>
      <c r="Y217" t="s">
        <v>147</v>
      </c>
      <c r="AA217">
        <v>587</v>
      </c>
      <c r="AB217" t="s">
        <v>68</v>
      </c>
      <c r="AD217" t="s">
        <v>150</v>
      </c>
      <c r="AE217" t="s">
        <v>148</v>
      </c>
    </row>
    <row r="218" spans="1:31" x14ac:dyDescent="0.3">
      <c r="A218">
        <v>590</v>
      </c>
      <c r="C218" t="s">
        <v>514</v>
      </c>
      <c r="D218" t="s">
        <v>515</v>
      </c>
      <c r="G218" t="s">
        <v>145</v>
      </c>
      <c r="I218" t="s">
        <v>146</v>
      </c>
      <c r="K218" t="s">
        <v>146</v>
      </c>
      <c r="L218" t="s">
        <v>146</v>
      </c>
      <c r="M218" t="s">
        <v>146</v>
      </c>
      <c r="N218" t="s">
        <v>146</v>
      </c>
      <c r="O218" t="s">
        <v>146</v>
      </c>
      <c r="P218" t="s">
        <v>145</v>
      </c>
      <c r="Q218" t="s">
        <v>153</v>
      </c>
      <c r="S218">
        <v>0</v>
      </c>
      <c r="V218" s="31">
        <v>44680.952777777777</v>
      </c>
      <c r="W218">
        <v>0</v>
      </c>
      <c r="X218">
        <v>1</v>
      </c>
      <c r="Y218" t="s">
        <v>147</v>
      </c>
      <c r="AA218">
        <v>42</v>
      </c>
      <c r="AB218" t="s">
        <v>68</v>
      </c>
      <c r="AD218" t="s">
        <v>150</v>
      </c>
      <c r="AE218" t="s">
        <v>148</v>
      </c>
    </row>
    <row r="219" spans="1:31" x14ac:dyDescent="0.3">
      <c r="A219">
        <v>45</v>
      </c>
      <c r="C219" t="s">
        <v>516</v>
      </c>
      <c r="D219" t="s">
        <v>27</v>
      </c>
      <c r="G219" t="s">
        <v>145</v>
      </c>
      <c r="I219" t="s">
        <v>146</v>
      </c>
      <c r="K219" t="s">
        <v>146</v>
      </c>
      <c r="L219" t="s">
        <v>146</v>
      </c>
      <c r="M219" t="s">
        <v>146</v>
      </c>
      <c r="N219" t="s">
        <v>146</v>
      </c>
      <c r="O219" t="s">
        <v>146</v>
      </c>
      <c r="P219" t="s">
        <v>145</v>
      </c>
      <c r="Q219" t="s">
        <v>517</v>
      </c>
      <c r="S219">
        <v>0</v>
      </c>
      <c r="V219" s="31">
        <v>44680.953472222223</v>
      </c>
      <c r="W219">
        <v>0</v>
      </c>
      <c r="X219">
        <v>1</v>
      </c>
      <c r="Y219" t="s">
        <v>147</v>
      </c>
      <c r="AA219">
        <v>-999999999</v>
      </c>
      <c r="AB219" t="s">
        <v>68</v>
      </c>
      <c r="AD219" t="s">
        <v>150</v>
      </c>
      <c r="AE219" t="s">
        <v>148</v>
      </c>
    </row>
    <row r="220" spans="1:31" x14ac:dyDescent="0.3">
      <c r="A220">
        <v>46</v>
      </c>
      <c r="C220" t="s">
        <v>518</v>
      </c>
      <c r="D220" t="s">
        <v>519</v>
      </c>
      <c r="G220" t="s">
        <v>145</v>
      </c>
      <c r="I220" t="s">
        <v>146</v>
      </c>
      <c r="K220" t="s">
        <v>146</v>
      </c>
      <c r="L220" t="s">
        <v>146</v>
      </c>
      <c r="M220" t="s">
        <v>146</v>
      </c>
      <c r="N220" t="s">
        <v>146</v>
      </c>
      <c r="O220" t="s">
        <v>146</v>
      </c>
      <c r="P220" t="s">
        <v>145</v>
      </c>
      <c r="Q220" t="s">
        <v>517</v>
      </c>
      <c r="S220">
        <v>0</v>
      </c>
      <c r="V220" s="31">
        <v>44680.953472222223</v>
      </c>
      <c r="W220">
        <v>0</v>
      </c>
      <c r="X220">
        <v>1</v>
      </c>
      <c r="Y220" t="s">
        <v>147</v>
      </c>
      <c r="AA220">
        <v>45</v>
      </c>
      <c r="AB220" t="s">
        <v>68</v>
      </c>
      <c r="AD220" t="s">
        <v>150</v>
      </c>
      <c r="AE220" t="s">
        <v>148</v>
      </c>
    </row>
    <row r="221" spans="1:31" x14ac:dyDescent="0.3">
      <c r="A221">
        <v>47</v>
      </c>
      <c r="C221" t="s">
        <v>520</v>
      </c>
      <c r="D221" t="s">
        <v>85</v>
      </c>
      <c r="G221" t="s">
        <v>145</v>
      </c>
      <c r="I221" t="s">
        <v>146</v>
      </c>
      <c r="K221" t="s">
        <v>146</v>
      </c>
      <c r="L221" t="s">
        <v>146</v>
      </c>
      <c r="M221" t="s">
        <v>146</v>
      </c>
      <c r="N221" t="s">
        <v>146</v>
      </c>
      <c r="O221" t="s">
        <v>146</v>
      </c>
      <c r="P221" t="s">
        <v>145</v>
      </c>
      <c r="Q221" t="s">
        <v>517</v>
      </c>
      <c r="S221">
        <v>0</v>
      </c>
      <c r="V221" s="31">
        <v>44680.95416666667</v>
      </c>
      <c r="W221">
        <v>0</v>
      </c>
      <c r="X221">
        <v>1</v>
      </c>
      <c r="Y221" t="s">
        <v>147</v>
      </c>
      <c r="AA221">
        <v>46</v>
      </c>
      <c r="AB221" t="s">
        <v>68</v>
      </c>
      <c r="AD221" t="s">
        <v>150</v>
      </c>
      <c r="AE221" t="s">
        <v>148</v>
      </c>
    </row>
    <row r="222" spans="1:31" x14ac:dyDescent="0.3">
      <c r="A222">
        <v>48</v>
      </c>
      <c r="C222" t="s">
        <v>521</v>
      </c>
      <c r="D222" t="s">
        <v>85</v>
      </c>
      <c r="G222" t="s">
        <v>145</v>
      </c>
      <c r="I222" t="s">
        <v>146</v>
      </c>
      <c r="K222" t="s">
        <v>146</v>
      </c>
      <c r="L222" t="s">
        <v>146</v>
      </c>
      <c r="M222" t="s">
        <v>146</v>
      </c>
      <c r="N222" t="s">
        <v>146</v>
      </c>
      <c r="O222" t="s">
        <v>146</v>
      </c>
      <c r="P222" t="s">
        <v>145</v>
      </c>
      <c r="Q222" t="s">
        <v>517</v>
      </c>
      <c r="S222">
        <v>0</v>
      </c>
      <c r="V222" s="31">
        <v>44680.954861111109</v>
      </c>
      <c r="W222">
        <v>0</v>
      </c>
      <c r="X222">
        <v>1</v>
      </c>
      <c r="Y222" t="s">
        <v>147</v>
      </c>
      <c r="AA222">
        <v>47</v>
      </c>
      <c r="AB222" t="s">
        <v>68</v>
      </c>
      <c r="AD222" t="s">
        <v>150</v>
      </c>
      <c r="AE222" t="s">
        <v>148</v>
      </c>
    </row>
    <row r="223" spans="1:31" x14ac:dyDescent="0.3">
      <c r="A223">
        <v>49</v>
      </c>
      <c r="C223" t="s">
        <v>522</v>
      </c>
      <c r="D223" t="s">
        <v>523</v>
      </c>
      <c r="G223" t="s">
        <v>145</v>
      </c>
      <c r="I223" t="s">
        <v>145</v>
      </c>
      <c r="K223" t="s">
        <v>146</v>
      </c>
      <c r="L223" t="s">
        <v>146</v>
      </c>
      <c r="M223" t="s">
        <v>146</v>
      </c>
      <c r="N223" t="s">
        <v>146</v>
      </c>
      <c r="O223" t="s">
        <v>146</v>
      </c>
      <c r="P223" t="s">
        <v>145</v>
      </c>
      <c r="Q223" t="s">
        <v>517</v>
      </c>
      <c r="S223">
        <v>0</v>
      </c>
      <c r="V223" s="31">
        <v>44680.955555555556</v>
      </c>
      <c r="W223">
        <v>0</v>
      </c>
      <c r="X223">
        <v>1</v>
      </c>
      <c r="Y223" t="s">
        <v>147</v>
      </c>
      <c r="AA223">
        <v>48</v>
      </c>
      <c r="AB223" t="s">
        <v>68</v>
      </c>
      <c r="AD223" t="s">
        <v>150</v>
      </c>
      <c r="AE223" t="s">
        <v>148</v>
      </c>
    </row>
    <row r="224" spans="1:31" x14ac:dyDescent="0.3">
      <c r="A224">
        <v>50</v>
      </c>
      <c r="C224" t="s">
        <v>524</v>
      </c>
      <c r="D224" t="s">
        <v>525</v>
      </c>
      <c r="G224" t="s">
        <v>145</v>
      </c>
      <c r="I224" t="s">
        <v>145</v>
      </c>
      <c r="K224" t="s">
        <v>146</v>
      </c>
      <c r="L224" t="s">
        <v>146</v>
      </c>
      <c r="M224" t="s">
        <v>146</v>
      </c>
      <c r="N224" t="s">
        <v>146</v>
      </c>
      <c r="O224" t="s">
        <v>146</v>
      </c>
      <c r="P224" t="s">
        <v>145</v>
      </c>
      <c r="Q224" t="s">
        <v>517</v>
      </c>
      <c r="S224">
        <v>0</v>
      </c>
      <c r="V224" s="31">
        <v>44680.956250000003</v>
      </c>
      <c r="W224">
        <v>0</v>
      </c>
      <c r="X224">
        <v>1</v>
      </c>
      <c r="Y224" t="s">
        <v>147</v>
      </c>
      <c r="AA224">
        <v>48</v>
      </c>
      <c r="AB224" t="s">
        <v>68</v>
      </c>
      <c r="AD224" t="s">
        <v>150</v>
      </c>
      <c r="AE224" t="s">
        <v>148</v>
      </c>
    </row>
    <row r="225" spans="1:31" x14ac:dyDescent="0.3">
      <c r="A225">
        <v>591</v>
      </c>
      <c r="C225" t="s">
        <v>526</v>
      </c>
      <c r="D225" t="s">
        <v>527</v>
      </c>
      <c r="G225" t="s">
        <v>145</v>
      </c>
      <c r="I225" t="s">
        <v>146</v>
      </c>
      <c r="K225" t="s">
        <v>146</v>
      </c>
      <c r="L225" t="s">
        <v>146</v>
      </c>
      <c r="M225" t="s">
        <v>146</v>
      </c>
      <c r="N225" t="s">
        <v>146</v>
      </c>
      <c r="O225" t="s">
        <v>146</v>
      </c>
      <c r="P225" t="s">
        <v>145</v>
      </c>
      <c r="Q225" t="s">
        <v>517</v>
      </c>
      <c r="S225">
        <v>0</v>
      </c>
      <c r="V225" s="31">
        <v>44680.956250000003</v>
      </c>
      <c r="W225">
        <v>0</v>
      </c>
      <c r="X225">
        <v>1</v>
      </c>
      <c r="Y225" t="s">
        <v>147</v>
      </c>
      <c r="AA225">
        <v>47</v>
      </c>
      <c r="AB225" t="s">
        <v>68</v>
      </c>
      <c r="AD225" t="s">
        <v>150</v>
      </c>
      <c r="AE225" t="s">
        <v>148</v>
      </c>
    </row>
    <row r="226" spans="1:31" x14ac:dyDescent="0.3">
      <c r="A226">
        <v>592</v>
      </c>
      <c r="C226" t="s">
        <v>528</v>
      </c>
      <c r="D226" t="s">
        <v>527</v>
      </c>
      <c r="G226" t="s">
        <v>145</v>
      </c>
      <c r="I226" t="s">
        <v>145</v>
      </c>
      <c r="K226" t="s">
        <v>146</v>
      </c>
      <c r="L226" t="s">
        <v>146</v>
      </c>
      <c r="M226" t="s">
        <v>146</v>
      </c>
      <c r="N226" t="s">
        <v>146</v>
      </c>
      <c r="O226" t="s">
        <v>146</v>
      </c>
      <c r="P226" t="s">
        <v>145</v>
      </c>
      <c r="Q226" t="s">
        <v>517</v>
      </c>
      <c r="S226">
        <v>0</v>
      </c>
      <c r="V226" s="31">
        <v>44680.956250000003</v>
      </c>
      <c r="W226">
        <v>0</v>
      </c>
      <c r="X226">
        <v>1</v>
      </c>
      <c r="Y226" t="s">
        <v>147</v>
      </c>
      <c r="AA226">
        <v>591</v>
      </c>
      <c r="AB226" t="s">
        <v>68</v>
      </c>
      <c r="AD226" t="s">
        <v>150</v>
      </c>
      <c r="AE226" t="s">
        <v>148</v>
      </c>
    </row>
    <row r="227" spans="1:31" x14ac:dyDescent="0.3">
      <c r="A227">
        <v>593</v>
      </c>
      <c r="C227" t="s">
        <v>529</v>
      </c>
      <c r="D227" t="s">
        <v>530</v>
      </c>
      <c r="G227" t="s">
        <v>145</v>
      </c>
      <c r="I227" t="s">
        <v>146</v>
      </c>
      <c r="K227" t="s">
        <v>146</v>
      </c>
      <c r="L227" t="s">
        <v>146</v>
      </c>
      <c r="M227" t="s">
        <v>146</v>
      </c>
      <c r="N227" t="s">
        <v>146</v>
      </c>
      <c r="O227" t="s">
        <v>146</v>
      </c>
      <c r="P227" t="s">
        <v>145</v>
      </c>
      <c r="Q227" t="s">
        <v>517</v>
      </c>
      <c r="S227">
        <v>0</v>
      </c>
      <c r="V227" s="31">
        <v>44680.956250000003</v>
      </c>
      <c r="W227">
        <v>0</v>
      </c>
      <c r="X227">
        <v>1</v>
      </c>
      <c r="Y227" t="s">
        <v>147</v>
      </c>
      <c r="AA227">
        <v>46</v>
      </c>
      <c r="AB227" t="s">
        <v>68</v>
      </c>
      <c r="AD227" t="s">
        <v>150</v>
      </c>
      <c r="AE227" t="s">
        <v>148</v>
      </c>
    </row>
    <row r="228" spans="1:31" x14ac:dyDescent="0.3">
      <c r="A228">
        <v>594</v>
      </c>
      <c r="C228" t="s">
        <v>531</v>
      </c>
      <c r="D228" t="s">
        <v>530</v>
      </c>
      <c r="G228" t="s">
        <v>145</v>
      </c>
      <c r="I228" t="s">
        <v>146</v>
      </c>
      <c r="K228" t="s">
        <v>146</v>
      </c>
      <c r="L228" t="s">
        <v>146</v>
      </c>
      <c r="M228" t="s">
        <v>146</v>
      </c>
      <c r="N228" t="s">
        <v>146</v>
      </c>
      <c r="O228" t="s">
        <v>146</v>
      </c>
      <c r="P228" t="s">
        <v>145</v>
      </c>
      <c r="Q228" t="s">
        <v>517</v>
      </c>
      <c r="S228">
        <v>0</v>
      </c>
      <c r="V228" s="31">
        <v>44680.956250000003</v>
      </c>
      <c r="W228">
        <v>0</v>
      </c>
      <c r="X228">
        <v>1</v>
      </c>
      <c r="Y228" t="s">
        <v>147</v>
      </c>
      <c r="AA228">
        <v>593</v>
      </c>
      <c r="AB228" t="s">
        <v>68</v>
      </c>
      <c r="AD228" t="s">
        <v>150</v>
      </c>
      <c r="AE228" t="s">
        <v>148</v>
      </c>
    </row>
    <row r="229" spans="1:31" x14ac:dyDescent="0.3">
      <c r="A229">
        <v>595</v>
      </c>
      <c r="C229" t="s">
        <v>532</v>
      </c>
      <c r="D229" t="s">
        <v>533</v>
      </c>
      <c r="G229" t="s">
        <v>145</v>
      </c>
      <c r="I229" t="s">
        <v>145</v>
      </c>
      <c r="K229" t="s">
        <v>146</v>
      </c>
      <c r="L229" t="s">
        <v>146</v>
      </c>
      <c r="M229" t="s">
        <v>146</v>
      </c>
      <c r="N229" t="s">
        <v>146</v>
      </c>
      <c r="O229" t="s">
        <v>146</v>
      </c>
      <c r="P229" t="s">
        <v>145</v>
      </c>
      <c r="Q229" t="s">
        <v>517</v>
      </c>
      <c r="S229">
        <v>0</v>
      </c>
      <c r="V229" s="31">
        <v>44680.956250000003</v>
      </c>
      <c r="W229">
        <v>0</v>
      </c>
      <c r="X229">
        <v>1</v>
      </c>
      <c r="Y229" t="s">
        <v>147</v>
      </c>
      <c r="AA229">
        <v>594</v>
      </c>
      <c r="AB229" t="s">
        <v>68</v>
      </c>
      <c r="AD229" t="s">
        <v>150</v>
      </c>
      <c r="AE229" t="s">
        <v>148</v>
      </c>
    </row>
    <row r="230" spans="1:31" x14ac:dyDescent="0.3">
      <c r="A230">
        <v>596</v>
      </c>
      <c r="C230" t="s">
        <v>534</v>
      </c>
      <c r="D230" t="s">
        <v>535</v>
      </c>
      <c r="G230" t="s">
        <v>145</v>
      </c>
      <c r="I230" t="s">
        <v>145</v>
      </c>
      <c r="K230" t="s">
        <v>146</v>
      </c>
      <c r="L230" t="s">
        <v>146</v>
      </c>
      <c r="M230" t="s">
        <v>146</v>
      </c>
      <c r="N230" t="s">
        <v>146</v>
      </c>
      <c r="O230" t="s">
        <v>146</v>
      </c>
      <c r="P230" t="s">
        <v>145</v>
      </c>
      <c r="Q230" t="s">
        <v>517</v>
      </c>
      <c r="S230">
        <v>0</v>
      </c>
      <c r="V230" s="31">
        <v>44680.956250000003</v>
      </c>
      <c r="W230">
        <v>0</v>
      </c>
      <c r="X230">
        <v>1</v>
      </c>
      <c r="Y230" t="s">
        <v>147</v>
      </c>
      <c r="AA230">
        <v>594</v>
      </c>
      <c r="AB230" t="s">
        <v>68</v>
      </c>
      <c r="AD230" t="s">
        <v>150</v>
      </c>
      <c r="AE230" t="s">
        <v>148</v>
      </c>
    </row>
    <row r="231" spans="1:31" x14ac:dyDescent="0.3">
      <c r="A231">
        <v>597</v>
      </c>
      <c r="C231" t="s">
        <v>536</v>
      </c>
      <c r="D231" t="s">
        <v>337</v>
      </c>
      <c r="G231" t="s">
        <v>145</v>
      </c>
      <c r="I231" t="s">
        <v>146</v>
      </c>
      <c r="K231" t="s">
        <v>146</v>
      </c>
      <c r="L231" t="s">
        <v>146</v>
      </c>
      <c r="M231" t="s">
        <v>146</v>
      </c>
      <c r="N231" t="s">
        <v>146</v>
      </c>
      <c r="O231" t="s">
        <v>146</v>
      </c>
      <c r="P231" t="s">
        <v>145</v>
      </c>
      <c r="Q231" t="s">
        <v>517</v>
      </c>
      <c r="S231">
        <v>0</v>
      </c>
      <c r="V231" s="31">
        <v>44680.956250000003</v>
      </c>
      <c r="W231">
        <v>0</v>
      </c>
      <c r="X231">
        <v>1</v>
      </c>
      <c r="Y231" t="s">
        <v>147</v>
      </c>
      <c r="AA231">
        <v>593</v>
      </c>
      <c r="AB231" t="s">
        <v>68</v>
      </c>
      <c r="AD231" t="s">
        <v>150</v>
      </c>
      <c r="AE231" t="s">
        <v>148</v>
      </c>
    </row>
    <row r="232" spans="1:31" x14ac:dyDescent="0.3">
      <c r="A232">
        <v>598</v>
      </c>
      <c r="C232" t="s">
        <v>537</v>
      </c>
      <c r="D232" t="s">
        <v>538</v>
      </c>
      <c r="G232" t="s">
        <v>145</v>
      </c>
      <c r="I232" t="s">
        <v>146</v>
      </c>
      <c r="K232" t="s">
        <v>146</v>
      </c>
      <c r="L232" t="s">
        <v>146</v>
      </c>
      <c r="M232" t="s">
        <v>146</v>
      </c>
      <c r="N232" t="s">
        <v>146</v>
      </c>
      <c r="O232" t="s">
        <v>146</v>
      </c>
      <c r="P232" t="s">
        <v>145</v>
      </c>
      <c r="Q232" t="s">
        <v>517</v>
      </c>
      <c r="S232">
        <v>0</v>
      </c>
      <c r="V232" s="31">
        <v>44680.956250000003</v>
      </c>
      <c r="W232">
        <v>0</v>
      </c>
      <c r="X232">
        <v>1</v>
      </c>
      <c r="Y232" t="s">
        <v>147</v>
      </c>
      <c r="AA232">
        <v>593</v>
      </c>
      <c r="AB232" t="s">
        <v>68</v>
      </c>
      <c r="AD232" t="s">
        <v>150</v>
      </c>
      <c r="AE232" t="s">
        <v>148</v>
      </c>
    </row>
    <row r="233" spans="1:31" x14ac:dyDescent="0.3">
      <c r="A233">
        <v>599</v>
      </c>
      <c r="C233" t="s">
        <v>539</v>
      </c>
      <c r="D233" t="s">
        <v>540</v>
      </c>
      <c r="G233" t="s">
        <v>145</v>
      </c>
      <c r="I233" t="s">
        <v>145</v>
      </c>
      <c r="K233" t="s">
        <v>146</v>
      </c>
      <c r="L233" t="s">
        <v>146</v>
      </c>
      <c r="M233" t="s">
        <v>146</v>
      </c>
      <c r="N233" t="s">
        <v>146</v>
      </c>
      <c r="O233" t="s">
        <v>146</v>
      </c>
      <c r="P233" t="s">
        <v>145</v>
      </c>
      <c r="Q233" t="s">
        <v>517</v>
      </c>
      <c r="S233">
        <v>0</v>
      </c>
      <c r="V233" s="31">
        <v>44680.956250000003</v>
      </c>
      <c r="W233">
        <v>0</v>
      </c>
      <c r="X233">
        <v>1</v>
      </c>
      <c r="Y233" t="s">
        <v>147</v>
      </c>
      <c r="AA233">
        <v>598</v>
      </c>
      <c r="AB233" t="s">
        <v>68</v>
      </c>
      <c r="AD233" t="s">
        <v>150</v>
      </c>
      <c r="AE233" t="s">
        <v>148</v>
      </c>
    </row>
    <row r="234" spans="1:31" x14ac:dyDescent="0.3">
      <c r="A234">
        <v>600</v>
      </c>
      <c r="C234" t="s">
        <v>541</v>
      </c>
      <c r="D234" t="s">
        <v>87</v>
      </c>
      <c r="G234" t="s">
        <v>145</v>
      </c>
      <c r="I234" t="s">
        <v>146</v>
      </c>
      <c r="K234" t="s">
        <v>146</v>
      </c>
      <c r="L234" t="s">
        <v>146</v>
      </c>
      <c r="M234" t="s">
        <v>146</v>
      </c>
      <c r="N234" t="s">
        <v>146</v>
      </c>
      <c r="O234" t="s">
        <v>146</v>
      </c>
      <c r="P234" t="s">
        <v>145</v>
      </c>
      <c r="Q234" t="s">
        <v>517</v>
      </c>
      <c r="S234">
        <v>0</v>
      </c>
      <c r="V234" s="31">
        <v>44680.956250000003</v>
      </c>
      <c r="W234">
        <v>0</v>
      </c>
      <c r="X234">
        <v>1</v>
      </c>
      <c r="Y234" t="s">
        <v>147</v>
      </c>
      <c r="AA234">
        <v>46</v>
      </c>
      <c r="AB234" t="s">
        <v>68</v>
      </c>
      <c r="AD234" t="s">
        <v>150</v>
      </c>
      <c r="AE234" t="s">
        <v>148</v>
      </c>
    </row>
    <row r="235" spans="1:31" x14ac:dyDescent="0.3">
      <c r="A235">
        <v>601</v>
      </c>
      <c r="C235" t="s">
        <v>542</v>
      </c>
      <c r="D235" t="s">
        <v>543</v>
      </c>
      <c r="G235" t="s">
        <v>145</v>
      </c>
      <c r="I235" t="s">
        <v>146</v>
      </c>
      <c r="K235" t="s">
        <v>146</v>
      </c>
      <c r="L235" t="s">
        <v>146</v>
      </c>
      <c r="M235" t="s">
        <v>146</v>
      </c>
      <c r="N235" t="s">
        <v>146</v>
      </c>
      <c r="O235" t="s">
        <v>146</v>
      </c>
      <c r="P235" t="s">
        <v>145</v>
      </c>
      <c r="Q235" t="s">
        <v>517</v>
      </c>
      <c r="S235">
        <v>0</v>
      </c>
      <c r="V235" s="31">
        <v>44680.956250000003</v>
      </c>
      <c r="W235">
        <v>0</v>
      </c>
      <c r="X235">
        <v>1</v>
      </c>
      <c r="Y235" t="s">
        <v>147</v>
      </c>
      <c r="AA235">
        <v>600</v>
      </c>
      <c r="AB235" t="s">
        <v>68</v>
      </c>
      <c r="AD235" t="s">
        <v>150</v>
      </c>
      <c r="AE235" t="s">
        <v>148</v>
      </c>
    </row>
    <row r="236" spans="1:31" x14ac:dyDescent="0.3">
      <c r="A236">
        <v>602</v>
      </c>
      <c r="C236" t="s">
        <v>544</v>
      </c>
      <c r="D236" t="s">
        <v>545</v>
      </c>
      <c r="G236" t="s">
        <v>145</v>
      </c>
      <c r="I236" t="s">
        <v>145</v>
      </c>
      <c r="K236" t="s">
        <v>146</v>
      </c>
      <c r="L236" t="s">
        <v>146</v>
      </c>
      <c r="M236" t="s">
        <v>146</v>
      </c>
      <c r="N236" t="s">
        <v>146</v>
      </c>
      <c r="O236" t="s">
        <v>146</v>
      </c>
      <c r="P236" t="s">
        <v>145</v>
      </c>
      <c r="Q236" t="s">
        <v>517</v>
      </c>
      <c r="S236">
        <v>0</v>
      </c>
      <c r="V236" s="31">
        <v>44680.956250000003</v>
      </c>
      <c r="W236">
        <v>0</v>
      </c>
      <c r="X236">
        <v>1</v>
      </c>
      <c r="Y236" t="s">
        <v>147</v>
      </c>
      <c r="AA236">
        <v>601</v>
      </c>
      <c r="AB236" t="s">
        <v>68</v>
      </c>
      <c r="AD236" t="s">
        <v>150</v>
      </c>
      <c r="AE236" t="s">
        <v>148</v>
      </c>
    </row>
    <row r="237" spans="1:31" x14ac:dyDescent="0.3">
      <c r="A237">
        <v>603</v>
      </c>
      <c r="C237" t="s">
        <v>546</v>
      </c>
      <c r="D237" t="s">
        <v>547</v>
      </c>
      <c r="G237" t="s">
        <v>145</v>
      </c>
      <c r="I237" t="s">
        <v>145</v>
      </c>
      <c r="K237" t="s">
        <v>146</v>
      </c>
      <c r="L237" t="s">
        <v>146</v>
      </c>
      <c r="M237" t="s">
        <v>146</v>
      </c>
      <c r="N237" t="s">
        <v>146</v>
      </c>
      <c r="O237" t="s">
        <v>146</v>
      </c>
      <c r="P237" t="s">
        <v>145</v>
      </c>
      <c r="Q237" t="s">
        <v>517</v>
      </c>
      <c r="S237">
        <v>0</v>
      </c>
      <c r="V237" s="31">
        <v>44680.956250000003</v>
      </c>
      <c r="W237">
        <v>0</v>
      </c>
      <c r="X237">
        <v>1</v>
      </c>
      <c r="Y237" t="s">
        <v>147</v>
      </c>
      <c r="AA237">
        <v>601</v>
      </c>
      <c r="AB237" t="s">
        <v>68</v>
      </c>
      <c r="AD237" t="s">
        <v>150</v>
      </c>
      <c r="AE237" t="s">
        <v>148</v>
      </c>
    </row>
    <row r="238" spans="1:31" x14ac:dyDescent="0.3">
      <c r="A238">
        <v>604</v>
      </c>
      <c r="C238" t="s">
        <v>548</v>
      </c>
      <c r="D238" t="s">
        <v>549</v>
      </c>
      <c r="G238" t="s">
        <v>145</v>
      </c>
      <c r="I238" t="s">
        <v>145</v>
      </c>
      <c r="K238" t="s">
        <v>146</v>
      </c>
      <c r="L238" t="s">
        <v>146</v>
      </c>
      <c r="M238" t="s">
        <v>146</v>
      </c>
      <c r="N238" t="s">
        <v>146</v>
      </c>
      <c r="O238" t="s">
        <v>146</v>
      </c>
      <c r="P238" t="s">
        <v>145</v>
      </c>
      <c r="Q238" t="s">
        <v>517</v>
      </c>
      <c r="S238">
        <v>0</v>
      </c>
      <c r="V238" s="31">
        <v>44680.956250000003</v>
      </c>
      <c r="W238">
        <v>0</v>
      </c>
      <c r="X238">
        <v>1</v>
      </c>
      <c r="Y238" t="s">
        <v>147</v>
      </c>
      <c r="AA238">
        <v>601</v>
      </c>
      <c r="AB238" t="s">
        <v>68</v>
      </c>
      <c r="AD238" t="s">
        <v>150</v>
      </c>
      <c r="AE238" t="s">
        <v>148</v>
      </c>
    </row>
    <row r="239" spans="1:31" x14ac:dyDescent="0.3">
      <c r="A239">
        <v>605</v>
      </c>
      <c r="C239" t="s">
        <v>550</v>
      </c>
      <c r="D239" t="s">
        <v>549</v>
      </c>
      <c r="G239" t="s">
        <v>145</v>
      </c>
      <c r="I239" t="s">
        <v>145</v>
      </c>
      <c r="K239" t="s">
        <v>146</v>
      </c>
      <c r="L239" t="s">
        <v>146</v>
      </c>
      <c r="M239" t="s">
        <v>146</v>
      </c>
      <c r="N239" t="s">
        <v>146</v>
      </c>
      <c r="O239" t="s">
        <v>146</v>
      </c>
      <c r="P239" t="s">
        <v>145</v>
      </c>
      <c r="Q239" t="s">
        <v>517</v>
      </c>
      <c r="S239">
        <v>0</v>
      </c>
      <c r="V239" s="31">
        <v>44680.956250000003</v>
      </c>
      <c r="W239">
        <v>0</v>
      </c>
      <c r="X239">
        <v>1</v>
      </c>
      <c r="Y239" t="s">
        <v>147</v>
      </c>
      <c r="AA239">
        <v>601</v>
      </c>
      <c r="AB239" t="s">
        <v>68</v>
      </c>
      <c r="AD239" t="s">
        <v>150</v>
      </c>
      <c r="AE239" t="s">
        <v>148</v>
      </c>
    </row>
    <row r="240" spans="1:31" x14ac:dyDescent="0.3">
      <c r="A240">
        <v>606</v>
      </c>
      <c r="C240" t="s">
        <v>551</v>
      </c>
      <c r="D240" t="s">
        <v>552</v>
      </c>
      <c r="G240" t="s">
        <v>145</v>
      </c>
      <c r="I240" t="s">
        <v>145</v>
      </c>
      <c r="K240" t="s">
        <v>146</v>
      </c>
      <c r="L240" t="s">
        <v>146</v>
      </c>
      <c r="M240" t="s">
        <v>146</v>
      </c>
      <c r="N240" t="s">
        <v>146</v>
      </c>
      <c r="O240" t="s">
        <v>146</v>
      </c>
      <c r="P240" t="s">
        <v>145</v>
      </c>
      <c r="Q240" t="s">
        <v>517</v>
      </c>
      <c r="S240">
        <v>0</v>
      </c>
      <c r="V240" s="31">
        <v>44680.956250000003</v>
      </c>
      <c r="W240">
        <v>0</v>
      </c>
      <c r="X240">
        <v>1</v>
      </c>
      <c r="Y240" t="s">
        <v>147</v>
      </c>
      <c r="AA240">
        <v>601</v>
      </c>
      <c r="AB240" t="s">
        <v>68</v>
      </c>
      <c r="AD240" t="s">
        <v>150</v>
      </c>
      <c r="AE240" t="s">
        <v>148</v>
      </c>
    </row>
    <row r="241" spans="1:31" x14ac:dyDescent="0.3">
      <c r="A241">
        <v>607</v>
      </c>
      <c r="C241" t="s">
        <v>553</v>
      </c>
      <c r="D241" t="s">
        <v>554</v>
      </c>
      <c r="G241" t="s">
        <v>145</v>
      </c>
      <c r="I241" t="s">
        <v>145</v>
      </c>
      <c r="K241" t="s">
        <v>146</v>
      </c>
      <c r="L241" t="s">
        <v>146</v>
      </c>
      <c r="M241" t="s">
        <v>146</v>
      </c>
      <c r="N241" t="s">
        <v>146</v>
      </c>
      <c r="O241" t="s">
        <v>146</v>
      </c>
      <c r="P241" t="s">
        <v>145</v>
      </c>
      <c r="Q241" t="s">
        <v>517</v>
      </c>
      <c r="S241">
        <v>0</v>
      </c>
      <c r="V241" s="31">
        <v>44680.956250000003</v>
      </c>
      <c r="W241">
        <v>0</v>
      </c>
      <c r="X241">
        <v>1</v>
      </c>
      <c r="Y241" t="s">
        <v>147</v>
      </c>
      <c r="AA241">
        <v>601</v>
      </c>
      <c r="AB241" t="s">
        <v>68</v>
      </c>
      <c r="AD241" t="s">
        <v>150</v>
      </c>
      <c r="AE241" t="s">
        <v>148</v>
      </c>
    </row>
    <row r="242" spans="1:31" x14ac:dyDescent="0.3">
      <c r="A242">
        <v>608</v>
      </c>
      <c r="C242" t="s">
        <v>555</v>
      </c>
      <c r="D242" t="s">
        <v>556</v>
      </c>
      <c r="G242" t="s">
        <v>145</v>
      </c>
      <c r="I242" t="s">
        <v>145</v>
      </c>
      <c r="K242" t="s">
        <v>146</v>
      </c>
      <c r="L242" t="s">
        <v>146</v>
      </c>
      <c r="M242" t="s">
        <v>146</v>
      </c>
      <c r="N242" t="s">
        <v>146</v>
      </c>
      <c r="O242" t="s">
        <v>146</v>
      </c>
      <c r="P242" t="s">
        <v>145</v>
      </c>
      <c r="Q242" t="s">
        <v>517</v>
      </c>
      <c r="S242">
        <v>0</v>
      </c>
      <c r="V242" s="31">
        <v>44680.956250000003</v>
      </c>
      <c r="W242">
        <v>0</v>
      </c>
      <c r="X242">
        <v>1</v>
      </c>
      <c r="Y242" t="s">
        <v>147</v>
      </c>
      <c r="AA242">
        <v>601</v>
      </c>
      <c r="AB242" t="s">
        <v>68</v>
      </c>
      <c r="AD242" t="s">
        <v>150</v>
      </c>
      <c r="AE242" t="s">
        <v>148</v>
      </c>
    </row>
    <row r="243" spans="1:31" x14ac:dyDescent="0.3">
      <c r="A243">
        <v>609</v>
      </c>
      <c r="C243" t="s">
        <v>557</v>
      </c>
      <c r="D243" t="s">
        <v>558</v>
      </c>
      <c r="G243" t="s">
        <v>145</v>
      </c>
      <c r="I243" t="s">
        <v>145</v>
      </c>
      <c r="K243" t="s">
        <v>146</v>
      </c>
      <c r="L243" t="s">
        <v>146</v>
      </c>
      <c r="M243" t="s">
        <v>146</v>
      </c>
      <c r="N243" t="s">
        <v>146</v>
      </c>
      <c r="O243" t="s">
        <v>146</v>
      </c>
      <c r="P243" t="s">
        <v>145</v>
      </c>
      <c r="Q243" t="s">
        <v>517</v>
      </c>
      <c r="S243">
        <v>0</v>
      </c>
      <c r="V243" s="31">
        <v>44680.956250000003</v>
      </c>
      <c r="W243">
        <v>0</v>
      </c>
      <c r="X243">
        <v>1</v>
      </c>
      <c r="Y243" t="s">
        <v>147</v>
      </c>
      <c r="AA243">
        <v>601</v>
      </c>
      <c r="AB243" t="s">
        <v>68</v>
      </c>
      <c r="AD243" t="s">
        <v>150</v>
      </c>
      <c r="AE243" t="s">
        <v>148</v>
      </c>
    </row>
    <row r="244" spans="1:31" x14ac:dyDescent="0.3">
      <c r="A244">
        <v>610</v>
      </c>
      <c r="C244" t="s">
        <v>559</v>
      </c>
      <c r="D244" t="s">
        <v>560</v>
      </c>
      <c r="G244" t="s">
        <v>145</v>
      </c>
      <c r="I244" t="s">
        <v>145</v>
      </c>
      <c r="K244" t="s">
        <v>146</v>
      </c>
      <c r="L244" t="s">
        <v>146</v>
      </c>
      <c r="M244" t="s">
        <v>146</v>
      </c>
      <c r="N244" t="s">
        <v>146</v>
      </c>
      <c r="O244" t="s">
        <v>146</v>
      </c>
      <c r="P244" t="s">
        <v>145</v>
      </c>
      <c r="Q244" t="s">
        <v>517</v>
      </c>
      <c r="S244">
        <v>0</v>
      </c>
      <c r="V244" s="31">
        <v>44680.956250000003</v>
      </c>
      <c r="W244">
        <v>0</v>
      </c>
      <c r="X244">
        <v>1</v>
      </c>
      <c r="Y244" t="s">
        <v>147</v>
      </c>
      <c r="AA244">
        <v>601</v>
      </c>
      <c r="AB244" t="s">
        <v>68</v>
      </c>
      <c r="AD244" t="s">
        <v>150</v>
      </c>
      <c r="AE244" t="s">
        <v>148</v>
      </c>
    </row>
    <row r="245" spans="1:31" x14ac:dyDescent="0.3">
      <c r="A245">
        <v>611</v>
      </c>
      <c r="C245" t="s">
        <v>561</v>
      </c>
      <c r="D245" t="s">
        <v>562</v>
      </c>
      <c r="G245" t="s">
        <v>145</v>
      </c>
      <c r="I245" t="s">
        <v>145</v>
      </c>
      <c r="K245" t="s">
        <v>146</v>
      </c>
      <c r="L245" t="s">
        <v>146</v>
      </c>
      <c r="M245" t="s">
        <v>146</v>
      </c>
      <c r="N245" t="s">
        <v>146</v>
      </c>
      <c r="O245" t="s">
        <v>146</v>
      </c>
      <c r="P245" t="s">
        <v>145</v>
      </c>
      <c r="Q245" t="s">
        <v>517</v>
      </c>
      <c r="S245">
        <v>0</v>
      </c>
      <c r="V245" s="31">
        <v>44680.956250000003</v>
      </c>
      <c r="W245">
        <v>0</v>
      </c>
      <c r="X245">
        <v>1</v>
      </c>
      <c r="Y245" t="s">
        <v>147</v>
      </c>
      <c r="AA245">
        <v>601</v>
      </c>
      <c r="AB245" t="s">
        <v>68</v>
      </c>
      <c r="AD245" t="s">
        <v>150</v>
      </c>
      <c r="AE245" t="s">
        <v>148</v>
      </c>
    </row>
    <row r="246" spans="1:31" x14ac:dyDescent="0.3">
      <c r="A246">
        <v>612</v>
      </c>
      <c r="C246" t="s">
        <v>563</v>
      </c>
      <c r="D246" t="s">
        <v>564</v>
      </c>
      <c r="G246" t="s">
        <v>145</v>
      </c>
      <c r="I246" t="s">
        <v>145</v>
      </c>
      <c r="K246" t="s">
        <v>146</v>
      </c>
      <c r="L246" t="s">
        <v>146</v>
      </c>
      <c r="M246" t="s">
        <v>146</v>
      </c>
      <c r="N246" t="s">
        <v>146</v>
      </c>
      <c r="O246" t="s">
        <v>146</v>
      </c>
      <c r="P246" t="s">
        <v>145</v>
      </c>
      <c r="Q246" t="s">
        <v>517</v>
      </c>
      <c r="S246">
        <v>0</v>
      </c>
      <c r="V246" s="31">
        <v>44680.956250000003</v>
      </c>
      <c r="W246">
        <v>0</v>
      </c>
      <c r="X246">
        <v>1</v>
      </c>
      <c r="Y246" t="s">
        <v>147</v>
      </c>
      <c r="AA246">
        <v>601</v>
      </c>
      <c r="AB246" t="s">
        <v>68</v>
      </c>
      <c r="AD246" t="s">
        <v>150</v>
      </c>
      <c r="AE246" t="s">
        <v>148</v>
      </c>
    </row>
    <row r="247" spans="1:31" x14ac:dyDescent="0.3">
      <c r="A247">
        <v>613</v>
      </c>
      <c r="C247" t="s">
        <v>565</v>
      </c>
      <c r="D247" t="s">
        <v>566</v>
      </c>
      <c r="G247" t="s">
        <v>145</v>
      </c>
      <c r="I247" t="s">
        <v>145</v>
      </c>
      <c r="K247" t="s">
        <v>146</v>
      </c>
      <c r="L247" t="s">
        <v>146</v>
      </c>
      <c r="M247" t="s">
        <v>146</v>
      </c>
      <c r="N247" t="s">
        <v>146</v>
      </c>
      <c r="O247" t="s">
        <v>146</v>
      </c>
      <c r="P247" t="s">
        <v>145</v>
      </c>
      <c r="Q247" t="s">
        <v>517</v>
      </c>
      <c r="S247">
        <v>0</v>
      </c>
      <c r="V247" s="31">
        <v>44680.956250000003</v>
      </c>
      <c r="W247">
        <v>0</v>
      </c>
      <c r="X247">
        <v>1</v>
      </c>
      <c r="Y247" t="s">
        <v>147</v>
      </c>
      <c r="AA247">
        <v>601</v>
      </c>
      <c r="AB247" t="s">
        <v>68</v>
      </c>
      <c r="AD247" t="s">
        <v>150</v>
      </c>
      <c r="AE247" t="s">
        <v>148</v>
      </c>
    </row>
    <row r="248" spans="1:31" x14ac:dyDescent="0.3">
      <c r="A248">
        <v>614</v>
      </c>
      <c r="C248" t="s">
        <v>567</v>
      </c>
      <c r="D248" t="s">
        <v>568</v>
      </c>
      <c r="G248" t="s">
        <v>145</v>
      </c>
      <c r="I248" t="s">
        <v>145</v>
      </c>
      <c r="K248" t="s">
        <v>146</v>
      </c>
      <c r="L248" t="s">
        <v>146</v>
      </c>
      <c r="M248" t="s">
        <v>146</v>
      </c>
      <c r="N248" t="s">
        <v>146</v>
      </c>
      <c r="O248" t="s">
        <v>146</v>
      </c>
      <c r="P248" t="s">
        <v>145</v>
      </c>
      <c r="Q248" t="s">
        <v>517</v>
      </c>
      <c r="S248">
        <v>0</v>
      </c>
      <c r="V248" s="31">
        <v>44680.956250000003</v>
      </c>
      <c r="W248">
        <v>0</v>
      </c>
      <c r="X248">
        <v>1</v>
      </c>
      <c r="Y248" t="s">
        <v>147</v>
      </c>
      <c r="AA248">
        <v>601</v>
      </c>
      <c r="AB248" t="s">
        <v>68</v>
      </c>
      <c r="AD248" t="s">
        <v>150</v>
      </c>
      <c r="AE248" t="s">
        <v>148</v>
      </c>
    </row>
    <row r="249" spans="1:31" x14ac:dyDescent="0.3">
      <c r="A249">
        <v>615</v>
      </c>
      <c r="C249" t="s">
        <v>569</v>
      </c>
      <c r="D249" t="s">
        <v>570</v>
      </c>
      <c r="G249" t="s">
        <v>145</v>
      </c>
      <c r="I249" t="s">
        <v>145</v>
      </c>
      <c r="K249" t="s">
        <v>146</v>
      </c>
      <c r="L249" t="s">
        <v>146</v>
      </c>
      <c r="M249" t="s">
        <v>146</v>
      </c>
      <c r="N249" t="s">
        <v>146</v>
      </c>
      <c r="O249" t="s">
        <v>146</v>
      </c>
      <c r="P249" t="s">
        <v>145</v>
      </c>
      <c r="Q249" t="s">
        <v>517</v>
      </c>
      <c r="S249">
        <v>0</v>
      </c>
      <c r="V249" s="31">
        <v>44680.956250000003</v>
      </c>
      <c r="W249">
        <v>0</v>
      </c>
      <c r="X249">
        <v>1</v>
      </c>
      <c r="Y249" t="s">
        <v>147</v>
      </c>
      <c r="AA249">
        <v>601</v>
      </c>
      <c r="AB249" t="s">
        <v>68</v>
      </c>
      <c r="AD249" t="s">
        <v>150</v>
      </c>
      <c r="AE249" t="s">
        <v>148</v>
      </c>
    </row>
    <row r="250" spans="1:31" x14ac:dyDescent="0.3">
      <c r="A250">
        <v>617</v>
      </c>
      <c r="C250" t="s">
        <v>571</v>
      </c>
      <c r="D250" t="s">
        <v>572</v>
      </c>
      <c r="G250" t="s">
        <v>145</v>
      </c>
      <c r="I250" t="s">
        <v>145</v>
      </c>
      <c r="K250" t="s">
        <v>146</v>
      </c>
      <c r="L250" t="s">
        <v>146</v>
      </c>
      <c r="M250" t="s">
        <v>146</v>
      </c>
      <c r="N250" t="s">
        <v>146</v>
      </c>
      <c r="O250" t="s">
        <v>146</v>
      </c>
      <c r="P250" t="s">
        <v>145</v>
      </c>
      <c r="Q250" t="s">
        <v>517</v>
      </c>
      <c r="S250">
        <v>0</v>
      </c>
      <c r="V250" s="31">
        <v>44680.956250000003</v>
      </c>
      <c r="W250">
        <v>0</v>
      </c>
      <c r="X250">
        <v>1</v>
      </c>
      <c r="Y250" t="s">
        <v>147</v>
      </c>
      <c r="AA250">
        <v>601</v>
      </c>
      <c r="AB250" t="s">
        <v>68</v>
      </c>
      <c r="AD250" t="s">
        <v>150</v>
      </c>
      <c r="AE250" t="s">
        <v>148</v>
      </c>
    </row>
    <row r="251" spans="1:31" x14ac:dyDescent="0.3">
      <c r="A251">
        <v>619</v>
      </c>
      <c r="C251" t="s">
        <v>573</v>
      </c>
      <c r="D251" t="s">
        <v>574</v>
      </c>
      <c r="G251" t="s">
        <v>145</v>
      </c>
      <c r="I251" t="s">
        <v>145</v>
      </c>
      <c r="K251" t="s">
        <v>146</v>
      </c>
      <c r="L251" t="s">
        <v>146</v>
      </c>
      <c r="M251" t="s">
        <v>146</v>
      </c>
      <c r="N251" t="s">
        <v>146</v>
      </c>
      <c r="O251" t="s">
        <v>146</v>
      </c>
      <c r="P251" t="s">
        <v>145</v>
      </c>
      <c r="Q251" t="s">
        <v>517</v>
      </c>
      <c r="S251">
        <v>0</v>
      </c>
      <c r="V251" s="31">
        <v>44680.956250000003</v>
      </c>
      <c r="W251">
        <v>0</v>
      </c>
      <c r="X251">
        <v>1</v>
      </c>
      <c r="Y251" t="s">
        <v>147</v>
      </c>
      <c r="AA251">
        <v>601</v>
      </c>
      <c r="AB251" t="s">
        <v>68</v>
      </c>
      <c r="AD251" t="s">
        <v>150</v>
      </c>
      <c r="AE251" t="s">
        <v>148</v>
      </c>
    </row>
    <row r="252" spans="1:31" x14ac:dyDescent="0.3">
      <c r="A252">
        <v>622</v>
      </c>
      <c r="C252" t="s">
        <v>575</v>
      </c>
      <c r="D252" t="s">
        <v>576</v>
      </c>
      <c r="G252" t="s">
        <v>145</v>
      </c>
      <c r="I252" t="s">
        <v>145</v>
      </c>
      <c r="K252" t="s">
        <v>146</v>
      </c>
      <c r="L252" t="s">
        <v>146</v>
      </c>
      <c r="M252" t="s">
        <v>146</v>
      </c>
      <c r="N252" t="s">
        <v>146</v>
      </c>
      <c r="O252" t="s">
        <v>146</v>
      </c>
      <c r="P252" t="s">
        <v>145</v>
      </c>
      <c r="Q252" t="s">
        <v>517</v>
      </c>
      <c r="S252">
        <v>0</v>
      </c>
      <c r="V252" s="31">
        <v>44680.956250000003</v>
      </c>
      <c r="W252">
        <v>0</v>
      </c>
      <c r="X252">
        <v>1</v>
      </c>
      <c r="Y252" t="s">
        <v>147</v>
      </c>
      <c r="AA252">
        <v>601</v>
      </c>
      <c r="AB252" t="s">
        <v>68</v>
      </c>
      <c r="AD252" t="s">
        <v>150</v>
      </c>
      <c r="AE252" t="s">
        <v>148</v>
      </c>
    </row>
    <row r="253" spans="1:31" x14ac:dyDescent="0.3">
      <c r="A253">
        <v>623</v>
      </c>
      <c r="C253" t="s">
        <v>577</v>
      </c>
      <c r="D253" t="s">
        <v>578</v>
      </c>
      <c r="G253" t="s">
        <v>145</v>
      </c>
      <c r="I253" t="s">
        <v>145</v>
      </c>
      <c r="K253" t="s">
        <v>146</v>
      </c>
      <c r="L253" t="s">
        <v>146</v>
      </c>
      <c r="M253" t="s">
        <v>146</v>
      </c>
      <c r="N253" t="s">
        <v>146</v>
      </c>
      <c r="O253" t="s">
        <v>146</v>
      </c>
      <c r="P253" t="s">
        <v>145</v>
      </c>
      <c r="Q253" t="s">
        <v>517</v>
      </c>
      <c r="S253">
        <v>0</v>
      </c>
      <c r="V253" s="31">
        <v>44680.956250000003</v>
      </c>
      <c r="W253">
        <v>0</v>
      </c>
      <c r="X253">
        <v>1</v>
      </c>
      <c r="Y253" t="s">
        <v>147</v>
      </c>
      <c r="AA253">
        <v>601</v>
      </c>
      <c r="AB253" t="s">
        <v>68</v>
      </c>
      <c r="AD253" t="s">
        <v>150</v>
      </c>
      <c r="AE253" t="s">
        <v>148</v>
      </c>
    </row>
    <row r="254" spans="1:31" x14ac:dyDescent="0.3">
      <c r="A254">
        <v>625</v>
      </c>
      <c r="C254" t="s">
        <v>579</v>
      </c>
      <c r="D254" t="s">
        <v>580</v>
      </c>
      <c r="G254" t="s">
        <v>145</v>
      </c>
      <c r="I254" t="s">
        <v>145</v>
      </c>
      <c r="K254" t="s">
        <v>146</v>
      </c>
      <c r="L254" t="s">
        <v>146</v>
      </c>
      <c r="M254" t="s">
        <v>146</v>
      </c>
      <c r="N254" t="s">
        <v>146</v>
      </c>
      <c r="O254" t="s">
        <v>146</v>
      </c>
      <c r="P254" t="s">
        <v>145</v>
      </c>
      <c r="Q254" t="s">
        <v>517</v>
      </c>
      <c r="S254">
        <v>0</v>
      </c>
      <c r="V254" s="31">
        <v>44680.956250000003</v>
      </c>
      <c r="W254">
        <v>0</v>
      </c>
      <c r="X254">
        <v>1</v>
      </c>
      <c r="Y254" t="s">
        <v>147</v>
      </c>
      <c r="AA254">
        <v>601</v>
      </c>
      <c r="AB254" t="s">
        <v>68</v>
      </c>
      <c r="AD254" t="s">
        <v>150</v>
      </c>
      <c r="AE254" t="s">
        <v>148</v>
      </c>
    </row>
    <row r="255" spans="1:31" x14ac:dyDescent="0.3">
      <c r="A255">
        <v>627</v>
      </c>
      <c r="C255" t="s">
        <v>581</v>
      </c>
      <c r="D255" t="s">
        <v>582</v>
      </c>
      <c r="G255" t="s">
        <v>145</v>
      </c>
      <c r="I255" t="s">
        <v>145</v>
      </c>
      <c r="K255" t="s">
        <v>146</v>
      </c>
      <c r="L255" t="s">
        <v>146</v>
      </c>
      <c r="M255" t="s">
        <v>146</v>
      </c>
      <c r="N255" t="s">
        <v>146</v>
      </c>
      <c r="O255" t="s">
        <v>146</v>
      </c>
      <c r="P255" t="s">
        <v>145</v>
      </c>
      <c r="Q255" t="s">
        <v>517</v>
      </c>
      <c r="S255">
        <v>0</v>
      </c>
      <c r="V255" s="31">
        <v>44680.956250000003</v>
      </c>
      <c r="W255">
        <v>0</v>
      </c>
      <c r="X255">
        <v>1</v>
      </c>
      <c r="Y255" t="s">
        <v>147</v>
      </c>
      <c r="AA255">
        <v>601</v>
      </c>
      <c r="AB255" t="s">
        <v>68</v>
      </c>
      <c r="AD255" t="s">
        <v>150</v>
      </c>
      <c r="AE255" t="s">
        <v>148</v>
      </c>
    </row>
    <row r="256" spans="1:31" x14ac:dyDescent="0.3">
      <c r="A256">
        <v>629</v>
      </c>
      <c r="C256" t="s">
        <v>583</v>
      </c>
      <c r="D256" t="s">
        <v>584</v>
      </c>
      <c r="G256" t="s">
        <v>145</v>
      </c>
      <c r="I256" t="s">
        <v>145</v>
      </c>
      <c r="K256" t="s">
        <v>146</v>
      </c>
      <c r="L256" t="s">
        <v>146</v>
      </c>
      <c r="M256" t="s">
        <v>146</v>
      </c>
      <c r="N256" t="s">
        <v>146</v>
      </c>
      <c r="O256" t="s">
        <v>146</v>
      </c>
      <c r="P256" t="s">
        <v>145</v>
      </c>
      <c r="Q256" t="s">
        <v>517</v>
      </c>
      <c r="S256">
        <v>0</v>
      </c>
      <c r="V256" s="31">
        <v>44680.956250000003</v>
      </c>
      <c r="W256">
        <v>0</v>
      </c>
      <c r="X256">
        <v>1</v>
      </c>
      <c r="Y256" t="s">
        <v>147</v>
      </c>
      <c r="AA256">
        <v>601</v>
      </c>
      <c r="AB256" t="s">
        <v>68</v>
      </c>
      <c r="AD256" t="s">
        <v>150</v>
      </c>
      <c r="AE256" t="s">
        <v>148</v>
      </c>
    </row>
    <row r="257" spans="1:31" x14ac:dyDescent="0.3">
      <c r="A257">
        <v>630</v>
      </c>
      <c r="C257" t="s">
        <v>585</v>
      </c>
      <c r="D257" t="s">
        <v>586</v>
      </c>
      <c r="G257" t="s">
        <v>145</v>
      </c>
      <c r="I257" t="s">
        <v>145</v>
      </c>
      <c r="K257" t="s">
        <v>146</v>
      </c>
      <c r="L257" t="s">
        <v>146</v>
      </c>
      <c r="M257" t="s">
        <v>146</v>
      </c>
      <c r="N257" t="s">
        <v>146</v>
      </c>
      <c r="O257" t="s">
        <v>146</v>
      </c>
      <c r="P257" t="s">
        <v>145</v>
      </c>
      <c r="Q257" t="s">
        <v>517</v>
      </c>
      <c r="S257">
        <v>0</v>
      </c>
      <c r="V257" s="31">
        <v>44680.956250000003</v>
      </c>
      <c r="W257">
        <v>0</v>
      </c>
      <c r="X257">
        <v>1</v>
      </c>
      <c r="Y257" t="s">
        <v>147</v>
      </c>
      <c r="AA257">
        <v>601</v>
      </c>
      <c r="AB257" t="s">
        <v>68</v>
      </c>
      <c r="AD257" t="s">
        <v>150</v>
      </c>
      <c r="AE257" t="s">
        <v>148</v>
      </c>
    </row>
    <row r="258" spans="1:31" x14ac:dyDescent="0.3">
      <c r="A258">
        <v>632</v>
      </c>
      <c r="C258" t="s">
        <v>587</v>
      </c>
      <c r="D258" t="s">
        <v>588</v>
      </c>
      <c r="G258" t="s">
        <v>145</v>
      </c>
      <c r="I258" t="s">
        <v>145</v>
      </c>
      <c r="K258" t="s">
        <v>146</v>
      </c>
      <c r="L258" t="s">
        <v>146</v>
      </c>
      <c r="M258" t="s">
        <v>146</v>
      </c>
      <c r="N258" t="s">
        <v>146</v>
      </c>
      <c r="O258" t="s">
        <v>146</v>
      </c>
      <c r="P258" t="s">
        <v>145</v>
      </c>
      <c r="Q258" t="s">
        <v>517</v>
      </c>
      <c r="S258">
        <v>0</v>
      </c>
      <c r="V258" s="31">
        <v>44680.956250000003</v>
      </c>
      <c r="W258">
        <v>0</v>
      </c>
      <c r="X258">
        <v>1</v>
      </c>
      <c r="Y258" t="s">
        <v>147</v>
      </c>
      <c r="AA258">
        <v>601</v>
      </c>
      <c r="AB258" t="s">
        <v>68</v>
      </c>
      <c r="AD258" t="s">
        <v>150</v>
      </c>
      <c r="AE258" t="s">
        <v>148</v>
      </c>
    </row>
    <row r="259" spans="1:31" x14ac:dyDescent="0.3">
      <c r="A259">
        <v>633</v>
      </c>
      <c r="C259" t="s">
        <v>589</v>
      </c>
      <c r="D259" t="s">
        <v>590</v>
      </c>
      <c r="G259" t="s">
        <v>145</v>
      </c>
      <c r="I259" t="s">
        <v>145</v>
      </c>
      <c r="K259" t="s">
        <v>146</v>
      </c>
      <c r="L259" t="s">
        <v>146</v>
      </c>
      <c r="M259" t="s">
        <v>146</v>
      </c>
      <c r="N259" t="s">
        <v>146</v>
      </c>
      <c r="O259" t="s">
        <v>146</v>
      </c>
      <c r="P259" t="s">
        <v>145</v>
      </c>
      <c r="Q259" t="s">
        <v>517</v>
      </c>
      <c r="S259">
        <v>0</v>
      </c>
      <c r="V259" s="31">
        <v>44680.956250000003</v>
      </c>
      <c r="W259">
        <v>0</v>
      </c>
      <c r="X259">
        <v>1</v>
      </c>
      <c r="Y259" t="s">
        <v>147</v>
      </c>
      <c r="AA259">
        <v>601</v>
      </c>
      <c r="AB259" t="s">
        <v>68</v>
      </c>
      <c r="AD259" t="s">
        <v>150</v>
      </c>
      <c r="AE259" t="s">
        <v>148</v>
      </c>
    </row>
    <row r="260" spans="1:31" x14ac:dyDescent="0.3">
      <c r="A260">
        <v>635</v>
      </c>
      <c r="C260" t="s">
        <v>591</v>
      </c>
      <c r="D260" t="s">
        <v>592</v>
      </c>
      <c r="G260" t="s">
        <v>145</v>
      </c>
      <c r="I260" t="s">
        <v>146</v>
      </c>
      <c r="K260" t="s">
        <v>146</v>
      </c>
      <c r="L260" t="s">
        <v>146</v>
      </c>
      <c r="M260" t="s">
        <v>146</v>
      </c>
      <c r="N260" t="s">
        <v>146</v>
      </c>
      <c r="O260" t="s">
        <v>146</v>
      </c>
      <c r="P260" t="s">
        <v>145</v>
      </c>
      <c r="Q260" t="s">
        <v>517</v>
      </c>
      <c r="S260">
        <v>0</v>
      </c>
      <c r="V260" s="31">
        <v>44680.956250000003</v>
      </c>
      <c r="W260">
        <v>0</v>
      </c>
      <c r="X260">
        <v>1</v>
      </c>
      <c r="Y260" t="s">
        <v>147</v>
      </c>
      <c r="AA260">
        <v>600</v>
      </c>
      <c r="AB260" t="s">
        <v>68</v>
      </c>
      <c r="AD260" t="s">
        <v>150</v>
      </c>
      <c r="AE260" t="s">
        <v>148</v>
      </c>
    </row>
    <row r="261" spans="1:31" x14ac:dyDescent="0.3">
      <c r="A261">
        <v>636</v>
      </c>
      <c r="C261" t="s">
        <v>593</v>
      </c>
      <c r="D261" t="s">
        <v>594</v>
      </c>
      <c r="G261" t="s">
        <v>145</v>
      </c>
      <c r="I261" t="s">
        <v>146</v>
      </c>
      <c r="K261" t="s">
        <v>146</v>
      </c>
      <c r="L261" t="s">
        <v>146</v>
      </c>
      <c r="M261" t="s">
        <v>146</v>
      </c>
      <c r="N261" t="s">
        <v>146</v>
      </c>
      <c r="O261" t="s">
        <v>146</v>
      </c>
      <c r="P261" t="s">
        <v>145</v>
      </c>
      <c r="Q261" t="s">
        <v>517</v>
      </c>
      <c r="S261">
        <v>0</v>
      </c>
      <c r="V261" s="31">
        <v>44680.956250000003</v>
      </c>
      <c r="W261">
        <v>0</v>
      </c>
      <c r="X261">
        <v>1</v>
      </c>
      <c r="Y261" t="s">
        <v>147</v>
      </c>
      <c r="AA261">
        <v>600</v>
      </c>
      <c r="AB261" t="s">
        <v>68</v>
      </c>
      <c r="AD261" t="s">
        <v>150</v>
      </c>
      <c r="AE261" t="s">
        <v>148</v>
      </c>
    </row>
    <row r="262" spans="1:31" x14ac:dyDescent="0.3">
      <c r="A262">
        <v>638</v>
      </c>
      <c r="C262" t="s">
        <v>595</v>
      </c>
      <c r="D262" t="s">
        <v>596</v>
      </c>
      <c r="G262" t="s">
        <v>145</v>
      </c>
      <c r="I262" t="s">
        <v>146</v>
      </c>
      <c r="K262" t="s">
        <v>146</v>
      </c>
      <c r="L262" t="s">
        <v>146</v>
      </c>
      <c r="M262" t="s">
        <v>146</v>
      </c>
      <c r="N262" t="s">
        <v>146</v>
      </c>
      <c r="O262" t="s">
        <v>146</v>
      </c>
      <c r="P262" t="s">
        <v>145</v>
      </c>
      <c r="Q262" t="s">
        <v>517</v>
      </c>
      <c r="S262">
        <v>0</v>
      </c>
      <c r="V262" s="31">
        <v>44680.956250000003</v>
      </c>
      <c r="W262">
        <v>0</v>
      </c>
      <c r="X262">
        <v>1</v>
      </c>
      <c r="Y262" t="s">
        <v>147</v>
      </c>
      <c r="AA262">
        <v>600</v>
      </c>
      <c r="AB262" t="s">
        <v>68</v>
      </c>
      <c r="AD262" t="s">
        <v>150</v>
      </c>
      <c r="AE262" t="s">
        <v>148</v>
      </c>
    </row>
    <row r="263" spans="1:31" x14ac:dyDescent="0.3">
      <c r="A263">
        <v>642</v>
      </c>
      <c r="C263" t="s">
        <v>597</v>
      </c>
      <c r="D263" t="s">
        <v>598</v>
      </c>
      <c r="G263" t="s">
        <v>145</v>
      </c>
      <c r="I263" t="s">
        <v>146</v>
      </c>
      <c r="K263" t="s">
        <v>146</v>
      </c>
      <c r="L263" t="s">
        <v>146</v>
      </c>
      <c r="M263" t="s">
        <v>146</v>
      </c>
      <c r="N263" t="s">
        <v>146</v>
      </c>
      <c r="O263" t="s">
        <v>146</v>
      </c>
      <c r="P263" t="s">
        <v>145</v>
      </c>
      <c r="Q263" t="s">
        <v>517</v>
      </c>
      <c r="S263">
        <v>0</v>
      </c>
      <c r="V263" s="31">
        <v>44680.956250000003</v>
      </c>
      <c r="W263">
        <v>0</v>
      </c>
      <c r="X263">
        <v>1</v>
      </c>
      <c r="Y263" t="s">
        <v>147</v>
      </c>
      <c r="AA263">
        <v>600</v>
      </c>
      <c r="AB263" t="s">
        <v>68</v>
      </c>
      <c r="AD263" t="s">
        <v>150</v>
      </c>
      <c r="AE263" t="s">
        <v>148</v>
      </c>
    </row>
    <row r="264" spans="1:31" x14ac:dyDescent="0.3">
      <c r="A264">
        <v>643</v>
      </c>
      <c r="C264" t="s">
        <v>599</v>
      </c>
      <c r="D264" t="s">
        <v>600</v>
      </c>
      <c r="G264" t="s">
        <v>145</v>
      </c>
      <c r="I264" t="s">
        <v>146</v>
      </c>
      <c r="K264" t="s">
        <v>146</v>
      </c>
      <c r="L264" t="s">
        <v>146</v>
      </c>
      <c r="M264" t="s">
        <v>146</v>
      </c>
      <c r="N264" t="s">
        <v>146</v>
      </c>
      <c r="O264" t="s">
        <v>146</v>
      </c>
      <c r="P264" t="s">
        <v>145</v>
      </c>
      <c r="Q264" t="s">
        <v>517</v>
      </c>
      <c r="S264">
        <v>0</v>
      </c>
      <c r="V264" s="31">
        <v>44680.956250000003</v>
      </c>
      <c r="W264">
        <v>0</v>
      </c>
      <c r="X264">
        <v>1</v>
      </c>
      <c r="Y264" t="s">
        <v>147</v>
      </c>
      <c r="AA264">
        <v>600</v>
      </c>
      <c r="AB264" t="s">
        <v>68</v>
      </c>
      <c r="AD264" t="s">
        <v>150</v>
      </c>
      <c r="AE264" t="s">
        <v>148</v>
      </c>
    </row>
    <row r="265" spans="1:31" x14ac:dyDescent="0.3">
      <c r="A265">
        <v>644</v>
      </c>
      <c r="C265" t="s">
        <v>601</v>
      </c>
      <c r="D265" t="s">
        <v>602</v>
      </c>
      <c r="G265" t="s">
        <v>145</v>
      </c>
      <c r="I265" t="s">
        <v>146</v>
      </c>
      <c r="K265" t="s">
        <v>146</v>
      </c>
      <c r="L265" t="s">
        <v>146</v>
      </c>
      <c r="M265" t="s">
        <v>146</v>
      </c>
      <c r="N265" t="s">
        <v>146</v>
      </c>
      <c r="O265" t="s">
        <v>146</v>
      </c>
      <c r="P265" t="s">
        <v>145</v>
      </c>
      <c r="Q265" t="s">
        <v>517</v>
      </c>
      <c r="S265">
        <v>0</v>
      </c>
      <c r="V265" s="31">
        <v>44680.956250000003</v>
      </c>
      <c r="W265">
        <v>0</v>
      </c>
      <c r="X265">
        <v>1</v>
      </c>
      <c r="Y265" t="s">
        <v>147</v>
      </c>
      <c r="AA265">
        <v>600</v>
      </c>
      <c r="AB265" t="s">
        <v>68</v>
      </c>
      <c r="AD265" t="s">
        <v>150</v>
      </c>
      <c r="AE265" t="s">
        <v>148</v>
      </c>
    </row>
    <row r="266" spans="1:31" x14ac:dyDescent="0.3">
      <c r="A266">
        <v>51</v>
      </c>
      <c r="C266" t="s">
        <v>603</v>
      </c>
      <c r="D266" t="s">
        <v>604</v>
      </c>
      <c r="G266" t="s">
        <v>145</v>
      </c>
      <c r="I266" t="s">
        <v>146</v>
      </c>
      <c r="K266" t="s">
        <v>146</v>
      </c>
      <c r="L266" t="s">
        <v>146</v>
      </c>
      <c r="M266" t="s">
        <v>146</v>
      </c>
      <c r="N266" t="s">
        <v>146</v>
      </c>
      <c r="O266" t="s">
        <v>146</v>
      </c>
      <c r="P266" t="s">
        <v>145</v>
      </c>
      <c r="Q266" t="s">
        <v>517</v>
      </c>
      <c r="S266">
        <v>0</v>
      </c>
      <c r="V266" s="31">
        <v>44680.957638888889</v>
      </c>
      <c r="W266">
        <v>0</v>
      </c>
      <c r="X266">
        <v>1</v>
      </c>
      <c r="Y266" t="s">
        <v>147</v>
      </c>
      <c r="AA266">
        <v>46</v>
      </c>
      <c r="AB266" t="s">
        <v>68</v>
      </c>
      <c r="AD266" t="s">
        <v>150</v>
      </c>
      <c r="AE266" t="s">
        <v>148</v>
      </c>
    </row>
    <row r="267" spans="1:31" x14ac:dyDescent="0.3">
      <c r="A267">
        <v>52</v>
      </c>
      <c r="C267" t="s">
        <v>605</v>
      </c>
      <c r="D267" t="s">
        <v>606</v>
      </c>
      <c r="G267" t="s">
        <v>145</v>
      </c>
      <c r="I267" t="s">
        <v>146</v>
      </c>
      <c r="K267" t="s">
        <v>146</v>
      </c>
      <c r="L267" t="s">
        <v>146</v>
      </c>
      <c r="M267" t="s">
        <v>146</v>
      </c>
      <c r="N267" t="s">
        <v>146</v>
      </c>
      <c r="O267" t="s">
        <v>146</v>
      </c>
      <c r="P267" t="s">
        <v>145</v>
      </c>
      <c r="Q267" t="s">
        <v>517</v>
      </c>
      <c r="S267">
        <v>0</v>
      </c>
      <c r="V267" s="31">
        <v>44680.958333333336</v>
      </c>
      <c r="W267">
        <v>0</v>
      </c>
      <c r="X267">
        <v>1</v>
      </c>
      <c r="Y267" t="s">
        <v>147</v>
      </c>
      <c r="AA267">
        <v>51</v>
      </c>
      <c r="AB267" t="s">
        <v>68</v>
      </c>
      <c r="AD267" t="s">
        <v>150</v>
      </c>
      <c r="AE267" t="s">
        <v>148</v>
      </c>
    </row>
    <row r="268" spans="1:31" x14ac:dyDescent="0.3">
      <c r="A268">
        <v>53</v>
      </c>
      <c r="C268" t="s">
        <v>607</v>
      </c>
      <c r="D268" t="s">
        <v>31</v>
      </c>
      <c r="G268" t="s">
        <v>145</v>
      </c>
      <c r="I268" t="s">
        <v>145</v>
      </c>
      <c r="K268" t="s">
        <v>146</v>
      </c>
      <c r="L268" t="s">
        <v>146</v>
      </c>
      <c r="M268" t="s">
        <v>146</v>
      </c>
      <c r="N268" t="s">
        <v>146</v>
      </c>
      <c r="O268" t="s">
        <v>146</v>
      </c>
      <c r="P268" t="s">
        <v>145</v>
      </c>
      <c r="Q268" t="s">
        <v>517</v>
      </c>
      <c r="S268">
        <v>0</v>
      </c>
      <c r="V268" s="31">
        <v>44680.961805555555</v>
      </c>
      <c r="W268">
        <v>0</v>
      </c>
      <c r="X268">
        <v>1</v>
      </c>
      <c r="Y268" t="s">
        <v>147</v>
      </c>
      <c r="AA268">
        <v>52</v>
      </c>
      <c r="AB268" t="s">
        <v>68</v>
      </c>
      <c r="AD268" t="s">
        <v>150</v>
      </c>
      <c r="AE268" t="s">
        <v>148</v>
      </c>
    </row>
    <row r="269" spans="1:31" x14ac:dyDescent="0.3">
      <c r="A269">
        <v>54</v>
      </c>
      <c r="C269" t="s">
        <v>608</v>
      </c>
      <c r="D269" t="s">
        <v>32</v>
      </c>
      <c r="G269" t="s">
        <v>145</v>
      </c>
      <c r="I269" t="s">
        <v>145</v>
      </c>
      <c r="K269" t="s">
        <v>146</v>
      </c>
      <c r="L269" t="s">
        <v>146</v>
      </c>
      <c r="M269" t="s">
        <v>146</v>
      </c>
      <c r="N269" t="s">
        <v>146</v>
      </c>
      <c r="O269" t="s">
        <v>146</v>
      </c>
      <c r="P269" t="s">
        <v>145</v>
      </c>
      <c r="Q269" t="s">
        <v>517</v>
      </c>
      <c r="S269">
        <v>0</v>
      </c>
      <c r="V269" s="31">
        <v>44680.961805555555</v>
      </c>
      <c r="W269">
        <v>0</v>
      </c>
      <c r="X269">
        <v>1</v>
      </c>
      <c r="Y269" t="s">
        <v>147</v>
      </c>
      <c r="AA269">
        <v>52</v>
      </c>
      <c r="AB269" t="s">
        <v>68</v>
      </c>
      <c r="AD269" t="s">
        <v>150</v>
      </c>
      <c r="AE269" t="s">
        <v>148</v>
      </c>
    </row>
    <row r="270" spans="1:31" x14ac:dyDescent="0.3">
      <c r="A270">
        <v>55</v>
      </c>
      <c r="C270" t="s">
        <v>609</v>
      </c>
      <c r="D270" t="s">
        <v>84</v>
      </c>
      <c r="G270" t="s">
        <v>145</v>
      </c>
      <c r="I270" t="s">
        <v>145</v>
      </c>
      <c r="K270" t="s">
        <v>146</v>
      </c>
      <c r="L270" t="s">
        <v>146</v>
      </c>
      <c r="M270" t="s">
        <v>146</v>
      </c>
      <c r="N270" t="s">
        <v>146</v>
      </c>
      <c r="O270" t="s">
        <v>146</v>
      </c>
      <c r="P270" t="s">
        <v>145</v>
      </c>
      <c r="Q270" t="s">
        <v>517</v>
      </c>
      <c r="S270">
        <v>0</v>
      </c>
      <c r="V270" s="31">
        <v>44680.961805555555</v>
      </c>
      <c r="W270">
        <v>0</v>
      </c>
      <c r="X270">
        <v>1</v>
      </c>
      <c r="Y270" t="s">
        <v>147</v>
      </c>
      <c r="AA270">
        <v>52</v>
      </c>
      <c r="AB270" t="s">
        <v>68</v>
      </c>
      <c r="AD270" t="s">
        <v>150</v>
      </c>
      <c r="AE270" t="s">
        <v>148</v>
      </c>
    </row>
    <row r="271" spans="1:31" x14ac:dyDescent="0.3">
      <c r="A271">
        <v>56</v>
      </c>
      <c r="C271" t="s">
        <v>610</v>
      </c>
      <c r="D271" t="s">
        <v>33</v>
      </c>
      <c r="G271" t="s">
        <v>145</v>
      </c>
      <c r="I271" t="s">
        <v>145</v>
      </c>
      <c r="K271" t="s">
        <v>146</v>
      </c>
      <c r="L271" t="s">
        <v>146</v>
      </c>
      <c r="M271" t="s">
        <v>146</v>
      </c>
      <c r="N271" t="s">
        <v>146</v>
      </c>
      <c r="O271" t="s">
        <v>146</v>
      </c>
      <c r="P271" t="s">
        <v>145</v>
      </c>
      <c r="Q271" t="s">
        <v>517</v>
      </c>
      <c r="S271">
        <v>0</v>
      </c>
      <c r="V271" s="31">
        <v>44680.962500000001</v>
      </c>
      <c r="W271">
        <v>0</v>
      </c>
      <c r="X271">
        <v>1</v>
      </c>
      <c r="Y271" t="s">
        <v>147</v>
      </c>
      <c r="AA271">
        <v>52</v>
      </c>
      <c r="AB271" t="s">
        <v>68</v>
      </c>
      <c r="AD271" t="s">
        <v>150</v>
      </c>
      <c r="AE271" t="s">
        <v>148</v>
      </c>
    </row>
    <row r="272" spans="1:31" x14ac:dyDescent="0.3">
      <c r="A272">
        <v>647</v>
      </c>
      <c r="C272" t="s">
        <v>611</v>
      </c>
      <c r="D272" t="s">
        <v>612</v>
      </c>
      <c r="G272" t="s">
        <v>145</v>
      </c>
      <c r="I272" t="s">
        <v>145</v>
      </c>
      <c r="K272" t="s">
        <v>146</v>
      </c>
      <c r="L272" t="s">
        <v>146</v>
      </c>
      <c r="M272" t="s">
        <v>146</v>
      </c>
      <c r="N272" t="s">
        <v>146</v>
      </c>
      <c r="O272" t="s">
        <v>146</v>
      </c>
      <c r="P272" t="s">
        <v>145</v>
      </c>
      <c r="Q272" t="s">
        <v>517</v>
      </c>
      <c r="S272">
        <v>0</v>
      </c>
      <c r="V272" s="31">
        <v>44680.962500000001</v>
      </c>
      <c r="W272">
        <v>0</v>
      </c>
      <c r="X272">
        <v>1</v>
      </c>
      <c r="Y272" t="s">
        <v>147</v>
      </c>
      <c r="AA272">
        <v>52</v>
      </c>
      <c r="AB272" t="s">
        <v>68</v>
      </c>
      <c r="AD272" t="s">
        <v>150</v>
      </c>
      <c r="AE272" t="s">
        <v>148</v>
      </c>
    </row>
    <row r="273" spans="1:31" x14ac:dyDescent="0.3">
      <c r="A273">
        <v>57</v>
      </c>
      <c r="C273" t="s">
        <v>613</v>
      </c>
      <c r="D273" t="s">
        <v>30</v>
      </c>
      <c r="G273" t="s">
        <v>145</v>
      </c>
      <c r="I273" t="s">
        <v>145</v>
      </c>
      <c r="K273" t="s">
        <v>146</v>
      </c>
      <c r="L273" t="s">
        <v>146</v>
      </c>
      <c r="M273" t="s">
        <v>146</v>
      </c>
      <c r="N273" t="s">
        <v>146</v>
      </c>
      <c r="O273" t="s">
        <v>146</v>
      </c>
      <c r="P273" t="s">
        <v>145</v>
      </c>
      <c r="Q273" t="s">
        <v>517</v>
      </c>
      <c r="S273">
        <v>0</v>
      </c>
      <c r="V273" s="31">
        <v>44680.962500000001</v>
      </c>
      <c r="W273">
        <v>0</v>
      </c>
      <c r="X273">
        <v>1</v>
      </c>
      <c r="Y273" t="s">
        <v>147</v>
      </c>
      <c r="AA273">
        <v>52</v>
      </c>
      <c r="AB273" t="s">
        <v>68</v>
      </c>
      <c r="AD273" t="s">
        <v>150</v>
      </c>
      <c r="AE273" t="s">
        <v>148</v>
      </c>
    </row>
    <row r="274" spans="1:31" x14ac:dyDescent="0.3">
      <c r="A274">
        <v>58</v>
      </c>
      <c r="C274" t="s">
        <v>614</v>
      </c>
      <c r="D274" t="s">
        <v>615</v>
      </c>
      <c r="G274" t="s">
        <v>145</v>
      </c>
      <c r="I274" t="s">
        <v>145</v>
      </c>
      <c r="K274" t="s">
        <v>146</v>
      </c>
      <c r="L274" t="s">
        <v>146</v>
      </c>
      <c r="M274" t="s">
        <v>146</v>
      </c>
      <c r="N274" t="s">
        <v>146</v>
      </c>
      <c r="O274" t="s">
        <v>146</v>
      </c>
      <c r="P274" t="s">
        <v>145</v>
      </c>
      <c r="Q274" t="s">
        <v>517</v>
      </c>
      <c r="S274">
        <v>0</v>
      </c>
      <c r="V274" s="31">
        <v>44680.963194444441</v>
      </c>
      <c r="W274">
        <v>0</v>
      </c>
      <c r="X274">
        <v>1</v>
      </c>
      <c r="Y274" t="s">
        <v>147</v>
      </c>
      <c r="AA274">
        <v>52</v>
      </c>
      <c r="AB274" t="s">
        <v>68</v>
      </c>
      <c r="AD274" t="s">
        <v>150</v>
      </c>
      <c r="AE274" t="s">
        <v>148</v>
      </c>
    </row>
    <row r="275" spans="1:31" x14ac:dyDescent="0.3">
      <c r="A275">
        <v>59</v>
      </c>
      <c r="C275" t="s">
        <v>616</v>
      </c>
      <c r="D275" t="s">
        <v>617</v>
      </c>
      <c r="G275" t="s">
        <v>145</v>
      </c>
      <c r="I275" t="s">
        <v>145</v>
      </c>
      <c r="K275" t="s">
        <v>146</v>
      </c>
      <c r="L275" t="s">
        <v>146</v>
      </c>
      <c r="M275" t="s">
        <v>146</v>
      </c>
      <c r="N275" t="s">
        <v>146</v>
      </c>
      <c r="O275" t="s">
        <v>146</v>
      </c>
      <c r="P275" t="s">
        <v>145</v>
      </c>
      <c r="Q275" t="s">
        <v>517</v>
      </c>
      <c r="S275">
        <v>0</v>
      </c>
      <c r="V275" s="31">
        <v>44680.963194444441</v>
      </c>
      <c r="W275">
        <v>0</v>
      </c>
      <c r="X275">
        <v>1</v>
      </c>
      <c r="Y275" t="s">
        <v>147</v>
      </c>
      <c r="AA275">
        <v>52</v>
      </c>
      <c r="AB275" t="s">
        <v>68</v>
      </c>
      <c r="AD275" t="s">
        <v>150</v>
      </c>
      <c r="AE275" t="s">
        <v>148</v>
      </c>
    </row>
    <row r="276" spans="1:31" x14ac:dyDescent="0.3">
      <c r="A276">
        <v>60</v>
      </c>
      <c r="C276" t="s">
        <v>618</v>
      </c>
      <c r="D276" t="s">
        <v>619</v>
      </c>
      <c r="G276" t="s">
        <v>145</v>
      </c>
      <c r="I276" t="s">
        <v>145</v>
      </c>
      <c r="K276" t="s">
        <v>146</v>
      </c>
      <c r="L276" t="s">
        <v>146</v>
      </c>
      <c r="M276" t="s">
        <v>146</v>
      </c>
      <c r="N276" t="s">
        <v>146</v>
      </c>
      <c r="O276" t="s">
        <v>146</v>
      </c>
      <c r="P276" t="s">
        <v>145</v>
      </c>
      <c r="Q276" t="s">
        <v>517</v>
      </c>
      <c r="S276">
        <v>0</v>
      </c>
      <c r="V276" s="31">
        <v>44680.963888888888</v>
      </c>
      <c r="W276">
        <v>0</v>
      </c>
      <c r="X276">
        <v>1</v>
      </c>
      <c r="Y276" t="s">
        <v>147</v>
      </c>
      <c r="AA276">
        <v>52</v>
      </c>
      <c r="AB276" t="s">
        <v>68</v>
      </c>
      <c r="AD276" t="s">
        <v>150</v>
      </c>
      <c r="AE276" t="s">
        <v>148</v>
      </c>
    </row>
    <row r="277" spans="1:31" x14ac:dyDescent="0.3">
      <c r="A277">
        <v>649</v>
      </c>
      <c r="C277" t="s">
        <v>620</v>
      </c>
      <c r="D277" t="s">
        <v>621</v>
      </c>
      <c r="G277" t="s">
        <v>145</v>
      </c>
      <c r="I277" t="s">
        <v>145</v>
      </c>
      <c r="K277" t="s">
        <v>146</v>
      </c>
      <c r="L277" t="s">
        <v>146</v>
      </c>
      <c r="M277" t="s">
        <v>146</v>
      </c>
      <c r="N277" t="s">
        <v>146</v>
      </c>
      <c r="O277" t="s">
        <v>146</v>
      </c>
      <c r="P277" t="s">
        <v>145</v>
      </c>
      <c r="Q277" t="s">
        <v>517</v>
      </c>
      <c r="S277">
        <v>0</v>
      </c>
      <c r="V277" s="31">
        <v>44680.963888888888</v>
      </c>
      <c r="W277">
        <v>0</v>
      </c>
      <c r="X277">
        <v>1</v>
      </c>
      <c r="Y277" t="s">
        <v>147</v>
      </c>
      <c r="AA277">
        <v>52</v>
      </c>
      <c r="AB277" t="s">
        <v>68</v>
      </c>
      <c r="AD277" t="s">
        <v>150</v>
      </c>
      <c r="AE277" t="s">
        <v>148</v>
      </c>
    </row>
    <row r="278" spans="1:31" x14ac:dyDescent="0.3">
      <c r="A278">
        <v>651</v>
      </c>
      <c r="C278" t="s">
        <v>622</v>
      </c>
      <c r="D278" t="s">
        <v>623</v>
      </c>
      <c r="G278" t="s">
        <v>145</v>
      </c>
      <c r="I278" t="s">
        <v>145</v>
      </c>
      <c r="K278" t="s">
        <v>146</v>
      </c>
      <c r="L278" t="s">
        <v>146</v>
      </c>
      <c r="M278" t="s">
        <v>146</v>
      </c>
      <c r="N278" t="s">
        <v>146</v>
      </c>
      <c r="O278" t="s">
        <v>146</v>
      </c>
      <c r="P278" t="s">
        <v>145</v>
      </c>
      <c r="Q278" t="s">
        <v>517</v>
      </c>
      <c r="S278">
        <v>0</v>
      </c>
      <c r="V278" s="31">
        <v>44680.963888888888</v>
      </c>
      <c r="W278">
        <v>0</v>
      </c>
      <c r="X278">
        <v>1</v>
      </c>
      <c r="Y278" t="s">
        <v>147</v>
      </c>
      <c r="AA278">
        <v>52</v>
      </c>
      <c r="AB278" t="s">
        <v>68</v>
      </c>
      <c r="AD278" t="s">
        <v>150</v>
      </c>
      <c r="AE278" t="s">
        <v>148</v>
      </c>
    </row>
    <row r="279" spans="1:31" x14ac:dyDescent="0.3">
      <c r="A279">
        <v>653</v>
      </c>
      <c r="C279" t="s">
        <v>624</v>
      </c>
      <c r="D279" t="s">
        <v>625</v>
      </c>
      <c r="G279" t="s">
        <v>145</v>
      </c>
      <c r="I279" t="s">
        <v>145</v>
      </c>
      <c r="K279" t="s">
        <v>146</v>
      </c>
      <c r="L279" t="s">
        <v>146</v>
      </c>
      <c r="M279" t="s">
        <v>146</v>
      </c>
      <c r="N279" t="s">
        <v>146</v>
      </c>
      <c r="O279" t="s">
        <v>146</v>
      </c>
      <c r="P279" t="s">
        <v>145</v>
      </c>
      <c r="Q279" t="s">
        <v>517</v>
      </c>
      <c r="S279">
        <v>0</v>
      </c>
      <c r="V279" s="31">
        <v>44680.963888888888</v>
      </c>
      <c r="W279">
        <v>0</v>
      </c>
      <c r="X279">
        <v>1</v>
      </c>
      <c r="Y279" t="s">
        <v>147</v>
      </c>
      <c r="AA279">
        <v>52</v>
      </c>
      <c r="AB279" t="s">
        <v>68</v>
      </c>
      <c r="AD279" t="s">
        <v>150</v>
      </c>
      <c r="AE279" t="s">
        <v>148</v>
      </c>
    </row>
    <row r="280" spans="1:31" x14ac:dyDescent="0.3">
      <c r="A280">
        <v>654</v>
      </c>
      <c r="C280" t="s">
        <v>626</v>
      </c>
      <c r="D280" t="s">
        <v>627</v>
      </c>
      <c r="G280" t="s">
        <v>145</v>
      </c>
      <c r="I280" t="s">
        <v>145</v>
      </c>
      <c r="K280" t="s">
        <v>146</v>
      </c>
      <c r="L280" t="s">
        <v>146</v>
      </c>
      <c r="M280" t="s">
        <v>146</v>
      </c>
      <c r="N280" t="s">
        <v>146</v>
      </c>
      <c r="O280" t="s">
        <v>146</v>
      </c>
      <c r="P280" t="s">
        <v>145</v>
      </c>
      <c r="Q280" t="s">
        <v>517</v>
      </c>
      <c r="S280">
        <v>0</v>
      </c>
      <c r="V280" s="31">
        <v>44680.963888888888</v>
      </c>
      <c r="W280">
        <v>0</v>
      </c>
      <c r="X280">
        <v>1</v>
      </c>
      <c r="Y280" t="s">
        <v>147</v>
      </c>
      <c r="AA280">
        <v>52</v>
      </c>
      <c r="AB280" t="s">
        <v>68</v>
      </c>
      <c r="AD280" t="s">
        <v>150</v>
      </c>
      <c r="AE280" t="s">
        <v>148</v>
      </c>
    </row>
    <row r="281" spans="1:31" x14ac:dyDescent="0.3">
      <c r="A281">
        <v>656</v>
      </c>
      <c r="C281" t="s">
        <v>628</v>
      </c>
      <c r="D281" t="s">
        <v>629</v>
      </c>
      <c r="G281" t="s">
        <v>145</v>
      </c>
      <c r="I281" t="s">
        <v>145</v>
      </c>
      <c r="K281" t="s">
        <v>146</v>
      </c>
      <c r="L281" t="s">
        <v>146</v>
      </c>
      <c r="M281" t="s">
        <v>146</v>
      </c>
      <c r="N281" t="s">
        <v>146</v>
      </c>
      <c r="O281" t="s">
        <v>146</v>
      </c>
      <c r="P281" t="s">
        <v>145</v>
      </c>
      <c r="Q281" t="s">
        <v>517</v>
      </c>
      <c r="S281">
        <v>0</v>
      </c>
      <c r="V281" s="31">
        <v>44680.963888888888</v>
      </c>
      <c r="W281">
        <v>0</v>
      </c>
      <c r="X281">
        <v>1</v>
      </c>
      <c r="Y281" t="s">
        <v>147</v>
      </c>
      <c r="AA281">
        <v>52</v>
      </c>
      <c r="AB281" t="s">
        <v>68</v>
      </c>
      <c r="AD281" t="s">
        <v>150</v>
      </c>
      <c r="AE281" t="s">
        <v>148</v>
      </c>
    </row>
    <row r="282" spans="1:31" x14ac:dyDescent="0.3">
      <c r="A282">
        <v>61</v>
      </c>
      <c r="C282" t="s">
        <v>630</v>
      </c>
      <c r="D282" t="s">
        <v>631</v>
      </c>
      <c r="G282" t="s">
        <v>145</v>
      </c>
      <c r="I282" t="s">
        <v>145</v>
      </c>
      <c r="K282" t="s">
        <v>146</v>
      </c>
      <c r="L282" t="s">
        <v>146</v>
      </c>
      <c r="M282" t="s">
        <v>146</v>
      </c>
      <c r="N282" t="s">
        <v>146</v>
      </c>
      <c r="O282" t="s">
        <v>146</v>
      </c>
      <c r="P282" t="s">
        <v>145</v>
      </c>
      <c r="Q282" t="s">
        <v>517</v>
      </c>
      <c r="S282">
        <v>0</v>
      </c>
      <c r="V282" s="31">
        <v>44680.963888888888</v>
      </c>
      <c r="W282">
        <v>0</v>
      </c>
      <c r="X282">
        <v>1</v>
      </c>
      <c r="Y282" t="s">
        <v>147</v>
      </c>
      <c r="AA282">
        <v>52</v>
      </c>
      <c r="AB282" t="s">
        <v>68</v>
      </c>
      <c r="AD282" t="s">
        <v>150</v>
      </c>
      <c r="AE282" t="s">
        <v>148</v>
      </c>
    </row>
    <row r="283" spans="1:31" x14ac:dyDescent="0.3">
      <c r="A283">
        <v>660</v>
      </c>
      <c r="C283" t="s">
        <v>632</v>
      </c>
      <c r="D283" t="s">
        <v>633</v>
      </c>
      <c r="G283" t="s">
        <v>145</v>
      </c>
      <c r="I283" t="s">
        <v>145</v>
      </c>
      <c r="K283" t="s">
        <v>146</v>
      </c>
      <c r="L283" t="s">
        <v>146</v>
      </c>
      <c r="M283" t="s">
        <v>146</v>
      </c>
      <c r="N283" t="s">
        <v>146</v>
      </c>
      <c r="O283" t="s">
        <v>146</v>
      </c>
      <c r="P283" t="s">
        <v>145</v>
      </c>
      <c r="Q283" t="s">
        <v>517</v>
      </c>
      <c r="S283">
        <v>0</v>
      </c>
      <c r="V283" s="31">
        <v>44680.963888888888</v>
      </c>
      <c r="W283">
        <v>0</v>
      </c>
      <c r="X283">
        <v>1</v>
      </c>
      <c r="Y283" t="s">
        <v>147</v>
      </c>
      <c r="AA283">
        <v>52</v>
      </c>
      <c r="AB283" t="s">
        <v>68</v>
      </c>
      <c r="AD283" t="s">
        <v>150</v>
      </c>
      <c r="AE283" t="s">
        <v>148</v>
      </c>
    </row>
    <row r="284" spans="1:31" x14ac:dyDescent="0.3">
      <c r="A284">
        <v>661</v>
      </c>
      <c r="C284" t="s">
        <v>634</v>
      </c>
      <c r="D284" t="s">
        <v>635</v>
      </c>
      <c r="G284" t="s">
        <v>145</v>
      </c>
      <c r="I284" t="s">
        <v>145</v>
      </c>
      <c r="K284" t="s">
        <v>146</v>
      </c>
      <c r="L284" t="s">
        <v>146</v>
      </c>
      <c r="M284" t="s">
        <v>146</v>
      </c>
      <c r="N284" t="s">
        <v>146</v>
      </c>
      <c r="O284" t="s">
        <v>146</v>
      </c>
      <c r="P284" t="s">
        <v>145</v>
      </c>
      <c r="Q284" t="s">
        <v>517</v>
      </c>
      <c r="S284">
        <v>0</v>
      </c>
      <c r="V284" s="31">
        <v>44680.963888888888</v>
      </c>
      <c r="W284">
        <v>0</v>
      </c>
      <c r="X284">
        <v>1</v>
      </c>
      <c r="Y284" t="s">
        <v>147</v>
      </c>
      <c r="AA284">
        <v>52</v>
      </c>
      <c r="AB284" t="s">
        <v>68</v>
      </c>
      <c r="AD284" t="s">
        <v>150</v>
      </c>
      <c r="AE284" t="s">
        <v>148</v>
      </c>
    </row>
    <row r="285" spans="1:31" x14ac:dyDescent="0.3">
      <c r="A285">
        <v>662</v>
      </c>
      <c r="C285" t="s">
        <v>636</v>
      </c>
      <c r="D285" t="s">
        <v>637</v>
      </c>
      <c r="G285" t="s">
        <v>145</v>
      </c>
      <c r="I285" t="s">
        <v>145</v>
      </c>
      <c r="K285" t="s">
        <v>146</v>
      </c>
      <c r="L285" t="s">
        <v>146</v>
      </c>
      <c r="M285" t="s">
        <v>146</v>
      </c>
      <c r="N285" t="s">
        <v>146</v>
      </c>
      <c r="O285" t="s">
        <v>146</v>
      </c>
      <c r="P285" t="s">
        <v>145</v>
      </c>
      <c r="Q285" t="s">
        <v>517</v>
      </c>
      <c r="S285">
        <v>0</v>
      </c>
      <c r="V285" s="31">
        <v>44680.963888888888</v>
      </c>
      <c r="W285">
        <v>0</v>
      </c>
      <c r="X285">
        <v>1</v>
      </c>
      <c r="Y285" t="s">
        <v>147</v>
      </c>
      <c r="AA285">
        <v>52</v>
      </c>
      <c r="AB285" t="s">
        <v>68</v>
      </c>
      <c r="AD285" t="s">
        <v>150</v>
      </c>
      <c r="AE285" t="s">
        <v>148</v>
      </c>
    </row>
    <row r="286" spans="1:31" x14ac:dyDescent="0.3">
      <c r="A286">
        <v>664</v>
      </c>
      <c r="C286" t="s">
        <v>638</v>
      </c>
      <c r="D286" t="s">
        <v>639</v>
      </c>
      <c r="G286" t="s">
        <v>145</v>
      </c>
      <c r="I286" t="s">
        <v>145</v>
      </c>
      <c r="K286" t="s">
        <v>146</v>
      </c>
      <c r="L286" t="s">
        <v>146</v>
      </c>
      <c r="M286" t="s">
        <v>146</v>
      </c>
      <c r="N286" t="s">
        <v>146</v>
      </c>
      <c r="O286" t="s">
        <v>146</v>
      </c>
      <c r="P286" t="s">
        <v>145</v>
      </c>
      <c r="Q286" t="s">
        <v>517</v>
      </c>
      <c r="S286">
        <v>0</v>
      </c>
      <c r="V286" s="31">
        <v>44680.963888888888</v>
      </c>
      <c r="W286">
        <v>0</v>
      </c>
      <c r="X286">
        <v>1</v>
      </c>
      <c r="Y286" t="s">
        <v>147</v>
      </c>
      <c r="AA286">
        <v>52</v>
      </c>
      <c r="AB286" t="s">
        <v>68</v>
      </c>
      <c r="AD286" t="s">
        <v>150</v>
      </c>
      <c r="AE286" t="s">
        <v>148</v>
      </c>
    </row>
    <row r="287" spans="1:31" x14ac:dyDescent="0.3">
      <c r="A287">
        <v>669</v>
      </c>
      <c r="C287" t="s">
        <v>640</v>
      </c>
      <c r="D287" t="s">
        <v>641</v>
      </c>
      <c r="G287" t="s">
        <v>145</v>
      </c>
      <c r="I287" t="s">
        <v>145</v>
      </c>
      <c r="K287" t="s">
        <v>146</v>
      </c>
      <c r="L287" t="s">
        <v>146</v>
      </c>
      <c r="M287" t="s">
        <v>146</v>
      </c>
      <c r="N287" t="s">
        <v>146</v>
      </c>
      <c r="O287" t="s">
        <v>146</v>
      </c>
      <c r="P287" t="s">
        <v>145</v>
      </c>
      <c r="Q287" t="s">
        <v>517</v>
      </c>
      <c r="S287">
        <v>0</v>
      </c>
      <c r="V287" s="31">
        <v>44680.963888888888</v>
      </c>
      <c r="W287">
        <v>0</v>
      </c>
      <c r="X287">
        <v>1</v>
      </c>
      <c r="Y287" t="s">
        <v>147</v>
      </c>
      <c r="AA287">
        <v>52</v>
      </c>
      <c r="AB287" t="s">
        <v>68</v>
      </c>
      <c r="AD287" t="s">
        <v>150</v>
      </c>
      <c r="AE287" t="s">
        <v>148</v>
      </c>
    </row>
    <row r="288" spans="1:31" x14ac:dyDescent="0.3">
      <c r="A288">
        <v>671</v>
      </c>
      <c r="C288" t="s">
        <v>642</v>
      </c>
      <c r="D288" t="s">
        <v>643</v>
      </c>
      <c r="G288" t="s">
        <v>145</v>
      </c>
      <c r="I288" t="s">
        <v>145</v>
      </c>
      <c r="K288" t="s">
        <v>146</v>
      </c>
      <c r="L288" t="s">
        <v>146</v>
      </c>
      <c r="M288" t="s">
        <v>146</v>
      </c>
      <c r="N288" t="s">
        <v>146</v>
      </c>
      <c r="O288" t="s">
        <v>146</v>
      </c>
      <c r="P288" t="s">
        <v>145</v>
      </c>
      <c r="Q288" t="s">
        <v>517</v>
      </c>
      <c r="S288">
        <v>0</v>
      </c>
      <c r="V288" s="31">
        <v>44680.963888888888</v>
      </c>
      <c r="W288">
        <v>0</v>
      </c>
      <c r="X288">
        <v>1</v>
      </c>
      <c r="Y288" t="s">
        <v>147</v>
      </c>
      <c r="AA288">
        <v>52</v>
      </c>
      <c r="AB288" t="s">
        <v>68</v>
      </c>
      <c r="AD288" t="s">
        <v>150</v>
      </c>
      <c r="AE288" t="s">
        <v>148</v>
      </c>
    </row>
    <row r="289" spans="1:31" x14ac:dyDescent="0.3">
      <c r="A289">
        <v>672</v>
      </c>
      <c r="C289" t="s">
        <v>644</v>
      </c>
      <c r="D289" t="s">
        <v>645</v>
      </c>
      <c r="G289" t="s">
        <v>145</v>
      </c>
      <c r="I289" t="s">
        <v>145</v>
      </c>
      <c r="K289" t="s">
        <v>146</v>
      </c>
      <c r="L289" t="s">
        <v>146</v>
      </c>
      <c r="M289" t="s">
        <v>146</v>
      </c>
      <c r="N289" t="s">
        <v>146</v>
      </c>
      <c r="O289" t="s">
        <v>146</v>
      </c>
      <c r="P289" t="s">
        <v>145</v>
      </c>
      <c r="Q289" t="s">
        <v>517</v>
      </c>
      <c r="S289">
        <v>0</v>
      </c>
      <c r="V289" s="31">
        <v>44680.963888888888</v>
      </c>
      <c r="W289">
        <v>0</v>
      </c>
      <c r="X289">
        <v>1</v>
      </c>
      <c r="Y289" t="s">
        <v>147</v>
      </c>
      <c r="AA289">
        <v>52</v>
      </c>
      <c r="AB289" t="s">
        <v>68</v>
      </c>
      <c r="AD289" t="s">
        <v>150</v>
      </c>
      <c r="AE289" t="s">
        <v>148</v>
      </c>
    </row>
    <row r="290" spans="1:31" x14ac:dyDescent="0.3">
      <c r="A290">
        <v>62</v>
      </c>
      <c r="C290" t="s">
        <v>646</v>
      </c>
      <c r="D290" t="s">
        <v>647</v>
      </c>
      <c r="G290" t="s">
        <v>145</v>
      </c>
      <c r="I290" t="s">
        <v>145</v>
      </c>
      <c r="K290" t="s">
        <v>146</v>
      </c>
      <c r="L290" t="s">
        <v>146</v>
      </c>
      <c r="M290" t="s">
        <v>146</v>
      </c>
      <c r="N290" t="s">
        <v>146</v>
      </c>
      <c r="O290" t="s">
        <v>146</v>
      </c>
      <c r="P290" t="s">
        <v>145</v>
      </c>
      <c r="Q290" t="s">
        <v>517</v>
      </c>
      <c r="S290">
        <v>0</v>
      </c>
      <c r="V290" s="31">
        <v>44680.964583333334</v>
      </c>
      <c r="W290">
        <v>0</v>
      </c>
      <c r="X290">
        <v>1</v>
      </c>
      <c r="Y290" t="s">
        <v>147</v>
      </c>
      <c r="AA290">
        <v>52</v>
      </c>
      <c r="AB290" t="s">
        <v>68</v>
      </c>
      <c r="AD290" t="s">
        <v>150</v>
      </c>
      <c r="AE290" t="s">
        <v>148</v>
      </c>
    </row>
    <row r="291" spans="1:31" x14ac:dyDescent="0.3">
      <c r="A291">
        <v>63</v>
      </c>
      <c r="C291" t="s">
        <v>648</v>
      </c>
      <c r="D291" t="s">
        <v>649</v>
      </c>
      <c r="G291" t="s">
        <v>145</v>
      </c>
      <c r="I291" t="s">
        <v>145</v>
      </c>
      <c r="K291" t="s">
        <v>146</v>
      </c>
      <c r="L291" t="s">
        <v>146</v>
      </c>
      <c r="M291" t="s">
        <v>146</v>
      </c>
      <c r="N291" t="s">
        <v>146</v>
      </c>
      <c r="O291" t="s">
        <v>146</v>
      </c>
      <c r="P291" t="s">
        <v>145</v>
      </c>
      <c r="Q291" t="s">
        <v>517</v>
      </c>
      <c r="S291">
        <v>0</v>
      </c>
      <c r="V291" s="31">
        <v>44680.964583333334</v>
      </c>
      <c r="W291">
        <v>0</v>
      </c>
      <c r="X291">
        <v>1</v>
      </c>
      <c r="Y291" t="s">
        <v>147</v>
      </c>
      <c r="AA291">
        <v>52</v>
      </c>
      <c r="AB291" t="s">
        <v>68</v>
      </c>
      <c r="AD291" t="s">
        <v>150</v>
      </c>
      <c r="AE291" t="s">
        <v>148</v>
      </c>
    </row>
    <row r="292" spans="1:31" x14ac:dyDescent="0.3">
      <c r="A292">
        <v>64</v>
      </c>
      <c r="C292" t="s">
        <v>650</v>
      </c>
      <c r="D292" t="s">
        <v>651</v>
      </c>
      <c r="G292" t="s">
        <v>145</v>
      </c>
      <c r="I292" t="s">
        <v>145</v>
      </c>
      <c r="K292" t="s">
        <v>146</v>
      </c>
      <c r="L292" t="s">
        <v>146</v>
      </c>
      <c r="M292" t="s">
        <v>146</v>
      </c>
      <c r="N292" t="s">
        <v>146</v>
      </c>
      <c r="O292" t="s">
        <v>146</v>
      </c>
      <c r="P292" t="s">
        <v>145</v>
      </c>
      <c r="Q292" t="s">
        <v>517</v>
      </c>
      <c r="S292">
        <v>0</v>
      </c>
      <c r="V292" s="31">
        <v>44680.965277777781</v>
      </c>
      <c r="W292">
        <v>0</v>
      </c>
      <c r="X292">
        <v>1</v>
      </c>
      <c r="Y292" t="s">
        <v>147</v>
      </c>
      <c r="AA292">
        <v>52</v>
      </c>
      <c r="AB292" t="s">
        <v>68</v>
      </c>
      <c r="AD292" t="s">
        <v>150</v>
      </c>
      <c r="AE292" t="s">
        <v>148</v>
      </c>
    </row>
    <row r="293" spans="1:31" x14ac:dyDescent="0.3">
      <c r="A293">
        <v>674</v>
      </c>
      <c r="C293" t="s">
        <v>652</v>
      </c>
      <c r="D293" t="s">
        <v>653</v>
      </c>
      <c r="G293" t="s">
        <v>145</v>
      </c>
      <c r="I293" t="s">
        <v>146</v>
      </c>
      <c r="K293" t="s">
        <v>146</v>
      </c>
      <c r="L293" t="s">
        <v>146</v>
      </c>
      <c r="M293" t="s">
        <v>146</v>
      </c>
      <c r="N293" t="s">
        <v>146</v>
      </c>
      <c r="O293" t="s">
        <v>146</v>
      </c>
      <c r="P293" t="s">
        <v>145</v>
      </c>
      <c r="Q293" t="s">
        <v>517</v>
      </c>
      <c r="S293">
        <v>0</v>
      </c>
      <c r="V293" s="31">
        <v>44680.963888888888</v>
      </c>
      <c r="W293">
        <v>0</v>
      </c>
      <c r="X293">
        <v>1</v>
      </c>
      <c r="Y293" t="s">
        <v>147</v>
      </c>
      <c r="AA293">
        <v>51</v>
      </c>
      <c r="AB293" t="s">
        <v>68</v>
      </c>
      <c r="AD293" t="s">
        <v>150</v>
      </c>
      <c r="AE293" t="s">
        <v>148</v>
      </c>
    </row>
    <row r="294" spans="1:31" x14ac:dyDescent="0.3">
      <c r="A294">
        <v>675</v>
      </c>
      <c r="C294" t="s">
        <v>654</v>
      </c>
      <c r="D294" t="s">
        <v>105</v>
      </c>
      <c r="G294" t="s">
        <v>145</v>
      </c>
      <c r="I294" t="s">
        <v>145</v>
      </c>
      <c r="K294" t="s">
        <v>146</v>
      </c>
      <c r="L294" t="s">
        <v>146</v>
      </c>
      <c r="M294" t="s">
        <v>146</v>
      </c>
      <c r="N294" t="s">
        <v>146</v>
      </c>
      <c r="O294" t="s">
        <v>146</v>
      </c>
      <c r="P294" t="s">
        <v>145</v>
      </c>
      <c r="Q294" t="s">
        <v>517</v>
      </c>
      <c r="S294">
        <v>0</v>
      </c>
      <c r="V294" s="31">
        <v>44680.963888888888</v>
      </c>
      <c r="W294">
        <v>0</v>
      </c>
      <c r="X294">
        <v>1</v>
      </c>
      <c r="Y294" t="s">
        <v>147</v>
      </c>
      <c r="AA294">
        <v>674</v>
      </c>
      <c r="AB294" t="s">
        <v>68</v>
      </c>
      <c r="AD294" t="s">
        <v>150</v>
      </c>
      <c r="AE294" t="s">
        <v>148</v>
      </c>
    </row>
    <row r="295" spans="1:31" x14ac:dyDescent="0.3">
      <c r="A295">
        <v>676</v>
      </c>
      <c r="C295" t="s">
        <v>655</v>
      </c>
      <c r="D295" t="s">
        <v>656</v>
      </c>
      <c r="G295" t="s">
        <v>145</v>
      </c>
      <c r="I295" t="s">
        <v>145</v>
      </c>
      <c r="K295" t="s">
        <v>146</v>
      </c>
      <c r="L295" t="s">
        <v>146</v>
      </c>
      <c r="M295" t="s">
        <v>146</v>
      </c>
      <c r="N295" t="s">
        <v>146</v>
      </c>
      <c r="O295" t="s">
        <v>146</v>
      </c>
      <c r="P295" t="s">
        <v>145</v>
      </c>
      <c r="Q295" t="s">
        <v>517</v>
      </c>
      <c r="S295">
        <v>0</v>
      </c>
      <c r="V295" s="31">
        <v>44680.963888888888</v>
      </c>
      <c r="W295">
        <v>0</v>
      </c>
      <c r="X295">
        <v>1</v>
      </c>
      <c r="Y295" t="s">
        <v>147</v>
      </c>
      <c r="AA295">
        <v>674</v>
      </c>
      <c r="AB295" t="s">
        <v>68</v>
      </c>
      <c r="AD295" t="s">
        <v>150</v>
      </c>
      <c r="AE295" t="s">
        <v>148</v>
      </c>
    </row>
    <row r="296" spans="1:31" x14ac:dyDescent="0.3">
      <c r="A296">
        <v>65</v>
      </c>
      <c r="C296" t="s">
        <v>657</v>
      </c>
      <c r="D296" t="s">
        <v>658</v>
      </c>
      <c r="G296" t="s">
        <v>145</v>
      </c>
      <c r="I296" t="s">
        <v>146</v>
      </c>
      <c r="K296" t="s">
        <v>146</v>
      </c>
      <c r="L296" t="s">
        <v>146</v>
      </c>
      <c r="M296" t="s">
        <v>146</v>
      </c>
      <c r="N296" t="s">
        <v>146</v>
      </c>
      <c r="O296" t="s">
        <v>146</v>
      </c>
      <c r="P296" t="s">
        <v>145</v>
      </c>
      <c r="Q296" t="s">
        <v>517</v>
      </c>
      <c r="S296">
        <v>0</v>
      </c>
      <c r="V296" s="31">
        <v>44680.96597222222</v>
      </c>
      <c r="W296">
        <v>0</v>
      </c>
      <c r="X296">
        <v>1</v>
      </c>
      <c r="Y296" t="s">
        <v>147</v>
      </c>
      <c r="AA296">
        <v>51</v>
      </c>
      <c r="AB296" t="s">
        <v>68</v>
      </c>
      <c r="AD296" t="s">
        <v>150</v>
      </c>
      <c r="AE296" t="s">
        <v>148</v>
      </c>
    </row>
    <row r="297" spans="1:31" x14ac:dyDescent="0.3">
      <c r="A297">
        <v>677</v>
      </c>
      <c r="C297" t="s">
        <v>659</v>
      </c>
      <c r="D297" t="s">
        <v>660</v>
      </c>
      <c r="G297" t="s">
        <v>145</v>
      </c>
      <c r="I297" t="s">
        <v>145</v>
      </c>
      <c r="K297" t="s">
        <v>146</v>
      </c>
      <c r="L297" t="s">
        <v>146</v>
      </c>
      <c r="M297" t="s">
        <v>146</v>
      </c>
      <c r="N297" t="s">
        <v>146</v>
      </c>
      <c r="O297" t="s">
        <v>146</v>
      </c>
      <c r="P297" t="s">
        <v>145</v>
      </c>
      <c r="Q297" t="s">
        <v>517</v>
      </c>
      <c r="S297">
        <v>0</v>
      </c>
      <c r="V297" s="31">
        <v>44680.966666666667</v>
      </c>
      <c r="W297">
        <v>0</v>
      </c>
      <c r="X297">
        <v>1</v>
      </c>
      <c r="Y297" t="s">
        <v>147</v>
      </c>
      <c r="AA297">
        <v>65</v>
      </c>
      <c r="AB297" t="s">
        <v>68</v>
      </c>
      <c r="AD297" t="s">
        <v>150</v>
      </c>
      <c r="AE297" t="s">
        <v>148</v>
      </c>
    </row>
    <row r="298" spans="1:31" x14ac:dyDescent="0.3">
      <c r="A298">
        <v>66</v>
      </c>
      <c r="C298" t="s">
        <v>661</v>
      </c>
      <c r="D298" t="s">
        <v>662</v>
      </c>
      <c r="G298" t="s">
        <v>145</v>
      </c>
      <c r="I298" t="s">
        <v>145</v>
      </c>
      <c r="K298" t="s">
        <v>146</v>
      </c>
      <c r="L298" t="s">
        <v>146</v>
      </c>
      <c r="M298" t="s">
        <v>146</v>
      </c>
      <c r="N298" t="s">
        <v>146</v>
      </c>
      <c r="O298" t="s">
        <v>146</v>
      </c>
      <c r="P298" t="s">
        <v>145</v>
      </c>
      <c r="Q298" t="s">
        <v>517</v>
      </c>
      <c r="S298">
        <v>0</v>
      </c>
      <c r="V298" s="31">
        <v>44680.966666666667</v>
      </c>
      <c r="W298">
        <v>0</v>
      </c>
      <c r="X298">
        <v>1</v>
      </c>
      <c r="Y298" t="s">
        <v>147</v>
      </c>
      <c r="AA298">
        <v>65</v>
      </c>
      <c r="AB298" t="s">
        <v>68</v>
      </c>
      <c r="AD298" t="s">
        <v>150</v>
      </c>
      <c r="AE298" t="s">
        <v>148</v>
      </c>
    </row>
    <row r="299" spans="1:31" x14ac:dyDescent="0.3">
      <c r="A299">
        <v>67</v>
      </c>
      <c r="C299" t="s">
        <v>663</v>
      </c>
      <c r="D299" t="s">
        <v>664</v>
      </c>
      <c r="G299" t="s">
        <v>145</v>
      </c>
      <c r="I299" t="s">
        <v>145</v>
      </c>
      <c r="K299" t="s">
        <v>146</v>
      </c>
      <c r="L299" t="s">
        <v>146</v>
      </c>
      <c r="M299" t="s">
        <v>146</v>
      </c>
      <c r="N299" t="s">
        <v>146</v>
      </c>
      <c r="O299" t="s">
        <v>146</v>
      </c>
      <c r="P299" t="s">
        <v>145</v>
      </c>
      <c r="Q299" t="s">
        <v>517</v>
      </c>
      <c r="S299">
        <v>0</v>
      </c>
      <c r="V299" s="31">
        <v>44680.966666666667</v>
      </c>
      <c r="W299">
        <v>0</v>
      </c>
      <c r="X299">
        <v>1</v>
      </c>
      <c r="Y299" t="s">
        <v>147</v>
      </c>
      <c r="AA299">
        <v>65</v>
      </c>
      <c r="AB299" t="s">
        <v>68</v>
      </c>
      <c r="AD299" t="s">
        <v>150</v>
      </c>
      <c r="AE299" t="s">
        <v>148</v>
      </c>
    </row>
    <row r="300" spans="1:31" x14ac:dyDescent="0.3">
      <c r="A300">
        <v>68</v>
      </c>
      <c r="C300" t="s">
        <v>665</v>
      </c>
      <c r="D300" t="s">
        <v>666</v>
      </c>
      <c r="G300" t="s">
        <v>145</v>
      </c>
      <c r="I300" t="s">
        <v>145</v>
      </c>
      <c r="K300" t="s">
        <v>146</v>
      </c>
      <c r="L300" t="s">
        <v>146</v>
      </c>
      <c r="M300" t="s">
        <v>146</v>
      </c>
      <c r="N300" t="s">
        <v>146</v>
      </c>
      <c r="O300" t="s">
        <v>146</v>
      </c>
      <c r="P300" t="s">
        <v>145</v>
      </c>
      <c r="Q300" t="s">
        <v>517</v>
      </c>
      <c r="S300">
        <v>0</v>
      </c>
      <c r="V300" s="31">
        <v>44680.968055555553</v>
      </c>
      <c r="W300">
        <v>0</v>
      </c>
      <c r="X300">
        <v>1</v>
      </c>
      <c r="Y300" t="s">
        <v>147</v>
      </c>
      <c r="AA300">
        <v>65</v>
      </c>
      <c r="AB300" t="s">
        <v>68</v>
      </c>
      <c r="AD300" t="s">
        <v>150</v>
      </c>
      <c r="AE300" t="s">
        <v>148</v>
      </c>
    </row>
    <row r="301" spans="1:31" x14ac:dyDescent="0.3">
      <c r="A301">
        <v>678</v>
      </c>
      <c r="C301" t="s">
        <v>667</v>
      </c>
      <c r="D301" t="s">
        <v>668</v>
      </c>
      <c r="G301" t="s">
        <v>145</v>
      </c>
      <c r="I301" t="s">
        <v>145</v>
      </c>
      <c r="K301" t="s">
        <v>146</v>
      </c>
      <c r="L301" t="s">
        <v>146</v>
      </c>
      <c r="M301" t="s">
        <v>146</v>
      </c>
      <c r="N301" t="s">
        <v>146</v>
      </c>
      <c r="O301" t="s">
        <v>146</v>
      </c>
      <c r="P301" t="s">
        <v>145</v>
      </c>
      <c r="Q301" t="s">
        <v>517</v>
      </c>
      <c r="S301">
        <v>0</v>
      </c>
      <c r="V301" s="31">
        <v>44680.966666666667</v>
      </c>
      <c r="W301">
        <v>0</v>
      </c>
      <c r="X301">
        <v>1</v>
      </c>
      <c r="Y301" t="s">
        <v>147</v>
      </c>
      <c r="AA301">
        <v>65</v>
      </c>
      <c r="AB301" t="s">
        <v>68</v>
      </c>
      <c r="AD301" t="s">
        <v>150</v>
      </c>
      <c r="AE301" t="s">
        <v>148</v>
      </c>
    </row>
    <row r="302" spans="1:31" x14ac:dyDescent="0.3">
      <c r="A302">
        <v>679</v>
      </c>
      <c r="C302" t="s">
        <v>669</v>
      </c>
      <c r="D302" t="s">
        <v>670</v>
      </c>
      <c r="G302" t="s">
        <v>145</v>
      </c>
      <c r="I302" t="s">
        <v>145</v>
      </c>
      <c r="K302" t="s">
        <v>146</v>
      </c>
      <c r="L302" t="s">
        <v>146</v>
      </c>
      <c r="M302" t="s">
        <v>146</v>
      </c>
      <c r="N302" t="s">
        <v>146</v>
      </c>
      <c r="O302" t="s">
        <v>146</v>
      </c>
      <c r="P302" t="s">
        <v>145</v>
      </c>
      <c r="Q302" t="s">
        <v>517</v>
      </c>
      <c r="S302">
        <v>0</v>
      </c>
      <c r="V302" s="31">
        <v>44680.966666666667</v>
      </c>
      <c r="W302">
        <v>0</v>
      </c>
      <c r="X302">
        <v>1</v>
      </c>
      <c r="Y302" t="s">
        <v>147</v>
      </c>
      <c r="AA302">
        <v>65</v>
      </c>
      <c r="AB302" t="s">
        <v>68</v>
      </c>
      <c r="AD302" t="s">
        <v>150</v>
      </c>
      <c r="AE302" t="s">
        <v>148</v>
      </c>
    </row>
    <row r="303" spans="1:31" x14ac:dyDescent="0.3">
      <c r="A303">
        <v>680</v>
      </c>
      <c r="C303" t="s">
        <v>671</v>
      </c>
      <c r="D303" t="s">
        <v>672</v>
      </c>
      <c r="G303" t="s">
        <v>145</v>
      </c>
      <c r="I303" t="s">
        <v>145</v>
      </c>
      <c r="K303" t="s">
        <v>146</v>
      </c>
      <c r="L303" t="s">
        <v>146</v>
      </c>
      <c r="M303" t="s">
        <v>146</v>
      </c>
      <c r="N303" t="s">
        <v>146</v>
      </c>
      <c r="O303" t="s">
        <v>146</v>
      </c>
      <c r="P303" t="s">
        <v>145</v>
      </c>
      <c r="Q303" t="s">
        <v>517</v>
      </c>
      <c r="S303">
        <v>0</v>
      </c>
      <c r="V303" s="31">
        <v>44680.966666666667</v>
      </c>
      <c r="W303">
        <v>0</v>
      </c>
      <c r="X303">
        <v>1</v>
      </c>
      <c r="Y303" t="s">
        <v>147</v>
      </c>
      <c r="AA303">
        <v>65</v>
      </c>
      <c r="AB303" t="s">
        <v>68</v>
      </c>
      <c r="AD303" t="s">
        <v>150</v>
      </c>
      <c r="AE303" t="s">
        <v>148</v>
      </c>
    </row>
    <row r="304" spans="1:31" x14ac:dyDescent="0.3">
      <c r="A304">
        <v>681</v>
      </c>
      <c r="C304" t="s">
        <v>673</v>
      </c>
      <c r="D304" t="s">
        <v>674</v>
      </c>
      <c r="G304" t="s">
        <v>145</v>
      </c>
      <c r="I304" t="s">
        <v>145</v>
      </c>
      <c r="K304" t="s">
        <v>146</v>
      </c>
      <c r="L304" t="s">
        <v>146</v>
      </c>
      <c r="M304" t="s">
        <v>146</v>
      </c>
      <c r="N304" t="s">
        <v>146</v>
      </c>
      <c r="O304" t="s">
        <v>146</v>
      </c>
      <c r="P304" t="s">
        <v>145</v>
      </c>
      <c r="Q304" t="s">
        <v>517</v>
      </c>
      <c r="S304">
        <v>0</v>
      </c>
      <c r="V304" s="31">
        <v>44680.966666666667</v>
      </c>
      <c r="W304">
        <v>0</v>
      </c>
      <c r="X304">
        <v>1</v>
      </c>
      <c r="Y304" t="s">
        <v>147</v>
      </c>
      <c r="AA304">
        <v>65</v>
      </c>
      <c r="AB304" t="s">
        <v>68</v>
      </c>
      <c r="AD304" t="s">
        <v>150</v>
      </c>
      <c r="AE304" t="s">
        <v>148</v>
      </c>
    </row>
    <row r="305" spans="1:31" x14ac:dyDescent="0.3">
      <c r="A305">
        <v>683</v>
      </c>
      <c r="C305" t="s">
        <v>675</v>
      </c>
      <c r="D305" t="s">
        <v>676</v>
      </c>
      <c r="G305" t="s">
        <v>145</v>
      </c>
      <c r="I305" t="s">
        <v>145</v>
      </c>
      <c r="K305" t="s">
        <v>146</v>
      </c>
      <c r="L305" t="s">
        <v>146</v>
      </c>
      <c r="M305" t="s">
        <v>146</v>
      </c>
      <c r="N305" t="s">
        <v>146</v>
      </c>
      <c r="O305" t="s">
        <v>146</v>
      </c>
      <c r="P305" t="s">
        <v>145</v>
      </c>
      <c r="Q305" t="s">
        <v>517</v>
      </c>
      <c r="S305">
        <v>0</v>
      </c>
      <c r="V305" s="31">
        <v>44680.966666666667</v>
      </c>
      <c r="W305">
        <v>0</v>
      </c>
      <c r="X305">
        <v>1</v>
      </c>
      <c r="Y305" t="s">
        <v>147</v>
      </c>
      <c r="AA305">
        <v>65</v>
      </c>
      <c r="AB305" t="s">
        <v>68</v>
      </c>
      <c r="AD305" t="s">
        <v>150</v>
      </c>
      <c r="AE305" t="s">
        <v>148</v>
      </c>
    </row>
    <row r="306" spans="1:31" x14ac:dyDescent="0.3">
      <c r="A306">
        <v>685</v>
      </c>
      <c r="C306" t="s">
        <v>677</v>
      </c>
      <c r="D306" t="s">
        <v>678</v>
      </c>
      <c r="G306" t="s">
        <v>145</v>
      </c>
      <c r="I306" t="s">
        <v>145</v>
      </c>
      <c r="K306" t="s">
        <v>146</v>
      </c>
      <c r="L306" t="s">
        <v>146</v>
      </c>
      <c r="M306" t="s">
        <v>146</v>
      </c>
      <c r="N306" t="s">
        <v>146</v>
      </c>
      <c r="O306" t="s">
        <v>146</v>
      </c>
      <c r="P306" t="s">
        <v>145</v>
      </c>
      <c r="Q306" t="s">
        <v>517</v>
      </c>
      <c r="S306">
        <v>0</v>
      </c>
      <c r="V306" s="31">
        <v>44680.966666666667</v>
      </c>
      <c r="W306">
        <v>0</v>
      </c>
      <c r="X306">
        <v>1</v>
      </c>
      <c r="Y306" t="s">
        <v>147</v>
      </c>
      <c r="AA306">
        <v>65</v>
      </c>
      <c r="AB306" t="s">
        <v>68</v>
      </c>
      <c r="AD306" t="s">
        <v>150</v>
      </c>
      <c r="AE306" t="s">
        <v>148</v>
      </c>
    </row>
    <row r="307" spans="1:31" x14ac:dyDescent="0.3">
      <c r="A307">
        <v>687</v>
      </c>
      <c r="C307" t="s">
        <v>679</v>
      </c>
      <c r="D307" t="s">
        <v>680</v>
      </c>
      <c r="G307" t="s">
        <v>145</v>
      </c>
      <c r="I307" t="s">
        <v>145</v>
      </c>
      <c r="K307" t="s">
        <v>146</v>
      </c>
      <c r="L307" t="s">
        <v>146</v>
      </c>
      <c r="M307" t="s">
        <v>146</v>
      </c>
      <c r="N307" t="s">
        <v>146</v>
      </c>
      <c r="O307" t="s">
        <v>146</v>
      </c>
      <c r="P307" t="s">
        <v>145</v>
      </c>
      <c r="Q307" t="s">
        <v>517</v>
      </c>
      <c r="S307">
        <v>0</v>
      </c>
      <c r="V307" s="31">
        <v>44680.966666666667</v>
      </c>
      <c r="W307">
        <v>0</v>
      </c>
      <c r="X307">
        <v>1</v>
      </c>
      <c r="Y307" t="s">
        <v>147</v>
      </c>
      <c r="AA307">
        <v>65</v>
      </c>
      <c r="AB307" t="s">
        <v>68</v>
      </c>
      <c r="AD307" t="s">
        <v>150</v>
      </c>
      <c r="AE307" t="s">
        <v>148</v>
      </c>
    </row>
    <row r="308" spans="1:31" x14ac:dyDescent="0.3">
      <c r="A308">
        <v>689</v>
      </c>
      <c r="C308" t="s">
        <v>681</v>
      </c>
      <c r="D308" t="s">
        <v>682</v>
      </c>
      <c r="G308" t="s">
        <v>145</v>
      </c>
      <c r="I308" t="s">
        <v>145</v>
      </c>
      <c r="K308" t="s">
        <v>146</v>
      </c>
      <c r="L308" t="s">
        <v>146</v>
      </c>
      <c r="M308" t="s">
        <v>146</v>
      </c>
      <c r="N308" t="s">
        <v>146</v>
      </c>
      <c r="O308" t="s">
        <v>146</v>
      </c>
      <c r="P308" t="s">
        <v>145</v>
      </c>
      <c r="Q308" t="s">
        <v>517</v>
      </c>
      <c r="S308">
        <v>0</v>
      </c>
      <c r="V308" s="31">
        <v>44680.966666666667</v>
      </c>
      <c r="W308">
        <v>0</v>
      </c>
      <c r="X308">
        <v>1</v>
      </c>
      <c r="Y308" t="s">
        <v>147</v>
      </c>
      <c r="AA308">
        <v>51</v>
      </c>
      <c r="AB308" t="s">
        <v>68</v>
      </c>
      <c r="AD308" t="s">
        <v>150</v>
      </c>
      <c r="AE308" t="s">
        <v>148</v>
      </c>
    </row>
    <row r="309" spans="1:31" x14ac:dyDescent="0.3">
      <c r="A309">
        <v>69</v>
      </c>
      <c r="C309" t="s">
        <v>683</v>
      </c>
      <c r="D309" t="s">
        <v>684</v>
      </c>
      <c r="G309" t="s">
        <v>145</v>
      </c>
      <c r="I309" t="s">
        <v>146</v>
      </c>
      <c r="K309" t="s">
        <v>146</v>
      </c>
      <c r="L309" t="s">
        <v>146</v>
      </c>
      <c r="M309" t="s">
        <v>146</v>
      </c>
      <c r="N309" t="s">
        <v>146</v>
      </c>
      <c r="O309" t="s">
        <v>146</v>
      </c>
      <c r="P309" t="s">
        <v>145</v>
      </c>
      <c r="Q309" t="s">
        <v>517</v>
      </c>
      <c r="S309">
        <v>0</v>
      </c>
      <c r="V309" s="31">
        <v>44680.968055555553</v>
      </c>
      <c r="W309">
        <v>0</v>
      </c>
      <c r="X309">
        <v>1</v>
      </c>
      <c r="Y309" t="s">
        <v>147</v>
      </c>
      <c r="AA309">
        <v>46</v>
      </c>
      <c r="AB309" t="s">
        <v>68</v>
      </c>
      <c r="AD309" t="s">
        <v>150</v>
      </c>
      <c r="AE309" t="s">
        <v>148</v>
      </c>
    </row>
    <row r="310" spans="1:31" x14ac:dyDescent="0.3">
      <c r="A310">
        <v>70</v>
      </c>
      <c r="C310" t="s">
        <v>685</v>
      </c>
      <c r="D310" t="s">
        <v>686</v>
      </c>
      <c r="G310" t="s">
        <v>145</v>
      </c>
      <c r="I310" t="s">
        <v>146</v>
      </c>
      <c r="K310" t="s">
        <v>146</v>
      </c>
      <c r="L310" t="s">
        <v>146</v>
      </c>
      <c r="M310" t="s">
        <v>146</v>
      </c>
      <c r="N310" t="s">
        <v>146</v>
      </c>
      <c r="O310" t="s">
        <v>146</v>
      </c>
      <c r="P310" t="s">
        <v>145</v>
      </c>
      <c r="Q310" t="s">
        <v>517</v>
      </c>
      <c r="S310">
        <v>0</v>
      </c>
      <c r="V310" s="31">
        <v>44680.96875</v>
      </c>
      <c r="W310">
        <v>0</v>
      </c>
      <c r="X310">
        <v>1</v>
      </c>
      <c r="Y310" t="s">
        <v>147</v>
      </c>
      <c r="AA310">
        <v>69</v>
      </c>
      <c r="AB310" t="s">
        <v>68</v>
      </c>
      <c r="AD310" t="s">
        <v>150</v>
      </c>
      <c r="AE310" t="s">
        <v>148</v>
      </c>
    </row>
    <row r="311" spans="1:31" x14ac:dyDescent="0.3">
      <c r="A311">
        <v>71</v>
      </c>
      <c r="C311" t="s">
        <v>687</v>
      </c>
      <c r="D311" t="s">
        <v>688</v>
      </c>
      <c r="G311" t="s">
        <v>145</v>
      </c>
      <c r="I311" t="s">
        <v>145</v>
      </c>
      <c r="K311" t="s">
        <v>146</v>
      </c>
      <c r="L311" t="s">
        <v>146</v>
      </c>
      <c r="M311" t="s">
        <v>146</v>
      </c>
      <c r="N311" t="s">
        <v>146</v>
      </c>
      <c r="O311" t="s">
        <v>146</v>
      </c>
      <c r="P311" t="s">
        <v>145</v>
      </c>
      <c r="Q311" t="s">
        <v>517</v>
      </c>
      <c r="S311">
        <v>0</v>
      </c>
      <c r="V311" s="31">
        <v>44680.96875</v>
      </c>
      <c r="W311">
        <v>0</v>
      </c>
      <c r="X311">
        <v>1</v>
      </c>
      <c r="Y311" t="s">
        <v>147</v>
      </c>
      <c r="AA311">
        <v>70</v>
      </c>
      <c r="AB311" t="s">
        <v>68</v>
      </c>
      <c r="AD311" t="s">
        <v>150</v>
      </c>
      <c r="AE311" t="s">
        <v>148</v>
      </c>
    </row>
    <row r="312" spans="1:31" x14ac:dyDescent="0.3">
      <c r="A312">
        <v>72</v>
      </c>
      <c r="C312" t="s">
        <v>689</v>
      </c>
      <c r="D312" t="s">
        <v>690</v>
      </c>
      <c r="G312" t="s">
        <v>145</v>
      </c>
      <c r="I312" t="s">
        <v>145</v>
      </c>
      <c r="K312" t="s">
        <v>146</v>
      </c>
      <c r="L312" t="s">
        <v>146</v>
      </c>
      <c r="M312" t="s">
        <v>146</v>
      </c>
      <c r="N312" t="s">
        <v>146</v>
      </c>
      <c r="O312" t="s">
        <v>146</v>
      </c>
      <c r="P312" t="s">
        <v>145</v>
      </c>
      <c r="Q312" t="s">
        <v>517</v>
      </c>
      <c r="S312">
        <v>0</v>
      </c>
      <c r="V312" s="31">
        <v>44680.96875</v>
      </c>
      <c r="W312">
        <v>0</v>
      </c>
      <c r="X312">
        <v>1</v>
      </c>
      <c r="Y312" t="s">
        <v>147</v>
      </c>
      <c r="AA312">
        <v>70</v>
      </c>
      <c r="AB312" t="s">
        <v>68</v>
      </c>
      <c r="AD312" t="s">
        <v>150</v>
      </c>
      <c r="AE312" t="s">
        <v>148</v>
      </c>
    </row>
    <row r="313" spans="1:31" x14ac:dyDescent="0.3">
      <c r="A313">
        <v>73</v>
      </c>
      <c r="C313" t="s">
        <v>691</v>
      </c>
      <c r="D313" t="s">
        <v>692</v>
      </c>
      <c r="G313" t="s">
        <v>145</v>
      </c>
      <c r="I313" t="s">
        <v>145</v>
      </c>
      <c r="K313" t="s">
        <v>146</v>
      </c>
      <c r="L313" t="s">
        <v>146</v>
      </c>
      <c r="M313" t="s">
        <v>146</v>
      </c>
      <c r="N313" t="s">
        <v>146</v>
      </c>
      <c r="O313" t="s">
        <v>146</v>
      </c>
      <c r="P313" t="s">
        <v>145</v>
      </c>
      <c r="Q313" t="s">
        <v>517</v>
      </c>
      <c r="S313">
        <v>0</v>
      </c>
      <c r="V313" s="31">
        <v>44680.969444444447</v>
      </c>
      <c r="W313">
        <v>0</v>
      </c>
      <c r="X313">
        <v>1</v>
      </c>
      <c r="Y313" t="s">
        <v>147</v>
      </c>
      <c r="AA313">
        <v>70</v>
      </c>
      <c r="AB313" t="s">
        <v>68</v>
      </c>
      <c r="AD313" t="s">
        <v>150</v>
      </c>
      <c r="AE313" t="s">
        <v>148</v>
      </c>
    </row>
    <row r="314" spans="1:31" x14ac:dyDescent="0.3">
      <c r="A314">
        <v>692</v>
      </c>
      <c r="C314" t="s">
        <v>693</v>
      </c>
      <c r="D314" t="s">
        <v>694</v>
      </c>
      <c r="G314" t="s">
        <v>145</v>
      </c>
      <c r="I314" t="s">
        <v>145</v>
      </c>
      <c r="K314" t="s">
        <v>146</v>
      </c>
      <c r="L314" t="s">
        <v>146</v>
      </c>
      <c r="M314" t="s">
        <v>146</v>
      </c>
      <c r="N314" t="s">
        <v>146</v>
      </c>
      <c r="O314" t="s">
        <v>146</v>
      </c>
      <c r="P314" t="s">
        <v>145</v>
      </c>
      <c r="Q314" t="s">
        <v>517</v>
      </c>
      <c r="S314">
        <v>0</v>
      </c>
      <c r="V314" s="31">
        <v>44680.969444444447</v>
      </c>
      <c r="W314">
        <v>0</v>
      </c>
      <c r="X314">
        <v>1</v>
      </c>
      <c r="Y314" t="s">
        <v>147</v>
      </c>
      <c r="AA314">
        <v>70</v>
      </c>
      <c r="AB314" t="s">
        <v>68</v>
      </c>
      <c r="AD314" t="s">
        <v>150</v>
      </c>
      <c r="AE314" t="s">
        <v>148</v>
      </c>
    </row>
    <row r="315" spans="1:31" x14ac:dyDescent="0.3">
      <c r="A315">
        <v>693</v>
      </c>
      <c r="C315" t="s">
        <v>695</v>
      </c>
      <c r="D315" t="s">
        <v>696</v>
      </c>
      <c r="G315" t="s">
        <v>145</v>
      </c>
      <c r="I315" t="s">
        <v>145</v>
      </c>
      <c r="K315" t="s">
        <v>146</v>
      </c>
      <c r="L315" t="s">
        <v>146</v>
      </c>
      <c r="M315" t="s">
        <v>146</v>
      </c>
      <c r="N315" t="s">
        <v>146</v>
      </c>
      <c r="O315" t="s">
        <v>146</v>
      </c>
      <c r="P315" t="s">
        <v>145</v>
      </c>
      <c r="Q315" t="s">
        <v>517</v>
      </c>
      <c r="S315">
        <v>0</v>
      </c>
      <c r="V315" s="31">
        <v>44680.969444444447</v>
      </c>
      <c r="W315">
        <v>0</v>
      </c>
      <c r="X315">
        <v>1</v>
      </c>
      <c r="Y315" t="s">
        <v>147</v>
      </c>
      <c r="AA315">
        <v>70</v>
      </c>
      <c r="AB315" t="s">
        <v>68</v>
      </c>
      <c r="AD315" t="s">
        <v>150</v>
      </c>
      <c r="AE315" t="s">
        <v>148</v>
      </c>
    </row>
    <row r="316" spans="1:31" x14ac:dyDescent="0.3">
      <c r="A316">
        <v>74</v>
      </c>
      <c r="C316" t="s">
        <v>697</v>
      </c>
      <c r="D316" t="s">
        <v>698</v>
      </c>
      <c r="G316" t="s">
        <v>145</v>
      </c>
      <c r="I316" t="s">
        <v>145</v>
      </c>
      <c r="K316" t="s">
        <v>146</v>
      </c>
      <c r="L316" t="s">
        <v>146</v>
      </c>
      <c r="M316" t="s">
        <v>146</v>
      </c>
      <c r="N316" t="s">
        <v>146</v>
      </c>
      <c r="O316" t="s">
        <v>146</v>
      </c>
      <c r="P316" t="s">
        <v>145</v>
      </c>
      <c r="Q316" t="s">
        <v>517</v>
      </c>
      <c r="S316">
        <v>0</v>
      </c>
      <c r="V316" s="31">
        <v>44680.969444444447</v>
      </c>
      <c r="W316">
        <v>0</v>
      </c>
      <c r="X316">
        <v>1</v>
      </c>
      <c r="Y316" t="s">
        <v>147</v>
      </c>
      <c r="AA316">
        <v>70</v>
      </c>
      <c r="AB316" t="s">
        <v>68</v>
      </c>
      <c r="AD316" t="s">
        <v>150</v>
      </c>
      <c r="AE316" t="s">
        <v>148</v>
      </c>
    </row>
    <row r="317" spans="1:31" x14ac:dyDescent="0.3">
      <c r="A317">
        <v>694</v>
      </c>
      <c r="C317" t="s">
        <v>699</v>
      </c>
      <c r="D317" t="s">
        <v>81</v>
      </c>
      <c r="G317" t="s">
        <v>145</v>
      </c>
      <c r="I317" t="s">
        <v>146</v>
      </c>
      <c r="K317" t="s">
        <v>146</v>
      </c>
      <c r="L317" t="s">
        <v>146</v>
      </c>
      <c r="M317" t="s">
        <v>146</v>
      </c>
      <c r="N317" t="s">
        <v>146</v>
      </c>
      <c r="O317" t="s">
        <v>146</v>
      </c>
      <c r="P317" t="s">
        <v>145</v>
      </c>
      <c r="Q317" t="s">
        <v>517</v>
      </c>
      <c r="S317">
        <v>0</v>
      </c>
      <c r="V317" s="31">
        <v>44680.969444444447</v>
      </c>
      <c r="W317">
        <v>0</v>
      </c>
      <c r="X317">
        <v>1</v>
      </c>
      <c r="Y317" t="s">
        <v>147</v>
      </c>
      <c r="AA317">
        <v>69</v>
      </c>
      <c r="AB317" t="s">
        <v>68</v>
      </c>
      <c r="AD317" t="s">
        <v>150</v>
      </c>
      <c r="AE317" t="s">
        <v>148</v>
      </c>
    </row>
    <row r="318" spans="1:31" x14ac:dyDescent="0.3">
      <c r="A318">
        <v>695</v>
      </c>
      <c r="C318" t="s">
        <v>700</v>
      </c>
      <c r="D318" t="s">
        <v>81</v>
      </c>
      <c r="G318" t="s">
        <v>145</v>
      </c>
      <c r="I318" t="s">
        <v>145</v>
      </c>
      <c r="K318" t="s">
        <v>146</v>
      </c>
      <c r="L318" t="s">
        <v>146</v>
      </c>
      <c r="M318" t="s">
        <v>146</v>
      </c>
      <c r="N318" t="s">
        <v>146</v>
      </c>
      <c r="O318" t="s">
        <v>146</v>
      </c>
      <c r="P318" t="s">
        <v>145</v>
      </c>
      <c r="Q318" t="s">
        <v>517</v>
      </c>
      <c r="S318">
        <v>0</v>
      </c>
      <c r="V318" s="31">
        <v>44680.969444444447</v>
      </c>
      <c r="W318">
        <v>0</v>
      </c>
      <c r="X318">
        <v>1</v>
      </c>
      <c r="Y318" t="s">
        <v>147</v>
      </c>
      <c r="AA318">
        <v>694</v>
      </c>
      <c r="AB318" t="s">
        <v>68</v>
      </c>
      <c r="AD318" t="s">
        <v>150</v>
      </c>
      <c r="AE318" t="s">
        <v>148</v>
      </c>
    </row>
    <row r="319" spans="1:31" x14ac:dyDescent="0.3">
      <c r="A319">
        <v>75</v>
      </c>
      <c r="C319" t="s">
        <v>701</v>
      </c>
      <c r="D319" t="s">
        <v>82</v>
      </c>
      <c r="G319" t="s">
        <v>145</v>
      </c>
      <c r="I319" t="s">
        <v>146</v>
      </c>
      <c r="K319" t="s">
        <v>146</v>
      </c>
      <c r="L319" t="s">
        <v>146</v>
      </c>
      <c r="M319" t="s">
        <v>146</v>
      </c>
      <c r="N319" t="s">
        <v>146</v>
      </c>
      <c r="O319" t="s">
        <v>146</v>
      </c>
      <c r="P319" t="s">
        <v>145</v>
      </c>
      <c r="Q319" t="s">
        <v>517</v>
      </c>
      <c r="S319">
        <v>0</v>
      </c>
      <c r="V319" s="31">
        <v>44680.970833333333</v>
      </c>
      <c r="W319">
        <v>0</v>
      </c>
      <c r="X319">
        <v>1</v>
      </c>
      <c r="Y319" t="s">
        <v>147</v>
      </c>
      <c r="AA319">
        <v>69</v>
      </c>
      <c r="AB319" t="s">
        <v>68</v>
      </c>
      <c r="AD319" t="s">
        <v>150</v>
      </c>
      <c r="AE319" t="s">
        <v>148</v>
      </c>
    </row>
    <row r="320" spans="1:31" x14ac:dyDescent="0.3">
      <c r="A320">
        <v>76</v>
      </c>
      <c r="C320" t="s">
        <v>702</v>
      </c>
      <c r="D320" t="s">
        <v>29</v>
      </c>
      <c r="G320" t="s">
        <v>145</v>
      </c>
      <c r="I320" t="s">
        <v>145</v>
      </c>
      <c r="K320" t="s">
        <v>146</v>
      </c>
      <c r="L320" t="s">
        <v>146</v>
      </c>
      <c r="M320" t="s">
        <v>146</v>
      </c>
      <c r="N320" t="s">
        <v>146</v>
      </c>
      <c r="O320" t="s">
        <v>146</v>
      </c>
      <c r="P320" t="s">
        <v>145</v>
      </c>
      <c r="Q320" t="s">
        <v>517</v>
      </c>
      <c r="S320">
        <v>0</v>
      </c>
      <c r="V320" s="31">
        <v>44680.97152777778</v>
      </c>
      <c r="W320">
        <v>0</v>
      </c>
      <c r="X320">
        <v>1</v>
      </c>
      <c r="Y320" t="s">
        <v>147</v>
      </c>
      <c r="AA320">
        <v>75</v>
      </c>
      <c r="AB320" t="s">
        <v>68</v>
      </c>
      <c r="AD320" t="s">
        <v>150</v>
      </c>
      <c r="AE320" t="s">
        <v>148</v>
      </c>
    </row>
    <row r="321" spans="1:31" x14ac:dyDescent="0.3">
      <c r="A321">
        <v>77</v>
      </c>
      <c r="C321" t="s">
        <v>703</v>
      </c>
      <c r="D321" t="s">
        <v>28</v>
      </c>
      <c r="G321" t="s">
        <v>145</v>
      </c>
      <c r="I321" t="s">
        <v>145</v>
      </c>
      <c r="K321" t="s">
        <v>146</v>
      </c>
      <c r="L321" t="s">
        <v>146</v>
      </c>
      <c r="M321" t="s">
        <v>146</v>
      </c>
      <c r="N321" t="s">
        <v>146</v>
      </c>
      <c r="O321" t="s">
        <v>146</v>
      </c>
      <c r="P321" t="s">
        <v>145</v>
      </c>
      <c r="Q321" t="s">
        <v>517</v>
      </c>
      <c r="S321">
        <v>0</v>
      </c>
      <c r="V321" s="31">
        <v>44680.97152777778</v>
      </c>
      <c r="W321">
        <v>0</v>
      </c>
      <c r="X321">
        <v>1</v>
      </c>
      <c r="Y321" t="s">
        <v>147</v>
      </c>
      <c r="AA321">
        <v>75</v>
      </c>
      <c r="AB321" t="s">
        <v>68</v>
      </c>
      <c r="AD321" t="s">
        <v>150</v>
      </c>
      <c r="AE321" t="s">
        <v>148</v>
      </c>
    </row>
    <row r="322" spans="1:31" x14ac:dyDescent="0.3">
      <c r="A322">
        <v>696</v>
      </c>
      <c r="C322" t="s">
        <v>704</v>
      </c>
      <c r="D322" t="s">
        <v>705</v>
      </c>
      <c r="G322" t="s">
        <v>145</v>
      </c>
      <c r="I322" t="s">
        <v>145</v>
      </c>
      <c r="K322" t="s">
        <v>146</v>
      </c>
      <c r="L322" t="s">
        <v>146</v>
      </c>
      <c r="M322" t="s">
        <v>146</v>
      </c>
      <c r="N322" t="s">
        <v>146</v>
      </c>
      <c r="O322" t="s">
        <v>146</v>
      </c>
      <c r="P322" t="s">
        <v>145</v>
      </c>
      <c r="Q322" t="s">
        <v>517</v>
      </c>
      <c r="S322">
        <v>0</v>
      </c>
      <c r="V322" s="31">
        <v>44680.97152777778</v>
      </c>
      <c r="W322">
        <v>2</v>
      </c>
      <c r="X322">
        <v>1</v>
      </c>
      <c r="Y322" t="s">
        <v>147</v>
      </c>
      <c r="AA322">
        <v>75</v>
      </c>
      <c r="AB322" t="s">
        <v>68</v>
      </c>
      <c r="AD322" t="s">
        <v>150</v>
      </c>
      <c r="AE322" t="s">
        <v>148</v>
      </c>
    </row>
    <row r="323" spans="1:31" x14ac:dyDescent="0.3">
      <c r="A323">
        <v>697</v>
      </c>
      <c r="C323" t="s">
        <v>706</v>
      </c>
      <c r="D323" t="s">
        <v>707</v>
      </c>
      <c r="G323" t="s">
        <v>145</v>
      </c>
      <c r="I323" t="s">
        <v>145</v>
      </c>
      <c r="K323" t="s">
        <v>146</v>
      </c>
      <c r="L323" t="s">
        <v>146</v>
      </c>
      <c r="M323" t="s">
        <v>146</v>
      </c>
      <c r="N323" t="s">
        <v>146</v>
      </c>
      <c r="O323" t="s">
        <v>146</v>
      </c>
      <c r="P323" t="s">
        <v>145</v>
      </c>
      <c r="Q323" t="s">
        <v>517</v>
      </c>
      <c r="S323">
        <v>0</v>
      </c>
      <c r="V323" s="31">
        <v>44680.97152777778</v>
      </c>
      <c r="W323">
        <v>2</v>
      </c>
      <c r="X323">
        <v>1</v>
      </c>
      <c r="Y323" t="s">
        <v>147</v>
      </c>
      <c r="AA323">
        <v>75</v>
      </c>
      <c r="AB323" t="s">
        <v>68</v>
      </c>
      <c r="AD323" t="s">
        <v>150</v>
      </c>
      <c r="AE323" t="s">
        <v>148</v>
      </c>
    </row>
    <row r="324" spans="1:31" x14ac:dyDescent="0.3">
      <c r="A324">
        <v>698</v>
      </c>
      <c r="C324" t="s">
        <v>708</v>
      </c>
      <c r="D324" t="s">
        <v>709</v>
      </c>
      <c r="G324" t="s">
        <v>145</v>
      </c>
      <c r="I324" t="s">
        <v>145</v>
      </c>
      <c r="K324" t="s">
        <v>146</v>
      </c>
      <c r="L324" t="s">
        <v>146</v>
      </c>
      <c r="M324" t="s">
        <v>146</v>
      </c>
      <c r="N324" t="s">
        <v>146</v>
      </c>
      <c r="O324" t="s">
        <v>146</v>
      </c>
      <c r="P324" t="s">
        <v>145</v>
      </c>
      <c r="Q324" t="s">
        <v>517</v>
      </c>
      <c r="S324">
        <v>0</v>
      </c>
      <c r="V324" s="31">
        <v>44680.97152777778</v>
      </c>
      <c r="W324">
        <v>2</v>
      </c>
      <c r="X324">
        <v>1</v>
      </c>
      <c r="Y324" t="s">
        <v>147</v>
      </c>
      <c r="AA324">
        <v>75</v>
      </c>
      <c r="AB324" t="s">
        <v>68</v>
      </c>
      <c r="AD324" t="s">
        <v>150</v>
      </c>
      <c r="AE324" t="s">
        <v>148</v>
      </c>
    </row>
    <row r="325" spans="1:31" x14ac:dyDescent="0.3">
      <c r="A325">
        <v>78</v>
      </c>
      <c r="C325" t="s">
        <v>710</v>
      </c>
      <c r="D325" t="s">
        <v>711</v>
      </c>
      <c r="G325" t="s">
        <v>145</v>
      </c>
      <c r="I325" t="s">
        <v>145</v>
      </c>
      <c r="K325" t="s">
        <v>146</v>
      </c>
      <c r="L325" t="s">
        <v>146</v>
      </c>
      <c r="M325" t="s">
        <v>146</v>
      </c>
      <c r="N325" t="s">
        <v>146</v>
      </c>
      <c r="O325" t="s">
        <v>146</v>
      </c>
      <c r="P325" t="s">
        <v>145</v>
      </c>
      <c r="Q325" t="s">
        <v>517</v>
      </c>
      <c r="S325">
        <v>0</v>
      </c>
      <c r="V325" s="31">
        <v>44680.97152777778</v>
      </c>
      <c r="W325">
        <v>0</v>
      </c>
      <c r="X325">
        <v>1</v>
      </c>
      <c r="Y325" t="s">
        <v>147</v>
      </c>
      <c r="AA325">
        <v>75</v>
      </c>
      <c r="AB325" t="s">
        <v>68</v>
      </c>
      <c r="AD325" t="s">
        <v>150</v>
      </c>
      <c r="AE325" t="s">
        <v>148</v>
      </c>
    </row>
    <row r="326" spans="1:31" x14ac:dyDescent="0.3">
      <c r="A326">
        <v>699</v>
      </c>
      <c r="C326" t="s">
        <v>712</v>
      </c>
      <c r="D326" t="s">
        <v>713</v>
      </c>
      <c r="G326" t="s">
        <v>145</v>
      </c>
      <c r="I326" t="s">
        <v>145</v>
      </c>
      <c r="K326" t="s">
        <v>146</v>
      </c>
      <c r="L326" t="s">
        <v>146</v>
      </c>
      <c r="M326" t="s">
        <v>146</v>
      </c>
      <c r="N326" t="s">
        <v>146</v>
      </c>
      <c r="O326" t="s">
        <v>146</v>
      </c>
      <c r="P326" t="s">
        <v>145</v>
      </c>
      <c r="Q326" t="s">
        <v>517</v>
      </c>
      <c r="S326">
        <v>0</v>
      </c>
      <c r="V326" s="31">
        <v>44680.97152777778</v>
      </c>
      <c r="W326">
        <v>2</v>
      </c>
      <c r="X326">
        <v>1</v>
      </c>
      <c r="Y326" t="s">
        <v>147</v>
      </c>
      <c r="AA326">
        <v>75</v>
      </c>
      <c r="AB326" t="s">
        <v>68</v>
      </c>
      <c r="AD326" t="s">
        <v>150</v>
      </c>
      <c r="AE326" t="s">
        <v>148</v>
      </c>
    </row>
    <row r="327" spans="1:31" x14ac:dyDescent="0.3">
      <c r="A327">
        <v>700</v>
      </c>
      <c r="C327" t="s">
        <v>714</v>
      </c>
      <c r="D327" t="s">
        <v>715</v>
      </c>
      <c r="G327" t="s">
        <v>145</v>
      </c>
      <c r="I327" t="s">
        <v>146</v>
      </c>
      <c r="K327" t="s">
        <v>146</v>
      </c>
      <c r="L327" t="s">
        <v>146</v>
      </c>
      <c r="M327" t="s">
        <v>146</v>
      </c>
      <c r="N327" t="s">
        <v>146</v>
      </c>
      <c r="O327" t="s">
        <v>146</v>
      </c>
      <c r="P327" t="s">
        <v>145</v>
      </c>
      <c r="Q327" t="s">
        <v>517</v>
      </c>
      <c r="S327">
        <v>0</v>
      </c>
      <c r="V327" s="31">
        <v>44680.97152777778</v>
      </c>
      <c r="W327">
        <v>2</v>
      </c>
      <c r="X327">
        <v>1</v>
      </c>
      <c r="Y327" t="s">
        <v>147</v>
      </c>
      <c r="AA327">
        <v>46</v>
      </c>
      <c r="AB327" t="s">
        <v>68</v>
      </c>
      <c r="AD327" t="s">
        <v>150</v>
      </c>
      <c r="AE327" t="s">
        <v>148</v>
      </c>
    </row>
    <row r="328" spans="1:31" x14ac:dyDescent="0.3">
      <c r="A328">
        <v>701</v>
      </c>
      <c r="C328" t="s">
        <v>716</v>
      </c>
      <c r="D328" t="s">
        <v>717</v>
      </c>
      <c r="G328" t="s">
        <v>145</v>
      </c>
      <c r="I328" t="s">
        <v>146</v>
      </c>
      <c r="K328" t="s">
        <v>146</v>
      </c>
      <c r="L328" t="s">
        <v>146</v>
      </c>
      <c r="M328" t="s">
        <v>146</v>
      </c>
      <c r="N328" t="s">
        <v>146</v>
      </c>
      <c r="O328" t="s">
        <v>146</v>
      </c>
      <c r="P328" t="s">
        <v>145</v>
      </c>
      <c r="Q328" t="s">
        <v>517</v>
      </c>
      <c r="S328">
        <v>0</v>
      </c>
      <c r="V328" s="31">
        <v>44680.97152777778</v>
      </c>
      <c r="W328">
        <v>2</v>
      </c>
      <c r="X328">
        <v>1</v>
      </c>
      <c r="Y328" t="s">
        <v>147</v>
      </c>
      <c r="AA328">
        <v>700</v>
      </c>
      <c r="AB328" t="s">
        <v>68</v>
      </c>
      <c r="AD328" t="s">
        <v>150</v>
      </c>
      <c r="AE328" t="s">
        <v>148</v>
      </c>
    </row>
    <row r="329" spans="1:31" x14ac:dyDescent="0.3">
      <c r="A329">
        <v>702</v>
      </c>
      <c r="C329" t="s">
        <v>718</v>
      </c>
      <c r="D329" t="s">
        <v>719</v>
      </c>
      <c r="G329" t="s">
        <v>145</v>
      </c>
      <c r="I329" t="s">
        <v>145</v>
      </c>
      <c r="K329" t="s">
        <v>146</v>
      </c>
      <c r="L329" t="s">
        <v>146</v>
      </c>
      <c r="M329" t="s">
        <v>146</v>
      </c>
      <c r="N329" t="s">
        <v>146</v>
      </c>
      <c r="O329" t="s">
        <v>146</v>
      </c>
      <c r="P329" t="s">
        <v>145</v>
      </c>
      <c r="Q329" t="s">
        <v>517</v>
      </c>
      <c r="S329">
        <v>0</v>
      </c>
      <c r="V329" s="31">
        <v>44680.97152777778</v>
      </c>
      <c r="W329">
        <v>2</v>
      </c>
      <c r="X329">
        <v>1</v>
      </c>
      <c r="Y329" t="s">
        <v>147</v>
      </c>
      <c r="AA329">
        <v>701</v>
      </c>
      <c r="AB329" t="s">
        <v>68</v>
      </c>
      <c r="AD329" t="s">
        <v>150</v>
      </c>
      <c r="AE329" t="s">
        <v>148</v>
      </c>
    </row>
    <row r="330" spans="1:31" x14ac:dyDescent="0.3">
      <c r="A330">
        <v>703</v>
      </c>
      <c r="C330" t="s">
        <v>720</v>
      </c>
      <c r="D330" t="s">
        <v>83</v>
      </c>
      <c r="G330" t="s">
        <v>145</v>
      </c>
      <c r="I330" t="s">
        <v>145</v>
      </c>
      <c r="K330" t="s">
        <v>146</v>
      </c>
      <c r="L330" t="s">
        <v>146</v>
      </c>
      <c r="M330" t="s">
        <v>146</v>
      </c>
      <c r="N330" t="s">
        <v>146</v>
      </c>
      <c r="O330" t="s">
        <v>146</v>
      </c>
      <c r="P330" t="s">
        <v>145</v>
      </c>
      <c r="Q330" t="s">
        <v>517</v>
      </c>
      <c r="S330">
        <v>0</v>
      </c>
      <c r="V330" s="31">
        <v>44680.97152777778</v>
      </c>
      <c r="W330">
        <v>2</v>
      </c>
      <c r="X330">
        <v>1</v>
      </c>
      <c r="Y330" t="s">
        <v>147</v>
      </c>
      <c r="AA330">
        <v>701</v>
      </c>
      <c r="AB330" t="s">
        <v>68</v>
      </c>
      <c r="AD330" t="s">
        <v>150</v>
      </c>
      <c r="AE330" t="s">
        <v>148</v>
      </c>
    </row>
    <row r="331" spans="1:31" x14ac:dyDescent="0.3">
      <c r="A331">
        <v>704</v>
      </c>
      <c r="C331" t="s">
        <v>721</v>
      </c>
      <c r="D331" t="s">
        <v>722</v>
      </c>
      <c r="G331" t="s">
        <v>145</v>
      </c>
      <c r="I331" t="s">
        <v>145</v>
      </c>
      <c r="K331" t="s">
        <v>146</v>
      </c>
      <c r="L331" t="s">
        <v>146</v>
      </c>
      <c r="M331" t="s">
        <v>146</v>
      </c>
      <c r="N331" t="s">
        <v>146</v>
      </c>
      <c r="O331" t="s">
        <v>146</v>
      </c>
      <c r="P331" t="s">
        <v>145</v>
      </c>
      <c r="Q331" t="s">
        <v>517</v>
      </c>
      <c r="S331">
        <v>0</v>
      </c>
      <c r="V331" s="31">
        <v>44680.97152777778</v>
      </c>
      <c r="W331">
        <v>2</v>
      </c>
      <c r="X331">
        <v>1</v>
      </c>
      <c r="Y331" t="s">
        <v>147</v>
      </c>
      <c r="AA331">
        <v>701</v>
      </c>
      <c r="AB331" t="s">
        <v>68</v>
      </c>
      <c r="AD331" t="s">
        <v>150</v>
      </c>
      <c r="AE331" t="s">
        <v>148</v>
      </c>
    </row>
    <row r="332" spans="1:31" x14ac:dyDescent="0.3">
      <c r="A332">
        <v>705</v>
      </c>
      <c r="C332" t="s">
        <v>723</v>
      </c>
      <c r="D332" t="s">
        <v>724</v>
      </c>
      <c r="G332" t="s">
        <v>145</v>
      </c>
      <c r="I332" t="s">
        <v>145</v>
      </c>
      <c r="K332" t="s">
        <v>146</v>
      </c>
      <c r="L332" t="s">
        <v>146</v>
      </c>
      <c r="M332" t="s">
        <v>146</v>
      </c>
      <c r="N332" t="s">
        <v>146</v>
      </c>
      <c r="O332" t="s">
        <v>146</v>
      </c>
      <c r="P332" t="s">
        <v>145</v>
      </c>
      <c r="Q332" t="s">
        <v>517</v>
      </c>
      <c r="S332">
        <v>0</v>
      </c>
      <c r="V332" s="31">
        <v>44680.97152777778</v>
      </c>
      <c r="W332">
        <v>2</v>
      </c>
      <c r="X332">
        <v>1</v>
      </c>
      <c r="Y332" t="s">
        <v>147</v>
      </c>
      <c r="AA332">
        <v>701</v>
      </c>
      <c r="AB332" t="s">
        <v>68</v>
      </c>
      <c r="AD332" t="s">
        <v>150</v>
      </c>
      <c r="AE332" t="s">
        <v>148</v>
      </c>
    </row>
    <row r="333" spans="1:31" x14ac:dyDescent="0.3">
      <c r="A333">
        <v>706</v>
      </c>
      <c r="C333" t="s">
        <v>725</v>
      </c>
      <c r="D333" t="s">
        <v>726</v>
      </c>
      <c r="G333" t="s">
        <v>145</v>
      </c>
      <c r="I333" t="s">
        <v>145</v>
      </c>
      <c r="K333" t="s">
        <v>146</v>
      </c>
      <c r="L333" t="s">
        <v>146</v>
      </c>
      <c r="M333" t="s">
        <v>146</v>
      </c>
      <c r="N333" t="s">
        <v>146</v>
      </c>
      <c r="O333" t="s">
        <v>146</v>
      </c>
      <c r="P333" t="s">
        <v>145</v>
      </c>
      <c r="Q333" t="s">
        <v>517</v>
      </c>
      <c r="S333">
        <v>0</v>
      </c>
      <c r="V333" s="31">
        <v>44680.97152777778</v>
      </c>
      <c r="W333">
        <v>2</v>
      </c>
      <c r="X333">
        <v>1</v>
      </c>
      <c r="Y333" t="s">
        <v>147</v>
      </c>
      <c r="AA333">
        <v>701</v>
      </c>
      <c r="AB333" t="s">
        <v>68</v>
      </c>
      <c r="AD333" t="s">
        <v>150</v>
      </c>
      <c r="AE333" t="s">
        <v>148</v>
      </c>
    </row>
    <row r="334" spans="1:31" x14ac:dyDescent="0.3">
      <c r="A334">
        <v>707</v>
      </c>
      <c r="C334" t="s">
        <v>727</v>
      </c>
      <c r="D334" t="s">
        <v>728</v>
      </c>
      <c r="G334" t="s">
        <v>145</v>
      </c>
      <c r="I334" t="s">
        <v>146</v>
      </c>
      <c r="K334" t="s">
        <v>146</v>
      </c>
      <c r="L334" t="s">
        <v>146</v>
      </c>
      <c r="M334" t="s">
        <v>146</v>
      </c>
      <c r="N334" t="s">
        <v>146</v>
      </c>
      <c r="O334" t="s">
        <v>146</v>
      </c>
      <c r="P334" t="s">
        <v>145</v>
      </c>
      <c r="Q334" t="s">
        <v>517</v>
      </c>
      <c r="S334">
        <v>0</v>
      </c>
      <c r="V334" s="31">
        <v>44680.97152777778</v>
      </c>
      <c r="W334">
        <v>2</v>
      </c>
      <c r="X334">
        <v>1</v>
      </c>
      <c r="Y334" t="s">
        <v>147</v>
      </c>
      <c r="AA334">
        <v>701</v>
      </c>
      <c r="AB334" t="s">
        <v>68</v>
      </c>
      <c r="AD334" t="s">
        <v>150</v>
      </c>
      <c r="AE334" t="s">
        <v>148</v>
      </c>
    </row>
    <row r="335" spans="1:31" x14ac:dyDescent="0.3">
      <c r="A335">
        <v>708</v>
      </c>
      <c r="C335" t="s">
        <v>729</v>
      </c>
      <c r="D335" t="s">
        <v>730</v>
      </c>
      <c r="G335" t="s">
        <v>145</v>
      </c>
      <c r="I335" t="s">
        <v>146</v>
      </c>
      <c r="K335" t="s">
        <v>146</v>
      </c>
      <c r="L335" t="s">
        <v>146</v>
      </c>
      <c r="M335" t="s">
        <v>146</v>
      </c>
      <c r="N335" t="s">
        <v>146</v>
      </c>
      <c r="O335" t="s">
        <v>146</v>
      </c>
      <c r="P335" t="s">
        <v>145</v>
      </c>
      <c r="Q335" t="s">
        <v>517</v>
      </c>
      <c r="S335">
        <v>0</v>
      </c>
      <c r="V335" s="31">
        <v>44680.97152777778</v>
      </c>
      <c r="W335">
        <v>2</v>
      </c>
      <c r="X335">
        <v>1</v>
      </c>
      <c r="Y335" t="s">
        <v>147</v>
      </c>
      <c r="AA335">
        <v>700</v>
      </c>
      <c r="AB335" t="s">
        <v>68</v>
      </c>
      <c r="AD335" t="s">
        <v>150</v>
      </c>
      <c r="AE335" t="s">
        <v>148</v>
      </c>
    </row>
    <row r="336" spans="1:31" x14ac:dyDescent="0.3">
      <c r="A336">
        <v>709</v>
      </c>
      <c r="C336" t="s">
        <v>731</v>
      </c>
      <c r="D336" t="s">
        <v>732</v>
      </c>
      <c r="G336" t="s">
        <v>145</v>
      </c>
      <c r="I336" t="s">
        <v>146</v>
      </c>
      <c r="K336" t="s">
        <v>146</v>
      </c>
      <c r="L336" t="s">
        <v>146</v>
      </c>
      <c r="M336" t="s">
        <v>146</v>
      </c>
      <c r="N336" t="s">
        <v>146</v>
      </c>
      <c r="O336" t="s">
        <v>146</v>
      </c>
      <c r="P336" t="s">
        <v>145</v>
      </c>
      <c r="Q336" t="s">
        <v>517</v>
      </c>
      <c r="S336">
        <v>0</v>
      </c>
      <c r="V336" s="31">
        <v>44680.97152777778</v>
      </c>
      <c r="W336">
        <v>2</v>
      </c>
      <c r="X336">
        <v>1</v>
      </c>
      <c r="Y336" t="s">
        <v>147</v>
      </c>
      <c r="AA336">
        <v>700</v>
      </c>
      <c r="AB336" t="s">
        <v>68</v>
      </c>
      <c r="AD336" t="s">
        <v>150</v>
      </c>
      <c r="AE336" t="s">
        <v>148</v>
      </c>
    </row>
    <row r="337" spans="1:31" x14ac:dyDescent="0.3">
      <c r="A337">
        <v>710</v>
      </c>
      <c r="C337" t="s">
        <v>733</v>
      </c>
      <c r="D337" t="s">
        <v>734</v>
      </c>
      <c r="G337" t="s">
        <v>145</v>
      </c>
      <c r="I337" t="s">
        <v>146</v>
      </c>
      <c r="K337" t="s">
        <v>146</v>
      </c>
      <c r="L337" t="s">
        <v>146</v>
      </c>
      <c r="M337" t="s">
        <v>146</v>
      </c>
      <c r="N337" t="s">
        <v>146</v>
      </c>
      <c r="O337" t="s">
        <v>146</v>
      </c>
      <c r="P337" t="s">
        <v>145</v>
      </c>
      <c r="Q337" t="s">
        <v>517</v>
      </c>
      <c r="S337">
        <v>0</v>
      </c>
      <c r="V337" s="31">
        <v>44680.97152777778</v>
      </c>
      <c r="W337">
        <v>2</v>
      </c>
      <c r="X337">
        <v>1</v>
      </c>
      <c r="Y337" t="s">
        <v>147</v>
      </c>
      <c r="AA337">
        <v>700</v>
      </c>
      <c r="AB337" t="s">
        <v>68</v>
      </c>
      <c r="AD337" t="s">
        <v>150</v>
      </c>
      <c r="AE337" t="s">
        <v>148</v>
      </c>
    </row>
    <row r="338" spans="1:31" x14ac:dyDescent="0.3">
      <c r="A338">
        <v>711</v>
      </c>
      <c r="C338" t="s">
        <v>735</v>
      </c>
      <c r="D338" t="s">
        <v>736</v>
      </c>
      <c r="G338" t="s">
        <v>145</v>
      </c>
      <c r="I338" t="s">
        <v>145</v>
      </c>
      <c r="K338" t="s">
        <v>146</v>
      </c>
      <c r="L338" t="s">
        <v>146</v>
      </c>
      <c r="M338" t="s">
        <v>146</v>
      </c>
      <c r="N338" t="s">
        <v>146</v>
      </c>
      <c r="O338" t="s">
        <v>146</v>
      </c>
      <c r="P338" t="s">
        <v>145</v>
      </c>
      <c r="Q338" t="s">
        <v>517</v>
      </c>
      <c r="S338">
        <v>0</v>
      </c>
      <c r="V338" s="31">
        <v>44680.97152777778</v>
      </c>
      <c r="W338">
        <v>2</v>
      </c>
      <c r="X338">
        <v>1</v>
      </c>
      <c r="Y338" t="s">
        <v>147</v>
      </c>
      <c r="AA338">
        <v>710</v>
      </c>
      <c r="AB338" t="s">
        <v>68</v>
      </c>
      <c r="AD338" t="s">
        <v>150</v>
      </c>
      <c r="AE338" t="s">
        <v>148</v>
      </c>
    </row>
    <row r="339" spans="1:31" x14ac:dyDescent="0.3">
      <c r="A339">
        <v>712</v>
      </c>
      <c r="C339" t="s">
        <v>737</v>
      </c>
      <c r="D339" t="s">
        <v>738</v>
      </c>
      <c r="G339" t="s">
        <v>145</v>
      </c>
      <c r="I339" t="s">
        <v>146</v>
      </c>
      <c r="K339" t="s">
        <v>146</v>
      </c>
      <c r="L339" t="s">
        <v>146</v>
      </c>
      <c r="M339" t="s">
        <v>146</v>
      </c>
      <c r="N339" t="s">
        <v>146</v>
      </c>
      <c r="O339" t="s">
        <v>146</v>
      </c>
      <c r="P339" t="s">
        <v>145</v>
      </c>
      <c r="Q339" t="s">
        <v>517</v>
      </c>
      <c r="S339">
        <v>0</v>
      </c>
      <c r="V339" s="31">
        <v>44680.97152777778</v>
      </c>
      <c r="W339">
        <v>2</v>
      </c>
      <c r="X339">
        <v>1</v>
      </c>
      <c r="Y339" t="s">
        <v>147</v>
      </c>
      <c r="AA339">
        <v>700</v>
      </c>
      <c r="AB339" t="s">
        <v>68</v>
      </c>
      <c r="AD339" t="s">
        <v>150</v>
      </c>
      <c r="AE339" t="s">
        <v>148</v>
      </c>
    </row>
    <row r="340" spans="1:31" x14ac:dyDescent="0.3">
      <c r="A340">
        <v>79</v>
      </c>
      <c r="C340" t="s">
        <v>739</v>
      </c>
      <c r="D340" t="s">
        <v>86</v>
      </c>
      <c r="G340" t="s">
        <v>145</v>
      </c>
      <c r="I340" t="s">
        <v>146</v>
      </c>
      <c r="K340" t="s">
        <v>146</v>
      </c>
      <c r="L340" t="s">
        <v>146</v>
      </c>
      <c r="M340" t="s">
        <v>146</v>
      </c>
      <c r="N340" t="s">
        <v>146</v>
      </c>
      <c r="O340" t="s">
        <v>146</v>
      </c>
      <c r="P340" t="s">
        <v>145</v>
      </c>
      <c r="Q340" t="s">
        <v>517</v>
      </c>
      <c r="S340">
        <v>0</v>
      </c>
      <c r="V340" s="31">
        <v>44680.972222222219</v>
      </c>
      <c r="W340">
        <v>0</v>
      </c>
      <c r="X340">
        <v>1</v>
      </c>
      <c r="Y340" t="s">
        <v>147</v>
      </c>
      <c r="AA340">
        <v>46</v>
      </c>
      <c r="AB340" t="s">
        <v>68</v>
      </c>
      <c r="AD340" t="s">
        <v>150</v>
      </c>
      <c r="AE340" t="s">
        <v>148</v>
      </c>
    </row>
    <row r="341" spans="1:31" x14ac:dyDescent="0.3">
      <c r="A341">
        <v>80</v>
      </c>
      <c r="C341" t="s">
        <v>740</v>
      </c>
      <c r="D341" t="s">
        <v>86</v>
      </c>
      <c r="G341" t="s">
        <v>145</v>
      </c>
      <c r="I341" t="s">
        <v>146</v>
      </c>
      <c r="K341" t="s">
        <v>146</v>
      </c>
      <c r="L341" t="s">
        <v>146</v>
      </c>
      <c r="M341" t="s">
        <v>146</v>
      </c>
      <c r="N341" t="s">
        <v>146</v>
      </c>
      <c r="O341" t="s">
        <v>146</v>
      </c>
      <c r="P341" t="s">
        <v>145</v>
      </c>
      <c r="Q341" t="s">
        <v>517</v>
      </c>
      <c r="S341">
        <v>0</v>
      </c>
      <c r="V341" s="31">
        <v>44680.972222222219</v>
      </c>
      <c r="W341">
        <v>0</v>
      </c>
      <c r="X341">
        <v>1</v>
      </c>
      <c r="Y341" t="s">
        <v>147</v>
      </c>
      <c r="AA341">
        <v>79</v>
      </c>
      <c r="AB341" t="s">
        <v>68</v>
      </c>
      <c r="AD341" t="s">
        <v>150</v>
      </c>
      <c r="AE341" t="s">
        <v>148</v>
      </c>
    </row>
    <row r="342" spans="1:31" x14ac:dyDescent="0.3">
      <c r="A342">
        <v>81</v>
      </c>
      <c r="C342" t="s">
        <v>741</v>
      </c>
      <c r="D342" t="s">
        <v>86</v>
      </c>
      <c r="G342" t="s">
        <v>145</v>
      </c>
      <c r="I342" t="s">
        <v>145</v>
      </c>
      <c r="K342" t="s">
        <v>146</v>
      </c>
      <c r="L342" t="s">
        <v>146</v>
      </c>
      <c r="M342" t="s">
        <v>146</v>
      </c>
      <c r="N342" t="s">
        <v>146</v>
      </c>
      <c r="O342" t="s">
        <v>146</v>
      </c>
      <c r="P342" t="s">
        <v>145</v>
      </c>
      <c r="Q342" t="s">
        <v>517</v>
      </c>
      <c r="S342">
        <v>0</v>
      </c>
      <c r="V342" s="31">
        <v>44680.972916666666</v>
      </c>
      <c r="W342">
        <v>0</v>
      </c>
      <c r="X342">
        <v>1</v>
      </c>
      <c r="Y342" t="s">
        <v>147</v>
      </c>
      <c r="AA342">
        <v>80</v>
      </c>
      <c r="AB342" t="s">
        <v>68</v>
      </c>
      <c r="AD342" t="s">
        <v>150</v>
      </c>
      <c r="AE342" t="s">
        <v>148</v>
      </c>
    </row>
    <row r="343" spans="1:31" x14ac:dyDescent="0.3">
      <c r="A343">
        <v>713</v>
      </c>
      <c r="C343" t="s">
        <v>742</v>
      </c>
      <c r="D343" t="s">
        <v>209</v>
      </c>
      <c r="G343" t="s">
        <v>145</v>
      </c>
      <c r="I343" t="s">
        <v>145</v>
      </c>
      <c r="K343" t="s">
        <v>146</v>
      </c>
      <c r="L343" t="s">
        <v>146</v>
      </c>
      <c r="M343" t="s">
        <v>146</v>
      </c>
      <c r="N343" t="s">
        <v>146</v>
      </c>
      <c r="O343" t="s">
        <v>146</v>
      </c>
      <c r="P343" t="s">
        <v>145</v>
      </c>
      <c r="Q343" t="s">
        <v>517</v>
      </c>
      <c r="S343">
        <v>0</v>
      </c>
      <c r="V343" s="31">
        <v>44680.972916666666</v>
      </c>
      <c r="W343">
        <v>2</v>
      </c>
      <c r="X343">
        <v>1</v>
      </c>
      <c r="Y343" t="s">
        <v>147</v>
      </c>
      <c r="AA343">
        <v>80</v>
      </c>
      <c r="AB343" t="s">
        <v>68</v>
      </c>
      <c r="AD343" t="s">
        <v>150</v>
      </c>
      <c r="AE343" t="s">
        <v>148</v>
      </c>
    </row>
    <row r="344" spans="1:31" x14ac:dyDescent="0.3">
      <c r="A344">
        <v>82</v>
      </c>
      <c r="C344" t="s">
        <v>743</v>
      </c>
      <c r="D344" t="s">
        <v>744</v>
      </c>
      <c r="G344" t="s">
        <v>145</v>
      </c>
      <c r="I344" t="s">
        <v>146</v>
      </c>
      <c r="K344" t="s">
        <v>146</v>
      </c>
      <c r="L344" t="s">
        <v>146</v>
      </c>
      <c r="M344" t="s">
        <v>146</v>
      </c>
      <c r="N344" t="s">
        <v>146</v>
      </c>
      <c r="O344" t="s">
        <v>146</v>
      </c>
      <c r="P344" t="s">
        <v>145</v>
      </c>
      <c r="Q344" t="s">
        <v>517</v>
      </c>
      <c r="S344">
        <v>0</v>
      </c>
      <c r="V344" s="31">
        <v>44680.973611111112</v>
      </c>
      <c r="W344">
        <v>0</v>
      </c>
      <c r="X344">
        <v>1</v>
      </c>
      <c r="Y344" t="s">
        <v>147</v>
      </c>
      <c r="AA344">
        <v>46</v>
      </c>
      <c r="AB344" t="s">
        <v>68</v>
      </c>
      <c r="AD344" t="s">
        <v>150</v>
      </c>
      <c r="AE344" t="s">
        <v>148</v>
      </c>
    </row>
    <row r="345" spans="1:31" x14ac:dyDescent="0.3">
      <c r="A345">
        <v>83</v>
      </c>
      <c r="C345" t="s">
        <v>745</v>
      </c>
      <c r="D345" t="s">
        <v>746</v>
      </c>
      <c r="G345" t="s">
        <v>145</v>
      </c>
      <c r="I345" t="s">
        <v>146</v>
      </c>
      <c r="K345" t="s">
        <v>146</v>
      </c>
      <c r="L345" t="s">
        <v>146</v>
      </c>
      <c r="M345" t="s">
        <v>146</v>
      </c>
      <c r="N345" t="s">
        <v>146</v>
      </c>
      <c r="O345" t="s">
        <v>146</v>
      </c>
      <c r="P345" t="s">
        <v>145</v>
      </c>
      <c r="Q345" t="s">
        <v>517</v>
      </c>
      <c r="S345">
        <v>0</v>
      </c>
      <c r="V345" s="31">
        <v>44680.974305555559</v>
      </c>
      <c r="W345">
        <v>0</v>
      </c>
      <c r="X345">
        <v>1</v>
      </c>
      <c r="Y345" t="s">
        <v>147</v>
      </c>
      <c r="AA345">
        <v>82</v>
      </c>
      <c r="AB345" t="s">
        <v>68</v>
      </c>
      <c r="AD345" t="s">
        <v>150</v>
      </c>
      <c r="AE345" t="s">
        <v>148</v>
      </c>
    </row>
    <row r="346" spans="1:31" x14ac:dyDescent="0.3">
      <c r="A346">
        <v>84</v>
      </c>
      <c r="C346" t="s">
        <v>747</v>
      </c>
      <c r="D346" t="s">
        <v>748</v>
      </c>
      <c r="G346" t="s">
        <v>145</v>
      </c>
      <c r="I346" t="s">
        <v>145</v>
      </c>
      <c r="K346" t="s">
        <v>146</v>
      </c>
      <c r="L346" t="s">
        <v>146</v>
      </c>
      <c r="M346" t="s">
        <v>146</v>
      </c>
      <c r="N346" t="s">
        <v>146</v>
      </c>
      <c r="O346" t="s">
        <v>146</v>
      </c>
      <c r="P346" t="s">
        <v>145</v>
      </c>
      <c r="Q346" t="s">
        <v>517</v>
      </c>
      <c r="S346">
        <v>0</v>
      </c>
      <c r="V346" s="31">
        <v>44680.974999999999</v>
      </c>
      <c r="W346">
        <v>0</v>
      </c>
      <c r="X346">
        <v>1</v>
      </c>
      <c r="Y346" t="s">
        <v>147</v>
      </c>
      <c r="AA346">
        <v>83</v>
      </c>
      <c r="AB346" t="s">
        <v>68</v>
      </c>
      <c r="AD346" t="s">
        <v>150</v>
      </c>
      <c r="AE346" t="s">
        <v>148</v>
      </c>
    </row>
    <row r="347" spans="1:31" x14ac:dyDescent="0.3">
      <c r="A347">
        <v>714</v>
      </c>
      <c r="C347" t="s">
        <v>749</v>
      </c>
      <c r="D347" t="s">
        <v>750</v>
      </c>
      <c r="G347" t="s">
        <v>145</v>
      </c>
      <c r="I347" t="s">
        <v>145</v>
      </c>
      <c r="K347" t="s">
        <v>146</v>
      </c>
      <c r="L347" t="s">
        <v>146</v>
      </c>
      <c r="M347" t="s">
        <v>146</v>
      </c>
      <c r="N347" t="s">
        <v>146</v>
      </c>
      <c r="O347" t="s">
        <v>146</v>
      </c>
      <c r="P347" t="s">
        <v>145</v>
      </c>
      <c r="Q347" t="s">
        <v>517</v>
      </c>
      <c r="S347">
        <v>0</v>
      </c>
      <c r="V347" s="31">
        <v>44680.974999999999</v>
      </c>
      <c r="W347">
        <v>2</v>
      </c>
      <c r="X347">
        <v>1</v>
      </c>
      <c r="Y347" t="s">
        <v>147</v>
      </c>
      <c r="AA347">
        <v>83</v>
      </c>
      <c r="AB347" t="s">
        <v>68</v>
      </c>
      <c r="AD347" t="s">
        <v>150</v>
      </c>
      <c r="AE347" t="s">
        <v>148</v>
      </c>
    </row>
    <row r="348" spans="1:31" x14ac:dyDescent="0.3">
      <c r="A348">
        <v>715</v>
      </c>
      <c r="C348" t="s">
        <v>751</v>
      </c>
      <c r="D348" t="s">
        <v>752</v>
      </c>
      <c r="G348" t="s">
        <v>145</v>
      </c>
      <c r="I348" t="s">
        <v>145</v>
      </c>
      <c r="K348" t="s">
        <v>146</v>
      </c>
      <c r="L348" t="s">
        <v>146</v>
      </c>
      <c r="M348" t="s">
        <v>146</v>
      </c>
      <c r="N348" t="s">
        <v>146</v>
      </c>
      <c r="O348" t="s">
        <v>146</v>
      </c>
      <c r="P348" t="s">
        <v>145</v>
      </c>
      <c r="Q348" t="s">
        <v>517</v>
      </c>
      <c r="S348">
        <v>0</v>
      </c>
      <c r="V348" s="31">
        <v>44680.974999999999</v>
      </c>
      <c r="W348">
        <v>2</v>
      </c>
      <c r="X348">
        <v>1</v>
      </c>
      <c r="Y348" t="s">
        <v>147</v>
      </c>
      <c r="AA348">
        <v>83</v>
      </c>
      <c r="AB348" t="s">
        <v>68</v>
      </c>
      <c r="AD348" t="s">
        <v>150</v>
      </c>
      <c r="AE348" t="s">
        <v>148</v>
      </c>
    </row>
    <row r="349" spans="1:31" x14ac:dyDescent="0.3">
      <c r="A349">
        <v>85</v>
      </c>
      <c r="C349" t="s">
        <v>753</v>
      </c>
      <c r="D349" t="s">
        <v>754</v>
      </c>
      <c r="G349" t="s">
        <v>145</v>
      </c>
      <c r="I349" t="s">
        <v>145</v>
      </c>
      <c r="K349" t="s">
        <v>146</v>
      </c>
      <c r="L349" t="s">
        <v>146</v>
      </c>
      <c r="M349" t="s">
        <v>146</v>
      </c>
      <c r="N349" t="s">
        <v>146</v>
      </c>
      <c r="O349" t="s">
        <v>146</v>
      </c>
      <c r="P349" t="s">
        <v>145</v>
      </c>
      <c r="Q349" t="s">
        <v>517</v>
      </c>
      <c r="S349">
        <v>0</v>
      </c>
      <c r="V349" s="31">
        <v>44680.975694444445</v>
      </c>
      <c r="W349">
        <v>0</v>
      </c>
      <c r="X349">
        <v>1</v>
      </c>
      <c r="Y349" t="s">
        <v>147</v>
      </c>
      <c r="AA349">
        <v>83</v>
      </c>
      <c r="AB349" t="s">
        <v>68</v>
      </c>
      <c r="AD349" t="s">
        <v>150</v>
      </c>
      <c r="AE349" t="s">
        <v>148</v>
      </c>
    </row>
    <row r="350" spans="1:31" x14ac:dyDescent="0.3">
      <c r="A350">
        <v>86</v>
      </c>
      <c r="C350" t="s">
        <v>755</v>
      </c>
      <c r="D350" t="s">
        <v>756</v>
      </c>
      <c r="G350" t="s">
        <v>145</v>
      </c>
      <c r="I350" t="s">
        <v>145</v>
      </c>
      <c r="K350" t="s">
        <v>146</v>
      </c>
      <c r="L350" t="s">
        <v>146</v>
      </c>
      <c r="M350" t="s">
        <v>146</v>
      </c>
      <c r="N350" t="s">
        <v>146</v>
      </c>
      <c r="O350" t="s">
        <v>146</v>
      </c>
      <c r="P350" t="s">
        <v>145</v>
      </c>
      <c r="Q350" t="s">
        <v>517</v>
      </c>
      <c r="S350">
        <v>0</v>
      </c>
      <c r="V350" s="31">
        <v>44680.976388888892</v>
      </c>
      <c r="W350">
        <v>0</v>
      </c>
      <c r="X350">
        <v>1</v>
      </c>
      <c r="Y350" t="s">
        <v>147</v>
      </c>
      <c r="AA350">
        <v>83</v>
      </c>
      <c r="AB350" t="s">
        <v>68</v>
      </c>
      <c r="AD350" t="s">
        <v>150</v>
      </c>
      <c r="AE350" t="s">
        <v>148</v>
      </c>
    </row>
    <row r="351" spans="1:31" x14ac:dyDescent="0.3">
      <c r="A351">
        <v>716</v>
      </c>
      <c r="C351" t="s">
        <v>757</v>
      </c>
      <c r="D351" t="s">
        <v>758</v>
      </c>
      <c r="G351" t="s">
        <v>145</v>
      </c>
      <c r="I351" t="s">
        <v>146</v>
      </c>
      <c r="K351" t="s">
        <v>146</v>
      </c>
      <c r="L351" t="s">
        <v>146</v>
      </c>
      <c r="M351" t="s">
        <v>146</v>
      </c>
      <c r="N351" t="s">
        <v>146</v>
      </c>
      <c r="O351" t="s">
        <v>146</v>
      </c>
      <c r="P351" t="s">
        <v>145</v>
      </c>
      <c r="Q351" t="s">
        <v>517</v>
      </c>
      <c r="S351">
        <v>0</v>
      </c>
      <c r="V351" s="31">
        <v>44680.976388888892</v>
      </c>
      <c r="W351">
        <v>2</v>
      </c>
      <c r="X351">
        <v>1</v>
      </c>
      <c r="Y351" t="s">
        <v>147</v>
      </c>
      <c r="AA351">
        <v>82</v>
      </c>
      <c r="AB351" t="s">
        <v>68</v>
      </c>
      <c r="AD351" t="s">
        <v>150</v>
      </c>
      <c r="AE351" t="s">
        <v>148</v>
      </c>
    </row>
    <row r="352" spans="1:31" x14ac:dyDescent="0.3">
      <c r="A352">
        <v>717</v>
      </c>
      <c r="C352" t="s">
        <v>759</v>
      </c>
      <c r="D352" t="s">
        <v>760</v>
      </c>
      <c r="G352" t="s">
        <v>145</v>
      </c>
      <c r="I352" t="s">
        <v>146</v>
      </c>
      <c r="K352" t="s">
        <v>146</v>
      </c>
      <c r="L352" t="s">
        <v>146</v>
      </c>
      <c r="M352" t="s">
        <v>146</v>
      </c>
      <c r="N352" t="s">
        <v>146</v>
      </c>
      <c r="O352" t="s">
        <v>146</v>
      </c>
      <c r="P352" t="s">
        <v>145</v>
      </c>
      <c r="Q352" t="s">
        <v>517</v>
      </c>
      <c r="S352">
        <v>0</v>
      </c>
      <c r="V352" s="31">
        <v>44680.976388888892</v>
      </c>
      <c r="W352">
        <v>2</v>
      </c>
      <c r="X352">
        <v>1</v>
      </c>
      <c r="Y352" t="s">
        <v>147</v>
      </c>
      <c r="AA352">
        <v>46</v>
      </c>
      <c r="AB352" t="s">
        <v>68</v>
      </c>
      <c r="AD352" t="s">
        <v>150</v>
      </c>
      <c r="AE352" t="s">
        <v>148</v>
      </c>
    </row>
    <row r="353" spans="1:31" x14ac:dyDescent="0.3">
      <c r="A353">
        <v>718</v>
      </c>
      <c r="C353" t="s">
        <v>761</v>
      </c>
      <c r="D353" t="s">
        <v>762</v>
      </c>
      <c r="G353" t="s">
        <v>145</v>
      </c>
      <c r="I353" t="s">
        <v>146</v>
      </c>
      <c r="K353" t="s">
        <v>146</v>
      </c>
      <c r="L353" t="s">
        <v>146</v>
      </c>
      <c r="M353" t="s">
        <v>146</v>
      </c>
      <c r="N353" t="s">
        <v>146</v>
      </c>
      <c r="O353" t="s">
        <v>146</v>
      </c>
      <c r="P353" t="s">
        <v>145</v>
      </c>
      <c r="Q353" t="s">
        <v>517</v>
      </c>
      <c r="S353">
        <v>0</v>
      </c>
      <c r="V353" s="31">
        <v>44680.976388888892</v>
      </c>
      <c r="W353">
        <v>2</v>
      </c>
      <c r="X353">
        <v>1</v>
      </c>
      <c r="Y353" t="s">
        <v>147</v>
      </c>
      <c r="AA353">
        <v>717</v>
      </c>
      <c r="AB353" t="s">
        <v>68</v>
      </c>
      <c r="AD353" t="s">
        <v>150</v>
      </c>
      <c r="AE353" t="s">
        <v>148</v>
      </c>
    </row>
    <row r="354" spans="1:31" x14ac:dyDescent="0.3">
      <c r="A354">
        <v>719</v>
      </c>
      <c r="C354" t="s">
        <v>763</v>
      </c>
      <c r="D354" t="s">
        <v>762</v>
      </c>
      <c r="G354" t="s">
        <v>145</v>
      </c>
      <c r="I354" t="s">
        <v>145</v>
      </c>
      <c r="K354" t="s">
        <v>146</v>
      </c>
      <c r="L354" t="s">
        <v>146</v>
      </c>
      <c r="M354" t="s">
        <v>146</v>
      </c>
      <c r="N354" t="s">
        <v>146</v>
      </c>
      <c r="O354" t="s">
        <v>146</v>
      </c>
      <c r="P354" t="s">
        <v>145</v>
      </c>
      <c r="Q354" t="s">
        <v>517</v>
      </c>
      <c r="S354">
        <v>0</v>
      </c>
      <c r="V354" s="31">
        <v>44680.976388888892</v>
      </c>
      <c r="W354">
        <v>2</v>
      </c>
      <c r="X354">
        <v>1</v>
      </c>
      <c r="Y354" t="s">
        <v>147</v>
      </c>
      <c r="AA354">
        <v>718</v>
      </c>
      <c r="AB354" t="s">
        <v>68</v>
      </c>
      <c r="AD354" t="s">
        <v>150</v>
      </c>
      <c r="AE354" t="s">
        <v>148</v>
      </c>
    </row>
    <row r="355" spans="1:31" x14ac:dyDescent="0.3">
      <c r="A355">
        <v>720</v>
      </c>
      <c r="C355" t="s">
        <v>764</v>
      </c>
      <c r="D355" t="s">
        <v>765</v>
      </c>
      <c r="G355" t="s">
        <v>145</v>
      </c>
      <c r="I355" t="s">
        <v>146</v>
      </c>
      <c r="K355" t="s">
        <v>146</v>
      </c>
      <c r="L355" t="s">
        <v>146</v>
      </c>
      <c r="M355" t="s">
        <v>146</v>
      </c>
      <c r="N355" t="s">
        <v>146</v>
      </c>
      <c r="O355" t="s">
        <v>146</v>
      </c>
      <c r="P355" t="s">
        <v>145</v>
      </c>
      <c r="Q355" t="s">
        <v>517</v>
      </c>
      <c r="S355">
        <v>0</v>
      </c>
      <c r="V355" s="31">
        <v>44680.976388888892</v>
      </c>
      <c r="W355">
        <v>2</v>
      </c>
      <c r="X355">
        <v>1</v>
      </c>
      <c r="Y355" t="s">
        <v>147</v>
      </c>
      <c r="AA355">
        <v>717</v>
      </c>
      <c r="AB355" t="s">
        <v>68</v>
      </c>
      <c r="AD355" t="s">
        <v>150</v>
      </c>
      <c r="AE355" t="s">
        <v>148</v>
      </c>
    </row>
    <row r="356" spans="1:31" x14ac:dyDescent="0.3">
      <c r="A356">
        <v>721</v>
      </c>
      <c r="C356" t="s">
        <v>766</v>
      </c>
      <c r="D356" t="s">
        <v>765</v>
      </c>
      <c r="G356" t="s">
        <v>145</v>
      </c>
      <c r="I356" t="s">
        <v>145</v>
      </c>
      <c r="K356" t="s">
        <v>146</v>
      </c>
      <c r="L356" t="s">
        <v>146</v>
      </c>
      <c r="M356" t="s">
        <v>146</v>
      </c>
      <c r="N356" t="s">
        <v>146</v>
      </c>
      <c r="O356" t="s">
        <v>146</v>
      </c>
      <c r="P356" t="s">
        <v>145</v>
      </c>
      <c r="Q356" t="s">
        <v>517</v>
      </c>
      <c r="S356">
        <v>0</v>
      </c>
      <c r="V356" s="31">
        <v>44680.976388888892</v>
      </c>
      <c r="W356">
        <v>2</v>
      </c>
      <c r="X356">
        <v>1</v>
      </c>
      <c r="Y356" t="s">
        <v>147</v>
      </c>
      <c r="AA356">
        <v>720</v>
      </c>
      <c r="AB356" t="s">
        <v>68</v>
      </c>
      <c r="AD356" t="s">
        <v>150</v>
      </c>
      <c r="AE356" t="s">
        <v>148</v>
      </c>
    </row>
    <row r="357" spans="1:31" x14ac:dyDescent="0.3">
      <c r="A357">
        <v>722</v>
      </c>
      <c r="C357" t="s">
        <v>767</v>
      </c>
      <c r="D357" t="s">
        <v>768</v>
      </c>
      <c r="G357" t="s">
        <v>145</v>
      </c>
      <c r="I357" t="s">
        <v>146</v>
      </c>
      <c r="K357" t="s">
        <v>146</v>
      </c>
      <c r="L357" t="s">
        <v>146</v>
      </c>
      <c r="M357" t="s">
        <v>146</v>
      </c>
      <c r="N357" t="s">
        <v>146</v>
      </c>
      <c r="O357" t="s">
        <v>146</v>
      </c>
      <c r="P357" t="s">
        <v>145</v>
      </c>
      <c r="Q357" t="s">
        <v>517</v>
      </c>
      <c r="S357">
        <v>0</v>
      </c>
      <c r="V357" s="31">
        <v>44680.976388888892</v>
      </c>
      <c r="W357">
        <v>2</v>
      </c>
      <c r="X357">
        <v>1</v>
      </c>
      <c r="Y357" t="s">
        <v>147</v>
      </c>
      <c r="AA357">
        <v>46</v>
      </c>
      <c r="AB357" t="s">
        <v>68</v>
      </c>
      <c r="AD357" t="s">
        <v>150</v>
      </c>
      <c r="AE357" t="s">
        <v>148</v>
      </c>
    </row>
    <row r="358" spans="1:31" x14ac:dyDescent="0.3">
      <c r="A358">
        <v>723</v>
      </c>
      <c r="C358" t="s">
        <v>769</v>
      </c>
      <c r="D358" t="s">
        <v>770</v>
      </c>
      <c r="G358" t="s">
        <v>145</v>
      </c>
      <c r="I358" t="s">
        <v>146</v>
      </c>
      <c r="K358" t="s">
        <v>146</v>
      </c>
      <c r="L358" t="s">
        <v>146</v>
      </c>
      <c r="M358" t="s">
        <v>146</v>
      </c>
      <c r="N358" t="s">
        <v>146</v>
      </c>
      <c r="O358" t="s">
        <v>146</v>
      </c>
      <c r="P358" t="s">
        <v>145</v>
      </c>
      <c r="Q358" t="s">
        <v>517</v>
      </c>
      <c r="S358">
        <v>0</v>
      </c>
      <c r="V358" s="31">
        <v>44680.976388888892</v>
      </c>
      <c r="W358">
        <v>2</v>
      </c>
      <c r="X358">
        <v>1</v>
      </c>
      <c r="Y358" t="s">
        <v>147</v>
      </c>
      <c r="AA358">
        <v>722</v>
      </c>
      <c r="AB358" t="s">
        <v>68</v>
      </c>
      <c r="AD358" t="s">
        <v>150</v>
      </c>
      <c r="AE358" t="s">
        <v>148</v>
      </c>
    </row>
    <row r="359" spans="1:31" x14ac:dyDescent="0.3">
      <c r="A359">
        <v>724</v>
      </c>
      <c r="C359" t="s">
        <v>771</v>
      </c>
      <c r="D359" t="s">
        <v>772</v>
      </c>
      <c r="G359" t="s">
        <v>145</v>
      </c>
      <c r="I359" t="s">
        <v>146</v>
      </c>
      <c r="K359" t="s">
        <v>146</v>
      </c>
      <c r="L359" t="s">
        <v>146</v>
      </c>
      <c r="M359" t="s">
        <v>146</v>
      </c>
      <c r="N359" t="s">
        <v>146</v>
      </c>
      <c r="O359" t="s">
        <v>146</v>
      </c>
      <c r="P359" t="s">
        <v>145</v>
      </c>
      <c r="Q359" t="s">
        <v>517</v>
      </c>
      <c r="S359">
        <v>0</v>
      </c>
      <c r="V359" s="31">
        <v>44680.976388888892</v>
      </c>
      <c r="W359">
        <v>2</v>
      </c>
      <c r="X359">
        <v>1</v>
      </c>
      <c r="Y359" t="s">
        <v>147</v>
      </c>
      <c r="AA359">
        <v>722</v>
      </c>
      <c r="AB359" t="s">
        <v>68</v>
      </c>
      <c r="AD359" t="s">
        <v>150</v>
      </c>
      <c r="AE359" t="s">
        <v>148</v>
      </c>
    </row>
    <row r="360" spans="1:31" x14ac:dyDescent="0.3">
      <c r="A360">
        <v>725</v>
      </c>
      <c r="C360" t="s">
        <v>773</v>
      </c>
      <c r="D360" t="s">
        <v>774</v>
      </c>
      <c r="G360" t="s">
        <v>145</v>
      </c>
      <c r="I360" t="s">
        <v>146</v>
      </c>
      <c r="K360" t="s">
        <v>146</v>
      </c>
      <c r="L360" t="s">
        <v>146</v>
      </c>
      <c r="M360" t="s">
        <v>146</v>
      </c>
      <c r="N360" t="s">
        <v>146</v>
      </c>
      <c r="O360" t="s">
        <v>146</v>
      </c>
      <c r="P360" t="s">
        <v>145</v>
      </c>
      <c r="Q360" t="s">
        <v>517</v>
      </c>
      <c r="S360">
        <v>0</v>
      </c>
      <c r="V360" s="31">
        <v>44680.976388888892</v>
      </c>
      <c r="W360">
        <v>2</v>
      </c>
      <c r="X360">
        <v>1</v>
      </c>
      <c r="Y360" t="s">
        <v>147</v>
      </c>
      <c r="AA360">
        <v>45</v>
      </c>
      <c r="AB360" t="s">
        <v>68</v>
      </c>
      <c r="AD360" t="s">
        <v>150</v>
      </c>
      <c r="AE360" t="s">
        <v>148</v>
      </c>
    </row>
    <row r="361" spans="1:31" x14ac:dyDescent="0.3">
      <c r="A361">
        <v>726</v>
      </c>
      <c r="C361" t="s">
        <v>775</v>
      </c>
      <c r="D361" t="s">
        <v>85</v>
      </c>
      <c r="G361" t="s">
        <v>145</v>
      </c>
      <c r="I361" t="s">
        <v>146</v>
      </c>
      <c r="K361" t="s">
        <v>146</v>
      </c>
      <c r="L361" t="s">
        <v>146</v>
      </c>
      <c r="M361" t="s">
        <v>146</v>
      </c>
      <c r="N361" t="s">
        <v>146</v>
      </c>
      <c r="O361" t="s">
        <v>146</v>
      </c>
      <c r="P361" t="s">
        <v>145</v>
      </c>
      <c r="Q361" t="s">
        <v>517</v>
      </c>
      <c r="S361">
        <v>0</v>
      </c>
      <c r="V361" s="31">
        <v>44680.976388888892</v>
      </c>
      <c r="W361">
        <v>2</v>
      </c>
      <c r="X361">
        <v>1</v>
      </c>
      <c r="Y361" t="s">
        <v>147</v>
      </c>
      <c r="AA361">
        <v>725</v>
      </c>
      <c r="AB361" t="s">
        <v>68</v>
      </c>
      <c r="AD361" t="s">
        <v>150</v>
      </c>
      <c r="AE361" t="s">
        <v>148</v>
      </c>
    </row>
    <row r="362" spans="1:31" x14ac:dyDescent="0.3">
      <c r="A362">
        <v>727</v>
      </c>
      <c r="C362" t="s">
        <v>776</v>
      </c>
      <c r="D362" t="s">
        <v>85</v>
      </c>
      <c r="G362" t="s">
        <v>145</v>
      </c>
      <c r="I362" t="s">
        <v>146</v>
      </c>
      <c r="K362" t="s">
        <v>146</v>
      </c>
      <c r="L362" t="s">
        <v>146</v>
      </c>
      <c r="M362" t="s">
        <v>146</v>
      </c>
      <c r="N362" t="s">
        <v>146</v>
      </c>
      <c r="O362" t="s">
        <v>146</v>
      </c>
      <c r="P362" t="s">
        <v>145</v>
      </c>
      <c r="Q362" t="s">
        <v>517</v>
      </c>
      <c r="S362">
        <v>0</v>
      </c>
      <c r="V362" s="31">
        <v>44680.976388888892</v>
      </c>
      <c r="W362">
        <v>2</v>
      </c>
      <c r="X362">
        <v>1</v>
      </c>
      <c r="Y362" t="s">
        <v>147</v>
      </c>
      <c r="AA362">
        <v>726</v>
      </c>
      <c r="AB362" t="s">
        <v>68</v>
      </c>
      <c r="AD362" t="s">
        <v>150</v>
      </c>
      <c r="AE362" t="s">
        <v>148</v>
      </c>
    </row>
    <row r="363" spans="1:31" x14ac:dyDescent="0.3">
      <c r="A363">
        <v>728</v>
      </c>
      <c r="C363" t="s">
        <v>777</v>
      </c>
      <c r="D363" t="s">
        <v>530</v>
      </c>
      <c r="G363" t="s">
        <v>145</v>
      </c>
      <c r="I363" t="s">
        <v>146</v>
      </c>
      <c r="K363" t="s">
        <v>146</v>
      </c>
      <c r="L363" t="s">
        <v>146</v>
      </c>
      <c r="M363" t="s">
        <v>146</v>
      </c>
      <c r="N363" t="s">
        <v>146</v>
      </c>
      <c r="O363" t="s">
        <v>146</v>
      </c>
      <c r="P363" t="s">
        <v>145</v>
      </c>
      <c r="Q363" t="s">
        <v>517</v>
      </c>
      <c r="S363">
        <v>0</v>
      </c>
      <c r="V363" s="31">
        <v>44680.976388888892</v>
      </c>
      <c r="W363">
        <v>2</v>
      </c>
      <c r="X363">
        <v>1</v>
      </c>
      <c r="Y363" t="s">
        <v>147</v>
      </c>
      <c r="AA363">
        <v>725</v>
      </c>
      <c r="AB363" t="s">
        <v>68</v>
      </c>
      <c r="AD363" t="s">
        <v>150</v>
      </c>
      <c r="AE363" t="s">
        <v>148</v>
      </c>
    </row>
    <row r="364" spans="1:31" x14ac:dyDescent="0.3">
      <c r="A364">
        <v>729</v>
      </c>
      <c r="C364" t="s">
        <v>778</v>
      </c>
      <c r="D364" t="s">
        <v>530</v>
      </c>
      <c r="G364" t="s">
        <v>145</v>
      </c>
      <c r="I364" t="s">
        <v>146</v>
      </c>
      <c r="K364" t="s">
        <v>146</v>
      </c>
      <c r="L364" t="s">
        <v>146</v>
      </c>
      <c r="M364" t="s">
        <v>146</v>
      </c>
      <c r="N364" t="s">
        <v>146</v>
      </c>
      <c r="O364" t="s">
        <v>146</v>
      </c>
      <c r="P364" t="s">
        <v>145</v>
      </c>
      <c r="Q364" t="s">
        <v>517</v>
      </c>
      <c r="S364">
        <v>0</v>
      </c>
      <c r="V364" s="31">
        <v>44680.976388888892</v>
      </c>
      <c r="W364">
        <v>2</v>
      </c>
      <c r="X364">
        <v>1</v>
      </c>
      <c r="Y364" t="s">
        <v>147</v>
      </c>
      <c r="AA364">
        <v>728</v>
      </c>
      <c r="AB364" t="s">
        <v>68</v>
      </c>
      <c r="AD364" t="s">
        <v>150</v>
      </c>
      <c r="AE364" t="s">
        <v>148</v>
      </c>
    </row>
    <row r="365" spans="1:31" x14ac:dyDescent="0.3">
      <c r="A365">
        <v>730</v>
      </c>
      <c r="C365" t="s">
        <v>779</v>
      </c>
      <c r="D365" t="s">
        <v>780</v>
      </c>
      <c r="G365" t="s">
        <v>145</v>
      </c>
      <c r="I365" t="s">
        <v>145</v>
      </c>
      <c r="K365" t="s">
        <v>146</v>
      </c>
      <c r="L365" t="s">
        <v>146</v>
      </c>
      <c r="M365" t="s">
        <v>146</v>
      </c>
      <c r="N365" t="s">
        <v>146</v>
      </c>
      <c r="O365" t="s">
        <v>146</v>
      </c>
      <c r="P365" t="s">
        <v>145</v>
      </c>
      <c r="Q365" t="s">
        <v>517</v>
      </c>
      <c r="S365">
        <v>0</v>
      </c>
      <c r="V365" s="31">
        <v>44680.976388888892</v>
      </c>
      <c r="W365">
        <v>2</v>
      </c>
      <c r="X365">
        <v>1</v>
      </c>
      <c r="Y365" t="s">
        <v>147</v>
      </c>
      <c r="AA365">
        <v>729</v>
      </c>
      <c r="AB365" t="s">
        <v>68</v>
      </c>
      <c r="AD365" t="s">
        <v>150</v>
      </c>
      <c r="AE365" t="s">
        <v>148</v>
      </c>
    </row>
    <row r="366" spans="1:31" x14ac:dyDescent="0.3">
      <c r="A366">
        <v>731</v>
      </c>
      <c r="C366" t="s">
        <v>781</v>
      </c>
      <c r="D366" t="s">
        <v>782</v>
      </c>
      <c r="G366" t="s">
        <v>145</v>
      </c>
      <c r="I366" t="s">
        <v>145</v>
      </c>
      <c r="K366" t="s">
        <v>146</v>
      </c>
      <c r="L366" t="s">
        <v>146</v>
      </c>
      <c r="M366" t="s">
        <v>146</v>
      </c>
      <c r="N366" t="s">
        <v>146</v>
      </c>
      <c r="O366" t="s">
        <v>146</v>
      </c>
      <c r="P366" t="s">
        <v>145</v>
      </c>
      <c r="Q366" t="s">
        <v>517</v>
      </c>
      <c r="S366">
        <v>0</v>
      </c>
      <c r="V366" s="31">
        <v>44680.976388888892</v>
      </c>
      <c r="W366">
        <v>2</v>
      </c>
      <c r="X366">
        <v>1</v>
      </c>
      <c r="Y366" t="s">
        <v>147</v>
      </c>
      <c r="AA366">
        <v>729</v>
      </c>
      <c r="AB366" t="s">
        <v>68</v>
      </c>
      <c r="AD366" t="s">
        <v>150</v>
      </c>
      <c r="AE366" t="s">
        <v>148</v>
      </c>
    </row>
    <row r="367" spans="1:31" x14ac:dyDescent="0.3">
      <c r="A367">
        <v>732</v>
      </c>
      <c r="C367" t="s">
        <v>783</v>
      </c>
      <c r="D367" t="s">
        <v>784</v>
      </c>
      <c r="G367" t="s">
        <v>145</v>
      </c>
      <c r="I367" t="s">
        <v>145</v>
      </c>
      <c r="K367" t="s">
        <v>146</v>
      </c>
      <c r="L367" t="s">
        <v>146</v>
      </c>
      <c r="M367" t="s">
        <v>146</v>
      </c>
      <c r="N367" t="s">
        <v>146</v>
      </c>
      <c r="O367" t="s">
        <v>146</v>
      </c>
      <c r="P367" t="s">
        <v>145</v>
      </c>
      <c r="Q367" t="s">
        <v>517</v>
      </c>
      <c r="S367">
        <v>0</v>
      </c>
      <c r="V367" s="31">
        <v>44680.976388888892</v>
      </c>
      <c r="W367">
        <v>2</v>
      </c>
      <c r="X367">
        <v>1</v>
      </c>
      <c r="Y367" t="s">
        <v>147</v>
      </c>
      <c r="AA367">
        <v>729</v>
      </c>
      <c r="AB367" t="s">
        <v>68</v>
      </c>
      <c r="AD367" t="s">
        <v>150</v>
      </c>
      <c r="AE367" t="s">
        <v>148</v>
      </c>
    </row>
    <row r="368" spans="1:31" x14ac:dyDescent="0.3">
      <c r="A368">
        <v>733</v>
      </c>
      <c r="C368" t="s">
        <v>785</v>
      </c>
      <c r="D368" t="s">
        <v>87</v>
      </c>
      <c r="G368" t="s">
        <v>145</v>
      </c>
      <c r="I368" t="s">
        <v>146</v>
      </c>
      <c r="K368" t="s">
        <v>146</v>
      </c>
      <c r="L368" t="s">
        <v>146</v>
      </c>
      <c r="M368" t="s">
        <v>146</v>
      </c>
      <c r="N368" t="s">
        <v>146</v>
      </c>
      <c r="O368" t="s">
        <v>146</v>
      </c>
      <c r="P368" t="s">
        <v>145</v>
      </c>
      <c r="Q368" t="s">
        <v>517</v>
      </c>
      <c r="S368">
        <v>0</v>
      </c>
      <c r="V368" s="31">
        <v>44680.976388888892</v>
      </c>
      <c r="W368">
        <v>2</v>
      </c>
      <c r="X368">
        <v>1</v>
      </c>
      <c r="Y368" t="s">
        <v>147</v>
      </c>
      <c r="AA368">
        <v>725</v>
      </c>
      <c r="AB368" t="s">
        <v>68</v>
      </c>
      <c r="AD368" t="s">
        <v>150</v>
      </c>
      <c r="AE368" t="s">
        <v>148</v>
      </c>
    </row>
    <row r="369" spans="1:31" x14ac:dyDescent="0.3">
      <c r="A369">
        <v>734</v>
      </c>
      <c r="C369" t="s">
        <v>786</v>
      </c>
      <c r="D369" t="s">
        <v>787</v>
      </c>
      <c r="G369" t="s">
        <v>145</v>
      </c>
      <c r="I369" t="s">
        <v>146</v>
      </c>
      <c r="K369" t="s">
        <v>146</v>
      </c>
      <c r="L369" t="s">
        <v>146</v>
      </c>
      <c r="M369" t="s">
        <v>146</v>
      </c>
      <c r="N369" t="s">
        <v>146</v>
      </c>
      <c r="O369" t="s">
        <v>146</v>
      </c>
      <c r="P369" t="s">
        <v>145</v>
      </c>
      <c r="Q369" t="s">
        <v>517</v>
      </c>
      <c r="S369">
        <v>0</v>
      </c>
      <c r="V369" s="31">
        <v>44680.976388888892</v>
      </c>
      <c r="W369">
        <v>2</v>
      </c>
      <c r="X369">
        <v>1</v>
      </c>
      <c r="Y369" t="s">
        <v>147</v>
      </c>
      <c r="AA369">
        <v>733</v>
      </c>
      <c r="AB369" t="s">
        <v>68</v>
      </c>
      <c r="AD369" t="s">
        <v>150</v>
      </c>
      <c r="AE369" t="s">
        <v>148</v>
      </c>
    </row>
    <row r="370" spans="1:31" x14ac:dyDescent="0.3">
      <c r="A370">
        <v>735</v>
      </c>
      <c r="C370" t="s">
        <v>788</v>
      </c>
      <c r="D370" t="s">
        <v>789</v>
      </c>
      <c r="G370" t="s">
        <v>145</v>
      </c>
      <c r="I370" t="s">
        <v>146</v>
      </c>
      <c r="K370" t="s">
        <v>146</v>
      </c>
      <c r="L370" t="s">
        <v>146</v>
      </c>
      <c r="M370" t="s">
        <v>146</v>
      </c>
      <c r="N370" t="s">
        <v>146</v>
      </c>
      <c r="O370" t="s">
        <v>146</v>
      </c>
      <c r="P370" t="s">
        <v>145</v>
      </c>
      <c r="Q370" t="s">
        <v>517</v>
      </c>
      <c r="S370">
        <v>0</v>
      </c>
      <c r="V370" s="31">
        <v>44680.976388888892</v>
      </c>
      <c r="W370">
        <v>2</v>
      </c>
      <c r="X370">
        <v>1</v>
      </c>
      <c r="Y370" t="s">
        <v>147</v>
      </c>
      <c r="AA370">
        <v>733</v>
      </c>
      <c r="AB370" t="s">
        <v>68</v>
      </c>
      <c r="AD370" t="s">
        <v>150</v>
      </c>
      <c r="AE370" t="s">
        <v>148</v>
      </c>
    </row>
    <row r="371" spans="1:31" x14ac:dyDescent="0.3">
      <c r="A371">
        <v>736</v>
      </c>
      <c r="C371" t="s">
        <v>790</v>
      </c>
      <c r="D371" t="s">
        <v>791</v>
      </c>
      <c r="G371" t="s">
        <v>145</v>
      </c>
      <c r="I371" t="s">
        <v>146</v>
      </c>
      <c r="K371" t="s">
        <v>146</v>
      </c>
      <c r="L371" t="s">
        <v>146</v>
      </c>
      <c r="M371" t="s">
        <v>146</v>
      </c>
      <c r="N371" t="s">
        <v>146</v>
      </c>
      <c r="O371" t="s">
        <v>146</v>
      </c>
      <c r="P371" t="s">
        <v>145</v>
      </c>
      <c r="Q371" t="s">
        <v>517</v>
      </c>
      <c r="S371">
        <v>0</v>
      </c>
      <c r="V371" s="31">
        <v>44680.976388888892</v>
      </c>
      <c r="W371">
        <v>2</v>
      </c>
      <c r="X371">
        <v>1</v>
      </c>
      <c r="Y371" t="s">
        <v>147</v>
      </c>
      <c r="AA371">
        <v>733</v>
      </c>
      <c r="AB371" t="s">
        <v>68</v>
      </c>
      <c r="AD371" t="s">
        <v>150</v>
      </c>
      <c r="AE371" t="s">
        <v>148</v>
      </c>
    </row>
    <row r="372" spans="1:31" x14ac:dyDescent="0.3">
      <c r="A372">
        <v>737</v>
      </c>
      <c r="C372" t="s">
        <v>792</v>
      </c>
      <c r="D372" t="s">
        <v>793</v>
      </c>
      <c r="G372" t="s">
        <v>145</v>
      </c>
      <c r="I372" t="s">
        <v>145</v>
      </c>
      <c r="K372" t="s">
        <v>146</v>
      </c>
      <c r="L372" t="s">
        <v>146</v>
      </c>
      <c r="M372" t="s">
        <v>146</v>
      </c>
      <c r="N372" t="s">
        <v>146</v>
      </c>
      <c r="O372" t="s">
        <v>146</v>
      </c>
      <c r="P372" t="s">
        <v>145</v>
      </c>
      <c r="Q372" t="s">
        <v>517</v>
      </c>
      <c r="S372">
        <v>0</v>
      </c>
      <c r="V372" s="31">
        <v>44680.976388888892</v>
      </c>
      <c r="W372">
        <v>2</v>
      </c>
      <c r="X372">
        <v>1</v>
      </c>
      <c r="Y372" t="s">
        <v>147</v>
      </c>
      <c r="AA372">
        <v>736</v>
      </c>
      <c r="AB372" t="s">
        <v>68</v>
      </c>
      <c r="AD372" t="s">
        <v>150</v>
      </c>
      <c r="AE372" t="s">
        <v>148</v>
      </c>
    </row>
    <row r="373" spans="1:31" x14ac:dyDescent="0.3">
      <c r="A373">
        <v>738</v>
      </c>
      <c r="C373" t="s">
        <v>794</v>
      </c>
      <c r="D373" t="s">
        <v>795</v>
      </c>
      <c r="G373" t="s">
        <v>145</v>
      </c>
      <c r="I373" t="s">
        <v>145</v>
      </c>
      <c r="K373" t="s">
        <v>146</v>
      </c>
      <c r="L373" t="s">
        <v>146</v>
      </c>
      <c r="M373" t="s">
        <v>146</v>
      </c>
      <c r="N373" t="s">
        <v>146</v>
      </c>
      <c r="O373" t="s">
        <v>146</v>
      </c>
      <c r="P373" t="s">
        <v>145</v>
      </c>
      <c r="Q373" t="s">
        <v>517</v>
      </c>
      <c r="S373">
        <v>0</v>
      </c>
      <c r="V373" s="31">
        <v>44680.976388888892</v>
      </c>
      <c r="W373">
        <v>2</v>
      </c>
      <c r="X373">
        <v>1</v>
      </c>
      <c r="Y373" t="s">
        <v>147</v>
      </c>
      <c r="AA373">
        <v>736</v>
      </c>
      <c r="AB373" t="s">
        <v>68</v>
      </c>
      <c r="AD373" t="s">
        <v>150</v>
      </c>
      <c r="AE373" t="s">
        <v>148</v>
      </c>
    </row>
    <row r="374" spans="1:31" x14ac:dyDescent="0.3">
      <c r="A374">
        <v>739</v>
      </c>
      <c r="C374" t="s">
        <v>796</v>
      </c>
      <c r="D374" t="s">
        <v>552</v>
      </c>
      <c r="G374" t="s">
        <v>145</v>
      </c>
      <c r="I374" t="s">
        <v>145</v>
      </c>
      <c r="K374" t="s">
        <v>146</v>
      </c>
      <c r="L374" t="s">
        <v>146</v>
      </c>
      <c r="M374" t="s">
        <v>146</v>
      </c>
      <c r="N374" t="s">
        <v>146</v>
      </c>
      <c r="O374" t="s">
        <v>146</v>
      </c>
      <c r="P374" t="s">
        <v>145</v>
      </c>
      <c r="Q374" t="s">
        <v>517</v>
      </c>
      <c r="S374">
        <v>0</v>
      </c>
      <c r="V374" s="31">
        <v>44680.976388888892</v>
      </c>
      <c r="W374">
        <v>2</v>
      </c>
      <c r="X374">
        <v>1</v>
      </c>
      <c r="Y374" t="s">
        <v>147</v>
      </c>
      <c r="AA374">
        <v>736</v>
      </c>
      <c r="AB374" t="s">
        <v>68</v>
      </c>
      <c r="AD374" t="s">
        <v>150</v>
      </c>
      <c r="AE374" t="s">
        <v>148</v>
      </c>
    </row>
    <row r="375" spans="1:31" x14ac:dyDescent="0.3">
      <c r="A375">
        <v>740</v>
      </c>
      <c r="C375" t="s">
        <v>797</v>
      </c>
      <c r="D375" t="s">
        <v>554</v>
      </c>
      <c r="G375" t="s">
        <v>145</v>
      </c>
      <c r="I375" t="s">
        <v>145</v>
      </c>
      <c r="K375" t="s">
        <v>146</v>
      </c>
      <c r="L375" t="s">
        <v>146</v>
      </c>
      <c r="M375" t="s">
        <v>146</v>
      </c>
      <c r="N375" t="s">
        <v>146</v>
      </c>
      <c r="O375" t="s">
        <v>146</v>
      </c>
      <c r="P375" t="s">
        <v>145</v>
      </c>
      <c r="Q375" t="s">
        <v>517</v>
      </c>
      <c r="S375">
        <v>0</v>
      </c>
      <c r="V375" s="31">
        <v>44680.976388888892</v>
      </c>
      <c r="W375">
        <v>2</v>
      </c>
      <c r="X375">
        <v>1</v>
      </c>
      <c r="Y375" t="s">
        <v>147</v>
      </c>
      <c r="AA375">
        <v>736</v>
      </c>
      <c r="AB375" t="s">
        <v>68</v>
      </c>
      <c r="AD375" t="s">
        <v>150</v>
      </c>
      <c r="AE375" t="s">
        <v>148</v>
      </c>
    </row>
    <row r="376" spans="1:31" x14ac:dyDescent="0.3">
      <c r="A376">
        <v>741</v>
      </c>
      <c r="C376" t="s">
        <v>798</v>
      </c>
      <c r="D376" t="s">
        <v>556</v>
      </c>
      <c r="G376" t="s">
        <v>145</v>
      </c>
      <c r="I376" t="s">
        <v>145</v>
      </c>
      <c r="K376" t="s">
        <v>146</v>
      </c>
      <c r="L376" t="s">
        <v>146</v>
      </c>
      <c r="M376" t="s">
        <v>146</v>
      </c>
      <c r="N376" t="s">
        <v>146</v>
      </c>
      <c r="O376" t="s">
        <v>146</v>
      </c>
      <c r="P376" t="s">
        <v>145</v>
      </c>
      <c r="Q376" t="s">
        <v>517</v>
      </c>
      <c r="S376">
        <v>0</v>
      </c>
      <c r="V376" s="31">
        <v>44680.976388888892</v>
      </c>
      <c r="W376">
        <v>2</v>
      </c>
      <c r="X376">
        <v>1</v>
      </c>
      <c r="Y376" t="s">
        <v>147</v>
      </c>
      <c r="AA376">
        <v>736</v>
      </c>
      <c r="AB376" t="s">
        <v>68</v>
      </c>
      <c r="AD376" t="s">
        <v>150</v>
      </c>
      <c r="AE376" t="s">
        <v>148</v>
      </c>
    </row>
    <row r="377" spans="1:31" x14ac:dyDescent="0.3">
      <c r="A377">
        <v>742</v>
      </c>
      <c r="C377" t="s">
        <v>799</v>
      </c>
      <c r="D377" t="s">
        <v>558</v>
      </c>
      <c r="G377" t="s">
        <v>145</v>
      </c>
      <c r="I377" t="s">
        <v>145</v>
      </c>
      <c r="K377" t="s">
        <v>146</v>
      </c>
      <c r="L377" t="s">
        <v>146</v>
      </c>
      <c r="M377" t="s">
        <v>146</v>
      </c>
      <c r="N377" t="s">
        <v>146</v>
      </c>
      <c r="O377" t="s">
        <v>146</v>
      </c>
      <c r="P377" t="s">
        <v>145</v>
      </c>
      <c r="Q377" t="s">
        <v>517</v>
      </c>
      <c r="S377">
        <v>0</v>
      </c>
      <c r="V377" s="31">
        <v>44680.976388888892</v>
      </c>
      <c r="W377">
        <v>2</v>
      </c>
      <c r="X377">
        <v>1</v>
      </c>
      <c r="Y377" t="s">
        <v>147</v>
      </c>
      <c r="AA377">
        <v>736</v>
      </c>
      <c r="AB377" t="s">
        <v>68</v>
      </c>
      <c r="AD377" t="s">
        <v>150</v>
      </c>
      <c r="AE377" t="s">
        <v>148</v>
      </c>
    </row>
    <row r="378" spans="1:31" x14ac:dyDescent="0.3">
      <c r="A378">
        <v>743</v>
      </c>
      <c r="C378" t="s">
        <v>800</v>
      </c>
      <c r="D378" t="s">
        <v>560</v>
      </c>
      <c r="G378" t="s">
        <v>145</v>
      </c>
      <c r="I378" t="s">
        <v>145</v>
      </c>
      <c r="K378" t="s">
        <v>146</v>
      </c>
      <c r="L378" t="s">
        <v>146</v>
      </c>
      <c r="M378" t="s">
        <v>146</v>
      </c>
      <c r="N378" t="s">
        <v>146</v>
      </c>
      <c r="O378" t="s">
        <v>146</v>
      </c>
      <c r="P378" t="s">
        <v>145</v>
      </c>
      <c r="Q378" t="s">
        <v>517</v>
      </c>
      <c r="S378">
        <v>0</v>
      </c>
      <c r="V378" s="31">
        <v>44680.976388888892</v>
      </c>
      <c r="W378">
        <v>2</v>
      </c>
      <c r="X378">
        <v>1</v>
      </c>
      <c r="Y378" t="s">
        <v>147</v>
      </c>
      <c r="AA378">
        <v>736</v>
      </c>
      <c r="AB378" t="s">
        <v>68</v>
      </c>
      <c r="AD378" t="s">
        <v>150</v>
      </c>
      <c r="AE378" t="s">
        <v>148</v>
      </c>
    </row>
    <row r="379" spans="1:31" x14ac:dyDescent="0.3">
      <c r="A379">
        <v>744</v>
      </c>
      <c r="C379" t="s">
        <v>801</v>
      </c>
      <c r="D379" t="s">
        <v>562</v>
      </c>
      <c r="G379" t="s">
        <v>145</v>
      </c>
      <c r="I379" t="s">
        <v>145</v>
      </c>
      <c r="K379" t="s">
        <v>146</v>
      </c>
      <c r="L379" t="s">
        <v>146</v>
      </c>
      <c r="M379" t="s">
        <v>146</v>
      </c>
      <c r="N379" t="s">
        <v>146</v>
      </c>
      <c r="O379" t="s">
        <v>146</v>
      </c>
      <c r="P379" t="s">
        <v>145</v>
      </c>
      <c r="Q379" t="s">
        <v>517</v>
      </c>
      <c r="S379">
        <v>0</v>
      </c>
      <c r="V379" s="31">
        <v>44680.976388888892</v>
      </c>
      <c r="W379">
        <v>2</v>
      </c>
      <c r="X379">
        <v>1</v>
      </c>
      <c r="Y379" t="s">
        <v>147</v>
      </c>
      <c r="AA379">
        <v>736</v>
      </c>
      <c r="AB379" t="s">
        <v>68</v>
      </c>
      <c r="AD379" t="s">
        <v>150</v>
      </c>
      <c r="AE379" t="s">
        <v>148</v>
      </c>
    </row>
    <row r="380" spans="1:31" x14ac:dyDescent="0.3">
      <c r="A380">
        <v>745</v>
      </c>
      <c r="C380" t="s">
        <v>802</v>
      </c>
      <c r="D380" t="s">
        <v>803</v>
      </c>
      <c r="G380" t="s">
        <v>145</v>
      </c>
      <c r="I380" t="s">
        <v>145</v>
      </c>
      <c r="K380" t="s">
        <v>146</v>
      </c>
      <c r="L380" t="s">
        <v>146</v>
      </c>
      <c r="M380" t="s">
        <v>146</v>
      </c>
      <c r="N380" t="s">
        <v>146</v>
      </c>
      <c r="O380" t="s">
        <v>146</v>
      </c>
      <c r="P380" t="s">
        <v>145</v>
      </c>
      <c r="Q380" t="s">
        <v>517</v>
      </c>
      <c r="S380">
        <v>0</v>
      </c>
      <c r="V380" s="31">
        <v>44680.976388888892</v>
      </c>
      <c r="W380">
        <v>2</v>
      </c>
      <c r="X380">
        <v>1</v>
      </c>
      <c r="Y380" t="s">
        <v>147</v>
      </c>
      <c r="AA380">
        <v>736</v>
      </c>
      <c r="AB380" t="s">
        <v>68</v>
      </c>
      <c r="AD380" t="s">
        <v>150</v>
      </c>
      <c r="AE380" t="s">
        <v>148</v>
      </c>
    </row>
    <row r="381" spans="1:31" x14ac:dyDescent="0.3">
      <c r="A381">
        <v>746</v>
      </c>
      <c r="C381" t="s">
        <v>804</v>
      </c>
      <c r="D381" t="s">
        <v>805</v>
      </c>
      <c r="G381" t="s">
        <v>145</v>
      </c>
      <c r="I381" t="s">
        <v>145</v>
      </c>
      <c r="K381" t="s">
        <v>146</v>
      </c>
      <c r="L381" t="s">
        <v>146</v>
      </c>
      <c r="M381" t="s">
        <v>146</v>
      </c>
      <c r="N381" t="s">
        <v>146</v>
      </c>
      <c r="O381" t="s">
        <v>146</v>
      </c>
      <c r="P381" t="s">
        <v>145</v>
      </c>
      <c r="Q381" t="s">
        <v>517</v>
      </c>
      <c r="S381">
        <v>0</v>
      </c>
      <c r="V381" s="31">
        <v>44680.976388888892</v>
      </c>
      <c r="W381">
        <v>2</v>
      </c>
      <c r="X381">
        <v>1</v>
      </c>
      <c r="Y381" t="s">
        <v>147</v>
      </c>
      <c r="AA381">
        <v>736</v>
      </c>
      <c r="AB381" t="s">
        <v>68</v>
      </c>
      <c r="AD381" t="s">
        <v>150</v>
      </c>
      <c r="AE381" t="s">
        <v>148</v>
      </c>
    </row>
    <row r="382" spans="1:31" x14ac:dyDescent="0.3">
      <c r="A382">
        <v>747</v>
      </c>
      <c r="C382" t="s">
        <v>806</v>
      </c>
      <c r="D382" t="s">
        <v>807</v>
      </c>
      <c r="G382" t="s">
        <v>145</v>
      </c>
      <c r="I382" t="s">
        <v>145</v>
      </c>
      <c r="K382" t="s">
        <v>146</v>
      </c>
      <c r="L382" t="s">
        <v>146</v>
      </c>
      <c r="M382" t="s">
        <v>146</v>
      </c>
      <c r="N382" t="s">
        <v>146</v>
      </c>
      <c r="O382" t="s">
        <v>146</v>
      </c>
      <c r="P382" t="s">
        <v>145</v>
      </c>
      <c r="Q382" t="s">
        <v>517</v>
      </c>
      <c r="S382">
        <v>0</v>
      </c>
      <c r="V382" s="31">
        <v>44680.976388888892</v>
      </c>
      <c r="W382">
        <v>2</v>
      </c>
      <c r="X382">
        <v>1</v>
      </c>
      <c r="Y382" t="s">
        <v>147</v>
      </c>
      <c r="AA382">
        <v>736</v>
      </c>
      <c r="AB382" t="s">
        <v>68</v>
      </c>
      <c r="AD382" t="s">
        <v>150</v>
      </c>
      <c r="AE382" t="s">
        <v>148</v>
      </c>
    </row>
    <row r="383" spans="1:31" x14ac:dyDescent="0.3">
      <c r="A383">
        <v>748</v>
      </c>
      <c r="C383" t="s">
        <v>808</v>
      </c>
      <c r="D383" t="s">
        <v>809</v>
      </c>
      <c r="G383" t="s">
        <v>145</v>
      </c>
      <c r="I383" t="s">
        <v>145</v>
      </c>
      <c r="K383" t="s">
        <v>146</v>
      </c>
      <c r="L383" t="s">
        <v>146</v>
      </c>
      <c r="M383" t="s">
        <v>146</v>
      </c>
      <c r="N383" t="s">
        <v>146</v>
      </c>
      <c r="O383" t="s">
        <v>146</v>
      </c>
      <c r="P383" t="s">
        <v>145</v>
      </c>
      <c r="Q383" t="s">
        <v>517</v>
      </c>
      <c r="S383">
        <v>0</v>
      </c>
      <c r="V383" s="31">
        <v>44680.976388888892</v>
      </c>
      <c r="W383">
        <v>2</v>
      </c>
      <c r="X383">
        <v>1</v>
      </c>
      <c r="Y383" t="s">
        <v>147</v>
      </c>
      <c r="AA383">
        <v>736</v>
      </c>
      <c r="AB383" t="s">
        <v>68</v>
      </c>
      <c r="AD383" t="s">
        <v>150</v>
      </c>
      <c r="AE383" t="s">
        <v>148</v>
      </c>
    </row>
    <row r="384" spans="1:31" x14ac:dyDescent="0.3">
      <c r="A384">
        <v>749</v>
      </c>
      <c r="C384" t="s">
        <v>810</v>
      </c>
      <c r="D384" t="s">
        <v>572</v>
      </c>
      <c r="G384" t="s">
        <v>145</v>
      </c>
      <c r="I384" t="s">
        <v>145</v>
      </c>
      <c r="K384" t="s">
        <v>146</v>
      </c>
      <c r="L384" t="s">
        <v>146</v>
      </c>
      <c r="M384" t="s">
        <v>146</v>
      </c>
      <c r="N384" t="s">
        <v>146</v>
      </c>
      <c r="O384" t="s">
        <v>146</v>
      </c>
      <c r="P384" t="s">
        <v>145</v>
      </c>
      <c r="Q384" t="s">
        <v>517</v>
      </c>
      <c r="S384">
        <v>0</v>
      </c>
      <c r="V384" s="31">
        <v>44680.976388888892</v>
      </c>
      <c r="W384">
        <v>2</v>
      </c>
      <c r="X384">
        <v>1</v>
      </c>
      <c r="Y384" t="s">
        <v>147</v>
      </c>
      <c r="AA384">
        <v>736</v>
      </c>
      <c r="AB384" t="s">
        <v>68</v>
      </c>
      <c r="AD384" t="s">
        <v>150</v>
      </c>
      <c r="AE384" t="s">
        <v>148</v>
      </c>
    </row>
    <row r="385" spans="1:31" x14ac:dyDescent="0.3">
      <c r="A385">
        <v>750</v>
      </c>
      <c r="C385" t="s">
        <v>811</v>
      </c>
      <c r="D385" t="s">
        <v>574</v>
      </c>
      <c r="G385" t="s">
        <v>145</v>
      </c>
      <c r="I385" t="s">
        <v>145</v>
      </c>
      <c r="K385" t="s">
        <v>146</v>
      </c>
      <c r="L385" t="s">
        <v>146</v>
      </c>
      <c r="M385" t="s">
        <v>146</v>
      </c>
      <c r="N385" t="s">
        <v>146</v>
      </c>
      <c r="O385" t="s">
        <v>146</v>
      </c>
      <c r="P385" t="s">
        <v>145</v>
      </c>
      <c r="Q385" t="s">
        <v>517</v>
      </c>
      <c r="S385">
        <v>0</v>
      </c>
      <c r="V385" s="31">
        <v>44680.976388888892</v>
      </c>
      <c r="W385">
        <v>2</v>
      </c>
      <c r="X385">
        <v>1</v>
      </c>
      <c r="Y385" t="s">
        <v>147</v>
      </c>
      <c r="AA385">
        <v>736</v>
      </c>
      <c r="AB385" t="s">
        <v>68</v>
      </c>
      <c r="AD385" t="s">
        <v>150</v>
      </c>
      <c r="AE385" t="s">
        <v>148</v>
      </c>
    </row>
    <row r="386" spans="1:31" x14ac:dyDescent="0.3">
      <c r="A386">
        <v>751</v>
      </c>
      <c r="C386" t="s">
        <v>812</v>
      </c>
      <c r="D386" t="s">
        <v>580</v>
      </c>
      <c r="G386" t="s">
        <v>145</v>
      </c>
      <c r="I386" t="s">
        <v>145</v>
      </c>
      <c r="K386" t="s">
        <v>146</v>
      </c>
      <c r="L386" t="s">
        <v>146</v>
      </c>
      <c r="M386" t="s">
        <v>146</v>
      </c>
      <c r="N386" t="s">
        <v>146</v>
      </c>
      <c r="O386" t="s">
        <v>146</v>
      </c>
      <c r="P386" t="s">
        <v>145</v>
      </c>
      <c r="Q386" t="s">
        <v>517</v>
      </c>
      <c r="S386">
        <v>0</v>
      </c>
      <c r="V386" s="31">
        <v>44680.976388888892</v>
      </c>
      <c r="W386">
        <v>2</v>
      </c>
      <c r="X386">
        <v>1</v>
      </c>
      <c r="Y386" t="s">
        <v>147</v>
      </c>
      <c r="AA386">
        <v>736</v>
      </c>
      <c r="AB386" t="s">
        <v>68</v>
      </c>
      <c r="AD386" t="s">
        <v>150</v>
      </c>
      <c r="AE386" t="s">
        <v>148</v>
      </c>
    </row>
    <row r="387" spans="1:31" x14ac:dyDescent="0.3">
      <c r="A387">
        <v>752</v>
      </c>
      <c r="C387" t="s">
        <v>813</v>
      </c>
      <c r="D387" t="s">
        <v>582</v>
      </c>
      <c r="G387" t="s">
        <v>145</v>
      </c>
      <c r="I387" t="s">
        <v>145</v>
      </c>
      <c r="K387" t="s">
        <v>146</v>
      </c>
      <c r="L387" t="s">
        <v>146</v>
      </c>
      <c r="M387" t="s">
        <v>146</v>
      </c>
      <c r="N387" t="s">
        <v>146</v>
      </c>
      <c r="O387" t="s">
        <v>146</v>
      </c>
      <c r="P387" t="s">
        <v>145</v>
      </c>
      <c r="Q387" t="s">
        <v>517</v>
      </c>
      <c r="S387">
        <v>0</v>
      </c>
      <c r="V387" s="31">
        <v>44680.976388888892</v>
      </c>
      <c r="W387">
        <v>2</v>
      </c>
      <c r="X387">
        <v>1</v>
      </c>
      <c r="Y387" t="s">
        <v>147</v>
      </c>
      <c r="AA387">
        <v>736</v>
      </c>
      <c r="AB387" t="s">
        <v>68</v>
      </c>
      <c r="AD387" t="s">
        <v>150</v>
      </c>
      <c r="AE387" t="s">
        <v>148</v>
      </c>
    </row>
    <row r="388" spans="1:31" x14ac:dyDescent="0.3">
      <c r="A388">
        <v>753</v>
      </c>
      <c r="C388" t="s">
        <v>814</v>
      </c>
      <c r="D388" t="s">
        <v>588</v>
      </c>
      <c r="G388" t="s">
        <v>145</v>
      </c>
      <c r="I388" t="s">
        <v>145</v>
      </c>
      <c r="K388" t="s">
        <v>146</v>
      </c>
      <c r="L388" t="s">
        <v>146</v>
      </c>
      <c r="M388" t="s">
        <v>146</v>
      </c>
      <c r="N388" t="s">
        <v>146</v>
      </c>
      <c r="O388" t="s">
        <v>146</v>
      </c>
      <c r="P388" t="s">
        <v>145</v>
      </c>
      <c r="Q388" t="s">
        <v>517</v>
      </c>
      <c r="S388">
        <v>0</v>
      </c>
      <c r="V388" s="31">
        <v>44680.976388888892</v>
      </c>
      <c r="W388">
        <v>2</v>
      </c>
      <c r="X388">
        <v>1</v>
      </c>
      <c r="Y388" t="s">
        <v>147</v>
      </c>
      <c r="AA388">
        <v>736</v>
      </c>
      <c r="AB388" t="s">
        <v>68</v>
      </c>
      <c r="AD388" t="s">
        <v>150</v>
      </c>
      <c r="AE388" t="s">
        <v>148</v>
      </c>
    </row>
    <row r="389" spans="1:31" x14ac:dyDescent="0.3">
      <c r="A389">
        <v>754</v>
      </c>
      <c r="C389" t="s">
        <v>815</v>
      </c>
      <c r="D389" t="s">
        <v>590</v>
      </c>
      <c r="G389" t="s">
        <v>145</v>
      </c>
      <c r="I389" t="s">
        <v>145</v>
      </c>
      <c r="K389" t="s">
        <v>146</v>
      </c>
      <c r="L389" t="s">
        <v>146</v>
      </c>
      <c r="M389" t="s">
        <v>146</v>
      </c>
      <c r="N389" t="s">
        <v>146</v>
      </c>
      <c r="O389" t="s">
        <v>146</v>
      </c>
      <c r="P389" t="s">
        <v>145</v>
      </c>
      <c r="Q389" t="s">
        <v>517</v>
      </c>
      <c r="S389">
        <v>0</v>
      </c>
      <c r="V389" s="31">
        <v>44680.976388888892</v>
      </c>
      <c r="W389">
        <v>2</v>
      </c>
      <c r="X389">
        <v>1</v>
      </c>
      <c r="Y389" t="s">
        <v>147</v>
      </c>
      <c r="AA389">
        <v>736</v>
      </c>
      <c r="AB389" t="s">
        <v>68</v>
      </c>
      <c r="AD389" t="s">
        <v>150</v>
      </c>
      <c r="AE389" t="s">
        <v>148</v>
      </c>
    </row>
    <row r="390" spans="1:31" x14ac:dyDescent="0.3">
      <c r="A390">
        <v>755</v>
      </c>
      <c r="C390" t="s">
        <v>816</v>
      </c>
      <c r="D390" t="s">
        <v>817</v>
      </c>
      <c r="G390" t="s">
        <v>145</v>
      </c>
      <c r="I390" t="s">
        <v>146</v>
      </c>
      <c r="K390" t="s">
        <v>146</v>
      </c>
      <c r="L390" t="s">
        <v>146</v>
      </c>
      <c r="M390" t="s">
        <v>146</v>
      </c>
      <c r="N390" t="s">
        <v>146</v>
      </c>
      <c r="O390" t="s">
        <v>146</v>
      </c>
      <c r="P390" t="s">
        <v>145</v>
      </c>
      <c r="Q390" t="s">
        <v>517</v>
      </c>
      <c r="S390">
        <v>0</v>
      </c>
      <c r="V390" s="31">
        <v>44680.976388888892</v>
      </c>
      <c r="W390">
        <v>2</v>
      </c>
      <c r="X390">
        <v>1</v>
      </c>
      <c r="Y390" t="s">
        <v>147</v>
      </c>
      <c r="AA390">
        <v>733</v>
      </c>
      <c r="AB390" t="s">
        <v>68</v>
      </c>
      <c r="AD390" t="s">
        <v>150</v>
      </c>
      <c r="AE390" t="s">
        <v>148</v>
      </c>
    </row>
    <row r="391" spans="1:31" x14ac:dyDescent="0.3">
      <c r="A391">
        <v>756</v>
      </c>
      <c r="C391" t="s">
        <v>818</v>
      </c>
      <c r="D391" t="s">
        <v>817</v>
      </c>
      <c r="G391" t="s">
        <v>145</v>
      </c>
      <c r="I391" t="s">
        <v>145</v>
      </c>
      <c r="K391" t="s">
        <v>146</v>
      </c>
      <c r="L391" t="s">
        <v>146</v>
      </c>
      <c r="M391" t="s">
        <v>146</v>
      </c>
      <c r="N391" t="s">
        <v>146</v>
      </c>
      <c r="O391" t="s">
        <v>146</v>
      </c>
      <c r="P391" t="s">
        <v>145</v>
      </c>
      <c r="Q391" t="s">
        <v>517</v>
      </c>
      <c r="S391">
        <v>0</v>
      </c>
      <c r="V391" s="31">
        <v>44680.976388888892</v>
      </c>
      <c r="W391">
        <v>2</v>
      </c>
      <c r="X391">
        <v>1</v>
      </c>
      <c r="Y391" t="s">
        <v>147</v>
      </c>
      <c r="AA391">
        <v>755</v>
      </c>
      <c r="AB391" t="s">
        <v>68</v>
      </c>
      <c r="AD391" t="s">
        <v>150</v>
      </c>
      <c r="AE391" t="s">
        <v>148</v>
      </c>
    </row>
    <row r="392" spans="1:31" x14ac:dyDescent="0.3">
      <c r="A392">
        <v>757</v>
      </c>
      <c r="C392" t="s">
        <v>819</v>
      </c>
      <c r="D392" t="s">
        <v>820</v>
      </c>
      <c r="G392" t="s">
        <v>145</v>
      </c>
      <c r="I392" t="s">
        <v>146</v>
      </c>
      <c r="K392" t="s">
        <v>146</v>
      </c>
      <c r="L392" t="s">
        <v>146</v>
      </c>
      <c r="M392" t="s">
        <v>146</v>
      </c>
      <c r="N392" t="s">
        <v>146</v>
      </c>
      <c r="O392" t="s">
        <v>146</v>
      </c>
      <c r="P392" t="s">
        <v>145</v>
      </c>
      <c r="Q392" t="s">
        <v>517</v>
      </c>
      <c r="S392">
        <v>0</v>
      </c>
      <c r="V392" s="31">
        <v>44680.976388888892</v>
      </c>
      <c r="W392">
        <v>2</v>
      </c>
      <c r="X392">
        <v>1</v>
      </c>
      <c r="Y392" t="s">
        <v>147</v>
      </c>
      <c r="AA392">
        <v>733</v>
      </c>
      <c r="AB392" t="s">
        <v>68</v>
      </c>
      <c r="AD392" t="s">
        <v>150</v>
      </c>
      <c r="AE392" t="s">
        <v>148</v>
      </c>
    </row>
    <row r="393" spans="1:31" x14ac:dyDescent="0.3">
      <c r="A393">
        <v>758</v>
      </c>
      <c r="C393" t="s">
        <v>821</v>
      </c>
      <c r="D393" t="s">
        <v>658</v>
      </c>
      <c r="G393" t="s">
        <v>145</v>
      </c>
      <c r="I393" t="s">
        <v>146</v>
      </c>
      <c r="K393" t="s">
        <v>146</v>
      </c>
      <c r="L393" t="s">
        <v>146</v>
      </c>
      <c r="M393" t="s">
        <v>146</v>
      </c>
      <c r="N393" t="s">
        <v>146</v>
      </c>
      <c r="O393" t="s">
        <v>146</v>
      </c>
      <c r="P393" t="s">
        <v>145</v>
      </c>
      <c r="Q393" t="s">
        <v>517</v>
      </c>
      <c r="S393">
        <v>0</v>
      </c>
      <c r="V393" s="31">
        <v>44680.976388888892</v>
      </c>
      <c r="W393">
        <v>2</v>
      </c>
      <c r="X393">
        <v>1</v>
      </c>
      <c r="Y393" t="s">
        <v>147</v>
      </c>
      <c r="AA393">
        <v>725</v>
      </c>
      <c r="AB393" t="s">
        <v>68</v>
      </c>
      <c r="AD393" t="s">
        <v>150</v>
      </c>
      <c r="AE393" t="s">
        <v>148</v>
      </c>
    </row>
    <row r="394" spans="1:31" x14ac:dyDescent="0.3">
      <c r="A394">
        <v>759</v>
      </c>
      <c r="C394" t="s">
        <v>822</v>
      </c>
      <c r="D394" t="s">
        <v>658</v>
      </c>
      <c r="G394" t="s">
        <v>145</v>
      </c>
      <c r="I394" t="s">
        <v>146</v>
      </c>
      <c r="K394" t="s">
        <v>146</v>
      </c>
      <c r="L394" t="s">
        <v>146</v>
      </c>
      <c r="M394" t="s">
        <v>146</v>
      </c>
      <c r="N394" t="s">
        <v>146</v>
      </c>
      <c r="O394" t="s">
        <v>146</v>
      </c>
      <c r="P394" t="s">
        <v>145</v>
      </c>
      <c r="Q394" t="s">
        <v>517</v>
      </c>
      <c r="S394">
        <v>0</v>
      </c>
      <c r="V394" s="31">
        <v>44680.976388888892</v>
      </c>
      <c r="W394">
        <v>2</v>
      </c>
      <c r="X394">
        <v>1</v>
      </c>
      <c r="Y394" t="s">
        <v>147</v>
      </c>
      <c r="AA394">
        <v>758</v>
      </c>
      <c r="AB394" t="s">
        <v>68</v>
      </c>
      <c r="AD394" t="s">
        <v>150</v>
      </c>
      <c r="AE394" t="s">
        <v>148</v>
      </c>
    </row>
    <row r="395" spans="1:31" x14ac:dyDescent="0.3">
      <c r="A395">
        <v>760</v>
      </c>
      <c r="C395" t="s">
        <v>823</v>
      </c>
      <c r="D395" t="s">
        <v>662</v>
      </c>
      <c r="G395" t="s">
        <v>145</v>
      </c>
      <c r="I395" t="s">
        <v>145</v>
      </c>
      <c r="K395" t="s">
        <v>146</v>
      </c>
      <c r="L395" t="s">
        <v>146</v>
      </c>
      <c r="M395" t="s">
        <v>146</v>
      </c>
      <c r="N395" t="s">
        <v>146</v>
      </c>
      <c r="O395" t="s">
        <v>146</v>
      </c>
      <c r="P395" t="s">
        <v>145</v>
      </c>
      <c r="Q395" t="s">
        <v>517</v>
      </c>
      <c r="S395">
        <v>0</v>
      </c>
      <c r="V395" s="31">
        <v>44680.976388888892</v>
      </c>
      <c r="W395">
        <v>2</v>
      </c>
      <c r="X395">
        <v>1</v>
      </c>
      <c r="Y395" t="s">
        <v>147</v>
      </c>
      <c r="AA395">
        <v>759</v>
      </c>
      <c r="AB395" t="s">
        <v>68</v>
      </c>
      <c r="AD395" t="s">
        <v>150</v>
      </c>
      <c r="AE395" t="s">
        <v>148</v>
      </c>
    </row>
    <row r="396" spans="1:31" x14ac:dyDescent="0.3">
      <c r="A396">
        <v>761</v>
      </c>
      <c r="C396" t="s">
        <v>824</v>
      </c>
      <c r="D396" t="s">
        <v>664</v>
      </c>
      <c r="G396" t="s">
        <v>145</v>
      </c>
      <c r="I396" t="s">
        <v>145</v>
      </c>
      <c r="K396" t="s">
        <v>146</v>
      </c>
      <c r="L396" t="s">
        <v>146</v>
      </c>
      <c r="M396" t="s">
        <v>146</v>
      </c>
      <c r="N396" t="s">
        <v>146</v>
      </c>
      <c r="O396" t="s">
        <v>146</v>
      </c>
      <c r="P396" t="s">
        <v>145</v>
      </c>
      <c r="Q396" t="s">
        <v>517</v>
      </c>
      <c r="S396">
        <v>0</v>
      </c>
      <c r="V396" s="31">
        <v>44680.976388888892</v>
      </c>
      <c r="W396">
        <v>2</v>
      </c>
      <c r="X396">
        <v>1</v>
      </c>
      <c r="Y396" t="s">
        <v>147</v>
      </c>
      <c r="AA396">
        <v>759</v>
      </c>
      <c r="AB396" t="s">
        <v>68</v>
      </c>
      <c r="AD396" t="s">
        <v>150</v>
      </c>
      <c r="AE396" t="s">
        <v>148</v>
      </c>
    </row>
    <row r="397" spans="1:31" x14ac:dyDescent="0.3">
      <c r="A397">
        <v>762</v>
      </c>
      <c r="C397" t="s">
        <v>825</v>
      </c>
      <c r="D397" t="s">
        <v>826</v>
      </c>
      <c r="G397" t="s">
        <v>145</v>
      </c>
      <c r="I397" t="s">
        <v>145</v>
      </c>
      <c r="K397" t="s">
        <v>146</v>
      </c>
      <c r="L397" t="s">
        <v>146</v>
      </c>
      <c r="M397" t="s">
        <v>146</v>
      </c>
      <c r="N397" t="s">
        <v>146</v>
      </c>
      <c r="O397" t="s">
        <v>146</v>
      </c>
      <c r="P397" t="s">
        <v>145</v>
      </c>
      <c r="Q397" t="s">
        <v>517</v>
      </c>
      <c r="S397">
        <v>0</v>
      </c>
      <c r="V397" s="31">
        <v>44680.976388888892</v>
      </c>
      <c r="W397">
        <v>2</v>
      </c>
      <c r="X397">
        <v>1</v>
      </c>
      <c r="Y397" t="s">
        <v>147</v>
      </c>
      <c r="AA397">
        <v>759</v>
      </c>
      <c r="AB397" t="s">
        <v>68</v>
      </c>
      <c r="AD397" t="s">
        <v>150</v>
      </c>
      <c r="AE397" t="s">
        <v>148</v>
      </c>
    </row>
    <row r="398" spans="1:31" x14ac:dyDescent="0.3">
      <c r="A398">
        <v>763</v>
      </c>
      <c r="C398" t="s">
        <v>827</v>
      </c>
      <c r="D398" t="s">
        <v>670</v>
      </c>
      <c r="G398" t="s">
        <v>145</v>
      </c>
      <c r="I398" t="s">
        <v>145</v>
      </c>
      <c r="K398" t="s">
        <v>146</v>
      </c>
      <c r="L398" t="s">
        <v>146</v>
      </c>
      <c r="M398" t="s">
        <v>146</v>
      </c>
      <c r="N398" t="s">
        <v>146</v>
      </c>
      <c r="O398" t="s">
        <v>146</v>
      </c>
      <c r="P398" t="s">
        <v>145</v>
      </c>
      <c r="Q398" t="s">
        <v>517</v>
      </c>
      <c r="S398">
        <v>0</v>
      </c>
      <c r="V398" s="31">
        <v>44680.976388888892</v>
      </c>
      <c r="W398">
        <v>2</v>
      </c>
      <c r="X398">
        <v>1</v>
      </c>
      <c r="Y398" t="s">
        <v>147</v>
      </c>
      <c r="AA398">
        <v>759</v>
      </c>
      <c r="AB398" t="s">
        <v>68</v>
      </c>
      <c r="AD398" t="s">
        <v>150</v>
      </c>
      <c r="AE398" t="s">
        <v>148</v>
      </c>
    </row>
    <row r="399" spans="1:31" x14ac:dyDescent="0.3">
      <c r="A399">
        <v>764</v>
      </c>
      <c r="C399" t="s">
        <v>828</v>
      </c>
      <c r="D399" t="s">
        <v>672</v>
      </c>
      <c r="G399" t="s">
        <v>145</v>
      </c>
      <c r="I399" t="s">
        <v>145</v>
      </c>
      <c r="K399" t="s">
        <v>146</v>
      </c>
      <c r="L399" t="s">
        <v>146</v>
      </c>
      <c r="M399" t="s">
        <v>146</v>
      </c>
      <c r="N399" t="s">
        <v>146</v>
      </c>
      <c r="O399" t="s">
        <v>146</v>
      </c>
      <c r="P399" t="s">
        <v>145</v>
      </c>
      <c r="Q399" t="s">
        <v>517</v>
      </c>
      <c r="S399">
        <v>0</v>
      </c>
      <c r="V399" s="31">
        <v>44680.976388888892</v>
      </c>
      <c r="W399">
        <v>2</v>
      </c>
      <c r="X399">
        <v>1</v>
      </c>
      <c r="Y399" t="s">
        <v>147</v>
      </c>
      <c r="AA399">
        <v>759</v>
      </c>
      <c r="AB399" t="s">
        <v>68</v>
      </c>
      <c r="AD399" t="s">
        <v>150</v>
      </c>
      <c r="AE399" t="s">
        <v>148</v>
      </c>
    </row>
    <row r="400" spans="1:31" x14ac:dyDescent="0.3">
      <c r="A400">
        <v>765</v>
      </c>
      <c r="C400" t="s">
        <v>829</v>
      </c>
      <c r="D400" t="s">
        <v>674</v>
      </c>
      <c r="G400" t="s">
        <v>145</v>
      </c>
      <c r="I400" t="s">
        <v>145</v>
      </c>
      <c r="K400" t="s">
        <v>146</v>
      </c>
      <c r="L400" t="s">
        <v>146</v>
      </c>
      <c r="M400" t="s">
        <v>146</v>
      </c>
      <c r="N400" t="s">
        <v>146</v>
      </c>
      <c r="O400" t="s">
        <v>146</v>
      </c>
      <c r="P400" t="s">
        <v>145</v>
      </c>
      <c r="Q400" t="s">
        <v>517</v>
      </c>
      <c r="S400">
        <v>0</v>
      </c>
      <c r="V400" s="31">
        <v>44680.976388888892</v>
      </c>
      <c r="W400">
        <v>2</v>
      </c>
      <c r="X400">
        <v>1</v>
      </c>
      <c r="Y400" t="s">
        <v>147</v>
      </c>
      <c r="AA400">
        <v>759</v>
      </c>
      <c r="AB400" t="s">
        <v>68</v>
      </c>
      <c r="AD400" t="s">
        <v>150</v>
      </c>
      <c r="AE400" t="s">
        <v>148</v>
      </c>
    </row>
    <row r="401" spans="1:31" x14ac:dyDescent="0.3">
      <c r="A401">
        <v>766</v>
      </c>
      <c r="C401" t="s">
        <v>830</v>
      </c>
      <c r="D401" t="s">
        <v>676</v>
      </c>
      <c r="G401" t="s">
        <v>145</v>
      </c>
      <c r="I401" t="s">
        <v>145</v>
      </c>
      <c r="K401" t="s">
        <v>146</v>
      </c>
      <c r="L401" t="s">
        <v>146</v>
      </c>
      <c r="M401" t="s">
        <v>146</v>
      </c>
      <c r="N401" t="s">
        <v>146</v>
      </c>
      <c r="O401" t="s">
        <v>146</v>
      </c>
      <c r="P401" t="s">
        <v>145</v>
      </c>
      <c r="Q401" t="s">
        <v>517</v>
      </c>
      <c r="S401">
        <v>0</v>
      </c>
      <c r="V401" s="31">
        <v>44680.976388888892</v>
      </c>
      <c r="W401">
        <v>2</v>
      </c>
      <c r="X401">
        <v>1</v>
      </c>
      <c r="Y401" t="s">
        <v>147</v>
      </c>
      <c r="AA401">
        <v>759</v>
      </c>
      <c r="AB401" t="s">
        <v>68</v>
      </c>
      <c r="AD401" t="s">
        <v>150</v>
      </c>
      <c r="AE401" t="s">
        <v>148</v>
      </c>
    </row>
    <row r="402" spans="1:31" x14ac:dyDescent="0.3">
      <c r="A402">
        <v>767</v>
      </c>
      <c r="C402" t="s">
        <v>831</v>
      </c>
      <c r="D402" t="s">
        <v>678</v>
      </c>
      <c r="G402" t="s">
        <v>145</v>
      </c>
      <c r="I402" t="s">
        <v>145</v>
      </c>
      <c r="K402" t="s">
        <v>146</v>
      </c>
      <c r="L402" t="s">
        <v>146</v>
      </c>
      <c r="M402" t="s">
        <v>146</v>
      </c>
      <c r="N402" t="s">
        <v>146</v>
      </c>
      <c r="O402" t="s">
        <v>146</v>
      </c>
      <c r="P402" t="s">
        <v>145</v>
      </c>
      <c r="Q402" t="s">
        <v>517</v>
      </c>
      <c r="S402">
        <v>0</v>
      </c>
      <c r="V402" s="31">
        <v>44680.976388888892</v>
      </c>
      <c r="W402">
        <v>2</v>
      </c>
      <c r="X402">
        <v>1</v>
      </c>
      <c r="Y402" t="s">
        <v>147</v>
      </c>
      <c r="AA402">
        <v>759</v>
      </c>
      <c r="AB402" t="s">
        <v>68</v>
      </c>
      <c r="AD402" t="s">
        <v>150</v>
      </c>
      <c r="AE402" t="s">
        <v>148</v>
      </c>
    </row>
    <row r="403" spans="1:31" x14ac:dyDescent="0.3">
      <c r="A403">
        <v>768</v>
      </c>
      <c r="C403" t="s">
        <v>832</v>
      </c>
      <c r="D403" t="s">
        <v>680</v>
      </c>
      <c r="G403" t="s">
        <v>145</v>
      </c>
      <c r="I403" t="s">
        <v>145</v>
      </c>
      <c r="K403" t="s">
        <v>146</v>
      </c>
      <c r="L403" t="s">
        <v>146</v>
      </c>
      <c r="M403" t="s">
        <v>146</v>
      </c>
      <c r="N403" t="s">
        <v>146</v>
      </c>
      <c r="O403" t="s">
        <v>146</v>
      </c>
      <c r="P403" t="s">
        <v>145</v>
      </c>
      <c r="Q403" t="s">
        <v>517</v>
      </c>
      <c r="S403">
        <v>0</v>
      </c>
      <c r="V403" s="31">
        <v>44680.976388888892</v>
      </c>
      <c r="W403">
        <v>2</v>
      </c>
      <c r="X403">
        <v>1</v>
      </c>
      <c r="Y403" t="s">
        <v>147</v>
      </c>
      <c r="AA403">
        <v>759</v>
      </c>
      <c r="AB403" t="s">
        <v>68</v>
      </c>
      <c r="AD403" t="s">
        <v>150</v>
      </c>
      <c r="AE403" t="s">
        <v>148</v>
      </c>
    </row>
    <row r="404" spans="1:31" x14ac:dyDescent="0.3">
      <c r="A404">
        <v>769</v>
      </c>
      <c r="C404" t="s">
        <v>833</v>
      </c>
      <c r="D404" t="s">
        <v>834</v>
      </c>
      <c r="G404" t="s">
        <v>145</v>
      </c>
      <c r="I404" t="s">
        <v>145</v>
      </c>
      <c r="K404" t="s">
        <v>146</v>
      </c>
      <c r="L404" t="s">
        <v>146</v>
      </c>
      <c r="M404" t="s">
        <v>146</v>
      </c>
      <c r="N404" t="s">
        <v>146</v>
      </c>
      <c r="O404" t="s">
        <v>146</v>
      </c>
      <c r="P404" t="s">
        <v>145</v>
      </c>
      <c r="Q404" t="s">
        <v>517</v>
      </c>
      <c r="S404">
        <v>0</v>
      </c>
      <c r="V404" s="31">
        <v>44680.976388888892</v>
      </c>
      <c r="W404">
        <v>2</v>
      </c>
      <c r="X404">
        <v>1</v>
      </c>
      <c r="Y404" t="s">
        <v>147</v>
      </c>
      <c r="AA404">
        <v>759</v>
      </c>
      <c r="AB404" t="s">
        <v>68</v>
      </c>
      <c r="AD404" t="s">
        <v>150</v>
      </c>
      <c r="AE404" t="s">
        <v>148</v>
      </c>
    </row>
    <row r="405" spans="1:31" x14ac:dyDescent="0.3">
      <c r="A405">
        <v>770</v>
      </c>
      <c r="C405" t="s">
        <v>835</v>
      </c>
      <c r="D405" t="s">
        <v>834</v>
      </c>
      <c r="G405" t="s">
        <v>145</v>
      </c>
      <c r="I405" t="s">
        <v>145</v>
      </c>
      <c r="K405" t="s">
        <v>146</v>
      </c>
      <c r="L405" t="s">
        <v>146</v>
      </c>
      <c r="M405" t="s">
        <v>146</v>
      </c>
      <c r="N405" t="s">
        <v>146</v>
      </c>
      <c r="O405" t="s">
        <v>146</v>
      </c>
      <c r="P405" t="s">
        <v>145</v>
      </c>
      <c r="Q405" t="s">
        <v>517</v>
      </c>
      <c r="S405">
        <v>0</v>
      </c>
      <c r="V405" s="31">
        <v>44680.976388888892</v>
      </c>
      <c r="W405">
        <v>2</v>
      </c>
      <c r="X405">
        <v>1</v>
      </c>
      <c r="Y405" t="s">
        <v>147</v>
      </c>
      <c r="AA405">
        <v>759</v>
      </c>
      <c r="AB405" t="s">
        <v>68</v>
      </c>
      <c r="AD405" t="s">
        <v>150</v>
      </c>
      <c r="AE405" t="s">
        <v>148</v>
      </c>
    </row>
    <row r="406" spans="1:31" x14ac:dyDescent="0.3">
      <c r="A406">
        <v>771</v>
      </c>
      <c r="C406" t="s">
        <v>836</v>
      </c>
      <c r="D406" t="s">
        <v>837</v>
      </c>
      <c r="G406" t="s">
        <v>145</v>
      </c>
      <c r="I406" t="s">
        <v>146</v>
      </c>
      <c r="K406" t="s">
        <v>146</v>
      </c>
      <c r="L406" t="s">
        <v>146</v>
      </c>
      <c r="M406" t="s">
        <v>146</v>
      </c>
      <c r="N406" t="s">
        <v>146</v>
      </c>
      <c r="O406" t="s">
        <v>146</v>
      </c>
      <c r="P406" t="s">
        <v>145</v>
      </c>
      <c r="Q406" t="s">
        <v>517</v>
      </c>
      <c r="S406">
        <v>0</v>
      </c>
      <c r="V406" s="31">
        <v>44680.976388888892</v>
      </c>
      <c r="W406">
        <v>2</v>
      </c>
      <c r="X406">
        <v>1</v>
      </c>
      <c r="Y406" t="s">
        <v>147</v>
      </c>
      <c r="AA406">
        <v>725</v>
      </c>
      <c r="AB406" t="s">
        <v>68</v>
      </c>
      <c r="AD406" t="s">
        <v>150</v>
      </c>
      <c r="AE406" t="s">
        <v>148</v>
      </c>
    </row>
    <row r="407" spans="1:31" x14ac:dyDescent="0.3">
      <c r="A407">
        <v>772</v>
      </c>
      <c r="C407" t="s">
        <v>838</v>
      </c>
      <c r="D407" t="s">
        <v>839</v>
      </c>
      <c r="G407" t="s">
        <v>145</v>
      </c>
      <c r="I407" t="s">
        <v>146</v>
      </c>
      <c r="K407" t="s">
        <v>146</v>
      </c>
      <c r="L407" t="s">
        <v>146</v>
      </c>
      <c r="M407" t="s">
        <v>146</v>
      </c>
      <c r="N407" t="s">
        <v>146</v>
      </c>
      <c r="O407" t="s">
        <v>146</v>
      </c>
      <c r="P407" t="s">
        <v>145</v>
      </c>
      <c r="Q407" t="s">
        <v>517</v>
      </c>
      <c r="S407">
        <v>0</v>
      </c>
      <c r="V407" s="31">
        <v>44680.976388888892</v>
      </c>
      <c r="W407">
        <v>2</v>
      </c>
      <c r="X407">
        <v>1</v>
      </c>
      <c r="Y407" t="s">
        <v>147</v>
      </c>
      <c r="AA407">
        <v>771</v>
      </c>
      <c r="AB407" t="s">
        <v>68</v>
      </c>
      <c r="AD407" t="s">
        <v>150</v>
      </c>
      <c r="AE407" t="s">
        <v>148</v>
      </c>
    </row>
    <row r="408" spans="1:31" x14ac:dyDescent="0.3">
      <c r="A408">
        <v>773</v>
      </c>
      <c r="C408" t="s">
        <v>840</v>
      </c>
      <c r="D408" t="s">
        <v>841</v>
      </c>
      <c r="G408" t="s">
        <v>145</v>
      </c>
      <c r="I408" t="s">
        <v>146</v>
      </c>
      <c r="K408" t="s">
        <v>146</v>
      </c>
      <c r="L408" t="s">
        <v>146</v>
      </c>
      <c r="M408" t="s">
        <v>146</v>
      </c>
      <c r="N408" t="s">
        <v>146</v>
      </c>
      <c r="O408" t="s">
        <v>146</v>
      </c>
      <c r="P408" t="s">
        <v>145</v>
      </c>
      <c r="Q408" t="s">
        <v>517</v>
      </c>
      <c r="S408">
        <v>0</v>
      </c>
      <c r="V408" s="31">
        <v>44680.976388888892</v>
      </c>
      <c r="W408">
        <v>2</v>
      </c>
      <c r="X408">
        <v>1</v>
      </c>
      <c r="Y408" t="s">
        <v>147</v>
      </c>
      <c r="AA408">
        <v>771</v>
      </c>
      <c r="AB408" t="s">
        <v>68</v>
      </c>
      <c r="AD408" t="s">
        <v>150</v>
      </c>
      <c r="AE408" t="s">
        <v>148</v>
      </c>
    </row>
    <row r="409" spans="1:31" x14ac:dyDescent="0.3">
      <c r="A409">
        <v>774</v>
      </c>
      <c r="C409" t="s">
        <v>842</v>
      </c>
      <c r="D409" t="s">
        <v>843</v>
      </c>
      <c r="G409" t="s">
        <v>145</v>
      </c>
      <c r="I409" t="s">
        <v>146</v>
      </c>
      <c r="K409" t="s">
        <v>146</v>
      </c>
      <c r="L409" t="s">
        <v>146</v>
      </c>
      <c r="M409" t="s">
        <v>146</v>
      </c>
      <c r="N409" t="s">
        <v>146</v>
      </c>
      <c r="O409" t="s">
        <v>146</v>
      </c>
      <c r="P409" t="s">
        <v>145</v>
      </c>
      <c r="Q409" t="s">
        <v>517</v>
      </c>
      <c r="S409">
        <v>0</v>
      </c>
      <c r="V409" s="31">
        <v>44680.976388888892</v>
      </c>
      <c r="W409">
        <v>2</v>
      </c>
      <c r="X409">
        <v>1</v>
      </c>
      <c r="Y409" t="s">
        <v>147</v>
      </c>
      <c r="AA409">
        <v>771</v>
      </c>
      <c r="AB409" t="s">
        <v>68</v>
      </c>
      <c r="AD409" t="s">
        <v>150</v>
      </c>
      <c r="AE409" t="s">
        <v>148</v>
      </c>
    </row>
    <row r="410" spans="1:31" x14ac:dyDescent="0.3">
      <c r="A410">
        <v>775</v>
      </c>
      <c r="C410" t="s">
        <v>844</v>
      </c>
      <c r="D410" t="s">
        <v>845</v>
      </c>
      <c r="G410" t="s">
        <v>145</v>
      </c>
      <c r="I410" t="s">
        <v>146</v>
      </c>
      <c r="K410" t="s">
        <v>146</v>
      </c>
      <c r="L410" t="s">
        <v>146</v>
      </c>
      <c r="M410" t="s">
        <v>146</v>
      </c>
      <c r="N410" t="s">
        <v>146</v>
      </c>
      <c r="O410" t="s">
        <v>146</v>
      </c>
      <c r="P410" t="s">
        <v>145</v>
      </c>
      <c r="Q410" t="s">
        <v>517</v>
      </c>
      <c r="S410">
        <v>0</v>
      </c>
      <c r="V410" s="31">
        <v>44680.976388888892</v>
      </c>
      <c r="W410">
        <v>2</v>
      </c>
      <c r="X410">
        <v>1</v>
      </c>
      <c r="Y410" t="s">
        <v>147</v>
      </c>
      <c r="AA410">
        <v>771</v>
      </c>
      <c r="AB410" t="s">
        <v>68</v>
      </c>
      <c r="AD410" t="s">
        <v>150</v>
      </c>
      <c r="AE410" t="s">
        <v>148</v>
      </c>
    </row>
    <row r="411" spans="1:31" x14ac:dyDescent="0.3">
      <c r="A411">
        <v>776</v>
      </c>
      <c r="C411" t="s">
        <v>846</v>
      </c>
      <c r="D411" t="s">
        <v>88</v>
      </c>
      <c r="G411" t="s">
        <v>145</v>
      </c>
      <c r="I411" t="s">
        <v>146</v>
      </c>
      <c r="K411" t="s">
        <v>146</v>
      </c>
      <c r="L411" t="s">
        <v>146</v>
      </c>
      <c r="M411" t="s">
        <v>146</v>
      </c>
      <c r="N411" t="s">
        <v>146</v>
      </c>
      <c r="O411" t="s">
        <v>146</v>
      </c>
      <c r="P411" t="s">
        <v>145</v>
      </c>
      <c r="Q411" t="s">
        <v>847</v>
      </c>
      <c r="S411">
        <v>0</v>
      </c>
      <c r="V411" s="31">
        <v>44680.976388888892</v>
      </c>
      <c r="W411">
        <v>2</v>
      </c>
      <c r="X411">
        <v>1</v>
      </c>
      <c r="Y411" t="s">
        <v>147</v>
      </c>
      <c r="AA411">
        <v>45</v>
      </c>
      <c r="AB411" t="s">
        <v>68</v>
      </c>
      <c r="AD411" t="s">
        <v>150</v>
      </c>
      <c r="AE411" t="s">
        <v>148</v>
      </c>
    </row>
    <row r="412" spans="1:31" x14ac:dyDescent="0.3">
      <c r="A412">
        <v>777</v>
      </c>
      <c r="C412" t="s">
        <v>848</v>
      </c>
      <c r="D412" t="s">
        <v>34</v>
      </c>
      <c r="G412" t="s">
        <v>145</v>
      </c>
      <c r="I412" t="s">
        <v>146</v>
      </c>
      <c r="K412" t="s">
        <v>146</v>
      </c>
      <c r="L412" t="s">
        <v>146</v>
      </c>
      <c r="M412" t="s">
        <v>146</v>
      </c>
      <c r="N412" t="s">
        <v>146</v>
      </c>
      <c r="O412" t="s">
        <v>146</v>
      </c>
      <c r="P412" t="s">
        <v>145</v>
      </c>
      <c r="Q412" t="s">
        <v>847</v>
      </c>
      <c r="S412">
        <v>0</v>
      </c>
      <c r="V412" s="31">
        <v>44680.976388888892</v>
      </c>
      <c r="W412">
        <v>2</v>
      </c>
      <c r="X412">
        <v>1</v>
      </c>
      <c r="Y412" t="s">
        <v>147</v>
      </c>
      <c r="AA412">
        <v>776</v>
      </c>
      <c r="AB412" t="s">
        <v>68</v>
      </c>
      <c r="AD412" t="s">
        <v>150</v>
      </c>
      <c r="AE412" t="s">
        <v>148</v>
      </c>
    </row>
    <row r="413" spans="1:31" x14ac:dyDescent="0.3">
      <c r="A413">
        <v>778</v>
      </c>
      <c r="C413" t="s">
        <v>849</v>
      </c>
      <c r="D413" t="s">
        <v>34</v>
      </c>
      <c r="G413" t="s">
        <v>145</v>
      </c>
      <c r="I413" t="s">
        <v>146</v>
      </c>
      <c r="K413" t="s">
        <v>146</v>
      </c>
      <c r="L413" t="s">
        <v>146</v>
      </c>
      <c r="M413" t="s">
        <v>146</v>
      </c>
      <c r="N413" t="s">
        <v>146</v>
      </c>
      <c r="O413" t="s">
        <v>146</v>
      </c>
      <c r="P413" t="s">
        <v>145</v>
      </c>
      <c r="Q413" t="s">
        <v>847</v>
      </c>
      <c r="S413">
        <v>0</v>
      </c>
      <c r="V413" s="31">
        <v>44680.976388888892</v>
      </c>
      <c r="W413">
        <v>2</v>
      </c>
      <c r="X413">
        <v>1</v>
      </c>
      <c r="Y413" t="s">
        <v>147</v>
      </c>
      <c r="AA413">
        <v>777</v>
      </c>
      <c r="AB413" t="s">
        <v>68</v>
      </c>
      <c r="AD413" t="s">
        <v>150</v>
      </c>
      <c r="AE413" t="s">
        <v>148</v>
      </c>
    </row>
    <row r="414" spans="1:31" x14ac:dyDescent="0.3">
      <c r="A414">
        <v>779</v>
      </c>
      <c r="C414" t="s">
        <v>850</v>
      </c>
      <c r="D414" t="s">
        <v>335</v>
      </c>
      <c r="G414" t="s">
        <v>145</v>
      </c>
      <c r="I414" t="s">
        <v>145</v>
      </c>
      <c r="K414" t="s">
        <v>146</v>
      </c>
      <c r="L414" t="s">
        <v>146</v>
      </c>
      <c r="M414" t="s">
        <v>146</v>
      </c>
      <c r="N414" t="s">
        <v>146</v>
      </c>
      <c r="O414" t="s">
        <v>146</v>
      </c>
      <c r="P414" t="s">
        <v>145</v>
      </c>
      <c r="Q414" t="s">
        <v>847</v>
      </c>
      <c r="S414">
        <v>0</v>
      </c>
      <c r="V414" s="31">
        <v>44680.976388888892</v>
      </c>
      <c r="W414">
        <v>2</v>
      </c>
      <c r="X414">
        <v>1</v>
      </c>
      <c r="Y414" t="s">
        <v>147</v>
      </c>
      <c r="AA414">
        <v>778</v>
      </c>
      <c r="AB414" t="s">
        <v>68</v>
      </c>
      <c r="AD414" t="s">
        <v>150</v>
      </c>
      <c r="AE414" t="s">
        <v>148</v>
      </c>
    </row>
    <row r="415" spans="1:31" x14ac:dyDescent="0.3">
      <c r="A415">
        <v>780</v>
      </c>
      <c r="C415" t="s">
        <v>851</v>
      </c>
      <c r="D415" t="s">
        <v>852</v>
      </c>
      <c r="G415" t="s">
        <v>145</v>
      </c>
      <c r="I415" t="s">
        <v>145</v>
      </c>
      <c r="K415" t="s">
        <v>146</v>
      </c>
      <c r="L415" t="s">
        <v>146</v>
      </c>
      <c r="M415" t="s">
        <v>146</v>
      </c>
      <c r="N415" t="s">
        <v>146</v>
      </c>
      <c r="O415" t="s">
        <v>146</v>
      </c>
      <c r="P415" t="s">
        <v>145</v>
      </c>
      <c r="Q415" t="s">
        <v>847</v>
      </c>
      <c r="S415">
        <v>0</v>
      </c>
      <c r="V415" s="31">
        <v>44680.976388888892</v>
      </c>
      <c r="W415">
        <v>2</v>
      </c>
      <c r="X415">
        <v>1</v>
      </c>
      <c r="Y415" t="s">
        <v>147</v>
      </c>
      <c r="AA415">
        <v>778</v>
      </c>
      <c r="AB415" t="s">
        <v>68</v>
      </c>
      <c r="AD415" t="s">
        <v>150</v>
      </c>
      <c r="AE415" t="s">
        <v>148</v>
      </c>
    </row>
    <row r="416" spans="1:31" x14ac:dyDescent="0.3">
      <c r="A416">
        <v>781</v>
      </c>
      <c r="C416" t="s">
        <v>853</v>
      </c>
      <c r="D416" t="s">
        <v>780</v>
      </c>
      <c r="G416" t="s">
        <v>145</v>
      </c>
      <c r="I416" t="s">
        <v>145</v>
      </c>
      <c r="K416" t="s">
        <v>146</v>
      </c>
      <c r="L416" t="s">
        <v>146</v>
      </c>
      <c r="M416" t="s">
        <v>146</v>
      </c>
      <c r="N416" t="s">
        <v>146</v>
      </c>
      <c r="O416" t="s">
        <v>146</v>
      </c>
      <c r="P416" t="s">
        <v>145</v>
      </c>
      <c r="Q416" t="s">
        <v>847</v>
      </c>
      <c r="S416">
        <v>0</v>
      </c>
      <c r="V416" s="31">
        <v>44680.976388888892</v>
      </c>
      <c r="W416">
        <v>2</v>
      </c>
      <c r="X416">
        <v>1</v>
      </c>
      <c r="Y416" t="s">
        <v>147</v>
      </c>
      <c r="AA416">
        <v>778</v>
      </c>
      <c r="AB416" t="s">
        <v>68</v>
      </c>
      <c r="AD416" t="s">
        <v>150</v>
      </c>
      <c r="AE416" t="s">
        <v>148</v>
      </c>
    </row>
    <row r="417" spans="1:31" x14ac:dyDescent="0.3">
      <c r="A417">
        <v>782</v>
      </c>
      <c r="C417" t="s">
        <v>854</v>
      </c>
      <c r="D417" t="s">
        <v>834</v>
      </c>
      <c r="G417" t="s">
        <v>145</v>
      </c>
      <c r="I417" t="s">
        <v>145</v>
      </c>
      <c r="K417" t="s">
        <v>146</v>
      </c>
      <c r="L417" t="s">
        <v>146</v>
      </c>
      <c r="M417" t="s">
        <v>146</v>
      </c>
      <c r="N417" t="s">
        <v>146</v>
      </c>
      <c r="O417" t="s">
        <v>146</v>
      </c>
      <c r="P417" t="s">
        <v>145</v>
      </c>
      <c r="Q417" t="s">
        <v>847</v>
      </c>
      <c r="S417">
        <v>0</v>
      </c>
      <c r="V417" s="31">
        <v>44680.976388888892</v>
      </c>
      <c r="W417">
        <v>2</v>
      </c>
      <c r="X417">
        <v>1</v>
      </c>
      <c r="Y417" t="s">
        <v>147</v>
      </c>
      <c r="AA417">
        <v>778</v>
      </c>
      <c r="AB417" t="s">
        <v>68</v>
      </c>
      <c r="AD417" t="s">
        <v>150</v>
      </c>
      <c r="AE417" t="s">
        <v>148</v>
      </c>
    </row>
    <row r="418" spans="1:31" x14ac:dyDescent="0.3">
      <c r="A418">
        <v>783</v>
      </c>
      <c r="C418" t="s">
        <v>855</v>
      </c>
      <c r="D418" t="s">
        <v>834</v>
      </c>
      <c r="G418" t="s">
        <v>145</v>
      </c>
      <c r="I418" t="s">
        <v>145</v>
      </c>
      <c r="K418" t="s">
        <v>146</v>
      </c>
      <c r="L418" t="s">
        <v>146</v>
      </c>
      <c r="M418" t="s">
        <v>146</v>
      </c>
      <c r="N418" t="s">
        <v>146</v>
      </c>
      <c r="O418" t="s">
        <v>146</v>
      </c>
      <c r="P418" t="s">
        <v>145</v>
      </c>
      <c r="Q418" t="s">
        <v>847</v>
      </c>
      <c r="S418">
        <v>0</v>
      </c>
      <c r="V418" s="31">
        <v>44680.976388888892</v>
      </c>
      <c r="W418">
        <v>2</v>
      </c>
      <c r="X418">
        <v>1</v>
      </c>
      <c r="Y418" t="s">
        <v>147</v>
      </c>
      <c r="AA418">
        <v>778</v>
      </c>
      <c r="AB418" t="s">
        <v>68</v>
      </c>
      <c r="AD418" t="s">
        <v>150</v>
      </c>
      <c r="AE418" t="s">
        <v>148</v>
      </c>
    </row>
    <row r="419" spans="1:31" x14ac:dyDescent="0.3">
      <c r="A419">
        <v>784</v>
      </c>
      <c r="C419" t="s">
        <v>856</v>
      </c>
      <c r="D419" t="s">
        <v>857</v>
      </c>
      <c r="G419" t="s">
        <v>145</v>
      </c>
      <c r="I419" t="s">
        <v>146</v>
      </c>
      <c r="K419" t="s">
        <v>146</v>
      </c>
      <c r="L419" t="s">
        <v>146</v>
      </c>
      <c r="M419" t="s">
        <v>146</v>
      </c>
      <c r="N419" t="s">
        <v>146</v>
      </c>
      <c r="O419" t="s">
        <v>146</v>
      </c>
      <c r="P419" t="s">
        <v>145</v>
      </c>
      <c r="Q419" t="s">
        <v>847</v>
      </c>
      <c r="S419">
        <v>0</v>
      </c>
      <c r="V419" s="31">
        <v>44680.976388888892</v>
      </c>
      <c r="W419">
        <v>2</v>
      </c>
      <c r="X419">
        <v>1</v>
      </c>
      <c r="Y419" t="s">
        <v>147</v>
      </c>
      <c r="AA419">
        <v>777</v>
      </c>
      <c r="AB419" t="s">
        <v>68</v>
      </c>
      <c r="AD419" t="s">
        <v>150</v>
      </c>
      <c r="AE419" t="s">
        <v>148</v>
      </c>
    </row>
    <row r="420" spans="1:31" x14ac:dyDescent="0.3">
      <c r="A420">
        <v>785</v>
      </c>
      <c r="C420" t="s">
        <v>858</v>
      </c>
      <c r="D420" t="s">
        <v>857</v>
      </c>
      <c r="G420" t="s">
        <v>145</v>
      </c>
      <c r="I420" t="s">
        <v>145</v>
      </c>
      <c r="K420" t="s">
        <v>146</v>
      </c>
      <c r="L420" t="s">
        <v>146</v>
      </c>
      <c r="M420" t="s">
        <v>146</v>
      </c>
      <c r="N420" t="s">
        <v>146</v>
      </c>
      <c r="O420" t="s">
        <v>146</v>
      </c>
      <c r="P420" t="s">
        <v>145</v>
      </c>
      <c r="Q420" t="s">
        <v>847</v>
      </c>
      <c r="S420">
        <v>0</v>
      </c>
      <c r="V420" s="31">
        <v>44680.976388888892</v>
      </c>
      <c r="W420">
        <v>2</v>
      </c>
      <c r="X420">
        <v>1</v>
      </c>
      <c r="Y420" t="s">
        <v>147</v>
      </c>
      <c r="AA420">
        <v>784</v>
      </c>
      <c r="AB420" t="s">
        <v>68</v>
      </c>
      <c r="AD420" t="s">
        <v>150</v>
      </c>
      <c r="AE420" t="s">
        <v>148</v>
      </c>
    </row>
    <row r="421" spans="1:31" x14ac:dyDescent="0.3">
      <c r="A421">
        <v>786</v>
      </c>
      <c r="C421" t="s">
        <v>859</v>
      </c>
      <c r="D421" t="s">
        <v>860</v>
      </c>
      <c r="G421" t="s">
        <v>145</v>
      </c>
      <c r="I421" t="s">
        <v>146</v>
      </c>
      <c r="K421" t="s">
        <v>146</v>
      </c>
      <c r="L421" t="s">
        <v>146</v>
      </c>
      <c r="M421" t="s">
        <v>146</v>
      </c>
      <c r="N421" t="s">
        <v>146</v>
      </c>
      <c r="O421" t="s">
        <v>146</v>
      </c>
      <c r="P421" t="s">
        <v>145</v>
      </c>
      <c r="Q421" t="s">
        <v>847</v>
      </c>
      <c r="S421">
        <v>0</v>
      </c>
      <c r="V421" s="31">
        <v>44680.976388888892</v>
      </c>
      <c r="W421">
        <v>2</v>
      </c>
      <c r="X421">
        <v>1</v>
      </c>
      <c r="Y421" t="s">
        <v>147</v>
      </c>
      <c r="AA421">
        <v>777</v>
      </c>
      <c r="AB421" t="s">
        <v>68</v>
      </c>
      <c r="AD421" t="s">
        <v>150</v>
      </c>
      <c r="AE421" t="s">
        <v>148</v>
      </c>
    </row>
    <row r="422" spans="1:31" x14ac:dyDescent="0.3">
      <c r="A422">
        <v>787</v>
      </c>
      <c r="C422" t="s">
        <v>861</v>
      </c>
      <c r="D422" t="s">
        <v>860</v>
      </c>
      <c r="G422" t="s">
        <v>145</v>
      </c>
      <c r="I422" t="s">
        <v>145</v>
      </c>
      <c r="K422" t="s">
        <v>146</v>
      </c>
      <c r="L422" t="s">
        <v>146</v>
      </c>
      <c r="M422" t="s">
        <v>146</v>
      </c>
      <c r="N422" t="s">
        <v>146</v>
      </c>
      <c r="O422" t="s">
        <v>146</v>
      </c>
      <c r="P422" t="s">
        <v>145</v>
      </c>
      <c r="Q422" t="s">
        <v>847</v>
      </c>
      <c r="S422">
        <v>0</v>
      </c>
      <c r="V422" s="31">
        <v>44680.976388888892</v>
      </c>
      <c r="W422">
        <v>2</v>
      </c>
      <c r="X422">
        <v>1</v>
      </c>
      <c r="Y422" t="s">
        <v>147</v>
      </c>
      <c r="AA422">
        <v>786</v>
      </c>
      <c r="AB422" t="s">
        <v>68</v>
      </c>
      <c r="AD422" t="s">
        <v>150</v>
      </c>
      <c r="AE422" t="s">
        <v>148</v>
      </c>
    </row>
    <row r="423" spans="1:31" x14ac:dyDescent="0.3">
      <c r="A423">
        <v>788</v>
      </c>
      <c r="C423" t="s">
        <v>862</v>
      </c>
      <c r="D423" t="s">
        <v>860</v>
      </c>
      <c r="G423" t="s">
        <v>145</v>
      </c>
      <c r="I423" t="s">
        <v>146</v>
      </c>
      <c r="K423" t="s">
        <v>146</v>
      </c>
      <c r="L423" t="s">
        <v>146</v>
      </c>
      <c r="M423" t="s">
        <v>146</v>
      </c>
      <c r="N423" t="s">
        <v>146</v>
      </c>
      <c r="O423" t="s">
        <v>146</v>
      </c>
      <c r="P423" t="s">
        <v>145</v>
      </c>
      <c r="Q423" t="s">
        <v>847</v>
      </c>
      <c r="S423">
        <v>0</v>
      </c>
      <c r="V423" s="31">
        <v>44680.976388888892</v>
      </c>
      <c r="W423">
        <v>2</v>
      </c>
      <c r="X423">
        <v>1</v>
      </c>
      <c r="Y423" t="s">
        <v>147</v>
      </c>
      <c r="AA423">
        <v>777</v>
      </c>
      <c r="AB423" t="s">
        <v>68</v>
      </c>
      <c r="AD423" t="s">
        <v>150</v>
      </c>
      <c r="AE423" t="s">
        <v>148</v>
      </c>
    </row>
    <row r="424" spans="1:31" x14ac:dyDescent="0.3">
      <c r="A424">
        <v>789</v>
      </c>
      <c r="C424" t="s">
        <v>863</v>
      </c>
      <c r="D424" t="s">
        <v>864</v>
      </c>
      <c r="G424" t="s">
        <v>145</v>
      </c>
      <c r="I424" t="s">
        <v>145</v>
      </c>
      <c r="K424" t="s">
        <v>146</v>
      </c>
      <c r="L424" t="s">
        <v>146</v>
      </c>
      <c r="M424" t="s">
        <v>146</v>
      </c>
      <c r="N424" t="s">
        <v>146</v>
      </c>
      <c r="O424" t="s">
        <v>146</v>
      </c>
      <c r="P424" t="s">
        <v>145</v>
      </c>
      <c r="Q424" t="s">
        <v>847</v>
      </c>
      <c r="S424">
        <v>0</v>
      </c>
      <c r="V424" s="31">
        <v>44680.976388888892</v>
      </c>
      <c r="W424">
        <v>2</v>
      </c>
      <c r="X424">
        <v>1</v>
      </c>
      <c r="Y424" t="s">
        <v>147</v>
      </c>
      <c r="AA424">
        <v>788</v>
      </c>
      <c r="AB424" t="s">
        <v>68</v>
      </c>
      <c r="AD424" t="s">
        <v>150</v>
      </c>
      <c r="AE424" t="s">
        <v>148</v>
      </c>
    </row>
    <row r="425" spans="1:31" x14ac:dyDescent="0.3">
      <c r="A425">
        <v>790</v>
      </c>
      <c r="C425" t="s">
        <v>865</v>
      </c>
      <c r="D425" t="s">
        <v>35</v>
      </c>
      <c r="G425" t="s">
        <v>145</v>
      </c>
      <c r="I425" t="s">
        <v>146</v>
      </c>
      <c r="K425" t="s">
        <v>146</v>
      </c>
      <c r="L425" t="s">
        <v>146</v>
      </c>
      <c r="M425" t="s">
        <v>146</v>
      </c>
      <c r="N425" t="s">
        <v>146</v>
      </c>
      <c r="O425" t="s">
        <v>146</v>
      </c>
      <c r="P425" t="s">
        <v>145</v>
      </c>
      <c r="Q425" t="s">
        <v>847</v>
      </c>
      <c r="S425">
        <v>0</v>
      </c>
      <c r="V425" s="31">
        <v>44680.976388888892</v>
      </c>
      <c r="W425">
        <v>2</v>
      </c>
      <c r="X425">
        <v>1</v>
      </c>
      <c r="Y425" t="s">
        <v>147</v>
      </c>
      <c r="AA425">
        <v>776</v>
      </c>
      <c r="AB425" t="s">
        <v>68</v>
      </c>
      <c r="AD425" t="s">
        <v>150</v>
      </c>
      <c r="AE425" t="s">
        <v>148</v>
      </c>
    </row>
    <row r="426" spans="1:31" x14ac:dyDescent="0.3">
      <c r="A426">
        <v>791</v>
      </c>
      <c r="C426" t="s">
        <v>866</v>
      </c>
      <c r="D426" t="s">
        <v>36</v>
      </c>
      <c r="G426" t="s">
        <v>145</v>
      </c>
      <c r="I426" t="s">
        <v>146</v>
      </c>
      <c r="K426" t="s">
        <v>146</v>
      </c>
      <c r="L426" t="s">
        <v>146</v>
      </c>
      <c r="M426" t="s">
        <v>146</v>
      </c>
      <c r="N426" t="s">
        <v>146</v>
      </c>
      <c r="O426" t="s">
        <v>146</v>
      </c>
      <c r="P426" t="s">
        <v>145</v>
      </c>
      <c r="Q426" t="s">
        <v>847</v>
      </c>
      <c r="S426">
        <v>0</v>
      </c>
      <c r="V426" s="31">
        <v>44680.976388888892</v>
      </c>
      <c r="W426">
        <v>2</v>
      </c>
      <c r="X426">
        <v>1</v>
      </c>
      <c r="Y426" t="s">
        <v>147</v>
      </c>
      <c r="AA426">
        <v>790</v>
      </c>
      <c r="AB426" t="s">
        <v>68</v>
      </c>
      <c r="AD426" t="s">
        <v>150</v>
      </c>
      <c r="AE426" t="s">
        <v>148</v>
      </c>
    </row>
    <row r="427" spans="1:31" x14ac:dyDescent="0.3">
      <c r="A427">
        <v>792</v>
      </c>
      <c r="C427" t="s">
        <v>867</v>
      </c>
      <c r="D427" t="s">
        <v>868</v>
      </c>
      <c r="G427" t="s">
        <v>145</v>
      </c>
      <c r="I427" t="s">
        <v>145</v>
      </c>
      <c r="K427" t="s">
        <v>146</v>
      </c>
      <c r="L427" t="s">
        <v>146</v>
      </c>
      <c r="M427" t="s">
        <v>146</v>
      </c>
      <c r="N427" t="s">
        <v>146</v>
      </c>
      <c r="O427" t="s">
        <v>146</v>
      </c>
      <c r="P427" t="s">
        <v>145</v>
      </c>
      <c r="Q427" t="s">
        <v>847</v>
      </c>
      <c r="S427">
        <v>0</v>
      </c>
      <c r="V427" s="31">
        <v>44680.976388888892</v>
      </c>
      <c r="W427">
        <v>2</v>
      </c>
      <c r="X427">
        <v>1</v>
      </c>
      <c r="Y427" t="s">
        <v>147</v>
      </c>
      <c r="AA427">
        <v>791</v>
      </c>
      <c r="AB427" t="s">
        <v>68</v>
      </c>
      <c r="AD427" t="s">
        <v>150</v>
      </c>
      <c r="AE427" t="s">
        <v>148</v>
      </c>
    </row>
    <row r="428" spans="1:31" x14ac:dyDescent="0.3">
      <c r="A428">
        <v>793</v>
      </c>
      <c r="C428" t="s">
        <v>869</v>
      </c>
      <c r="D428" t="s">
        <v>870</v>
      </c>
      <c r="G428" t="s">
        <v>145</v>
      </c>
      <c r="I428" t="s">
        <v>146</v>
      </c>
      <c r="K428" t="s">
        <v>146</v>
      </c>
      <c r="L428" t="s">
        <v>146</v>
      </c>
      <c r="M428" t="s">
        <v>146</v>
      </c>
      <c r="N428" t="s">
        <v>146</v>
      </c>
      <c r="O428" t="s">
        <v>146</v>
      </c>
      <c r="P428" t="s">
        <v>145</v>
      </c>
      <c r="Q428" t="s">
        <v>847</v>
      </c>
      <c r="S428">
        <v>0</v>
      </c>
      <c r="V428" s="31">
        <v>44680.976388888892</v>
      </c>
      <c r="W428">
        <v>2</v>
      </c>
      <c r="X428">
        <v>1</v>
      </c>
      <c r="Y428" t="s">
        <v>147</v>
      </c>
      <c r="AA428">
        <v>790</v>
      </c>
      <c r="AB428" t="s">
        <v>68</v>
      </c>
      <c r="AD428" t="s">
        <v>150</v>
      </c>
      <c r="AE428" t="s">
        <v>148</v>
      </c>
    </row>
    <row r="429" spans="1:31" x14ac:dyDescent="0.3">
      <c r="A429">
        <v>794</v>
      </c>
      <c r="C429" t="s">
        <v>871</v>
      </c>
      <c r="D429" t="s">
        <v>870</v>
      </c>
      <c r="G429" t="s">
        <v>145</v>
      </c>
      <c r="I429" t="s">
        <v>145</v>
      </c>
      <c r="K429" t="s">
        <v>146</v>
      </c>
      <c r="L429" t="s">
        <v>146</v>
      </c>
      <c r="M429" t="s">
        <v>146</v>
      </c>
      <c r="N429" t="s">
        <v>146</v>
      </c>
      <c r="O429" t="s">
        <v>146</v>
      </c>
      <c r="P429" t="s">
        <v>145</v>
      </c>
      <c r="Q429" t="s">
        <v>847</v>
      </c>
      <c r="S429">
        <v>0</v>
      </c>
      <c r="V429" s="31">
        <v>44680.976388888892</v>
      </c>
      <c r="W429">
        <v>2</v>
      </c>
      <c r="X429">
        <v>1</v>
      </c>
      <c r="Y429" t="s">
        <v>147</v>
      </c>
      <c r="AA429">
        <v>793</v>
      </c>
      <c r="AB429" t="s">
        <v>68</v>
      </c>
      <c r="AD429" t="s">
        <v>150</v>
      </c>
      <c r="AE429" t="s">
        <v>148</v>
      </c>
    </row>
    <row r="430" spans="1:31" x14ac:dyDescent="0.3">
      <c r="A430">
        <v>795</v>
      </c>
      <c r="C430" t="s">
        <v>872</v>
      </c>
      <c r="D430" t="s">
        <v>873</v>
      </c>
      <c r="G430" t="s">
        <v>145</v>
      </c>
      <c r="I430" t="s">
        <v>146</v>
      </c>
      <c r="K430" t="s">
        <v>146</v>
      </c>
      <c r="L430" t="s">
        <v>146</v>
      </c>
      <c r="M430" t="s">
        <v>146</v>
      </c>
      <c r="N430" t="s">
        <v>146</v>
      </c>
      <c r="O430" t="s">
        <v>146</v>
      </c>
      <c r="P430" t="s">
        <v>145</v>
      </c>
      <c r="Q430" t="s">
        <v>847</v>
      </c>
      <c r="S430">
        <v>0</v>
      </c>
      <c r="V430" s="31">
        <v>44680.976388888892</v>
      </c>
      <c r="W430">
        <v>2</v>
      </c>
      <c r="X430">
        <v>1</v>
      </c>
      <c r="Y430" t="s">
        <v>147</v>
      </c>
      <c r="AA430">
        <v>776</v>
      </c>
      <c r="AB430" t="s">
        <v>68</v>
      </c>
      <c r="AD430" t="s">
        <v>150</v>
      </c>
      <c r="AE430" t="s">
        <v>148</v>
      </c>
    </row>
    <row r="431" spans="1:31" x14ac:dyDescent="0.3">
      <c r="A431">
        <v>796</v>
      </c>
      <c r="C431" t="s">
        <v>874</v>
      </c>
      <c r="D431" t="s">
        <v>873</v>
      </c>
      <c r="G431" t="s">
        <v>145</v>
      </c>
      <c r="I431" t="s">
        <v>146</v>
      </c>
      <c r="K431" t="s">
        <v>146</v>
      </c>
      <c r="L431" t="s">
        <v>146</v>
      </c>
      <c r="M431" t="s">
        <v>146</v>
      </c>
      <c r="N431" t="s">
        <v>146</v>
      </c>
      <c r="O431" t="s">
        <v>146</v>
      </c>
      <c r="P431" t="s">
        <v>145</v>
      </c>
      <c r="Q431" t="s">
        <v>847</v>
      </c>
      <c r="S431">
        <v>0</v>
      </c>
      <c r="V431" s="31">
        <v>44680.976388888892</v>
      </c>
      <c r="W431">
        <v>2</v>
      </c>
      <c r="X431">
        <v>1</v>
      </c>
      <c r="Y431" t="s">
        <v>147</v>
      </c>
      <c r="AA431">
        <v>795</v>
      </c>
      <c r="AB431" t="s">
        <v>68</v>
      </c>
      <c r="AD431" t="s">
        <v>150</v>
      </c>
      <c r="AE431" t="s">
        <v>148</v>
      </c>
    </row>
    <row r="432" spans="1:31" x14ac:dyDescent="0.3">
      <c r="A432">
        <v>797</v>
      </c>
      <c r="C432" t="s">
        <v>875</v>
      </c>
      <c r="D432" t="s">
        <v>873</v>
      </c>
      <c r="G432" t="s">
        <v>145</v>
      </c>
      <c r="I432" t="s">
        <v>145</v>
      </c>
      <c r="K432" t="s">
        <v>146</v>
      </c>
      <c r="L432" t="s">
        <v>146</v>
      </c>
      <c r="M432" t="s">
        <v>146</v>
      </c>
      <c r="N432" t="s">
        <v>146</v>
      </c>
      <c r="O432" t="s">
        <v>146</v>
      </c>
      <c r="P432" t="s">
        <v>145</v>
      </c>
      <c r="Q432" t="s">
        <v>847</v>
      </c>
      <c r="S432">
        <v>0</v>
      </c>
      <c r="V432" s="31">
        <v>44680.976388888892</v>
      </c>
      <c r="W432">
        <v>2</v>
      </c>
      <c r="X432">
        <v>1</v>
      </c>
      <c r="Y432" t="s">
        <v>147</v>
      </c>
      <c r="AA432">
        <v>796</v>
      </c>
      <c r="AB432" t="s">
        <v>68</v>
      </c>
      <c r="AD432" t="s">
        <v>150</v>
      </c>
      <c r="AE432" t="s">
        <v>148</v>
      </c>
    </row>
    <row r="433" spans="1:31" x14ac:dyDescent="0.3">
      <c r="A433">
        <v>798</v>
      </c>
      <c r="C433" t="s">
        <v>876</v>
      </c>
      <c r="D433" t="s">
        <v>877</v>
      </c>
      <c r="G433" t="s">
        <v>145</v>
      </c>
      <c r="I433" t="s">
        <v>146</v>
      </c>
      <c r="K433" t="s">
        <v>146</v>
      </c>
      <c r="L433" t="s">
        <v>146</v>
      </c>
      <c r="M433" t="s">
        <v>146</v>
      </c>
      <c r="N433" t="s">
        <v>146</v>
      </c>
      <c r="O433" t="s">
        <v>146</v>
      </c>
      <c r="P433" t="s">
        <v>145</v>
      </c>
      <c r="Q433" t="s">
        <v>847</v>
      </c>
      <c r="S433">
        <v>0</v>
      </c>
      <c r="V433" s="31">
        <v>44680.976388888892</v>
      </c>
      <c r="W433">
        <v>2</v>
      </c>
      <c r="X433">
        <v>1</v>
      </c>
      <c r="Y433" t="s">
        <v>147</v>
      </c>
      <c r="AA433">
        <v>776</v>
      </c>
      <c r="AB433" t="s">
        <v>68</v>
      </c>
      <c r="AD433" t="s">
        <v>150</v>
      </c>
      <c r="AE433" t="s">
        <v>148</v>
      </c>
    </row>
    <row r="434" spans="1:31" x14ac:dyDescent="0.3">
      <c r="A434">
        <v>799</v>
      </c>
      <c r="C434" t="s">
        <v>878</v>
      </c>
      <c r="D434" t="s">
        <v>879</v>
      </c>
      <c r="G434" t="s">
        <v>145</v>
      </c>
      <c r="I434" t="s">
        <v>146</v>
      </c>
      <c r="K434" t="s">
        <v>146</v>
      </c>
      <c r="L434" t="s">
        <v>146</v>
      </c>
      <c r="M434" t="s">
        <v>146</v>
      </c>
      <c r="N434" t="s">
        <v>146</v>
      </c>
      <c r="O434" t="s">
        <v>146</v>
      </c>
      <c r="P434" t="s">
        <v>145</v>
      </c>
      <c r="Q434" t="s">
        <v>847</v>
      </c>
      <c r="S434">
        <v>0</v>
      </c>
      <c r="V434" s="31">
        <v>44680.976388888892</v>
      </c>
      <c r="W434">
        <v>2</v>
      </c>
      <c r="X434">
        <v>1</v>
      </c>
      <c r="Y434" t="s">
        <v>147</v>
      </c>
      <c r="AA434">
        <v>798</v>
      </c>
      <c r="AB434" t="s">
        <v>68</v>
      </c>
      <c r="AD434" t="s">
        <v>150</v>
      </c>
      <c r="AE434" t="s">
        <v>148</v>
      </c>
    </row>
    <row r="435" spans="1:31" x14ac:dyDescent="0.3">
      <c r="A435">
        <v>800</v>
      </c>
      <c r="C435" t="s">
        <v>880</v>
      </c>
      <c r="D435" t="s">
        <v>877</v>
      </c>
      <c r="G435" t="s">
        <v>145</v>
      </c>
      <c r="I435" t="s">
        <v>145</v>
      </c>
      <c r="K435" t="s">
        <v>146</v>
      </c>
      <c r="L435" t="s">
        <v>146</v>
      </c>
      <c r="M435" t="s">
        <v>146</v>
      </c>
      <c r="N435" t="s">
        <v>146</v>
      </c>
      <c r="O435" t="s">
        <v>146</v>
      </c>
      <c r="P435" t="s">
        <v>145</v>
      </c>
      <c r="Q435" t="s">
        <v>847</v>
      </c>
      <c r="S435">
        <v>0</v>
      </c>
      <c r="V435" s="31">
        <v>44680.976388888892</v>
      </c>
      <c r="W435">
        <v>2</v>
      </c>
      <c r="X435">
        <v>1</v>
      </c>
      <c r="Y435" t="s">
        <v>147</v>
      </c>
      <c r="AA435">
        <v>799</v>
      </c>
      <c r="AB435" t="s">
        <v>68</v>
      </c>
      <c r="AD435" t="s">
        <v>150</v>
      </c>
      <c r="AE435" t="s">
        <v>148</v>
      </c>
    </row>
    <row r="436" spans="1:31" x14ac:dyDescent="0.3">
      <c r="A436">
        <v>801</v>
      </c>
      <c r="C436" t="s">
        <v>881</v>
      </c>
      <c r="D436" t="s">
        <v>49</v>
      </c>
      <c r="G436" t="s">
        <v>145</v>
      </c>
      <c r="I436" t="s">
        <v>146</v>
      </c>
      <c r="K436" t="s">
        <v>146</v>
      </c>
      <c r="L436" t="s">
        <v>146</v>
      </c>
      <c r="M436" t="s">
        <v>146</v>
      </c>
      <c r="N436" t="s">
        <v>146</v>
      </c>
      <c r="O436" t="s">
        <v>146</v>
      </c>
      <c r="P436" t="s">
        <v>145</v>
      </c>
      <c r="Q436" t="s">
        <v>847</v>
      </c>
      <c r="S436">
        <v>0</v>
      </c>
      <c r="V436" s="31">
        <v>44680.976388888892</v>
      </c>
      <c r="W436">
        <v>2</v>
      </c>
      <c r="X436">
        <v>1</v>
      </c>
      <c r="Y436" t="s">
        <v>147</v>
      </c>
      <c r="AA436">
        <v>798</v>
      </c>
      <c r="AB436" t="s">
        <v>68</v>
      </c>
      <c r="AD436" t="s">
        <v>150</v>
      </c>
      <c r="AE436" t="s">
        <v>148</v>
      </c>
    </row>
    <row r="437" spans="1:31" x14ac:dyDescent="0.3">
      <c r="A437">
        <v>802</v>
      </c>
      <c r="C437" t="s">
        <v>882</v>
      </c>
      <c r="D437" t="s">
        <v>883</v>
      </c>
      <c r="G437" t="s">
        <v>145</v>
      </c>
      <c r="I437" t="s">
        <v>146</v>
      </c>
      <c r="K437" t="s">
        <v>146</v>
      </c>
      <c r="L437" t="s">
        <v>146</v>
      </c>
      <c r="M437" t="s">
        <v>146</v>
      </c>
      <c r="N437" t="s">
        <v>146</v>
      </c>
      <c r="O437" t="s">
        <v>146</v>
      </c>
      <c r="P437" t="s">
        <v>145</v>
      </c>
      <c r="Q437" t="s">
        <v>847</v>
      </c>
      <c r="S437">
        <v>0</v>
      </c>
      <c r="V437" s="31">
        <v>44680.976388888892</v>
      </c>
      <c r="W437">
        <v>2</v>
      </c>
      <c r="X437">
        <v>1</v>
      </c>
      <c r="Y437" t="s">
        <v>147</v>
      </c>
      <c r="AA437">
        <v>798</v>
      </c>
      <c r="AB437" t="s">
        <v>68</v>
      </c>
      <c r="AD437" t="s">
        <v>150</v>
      </c>
      <c r="AE437" t="s">
        <v>148</v>
      </c>
    </row>
    <row r="438" spans="1:31" x14ac:dyDescent="0.3">
      <c r="A438">
        <v>803</v>
      </c>
      <c r="C438" t="s">
        <v>884</v>
      </c>
      <c r="D438" t="s">
        <v>885</v>
      </c>
      <c r="G438" t="s">
        <v>145</v>
      </c>
      <c r="I438" t="s">
        <v>146</v>
      </c>
      <c r="K438" t="s">
        <v>146</v>
      </c>
      <c r="L438" t="s">
        <v>146</v>
      </c>
      <c r="M438" t="s">
        <v>146</v>
      </c>
      <c r="N438" t="s">
        <v>146</v>
      </c>
      <c r="O438" t="s">
        <v>146</v>
      </c>
      <c r="P438" t="s">
        <v>145</v>
      </c>
      <c r="Q438" t="s">
        <v>847</v>
      </c>
      <c r="S438">
        <v>0</v>
      </c>
      <c r="V438" s="31">
        <v>44680.976388888892</v>
      </c>
      <c r="W438">
        <v>2</v>
      </c>
      <c r="X438">
        <v>1</v>
      </c>
      <c r="Y438" t="s">
        <v>147</v>
      </c>
      <c r="AA438">
        <v>798</v>
      </c>
      <c r="AB438" t="s">
        <v>68</v>
      </c>
      <c r="AD438" t="s">
        <v>150</v>
      </c>
      <c r="AE438" t="s">
        <v>148</v>
      </c>
    </row>
    <row r="439" spans="1:31" x14ac:dyDescent="0.3">
      <c r="A439">
        <v>804</v>
      </c>
      <c r="C439" t="s">
        <v>886</v>
      </c>
      <c r="D439" t="s">
        <v>887</v>
      </c>
      <c r="G439" t="s">
        <v>145</v>
      </c>
      <c r="I439" t="s">
        <v>146</v>
      </c>
      <c r="K439" t="s">
        <v>146</v>
      </c>
      <c r="L439" t="s">
        <v>146</v>
      </c>
      <c r="M439" t="s">
        <v>146</v>
      </c>
      <c r="N439" t="s">
        <v>146</v>
      </c>
      <c r="O439" t="s">
        <v>146</v>
      </c>
      <c r="P439" t="s">
        <v>145</v>
      </c>
      <c r="Q439" t="s">
        <v>847</v>
      </c>
      <c r="S439">
        <v>0</v>
      </c>
      <c r="V439" s="31">
        <v>44680.976388888892</v>
      </c>
      <c r="W439">
        <v>2</v>
      </c>
      <c r="X439">
        <v>1</v>
      </c>
      <c r="Y439" t="s">
        <v>147</v>
      </c>
      <c r="AA439">
        <v>776</v>
      </c>
      <c r="AB439" t="s">
        <v>68</v>
      </c>
      <c r="AD439" t="s">
        <v>150</v>
      </c>
      <c r="AE439" t="s">
        <v>148</v>
      </c>
    </row>
    <row r="440" spans="1:31" x14ac:dyDescent="0.3">
      <c r="A440">
        <v>805</v>
      </c>
      <c r="C440" t="s">
        <v>888</v>
      </c>
      <c r="D440" t="s">
        <v>887</v>
      </c>
      <c r="G440" t="s">
        <v>145</v>
      </c>
      <c r="I440" t="s">
        <v>146</v>
      </c>
      <c r="K440" t="s">
        <v>146</v>
      </c>
      <c r="L440" t="s">
        <v>146</v>
      </c>
      <c r="M440" t="s">
        <v>146</v>
      </c>
      <c r="N440" t="s">
        <v>146</v>
      </c>
      <c r="O440" t="s">
        <v>146</v>
      </c>
      <c r="P440" t="s">
        <v>145</v>
      </c>
      <c r="Q440" t="s">
        <v>847</v>
      </c>
      <c r="S440">
        <v>0</v>
      </c>
      <c r="V440" s="31">
        <v>44680.976388888892</v>
      </c>
      <c r="W440">
        <v>2</v>
      </c>
      <c r="X440">
        <v>1</v>
      </c>
      <c r="Y440" t="s">
        <v>147</v>
      </c>
      <c r="AA440">
        <v>804</v>
      </c>
      <c r="AB440" t="s">
        <v>68</v>
      </c>
      <c r="AD440" t="s">
        <v>150</v>
      </c>
      <c r="AE440" t="s">
        <v>148</v>
      </c>
    </row>
    <row r="441" spans="1:31" x14ac:dyDescent="0.3">
      <c r="A441">
        <v>806</v>
      </c>
      <c r="C441" t="s">
        <v>889</v>
      </c>
      <c r="D441" t="s">
        <v>887</v>
      </c>
      <c r="G441" t="s">
        <v>145</v>
      </c>
      <c r="I441" t="s">
        <v>145</v>
      </c>
      <c r="K441" t="s">
        <v>146</v>
      </c>
      <c r="L441" t="s">
        <v>146</v>
      </c>
      <c r="M441" t="s">
        <v>146</v>
      </c>
      <c r="N441" t="s">
        <v>146</v>
      </c>
      <c r="O441" t="s">
        <v>146</v>
      </c>
      <c r="P441" t="s">
        <v>145</v>
      </c>
      <c r="Q441" t="s">
        <v>847</v>
      </c>
      <c r="S441">
        <v>0</v>
      </c>
      <c r="V441" s="31">
        <v>44680.976388888892</v>
      </c>
      <c r="W441">
        <v>2</v>
      </c>
      <c r="X441">
        <v>1</v>
      </c>
      <c r="Y441" t="s">
        <v>147</v>
      </c>
      <c r="AA441">
        <v>805</v>
      </c>
      <c r="AB441" t="s">
        <v>68</v>
      </c>
      <c r="AD441" t="s">
        <v>150</v>
      </c>
      <c r="AE441" t="s">
        <v>148</v>
      </c>
    </row>
    <row r="442" spans="1:31" x14ac:dyDescent="0.3">
      <c r="A442">
        <v>807</v>
      </c>
      <c r="C442" t="s">
        <v>890</v>
      </c>
      <c r="D442" t="s">
        <v>891</v>
      </c>
      <c r="G442" t="s">
        <v>145</v>
      </c>
      <c r="I442" t="s">
        <v>145</v>
      </c>
      <c r="K442" t="s">
        <v>146</v>
      </c>
      <c r="L442" t="s">
        <v>146</v>
      </c>
      <c r="M442" t="s">
        <v>146</v>
      </c>
      <c r="N442" t="s">
        <v>146</v>
      </c>
      <c r="O442" t="s">
        <v>146</v>
      </c>
      <c r="P442" t="s">
        <v>145</v>
      </c>
      <c r="Q442" t="s">
        <v>847</v>
      </c>
      <c r="S442">
        <v>0</v>
      </c>
      <c r="V442" s="31">
        <v>44680.976388888892</v>
      </c>
      <c r="W442">
        <v>2</v>
      </c>
      <c r="X442">
        <v>1</v>
      </c>
      <c r="Y442" t="s">
        <v>147</v>
      </c>
      <c r="AA442">
        <v>805</v>
      </c>
      <c r="AB442" t="s">
        <v>68</v>
      </c>
      <c r="AD442" t="s">
        <v>150</v>
      </c>
      <c r="AE442" t="s">
        <v>148</v>
      </c>
    </row>
    <row r="443" spans="1:31" x14ac:dyDescent="0.3">
      <c r="A443">
        <v>808</v>
      </c>
      <c r="C443" t="s">
        <v>892</v>
      </c>
      <c r="D443" t="s">
        <v>893</v>
      </c>
      <c r="G443" t="s">
        <v>145</v>
      </c>
      <c r="I443" t="s">
        <v>146</v>
      </c>
      <c r="K443" t="s">
        <v>146</v>
      </c>
      <c r="L443" t="s">
        <v>146</v>
      </c>
      <c r="M443" t="s">
        <v>146</v>
      </c>
      <c r="N443" t="s">
        <v>146</v>
      </c>
      <c r="O443" t="s">
        <v>146</v>
      </c>
      <c r="P443" t="s">
        <v>145</v>
      </c>
      <c r="Q443" t="s">
        <v>847</v>
      </c>
      <c r="S443">
        <v>0</v>
      </c>
      <c r="V443" s="31">
        <v>44680.976388888892</v>
      </c>
      <c r="W443">
        <v>2</v>
      </c>
      <c r="X443">
        <v>1</v>
      </c>
      <c r="Y443" t="s">
        <v>147</v>
      </c>
      <c r="AA443">
        <v>776</v>
      </c>
      <c r="AB443" t="s">
        <v>68</v>
      </c>
      <c r="AD443" t="s">
        <v>150</v>
      </c>
      <c r="AE443" t="s">
        <v>148</v>
      </c>
    </row>
    <row r="444" spans="1:31" x14ac:dyDescent="0.3">
      <c r="A444">
        <v>809</v>
      </c>
      <c r="C444" t="s">
        <v>894</v>
      </c>
      <c r="D444" t="s">
        <v>895</v>
      </c>
      <c r="G444" t="s">
        <v>145</v>
      </c>
      <c r="I444" t="s">
        <v>146</v>
      </c>
      <c r="K444" t="s">
        <v>146</v>
      </c>
      <c r="L444" t="s">
        <v>146</v>
      </c>
      <c r="M444" t="s">
        <v>146</v>
      </c>
      <c r="N444" t="s">
        <v>146</v>
      </c>
      <c r="O444" t="s">
        <v>146</v>
      </c>
      <c r="P444" t="s">
        <v>145</v>
      </c>
      <c r="Q444" t="s">
        <v>847</v>
      </c>
      <c r="S444">
        <v>0</v>
      </c>
      <c r="V444" s="31">
        <v>44680.976388888892</v>
      </c>
      <c r="W444">
        <v>2</v>
      </c>
      <c r="X444">
        <v>1</v>
      </c>
      <c r="Y444" t="s">
        <v>147</v>
      </c>
      <c r="AA444">
        <v>808</v>
      </c>
      <c r="AB444" t="s">
        <v>68</v>
      </c>
      <c r="AD444" t="s">
        <v>150</v>
      </c>
      <c r="AE444" t="s">
        <v>148</v>
      </c>
    </row>
    <row r="445" spans="1:31" x14ac:dyDescent="0.3">
      <c r="A445">
        <v>810</v>
      </c>
      <c r="C445" t="s">
        <v>896</v>
      </c>
      <c r="D445" t="s">
        <v>895</v>
      </c>
      <c r="G445" t="s">
        <v>145</v>
      </c>
      <c r="I445" t="s">
        <v>145</v>
      </c>
      <c r="K445" t="s">
        <v>146</v>
      </c>
      <c r="L445" t="s">
        <v>146</v>
      </c>
      <c r="M445" t="s">
        <v>146</v>
      </c>
      <c r="N445" t="s">
        <v>146</v>
      </c>
      <c r="O445" t="s">
        <v>146</v>
      </c>
      <c r="P445" t="s">
        <v>145</v>
      </c>
      <c r="Q445" t="s">
        <v>847</v>
      </c>
      <c r="S445">
        <v>0</v>
      </c>
      <c r="V445" s="31">
        <v>44680.976388888892</v>
      </c>
      <c r="W445">
        <v>2</v>
      </c>
      <c r="X445">
        <v>1</v>
      </c>
      <c r="Y445" t="s">
        <v>147</v>
      </c>
      <c r="AA445">
        <v>809</v>
      </c>
      <c r="AB445" t="s">
        <v>68</v>
      </c>
      <c r="AD445" t="s">
        <v>150</v>
      </c>
      <c r="AE445" t="s">
        <v>148</v>
      </c>
    </row>
    <row r="446" spans="1:31" x14ac:dyDescent="0.3">
      <c r="A446">
        <v>811</v>
      </c>
      <c r="C446" t="s">
        <v>897</v>
      </c>
      <c r="D446" t="s">
        <v>898</v>
      </c>
      <c r="G446" t="s">
        <v>145</v>
      </c>
      <c r="I446" t="s">
        <v>146</v>
      </c>
      <c r="K446" t="s">
        <v>146</v>
      </c>
      <c r="L446" t="s">
        <v>146</v>
      </c>
      <c r="M446" t="s">
        <v>146</v>
      </c>
      <c r="N446" t="s">
        <v>146</v>
      </c>
      <c r="O446" t="s">
        <v>146</v>
      </c>
      <c r="P446" t="s">
        <v>145</v>
      </c>
      <c r="Q446" t="s">
        <v>847</v>
      </c>
      <c r="S446">
        <v>0</v>
      </c>
      <c r="V446" s="31">
        <v>44680.976388888892</v>
      </c>
      <c r="W446">
        <v>2</v>
      </c>
      <c r="X446">
        <v>1</v>
      </c>
      <c r="Y446" t="s">
        <v>147</v>
      </c>
      <c r="AA446">
        <v>808</v>
      </c>
      <c r="AB446" t="s">
        <v>68</v>
      </c>
      <c r="AD446" t="s">
        <v>150</v>
      </c>
      <c r="AE446" t="s">
        <v>148</v>
      </c>
    </row>
    <row r="447" spans="1:31" x14ac:dyDescent="0.3">
      <c r="A447">
        <v>812</v>
      </c>
      <c r="C447" t="s">
        <v>899</v>
      </c>
      <c r="D447" t="s">
        <v>898</v>
      </c>
      <c r="G447" t="s">
        <v>145</v>
      </c>
      <c r="I447" t="s">
        <v>146</v>
      </c>
      <c r="K447" t="s">
        <v>146</v>
      </c>
      <c r="L447" t="s">
        <v>146</v>
      </c>
      <c r="M447" t="s">
        <v>146</v>
      </c>
      <c r="N447" t="s">
        <v>146</v>
      </c>
      <c r="O447" t="s">
        <v>146</v>
      </c>
      <c r="P447" t="s">
        <v>145</v>
      </c>
      <c r="Q447" t="s">
        <v>847</v>
      </c>
      <c r="S447">
        <v>0</v>
      </c>
      <c r="V447" s="31">
        <v>44680.976388888892</v>
      </c>
      <c r="W447">
        <v>2</v>
      </c>
      <c r="X447">
        <v>1</v>
      </c>
      <c r="Y447" t="s">
        <v>147</v>
      </c>
      <c r="AA447">
        <v>811</v>
      </c>
      <c r="AB447" t="s">
        <v>68</v>
      </c>
      <c r="AD447" t="s">
        <v>150</v>
      </c>
      <c r="AE447" t="s">
        <v>148</v>
      </c>
    </row>
    <row r="448" spans="1:31" x14ac:dyDescent="0.3">
      <c r="A448">
        <v>814</v>
      </c>
      <c r="C448" t="s">
        <v>900</v>
      </c>
      <c r="D448" t="s">
        <v>901</v>
      </c>
      <c r="G448" t="s">
        <v>145</v>
      </c>
      <c r="I448" t="s">
        <v>146</v>
      </c>
      <c r="K448" t="s">
        <v>146</v>
      </c>
      <c r="L448" t="s">
        <v>146</v>
      </c>
      <c r="M448" t="s">
        <v>146</v>
      </c>
      <c r="N448" t="s">
        <v>146</v>
      </c>
      <c r="O448" t="s">
        <v>146</v>
      </c>
      <c r="P448" t="s">
        <v>145</v>
      </c>
      <c r="Q448" t="s">
        <v>847</v>
      </c>
      <c r="S448">
        <v>0</v>
      </c>
      <c r="V448" s="31">
        <v>44680.976388888892</v>
      </c>
      <c r="W448">
        <v>2</v>
      </c>
      <c r="X448">
        <v>1</v>
      </c>
      <c r="Y448" t="s">
        <v>147</v>
      </c>
      <c r="AA448">
        <v>776</v>
      </c>
      <c r="AB448" t="s">
        <v>68</v>
      </c>
      <c r="AD448" t="s">
        <v>150</v>
      </c>
      <c r="AE448" t="s">
        <v>148</v>
      </c>
    </row>
    <row r="449" spans="1:31" x14ac:dyDescent="0.3">
      <c r="A449">
        <v>815</v>
      </c>
      <c r="C449" t="s">
        <v>902</v>
      </c>
      <c r="D449" t="s">
        <v>90</v>
      </c>
      <c r="G449" t="s">
        <v>145</v>
      </c>
      <c r="I449" t="s">
        <v>146</v>
      </c>
      <c r="K449" t="s">
        <v>146</v>
      </c>
      <c r="L449" t="s">
        <v>146</v>
      </c>
      <c r="M449" t="s">
        <v>146</v>
      </c>
      <c r="N449" t="s">
        <v>146</v>
      </c>
      <c r="O449" t="s">
        <v>146</v>
      </c>
      <c r="P449" t="s">
        <v>145</v>
      </c>
      <c r="Q449" t="s">
        <v>847</v>
      </c>
      <c r="S449">
        <v>0</v>
      </c>
      <c r="V449" s="31">
        <v>44680.976388888892</v>
      </c>
      <c r="W449">
        <v>2</v>
      </c>
      <c r="X449">
        <v>1</v>
      </c>
      <c r="Y449" t="s">
        <v>147</v>
      </c>
      <c r="AA449">
        <v>814</v>
      </c>
      <c r="AB449" t="s">
        <v>68</v>
      </c>
      <c r="AD449" t="s">
        <v>150</v>
      </c>
      <c r="AE449" t="s">
        <v>148</v>
      </c>
    </row>
    <row r="450" spans="1:31" x14ac:dyDescent="0.3">
      <c r="A450">
        <v>816</v>
      </c>
      <c r="C450" t="s">
        <v>903</v>
      </c>
      <c r="D450" t="s">
        <v>90</v>
      </c>
      <c r="G450" t="s">
        <v>145</v>
      </c>
      <c r="I450" t="s">
        <v>145</v>
      </c>
      <c r="K450" t="s">
        <v>146</v>
      </c>
      <c r="L450" t="s">
        <v>146</v>
      </c>
      <c r="M450" t="s">
        <v>146</v>
      </c>
      <c r="N450" t="s">
        <v>146</v>
      </c>
      <c r="O450" t="s">
        <v>146</v>
      </c>
      <c r="P450" t="s">
        <v>145</v>
      </c>
      <c r="Q450" t="s">
        <v>847</v>
      </c>
      <c r="S450">
        <v>0</v>
      </c>
      <c r="V450" s="31">
        <v>44680.976388888892</v>
      </c>
      <c r="W450">
        <v>2</v>
      </c>
      <c r="X450">
        <v>1</v>
      </c>
      <c r="Y450" t="s">
        <v>147</v>
      </c>
      <c r="AA450">
        <v>815</v>
      </c>
      <c r="AB450" t="s">
        <v>68</v>
      </c>
      <c r="AD450" t="s">
        <v>150</v>
      </c>
      <c r="AE450" t="s">
        <v>148</v>
      </c>
    </row>
    <row r="451" spans="1:31" x14ac:dyDescent="0.3">
      <c r="A451">
        <v>817</v>
      </c>
      <c r="C451" t="s">
        <v>904</v>
      </c>
      <c r="D451" t="s">
        <v>92</v>
      </c>
      <c r="G451" t="s">
        <v>145</v>
      </c>
      <c r="I451" t="s">
        <v>145</v>
      </c>
      <c r="K451" t="s">
        <v>146</v>
      </c>
      <c r="L451" t="s">
        <v>146</v>
      </c>
      <c r="M451" t="s">
        <v>146</v>
      </c>
      <c r="N451" t="s">
        <v>146</v>
      </c>
      <c r="O451" t="s">
        <v>146</v>
      </c>
      <c r="P451" t="s">
        <v>145</v>
      </c>
      <c r="Q451" t="s">
        <v>847</v>
      </c>
      <c r="S451">
        <v>0</v>
      </c>
      <c r="V451" s="31">
        <v>44680.976388888892</v>
      </c>
      <c r="W451">
        <v>2</v>
      </c>
      <c r="X451">
        <v>1</v>
      </c>
      <c r="Y451" t="s">
        <v>147</v>
      </c>
      <c r="AA451">
        <v>815</v>
      </c>
      <c r="AB451" t="s">
        <v>68</v>
      </c>
      <c r="AD451" t="s">
        <v>150</v>
      </c>
      <c r="AE451" t="s">
        <v>148</v>
      </c>
    </row>
    <row r="452" spans="1:31" x14ac:dyDescent="0.3">
      <c r="A452">
        <v>818</v>
      </c>
      <c r="C452" t="s">
        <v>905</v>
      </c>
      <c r="D452" t="s">
        <v>89</v>
      </c>
      <c r="G452" t="s">
        <v>145</v>
      </c>
      <c r="I452" t="s">
        <v>146</v>
      </c>
      <c r="K452" t="s">
        <v>146</v>
      </c>
      <c r="L452" t="s">
        <v>146</v>
      </c>
      <c r="M452" t="s">
        <v>146</v>
      </c>
      <c r="N452" t="s">
        <v>146</v>
      </c>
      <c r="O452" t="s">
        <v>146</v>
      </c>
      <c r="P452" t="s">
        <v>145</v>
      </c>
      <c r="Q452" t="s">
        <v>847</v>
      </c>
      <c r="S452">
        <v>0</v>
      </c>
      <c r="V452" s="31">
        <v>44680.976388888892</v>
      </c>
      <c r="W452">
        <v>2</v>
      </c>
      <c r="X452">
        <v>1</v>
      </c>
      <c r="Y452" t="s">
        <v>147</v>
      </c>
      <c r="AA452">
        <v>814</v>
      </c>
      <c r="AB452" t="s">
        <v>68</v>
      </c>
      <c r="AD452" t="s">
        <v>150</v>
      </c>
      <c r="AE452" t="s">
        <v>148</v>
      </c>
    </row>
    <row r="453" spans="1:31" x14ac:dyDescent="0.3">
      <c r="A453">
        <v>819</v>
      </c>
      <c r="C453" t="s">
        <v>906</v>
      </c>
      <c r="D453" t="s">
        <v>89</v>
      </c>
      <c r="G453" t="s">
        <v>145</v>
      </c>
      <c r="I453" t="s">
        <v>145</v>
      </c>
      <c r="K453" t="s">
        <v>146</v>
      </c>
      <c r="L453" t="s">
        <v>146</v>
      </c>
      <c r="M453" t="s">
        <v>146</v>
      </c>
      <c r="N453" t="s">
        <v>146</v>
      </c>
      <c r="O453" t="s">
        <v>146</v>
      </c>
      <c r="P453" t="s">
        <v>145</v>
      </c>
      <c r="Q453" t="s">
        <v>847</v>
      </c>
      <c r="S453">
        <v>0</v>
      </c>
      <c r="V453" s="31">
        <v>44680.976388888892</v>
      </c>
      <c r="W453">
        <v>2</v>
      </c>
      <c r="X453">
        <v>1</v>
      </c>
      <c r="Y453" t="s">
        <v>147</v>
      </c>
      <c r="AA453">
        <v>818</v>
      </c>
      <c r="AB453" t="s">
        <v>68</v>
      </c>
      <c r="AD453" t="s">
        <v>150</v>
      </c>
      <c r="AE453" t="s">
        <v>148</v>
      </c>
    </row>
    <row r="454" spans="1:31" x14ac:dyDescent="0.3">
      <c r="A454">
        <v>820</v>
      </c>
      <c r="C454" t="s">
        <v>907</v>
      </c>
      <c r="D454" t="s">
        <v>908</v>
      </c>
      <c r="G454" t="s">
        <v>145</v>
      </c>
      <c r="I454" t="s">
        <v>145</v>
      </c>
      <c r="K454" t="s">
        <v>146</v>
      </c>
      <c r="L454" t="s">
        <v>146</v>
      </c>
      <c r="M454" t="s">
        <v>146</v>
      </c>
      <c r="N454" t="s">
        <v>146</v>
      </c>
      <c r="O454" t="s">
        <v>146</v>
      </c>
      <c r="P454" t="s">
        <v>145</v>
      </c>
      <c r="Q454" t="s">
        <v>847</v>
      </c>
      <c r="S454">
        <v>0</v>
      </c>
      <c r="V454" s="31">
        <v>44680.976388888892</v>
      </c>
      <c r="W454">
        <v>2</v>
      </c>
      <c r="X454">
        <v>1</v>
      </c>
      <c r="Y454" t="s">
        <v>147</v>
      </c>
      <c r="AA454">
        <v>818</v>
      </c>
      <c r="AB454" t="s">
        <v>68</v>
      </c>
      <c r="AD454" t="s">
        <v>150</v>
      </c>
      <c r="AE454" t="s">
        <v>148</v>
      </c>
    </row>
    <row r="455" spans="1:31" x14ac:dyDescent="0.3">
      <c r="A455">
        <v>821</v>
      </c>
      <c r="C455" t="s">
        <v>909</v>
      </c>
      <c r="D455" t="s">
        <v>910</v>
      </c>
      <c r="G455" t="s">
        <v>145</v>
      </c>
      <c r="I455" t="s">
        <v>145</v>
      </c>
      <c r="K455" t="s">
        <v>146</v>
      </c>
      <c r="L455" t="s">
        <v>146</v>
      </c>
      <c r="M455" t="s">
        <v>146</v>
      </c>
      <c r="N455" t="s">
        <v>146</v>
      </c>
      <c r="O455" t="s">
        <v>146</v>
      </c>
      <c r="P455" t="s">
        <v>145</v>
      </c>
      <c r="Q455" t="s">
        <v>847</v>
      </c>
      <c r="S455">
        <v>0</v>
      </c>
      <c r="V455" s="31">
        <v>44680.976388888892</v>
      </c>
      <c r="W455">
        <v>2</v>
      </c>
      <c r="X455">
        <v>1</v>
      </c>
      <c r="Y455" t="s">
        <v>147</v>
      </c>
      <c r="AA455">
        <v>818</v>
      </c>
      <c r="AB455" t="s">
        <v>68</v>
      </c>
      <c r="AD455" t="s">
        <v>150</v>
      </c>
      <c r="AE455" t="s">
        <v>148</v>
      </c>
    </row>
    <row r="456" spans="1:31" x14ac:dyDescent="0.3">
      <c r="A456">
        <v>822</v>
      </c>
      <c r="C456" t="s">
        <v>911</v>
      </c>
      <c r="D456" t="s">
        <v>107</v>
      </c>
      <c r="G456" t="s">
        <v>145</v>
      </c>
      <c r="I456" t="s">
        <v>145</v>
      </c>
      <c r="K456" t="s">
        <v>146</v>
      </c>
      <c r="L456" t="s">
        <v>146</v>
      </c>
      <c r="M456" t="s">
        <v>146</v>
      </c>
      <c r="N456" t="s">
        <v>146</v>
      </c>
      <c r="O456" t="s">
        <v>146</v>
      </c>
      <c r="P456" t="s">
        <v>145</v>
      </c>
      <c r="Q456" t="s">
        <v>847</v>
      </c>
      <c r="S456">
        <v>0</v>
      </c>
      <c r="V456" s="31">
        <v>44680.976388888892</v>
      </c>
      <c r="W456">
        <v>2</v>
      </c>
      <c r="X456">
        <v>1</v>
      </c>
      <c r="Y456" t="s">
        <v>147</v>
      </c>
      <c r="AA456">
        <v>818</v>
      </c>
      <c r="AB456" t="s">
        <v>68</v>
      </c>
      <c r="AD456" t="s">
        <v>150</v>
      </c>
      <c r="AE456" t="s">
        <v>148</v>
      </c>
    </row>
    <row r="457" spans="1:31" x14ac:dyDescent="0.3">
      <c r="A457">
        <v>823</v>
      </c>
      <c r="C457" t="s">
        <v>912</v>
      </c>
      <c r="D457" t="s">
        <v>91</v>
      </c>
      <c r="G457" t="s">
        <v>145</v>
      </c>
      <c r="I457" t="s">
        <v>145</v>
      </c>
      <c r="K457" t="s">
        <v>146</v>
      </c>
      <c r="L457" t="s">
        <v>146</v>
      </c>
      <c r="M457" t="s">
        <v>146</v>
      </c>
      <c r="N457" t="s">
        <v>146</v>
      </c>
      <c r="O457" t="s">
        <v>146</v>
      </c>
      <c r="P457" t="s">
        <v>145</v>
      </c>
      <c r="Q457" t="s">
        <v>847</v>
      </c>
      <c r="S457">
        <v>0</v>
      </c>
      <c r="V457" s="31">
        <v>44680.976388888892</v>
      </c>
      <c r="W457">
        <v>2</v>
      </c>
      <c r="X457">
        <v>1</v>
      </c>
      <c r="Y457" t="s">
        <v>147</v>
      </c>
      <c r="AA457">
        <v>818</v>
      </c>
      <c r="AB457" t="s">
        <v>68</v>
      </c>
      <c r="AD457" t="s">
        <v>150</v>
      </c>
      <c r="AE457" t="s">
        <v>148</v>
      </c>
    </row>
    <row r="458" spans="1:31" x14ac:dyDescent="0.3">
      <c r="A458">
        <v>824</v>
      </c>
      <c r="C458" t="s">
        <v>913</v>
      </c>
      <c r="D458" t="s">
        <v>914</v>
      </c>
      <c r="G458" t="s">
        <v>145</v>
      </c>
      <c r="I458" t="s">
        <v>146</v>
      </c>
      <c r="K458" t="s">
        <v>146</v>
      </c>
      <c r="L458" t="s">
        <v>146</v>
      </c>
      <c r="M458" t="s">
        <v>146</v>
      </c>
      <c r="N458" t="s">
        <v>146</v>
      </c>
      <c r="O458" t="s">
        <v>146</v>
      </c>
      <c r="P458" t="s">
        <v>145</v>
      </c>
      <c r="Q458" t="s">
        <v>847</v>
      </c>
      <c r="S458">
        <v>0</v>
      </c>
      <c r="V458" s="31">
        <v>44680.976388888892</v>
      </c>
      <c r="W458">
        <v>2</v>
      </c>
      <c r="X458">
        <v>1</v>
      </c>
      <c r="Y458" t="s">
        <v>147</v>
      </c>
      <c r="AA458">
        <v>814</v>
      </c>
      <c r="AB458" t="s">
        <v>68</v>
      </c>
      <c r="AD458" t="s">
        <v>150</v>
      </c>
      <c r="AE458" t="s">
        <v>148</v>
      </c>
    </row>
    <row r="459" spans="1:31" x14ac:dyDescent="0.3">
      <c r="A459">
        <v>825</v>
      </c>
      <c r="C459" t="s">
        <v>915</v>
      </c>
      <c r="D459" t="s">
        <v>914</v>
      </c>
      <c r="G459" t="s">
        <v>145</v>
      </c>
      <c r="I459" t="s">
        <v>145</v>
      </c>
      <c r="K459" t="s">
        <v>146</v>
      </c>
      <c r="L459" t="s">
        <v>146</v>
      </c>
      <c r="M459" t="s">
        <v>146</v>
      </c>
      <c r="N459" t="s">
        <v>146</v>
      </c>
      <c r="O459" t="s">
        <v>146</v>
      </c>
      <c r="P459" t="s">
        <v>145</v>
      </c>
      <c r="Q459" t="s">
        <v>847</v>
      </c>
      <c r="S459">
        <v>0</v>
      </c>
      <c r="V459" s="31">
        <v>44680.976388888892</v>
      </c>
      <c r="W459">
        <v>2</v>
      </c>
      <c r="X459">
        <v>1</v>
      </c>
      <c r="Y459" t="s">
        <v>147</v>
      </c>
      <c r="AA459">
        <v>824</v>
      </c>
      <c r="AB459" t="s">
        <v>68</v>
      </c>
      <c r="AD459" t="s">
        <v>150</v>
      </c>
      <c r="AE459" t="s">
        <v>148</v>
      </c>
    </row>
    <row r="460" spans="1:31" x14ac:dyDescent="0.3">
      <c r="A460">
        <v>826</v>
      </c>
      <c r="C460" t="s">
        <v>916</v>
      </c>
      <c r="D460" t="s">
        <v>917</v>
      </c>
      <c r="G460" t="s">
        <v>145</v>
      </c>
      <c r="I460" t="s">
        <v>146</v>
      </c>
      <c r="K460" t="s">
        <v>146</v>
      </c>
      <c r="L460" t="s">
        <v>146</v>
      </c>
      <c r="M460" t="s">
        <v>146</v>
      </c>
      <c r="N460" t="s">
        <v>146</v>
      </c>
      <c r="O460" t="s">
        <v>146</v>
      </c>
      <c r="P460" t="s">
        <v>145</v>
      </c>
      <c r="Q460" t="s">
        <v>918</v>
      </c>
      <c r="R460" t="s">
        <v>919</v>
      </c>
      <c r="S460">
        <v>0</v>
      </c>
      <c r="V460" s="31">
        <v>44680.987500000003</v>
      </c>
      <c r="W460">
        <v>2</v>
      </c>
      <c r="X460">
        <v>1</v>
      </c>
      <c r="Y460" t="s">
        <v>147</v>
      </c>
      <c r="AA460">
        <v>-999999999</v>
      </c>
      <c r="AB460" t="s">
        <v>68</v>
      </c>
      <c r="AD460" t="s">
        <v>150</v>
      </c>
      <c r="AE460" t="s">
        <v>148</v>
      </c>
    </row>
    <row r="461" spans="1:31" x14ac:dyDescent="0.3">
      <c r="A461">
        <v>827</v>
      </c>
      <c r="C461" t="s">
        <v>920</v>
      </c>
      <c r="D461" t="s">
        <v>917</v>
      </c>
      <c r="G461" t="s">
        <v>145</v>
      </c>
      <c r="I461" t="s">
        <v>146</v>
      </c>
      <c r="K461" t="s">
        <v>146</v>
      </c>
      <c r="L461" t="s">
        <v>146</v>
      </c>
      <c r="M461" t="s">
        <v>146</v>
      </c>
      <c r="N461" t="s">
        <v>146</v>
      </c>
      <c r="O461" t="s">
        <v>146</v>
      </c>
      <c r="P461" t="s">
        <v>145</v>
      </c>
      <c r="Q461" t="s">
        <v>918</v>
      </c>
      <c r="R461" t="s">
        <v>919</v>
      </c>
      <c r="S461">
        <v>0</v>
      </c>
      <c r="V461" s="31">
        <v>44680.987500000003</v>
      </c>
      <c r="W461">
        <v>2</v>
      </c>
      <c r="X461">
        <v>1</v>
      </c>
      <c r="Y461" t="s">
        <v>147</v>
      </c>
      <c r="AA461">
        <v>826</v>
      </c>
      <c r="AB461" t="s">
        <v>68</v>
      </c>
      <c r="AD461" t="s">
        <v>150</v>
      </c>
      <c r="AE461" t="s">
        <v>148</v>
      </c>
    </row>
    <row r="462" spans="1:31" x14ac:dyDescent="0.3">
      <c r="A462">
        <v>828</v>
      </c>
      <c r="C462" t="s">
        <v>921</v>
      </c>
      <c r="D462" t="s">
        <v>917</v>
      </c>
      <c r="G462" t="s">
        <v>145</v>
      </c>
      <c r="I462" t="s">
        <v>146</v>
      </c>
      <c r="K462" t="s">
        <v>146</v>
      </c>
      <c r="L462" t="s">
        <v>146</v>
      </c>
      <c r="M462" t="s">
        <v>146</v>
      </c>
      <c r="N462" t="s">
        <v>146</v>
      </c>
      <c r="O462" t="s">
        <v>146</v>
      </c>
      <c r="P462" t="s">
        <v>145</v>
      </c>
      <c r="Q462" t="s">
        <v>918</v>
      </c>
      <c r="R462" t="s">
        <v>919</v>
      </c>
      <c r="S462">
        <v>0</v>
      </c>
      <c r="V462" s="31">
        <v>44680.987500000003</v>
      </c>
      <c r="W462">
        <v>2</v>
      </c>
      <c r="X462">
        <v>1</v>
      </c>
      <c r="Y462" t="s">
        <v>147</v>
      </c>
      <c r="AA462">
        <v>827</v>
      </c>
      <c r="AB462" t="s">
        <v>68</v>
      </c>
      <c r="AD462" t="s">
        <v>150</v>
      </c>
      <c r="AE462" t="s">
        <v>148</v>
      </c>
    </row>
    <row r="463" spans="1:31" x14ac:dyDescent="0.3">
      <c r="A463">
        <v>830</v>
      </c>
      <c r="C463" t="s">
        <v>922</v>
      </c>
      <c r="D463" t="s">
        <v>917</v>
      </c>
      <c r="G463" t="s">
        <v>145</v>
      </c>
      <c r="I463" t="s">
        <v>146</v>
      </c>
      <c r="K463" t="s">
        <v>146</v>
      </c>
      <c r="L463" t="s">
        <v>146</v>
      </c>
      <c r="M463" t="s">
        <v>146</v>
      </c>
      <c r="N463" t="s">
        <v>146</v>
      </c>
      <c r="O463" t="s">
        <v>146</v>
      </c>
      <c r="P463" t="s">
        <v>145</v>
      </c>
      <c r="Q463" t="s">
        <v>918</v>
      </c>
      <c r="R463" t="s">
        <v>919</v>
      </c>
      <c r="S463">
        <v>0</v>
      </c>
      <c r="V463" s="31">
        <v>44680.987500000003</v>
      </c>
      <c r="W463">
        <v>2</v>
      </c>
      <c r="X463">
        <v>1</v>
      </c>
      <c r="Y463" t="s">
        <v>147</v>
      </c>
      <c r="AA463">
        <v>828</v>
      </c>
      <c r="AB463" t="s">
        <v>68</v>
      </c>
      <c r="AD463" t="s">
        <v>150</v>
      </c>
      <c r="AE463" t="s">
        <v>148</v>
      </c>
    </row>
    <row r="464" spans="1:31" x14ac:dyDescent="0.3">
      <c r="A464">
        <v>831</v>
      </c>
      <c r="C464" t="s">
        <v>923</v>
      </c>
      <c r="D464" t="s">
        <v>924</v>
      </c>
      <c r="G464" t="s">
        <v>145</v>
      </c>
      <c r="I464" t="s">
        <v>145</v>
      </c>
      <c r="K464" t="s">
        <v>146</v>
      </c>
      <c r="L464" t="s">
        <v>146</v>
      </c>
      <c r="M464" t="s">
        <v>146</v>
      </c>
      <c r="N464" t="s">
        <v>146</v>
      </c>
      <c r="O464" t="s">
        <v>146</v>
      </c>
      <c r="P464" t="s">
        <v>145</v>
      </c>
      <c r="Q464" t="s">
        <v>918</v>
      </c>
      <c r="R464" t="s">
        <v>919</v>
      </c>
      <c r="S464">
        <v>0</v>
      </c>
      <c r="V464" s="31">
        <v>44680.987500000003</v>
      </c>
      <c r="W464">
        <v>2</v>
      </c>
      <c r="X464">
        <v>1</v>
      </c>
      <c r="Y464" t="s">
        <v>147</v>
      </c>
      <c r="AA464">
        <v>830</v>
      </c>
      <c r="AB464" t="s">
        <v>68</v>
      </c>
      <c r="AD464" t="s">
        <v>150</v>
      </c>
      <c r="AE464" t="s">
        <v>148</v>
      </c>
    </row>
    <row r="465" spans="1:43" x14ac:dyDescent="0.3">
      <c r="A465">
        <v>832</v>
      </c>
      <c r="C465" t="s">
        <v>925</v>
      </c>
      <c r="D465" t="s">
        <v>924</v>
      </c>
      <c r="G465" t="s">
        <v>145</v>
      </c>
      <c r="I465" t="s">
        <v>145</v>
      </c>
      <c r="K465" t="s">
        <v>146</v>
      </c>
      <c r="L465" t="s">
        <v>146</v>
      </c>
      <c r="M465" t="s">
        <v>146</v>
      </c>
      <c r="N465" t="s">
        <v>146</v>
      </c>
      <c r="O465" t="s">
        <v>146</v>
      </c>
      <c r="P465" t="s">
        <v>146</v>
      </c>
      <c r="Q465" t="s">
        <v>918</v>
      </c>
      <c r="R465" t="s">
        <v>919</v>
      </c>
      <c r="S465">
        <v>0</v>
      </c>
      <c r="V465" s="31">
        <v>44680.987500000003</v>
      </c>
      <c r="W465">
        <v>0</v>
      </c>
      <c r="X465">
        <v>1</v>
      </c>
      <c r="Y465" t="s">
        <v>147</v>
      </c>
      <c r="AA465">
        <v>830</v>
      </c>
      <c r="AB465" t="s">
        <v>68</v>
      </c>
      <c r="AD465" t="s">
        <v>150</v>
      </c>
      <c r="AE465" t="s">
        <v>148</v>
      </c>
    </row>
    <row r="466" spans="1:43" x14ac:dyDescent="0.3">
      <c r="A466">
        <v>833</v>
      </c>
      <c r="C466" t="s">
        <v>926</v>
      </c>
      <c r="D466" t="s">
        <v>927</v>
      </c>
      <c r="G466" t="s">
        <v>145</v>
      </c>
      <c r="I466" t="s">
        <v>145</v>
      </c>
      <c r="K466" t="s">
        <v>146</v>
      </c>
      <c r="L466" t="s">
        <v>146</v>
      </c>
      <c r="M466" t="s">
        <v>146</v>
      </c>
      <c r="N466" t="s">
        <v>146</v>
      </c>
      <c r="O466" t="s">
        <v>146</v>
      </c>
      <c r="P466" t="s">
        <v>145</v>
      </c>
      <c r="Q466" t="s">
        <v>918</v>
      </c>
      <c r="R466" t="s">
        <v>919</v>
      </c>
      <c r="S466">
        <v>0</v>
      </c>
      <c r="V466" s="31">
        <v>44680.987500000003</v>
      </c>
      <c r="W466">
        <v>2</v>
      </c>
      <c r="X466">
        <v>1</v>
      </c>
      <c r="Y466" t="s">
        <v>147</v>
      </c>
      <c r="AA466">
        <v>830</v>
      </c>
      <c r="AB466" t="s">
        <v>68</v>
      </c>
      <c r="AD466" t="s">
        <v>150</v>
      </c>
      <c r="AE466" t="s">
        <v>148</v>
      </c>
    </row>
    <row r="467" spans="1:43" x14ac:dyDescent="0.3">
      <c r="A467">
        <v>834</v>
      </c>
      <c r="C467" t="s">
        <v>928</v>
      </c>
      <c r="D467" t="s">
        <v>929</v>
      </c>
      <c r="G467" t="s">
        <v>145</v>
      </c>
      <c r="I467" t="s">
        <v>145</v>
      </c>
      <c r="K467" t="s">
        <v>146</v>
      </c>
      <c r="L467" t="s">
        <v>146</v>
      </c>
      <c r="M467" t="s">
        <v>146</v>
      </c>
      <c r="N467" t="s">
        <v>146</v>
      </c>
      <c r="O467" t="s">
        <v>146</v>
      </c>
      <c r="P467" t="s">
        <v>145</v>
      </c>
      <c r="Q467" t="s">
        <v>918</v>
      </c>
      <c r="R467" t="s">
        <v>919</v>
      </c>
      <c r="S467">
        <v>0</v>
      </c>
      <c r="V467" s="31">
        <v>44680.987500000003</v>
      </c>
      <c r="W467">
        <v>2</v>
      </c>
      <c r="X467">
        <v>1</v>
      </c>
      <c r="Y467" t="s">
        <v>147</v>
      </c>
      <c r="AA467">
        <v>830</v>
      </c>
      <c r="AB467" t="s">
        <v>68</v>
      </c>
      <c r="AD467" t="s">
        <v>150</v>
      </c>
      <c r="AE467" t="s">
        <v>148</v>
      </c>
    </row>
    <row r="468" spans="1:43" x14ac:dyDescent="0.3">
      <c r="A468">
        <v>87</v>
      </c>
      <c r="C468" t="s">
        <v>930</v>
      </c>
      <c r="D468" t="s">
        <v>931</v>
      </c>
      <c r="G468" t="s">
        <v>145</v>
      </c>
      <c r="I468" t="s">
        <v>146</v>
      </c>
      <c r="K468" t="s">
        <v>146</v>
      </c>
      <c r="L468" t="s">
        <v>146</v>
      </c>
      <c r="M468" t="s">
        <v>146</v>
      </c>
      <c r="N468" t="s">
        <v>146</v>
      </c>
      <c r="O468" t="s">
        <v>146</v>
      </c>
      <c r="P468" t="s">
        <v>145</v>
      </c>
      <c r="Q468" t="s">
        <v>918</v>
      </c>
      <c r="R468" t="s">
        <v>932</v>
      </c>
      <c r="S468">
        <v>0</v>
      </c>
      <c r="V468" s="31">
        <v>44680.977777777778</v>
      </c>
      <c r="W468">
        <v>0</v>
      </c>
      <c r="X468">
        <v>1</v>
      </c>
      <c r="Y468" t="s">
        <v>147</v>
      </c>
      <c r="AA468">
        <v>-999999999</v>
      </c>
      <c r="AB468" t="s">
        <v>68</v>
      </c>
      <c r="AD468" t="s">
        <v>150</v>
      </c>
      <c r="AE468" t="s">
        <v>148</v>
      </c>
    </row>
    <row r="469" spans="1:43" x14ac:dyDescent="0.3">
      <c r="A469">
        <v>88</v>
      </c>
      <c r="C469" t="s">
        <v>933</v>
      </c>
      <c r="D469" t="s">
        <v>934</v>
      </c>
      <c r="G469" t="s">
        <v>145</v>
      </c>
      <c r="I469" t="s">
        <v>146</v>
      </c>
      <c r="K469" t="s">
        <v>146</v>
      </c>
      <c r="L469" t="s">
        <v>146</v>
      </c>
      <c r="M469" t="s">
        <v>146</v>
      </c>
      <c r="N469" t="s">
        <v>146</v>
      </c>
      <c r="O469" t="s">
        <v>146</v>
      </c>
      <c r="P469" t="s">
        <v>145</v>
      </c>
      <c r="Q469" t="s">
        <v>918</v>
      </c>
      <c r="R469" t="s">
        <v>932</v>
      </c>
      <c r="S469">
        <v>0</v>
      </c>
      <c r="V469" s="31">
        <v>44680.979861111111</v>
      </c>
      <c r="W469">
        <v>0</v>
      </c>
      <c r="X469">
        <v>1</v>
      </c>
      <c r="Y469" t="s">
        <v>147</v>
      </c>
      <c r="AA469">
        <v>87</v>
      </c>
      <c r="AB469" t="s">
        <v>68</v>
      </c>
      <c r="AD469" t="s">
        <v>150</v>
      </c>
      <c r="AE469" t="s">
        <v>148</v>
      </c>
    </row>
    <row r="470" spans="1:43" x14ac:dyDescent="0.3">
      <c r="A470">
        <v>89</v>
      </c>
      <c r="C470" t="s">
        <v>935</v>
      </c>
      <c r="D470" t="s">
        <v>936</v>
      </c>
      <c r="G470" t="s">
        <v>145</v>
      </c>
      <c r="I470" t="s">
        <v>146</v>
      </c>
      <c r="K470" t="s">
        <v>146</v>
      </c>
      <c r="L470" t="s">
        <v>146</v>
      </c>
      <c r="M470" t="s">
        <v>146</v>
      </c>
      <c r="N470" t="s">
        <v>146</v>
      </c>
      <c r="O470" t="s">
        <v>146</v>
      </c>
      <c r="P470" t="s">
        <v>145</v>
      </c>
      <c r="Q470" t="s">
        <v>918</v>
      </c>
      <c r="R470" t="s">
        <v>932</v>
      </c>
      <c r="S470">
        <v>0</v>
      </c>
      <c r="V470" s="31">
        <v>44680.980555555558</v>
      </c>
      <c r="W470">
        <v>0</v>
      </c>
      <c r="X470">
        <v>1</v>
      </c>
      <c r="Y470" t="s">
        <v>147</v>
      </c>
      <c r="AA470">
        <v>88</v>
      </c>
      <c r="AB470" t="s">
        <v>68</v>
      </c>
      <c r="AD470" t="s">
        <v>150</v>
      </c>
      <c r="AE470" t="s">
        <v>148</v>
      </c>
    </row>
    <row r="471" spans="1:43" x14ac:dyDescent="0.3">
      <c r="A471">
        <v>90</v>
      </c>
      <c r="C471" t="s">
        <v>937</v>
      </c>
      <c r="D471" t="s">
        <v>936</v>
      </c>
      <c r="G471" t="s">
        <v>145</v>
      </c>
      <c r="I471" t="s">
        <v>146</v>
      </c>
      <c r="K471" t="s">
        <v>146</v>
      </c>
      <c r="L471" t="s">
        <v>146</v>
      </c>
      <c r="M471" t="s">
        <v>146</v>
      </c>
      <c r="N471" t="s">
        <v>146</v>
      </c>
      <c r="O471" t="s">
        <v>146</v>
      </c>
      <c r="P471" t="s">
        <v>145</v>
      </c>
      <c r="Q471" t="s">
        <v>918</v>
      </c>
      <c r="R471" t="s">
        <v>932</v>
      </c>
      <c r="S471">
        <v>0</v>
      </c>
      <c r="V471" s="31">
        <v>44680.980555555558</v>
      </c>
      <c r="W471">
        <v>0</v>
      </c>
      <c r="X471">
        <v>1</v>
      </c>
      <c r="Y471" t="s">
        <v>147</v>
      </c>
      <c r="AA471">
        <v>89</v>
      </c>
      <c r="AB471" t="s">
        <v>68</v>
      </c>
      <c r="AD471" t="s">
        <v>150</v>
      </c>
      <c r="AE471" t="s">
        <v>148</v>
      </c>
    </row>
    <row r="472" spans="1:43" x14ac:dyDescent="0.3">
      <c r="A472">
        <v>91</v>
      </c>
      <c r="C472" t="s">
        <v>938</v>
      </c>
      <c r="D472" t="s">
        <v>939</v>
      </c>
      <c r="G472" t="s">
        <v>145</v>
      </c>
      <c r="I472" t="s">
        <v>145</v>
      </c>
      <c r="K472" t="s">
        <v>146</v>
      </c>
      <c r="L472" t="s">
        <v>146</v>
      </c>
      <c r="M472" t="s">
        <v>146</v>
      </c>
      <c r="N472" t="s">
        <v>146</v>
      </c>
      <c r="O472" t="s">
        <v>146</v>
      </c>
      <c r="P472" t="s">
        <v>145</v>
      </c>
      <c r="Q472" t="s">
        <v>918</v>
      </c>
      <c r="R472" t="s">
        <v>932</v>
      </c>
      <c r="S472">
        <v>0</v>
      </c>
      <c r="V472" s="31">
        <v>44680.980555555558</v>
      </c>
      <c r="W472">
        <v>0</v>
      </c>
      <c r="X472">
        <v>1</v>
      </c>
      <c r="Y472" t="s">
        <v>147</v>
      </c>
      <c r="AA472">
        <v>90</v>
      </c>
      <c r="AB472" t="s">
        <v>68</v>
      </c>
      <c r="AD472" t="s">
        <v>150</v>
      </c>
      <c r="AE472" t="s">
        <v>148</v>
      </c>
      <c r="AH472" t="s">
        <v>940</v>
      </c>
      <c r="AM472" t="s">
        <v>146</v>
      </c>
      <c r="AQ472" t="s">
        <v>146</v>
      </c>
    </row>
    <row r="473" spans="1:43" x14ac:dyDescent="0.3">
      <c r="A473">
        <v>364</v>
      </c>
      <c r="C473" t="s">
        <v>941</v>
      </c>
      <c r="D473" t="s">
        <v>942</v>
      </c>
      <c r="G473" t="s">
        <v>145</v>
      </c>
      <c r="I473" t="s">
        <v>145</v>
      </c>
      <c r="K473" t="s">
        <v>146</v>
      </c>
      <c r="L473" t="s">
        <v>146</v>
      </c>
      <c r="M473" t="s">
        <v>146</v>
      </c>
      <c r="N473" t="s">
        <v>146</v>
      </c>
      <c r="O473" t="s">
        <v>146</v>
      </c>
      <c r="P473" t="s">
        <v>145</v>
      </c>
      <c r="Q473" t="s">
        <v>918</v>
      </c>
      <c r="R473" t="s">
        <v>932</v>
      </c>
      <c r="S473">
        <v>0</v>
      </c>
      <c r="V473" s="31">
        <v>44680.980555555558</v>
      </c>
      <c r="W473">
        <v>0</v>
      </c>
      <c r="X473">
        <v>1</v>
      </c>
      <c r="Y473" t="s">
        <v>147</v>
      </c>
      <c r="AA473">
        <v>90</v>
      </c>
      <c r="AB473" t="s">
        <v>68</v>
      </c>
      <c r="AD473" t="s">
        <v>150</v>
      </c>
      <c r="AE473" t="s">
        <v>148</v>
      </c>
      <c r="AH473" t="s">
        <v>940</v>
      </c>
    </row>
    <row r="474" spans="1:43" x14ac:dyDescent="0.3">
      <c r="A474">
        <v>365</v>
      </c>
      <c r="C474" t="s">
        <v>943</v>
      </c>
      <c r="D474" t="s">
        <v>944</v>
      </c>
      <c r="G474" t="s">
        <v>145</v>
      </c>
      <c r="I474" t="s">
        <v>145</v>
      </c>
      <c r="K474" t="s">
        <v>146</v>
      </c>
      <c r="L474" t="s">
        <v>146</v>
      </c>
      <c r="M474" t="s">
        <v>146</v>
      </c>
      <c r="N474" t="s">
        <v>146</v>
      </c>
      <c r="O474" t="s">
        <v>146</v>
      </c>
      <c r="P474" t="s">
        <v>145</v>
      </c>
      <c r="Q474" t="s">
        <v>918</v>
      </c>
      <c r="R474" t="s">
        <v>932</v>
      </c>
      <c r="S474">
        <v>0</v>
      </c>
      <c r="V474" s="31">
        <v>44680.980555555558</v>
      </c>
      <c r="W474">
        <v>0</v>
      </c>
      <c r="X474">
        <v>1</v>
      </c>
      <c r="Y474" t="s">
        <v>147</v>
      </c>
      <c r="AA474">
        <v>90</v>
      </c>
      <c r="AB474" t="s">
        <v>68</v>
      </c>
      <c r="AD474" t="s">
        <v>150</v>
      </c>
      <c r="AE474" t="s">
        <v>148</v>
      </c>
      <c r="AH474" t="s">
        <v>940</v>
      </c>
    </row>
    <row r="475" spans="1:43" x14ac:dyDescent="0.3">
      <c r="A475">
        <v>92</v>
      </c>
      <c r="C475" t="s">
        <v>945</v>
      </c>
      <c r="D475" t="s">
        <v>946</v>
      </c>
      <c r="G475" t="s">
        <v>145</v>
      </c>
      <c r="I475" t="s">
        <v>145</v>
      </c>
      <c r="K475" t="s">
        <v>146</v>
      </c>
      <c r="L475" t="s">
        <v>146</v>
      </c>
      <c r="M475" t="s">
        <v>146</v>
      </c>
      <c r="N475" t="s">
        <v>146</v>
      </c>
      <c r="O475" t="s">
        <v>146</v>
      </c>
      <c r="P475" t="s">
        <v>145</v>
      </c>
      <c r="Q475" t="s">
        <v>918</v>
      </c>
      <c r="R475" t="s">
        <v>932</v>
      </c>
      <c r="S475">
        <v>0</v>
      </c>
      <c r="V475" s="31">
        <v>44680.981249999997</v>
      </c>
      <c r="W475">
        <v>0</v>
      </c>
      <c r="X475">
        <v>1</v>
      </c>
      <c r="Y475" t="s">
        <v>147</v>
      </c>
      <c r="AA475">
        <v>90</v>
      </c>
      <c r="AD475" t="s">
        <v>150</v>
      </c>
      <c r="AE475" t="s">
        <v>148</v>
      </c>
      <c r="AH475" t="s">
        <v>940</v>
      </c>
      <c r="AI475" t="s">
        <v>145</v>
      </c>
      <c r="AJ475" t="s">
        <v>145</v>
      </c>
      <c r="AL475" t="s">
        <v>145</v>
      </c>
      <c r="AM475" t="s">
        <v>145</v>
      </c>
      <c r="AN475" t="s">
        <v>145</v>
      </c>
      <c r="AO475" t="s">
        <v>145</v>
      </c>
      <c r="AP475" t="s">
        <v>145</v>
      </c>
      <c r="AQ475" t="s">
        <v>145</v>
      </c>
    </row>
    <row r="476" spans="1:43" x14ac:dyDescent="0.3">
      <c r="A476">
        <v>366</v>
      </c>
      <c r="C476" t="s">
        <v>947</v>
      </c>
      <c r="D476" t="s">
        <v>948</v>
      </c>
      <c r="G476" t="s">
        <v>145</v>
      </c>
      <c r="I476" t="s">
        <v>146</v>
      </c>
      <c r="K476" t="s">
        <v>146</v>
      </c>
      <c r="L476" t="s">
        <v>146</v>
      </c>
      <c r="M476" t="s">
        <v>146</v>
      </c>
      <c r="N476" t="s">
        <v>146</v>
      </c>
      <c r="O476" t="s">
        <v>146</v>
      </c>
      <c r="P476" t="s">
        <v>145</v>
      </c>
      <c r="Q476" t="s">
        <v>918</v>
      </c>
      <c r="R476" t="s">
        <v>932</v>
      </c>
      <c r="S476">
        <v>0</v>
      </c>
      <c r="V476" s="31">
        <v>44680.981249999997</v>
      </c>
      <c r="W476">
        <v>0</v>
      </c>
      <c r="X476">
        <v>1</v>
      </c>
      <c r="Y476" t="s">
        <v>147</v>
      </c>
      <c r="AA476">
        <v>89</v>
      </c>
      <c r="AB476" t="s">
        <v>68</v>
      </c>
      <c r="AD476" t="s">
        <v>150</v>
      </c>
      <c r="AE476" t="s">
        <v>148</v>
      </c>
      <c r="AH476" t="s">
        <v>940</v>
      </c>
    </row>
    <row r="477" spans="1:43" x14ac:dyDescent="0.3">
      <c r="A477">
        <v>367</v>
      </c>
      <c r="C477" t="s">
        <v>949</v>
      </c>
      <c r="D477" t="s">
        <v>950</v>
      </c>
      <c r="G477" t="s">
        <v>145</v>
      </c>
      <c r="I477" t="s">
        <v>145</v>
      </c>
      <c r="K477" t="s">
        <v>146</v>
      </c>
      <c r="L477" t="s">
        <v>146</v>
      </c>
      <c r="M477" t="s">
        <v>146</v>
      </c>
      <c r="N477" t="s">
        <v>146</v>
      </c>
      <c r="O477" t="s">
        <v>146</v>
      </c>
      <c r="P477" t="s">
        <v>145</v>
      </c>
      <c r="Q477" t="s">
        <v>918</v>
      </c>
      <c r="R477" t="s">
        <v>932</v>
      </c>
      <c r="S477">
        <v>0</v>
      </c>
      <c r="V477" s="31">
        <v>44680.981249999997</v>
      </c>
      <c r="W477">
        <v>0</v>
      </c>
      <c r="X477">
        <v>1</v>
      </c>
      <c r="Y477" t="s">
        <v>147</v>
      </c>
      <c r="AA477">
        <v>366</v>
      </c>
      <c r="AB477" t="s">
        <v>68</v>
      </c>
      <c r="AD477" t="s">
        <v>150</v>
      </c>
      <c r="AE477" t="s">
        <v>148</v>
      </c>
      <c r="AH477" t="s">
        <v>940</v>
      </c>
      <c r="AM477" t="s">
        <v>146</v>
      </c>
      <c r="AQ477" t="s">
        <v>146</v>
      </c>
    </row>
    <row r="478" spans="1:43" x14ac:dyDescent="0.3">
      <c r="A478">
        <v>368</v>
      </c>
      <c r="C478" t="s">
        <v>951</v>
      </c>
      <c r="D478" t="s">
        <v>952</v>
      </c>
      <c r="G478" t="s">
        <v>145</v>
      </c>
      <c r="I478" t="s">
        <v>145</v>
      </c>
      <c r="K478" t="s">
        <v>146</v>
      </c>
      <c r="L478" t="s">
        <v>146</v>
      </c>
      <c r="M478" t="s">
        <v>146</v>
      </c>
      <c r="N478" t="s">
        <v>146</v>
      </c>
      <c r="O478" t="s">
        <v>146</v>
      </c>
      <c r="P478" t="s">
        <v>145</v>
      </c>
      <c r="Q478" t="s">
        <v>918</v>
      </c>
      <c r="R478" t="s">
        <v>932</v>
      </c>
      <c r="S478">
        <v>0</v>
      </c>
      <c r="V478" s="31">
        <v>44680.981249999997</v>
      </c>
      <c r="W478">
        <v>0</v>
      </c>
      <c r="X478">
        <v>1</v>
      </c>
      <c r="Y478" t="s">
        <v>147</v>
      </c>
      <c r="AA478">
        <v>366</v>
      </c>
      <c r="AB478" t="s">
        <v>68</v>
      </c>
      <c r="AD478" t="s">
        <v>150</v>
      </c>
      <c r="AE478" t="s">
        <v>148</v>
      </c>
      <c r="AH478" t="s">
        <v>940</v>
      </c>
    </row>
    <row r="479" spans="1:43" x14ac:dyDescent="0.3">
      <c r="A479">
        <v>369</v>
      </c>
      <c r="C479" t="s">
        <v>953</v>
      </c>
      <c r="D479" t="s">
        <v>954</v>
      </c>
      <c r="G479" t="s">
        <v>145</v>
      </c>
      <c r="I479" t="s">
        <v>145</v>
      </c>
      <c r="K479" t="s">
        <v>146</v>
      </c>
      <c r="L479" t="s">
        <v>146</v>
      </c>
      <c r="M479" t="s">
        <v>146</v>
      </c>
      <c r="N479" t="s">
        <v>146</v>
      </c>
      <c r="O479" t="s">
        <v>146</v>
      </c>
      <c r="P479" t="s">
        <v>145</v>
      </c>
      <c r="Q479" t="s">
        <v>918</v>
      </c>
      <c r="R479" t="s">
        <v>932</v>
      </c>
      <c r="S479">
        <v>0</v>
      </c>
      <c r="V479" s="31">
        <v>44680.981249999997</v>
      </c>
      <c r="W479">
        <v>0</v>
      </c>
      <c r="X479">
        <v>1</v>
      </c>
      <c r="Y479" t="s">
        <v>147</v>
      </c>
      <c r="AA479">
        <v>366</v>
      </c>
      <c r="AB479" t="s">
        <v>68</v>
      </c>
      <c r="AD479" t="s">
        <v>150</v>
      </c>
      <c r="AE479" t="s">
        <v>148</v>
      </c>
      <c r="AH479" t="s">
        <v>940</v>
      </c>
    </row>
    <row r="480" spans="1:43" x14ac:dyDescent="0.3">
      <c r="A480">
        <v>93</v>
      </c>
      <c r="C480" t="s">
        <v>955</v>
      </c>
      <c r="D480" t="s">
        <v>956</v>
      </c>
      <c r="G480" t="s">
        <v>145</v>
      </c>
      <c r="I480" t="s">
        <v>146</v>
      </c>
      <c r="K480" t="s">
        <v>146</v>
      </c>
      <c r="L480" t="s">
        <v>146</v>
      </c>
      <c r="M480" t="s">
        <v>146</v>
      </c>
      <c r="N480" t="s">
        <v>146</v>
      </c>
      <c r="O480" t="s">
        <v>146</v>
      </c>
      <c r="P480" t="s">
        <v>145</v>
      </c>
      <c r="Q480" t="s">
        <v>918</v>
      </c>
      <c r="R480" t="s">
        <v>932</v>
      </c>
      <c r="S480">
        <v>0</v>
      </c>
      <c r="V480" s="31">
        <v>44680.982638888891</v>
      </c>
      <c r="W480">
        <v>0</v>
      </c>
      <c r="X480">
        <v>1</v>
      </c>
      <c r="Y480" t="s">
        <v>147</v>
      </c>
      <c r="AA480">
        <v>89</v>
      </c>
      <c r="AB480" t="s">
        <v>68</v>
      </c>
      <c r="AD480" t="s">
        <v>150</v>
      </c>
      <c r="AE480" t="s">
        <v>148</v>
      </c>
      <c r="AH480" t="s">
        <v>940</v>
      </c>
    </row>
    <row r="481" spans="1:34" x14ac:dyDescent="0.3">
      <c r="A481">
        <v>94</v>
      </c>
      <c r="C481" t="s">
        <v>957</v>
      </c>
      <c r="D481" t="s">
        <v>958</v>
      </c>
      <c r="G481" t="s">
        <v>145</v>
      </c>
      <c r="I481" t="s">
        <v>145</v>
      </c>
      <c r="K481" t="s">
        <v>146</v>
      </c>
      <c r="L481" t="s">
        <v>146</v>
      </c>
      <c r="M481" t="s">
        <v>146</v>
      </c>
      <c r="N481" t="s">
        <v>146</v>
      </c>
      <c r="O481" t="s">
        <v>146</v>
      </c>
      <c r="P481" t="s">
        <v>145</v>
      </c>
      <c r="Q481" t="s">
        <v>918</v>
      </c>
      <c r="R481" t="s">
        <v>932</v>
      </c>
      <c r="S481">
        <v>0</v>
      </c>
      <c r="V481" s="31">
        <v>44680.982638888891</v>
      </c>
      <c r="W481">
        <v>0</v>
      </c>
      <c r="X481">
        <v>1</v>
      </c>
      <c r="Y481" t="s">
        <v>147</v>
      </c>
      <c r="AA481">
        <v>93</v>
      </c>
      <c r="AB481" t="s">
        <v>68</v>
      </c>
      <c r="AD481" t="s">
        <v>150</v>
      </c>
      <c r="AE481" t="s">
        <v>148</v>
      </c>
      <c r="AH481" t="s">
        <v>940</v>
      </c>
    </row>
    <row r="482" spans="1:34" x14ac:dyDescent="0.3">
      <c r="A482">
        <v>373</v>
      </c>
      <c r="C482" t="s">
        <v>959</v>
      </c>
      <c r="D482" t="s">
        <v>960</v>
      </c>
      <c r="G482" t="s">
        <v>145</v>
      </c>
      <c r="I482" t="s">
        <v>145</v>
      </c>
      <c r="K482" t="s">
        <v>146</v>
      </c>
      <c r="L482" t="s">
        <v>146</v>
      </c>
      <c r="M482" t="s">
        <v>146</v>
      </c>
      <c r="N482" t="s">
        <v>146</v>
      </c>
      <c r="O482" t="s">
        <v>146</v>
      </c>
      <c r="P482" t="s">
        <v>145</v>
      </c>
      <c r="Q482" t="s">
        <v>918</v>
      </c>
      <c r="R482" t="s">
        <v>932</v>
      </c>
      <c r="S482">
        <v>0</v>
      </c>
      <c r="V482" s="31">
        <v>44680.982638888891</v>
      </c>
      <c r="W482">
        <v>0</v>
      </c>
      <c r="X482">
        <v>1</v>
      </c>
      <c r="Y482" t="s">
        <v>147</v>
      </c>
      <c r="AA482">
        <v>93</v>
      </c>
      <c r="AB482" t="s">
        <v>68</v>
      </c>
      <c r="AD482" t="s">
        <v>150</v>
      </c>
      <c r="AE482" t="s">
        <v>148</v>
      </c>
      <c r="AH482" t="s">
        <v>940</v>
      </c>
    </row>
    <row r="483" spans="1:34" x14ac:dyDescent="0.3">
      <c r="A483">
        <v>375</v>
      </c>
      <c r="C483" t="s">
        <v>961</v>
      </c>
      <c r="D483" t="s">
        <v>962</v>
      </c>
      <c r="G483" t="s">
        <v>145</v>
      </c>
      <c r="I483" t="s">
        <v>145</v>
      </c>
      <c r="K483" t="s">
        <v>146</v>
      </c>
      <c r="L483" t="s">
        <v>146</v>
      </c>
      <c r="M483" t="s">
        <v>146</v>
      </c>
      <c r="N483" t="s">
        <v>146</v>
      </c>
      <c r="O483" t="s">
        <v>146</v>
      </c>
      <c r="P483" t="s">
        <v>145</v>
      </c>
      <c r="Q483" t="s">
        <v>918</v>
      </c>
      <c r="R483" t="s">
        <v>932</v>
      </c>
      <c r="S483">
        <v>0</v>
      </c>
      <c r="V483" s="31">
        <v>44680.982638888891</v>
      </c>
      <c r="W483">
        <v>0</v>
      </c>
      <c r="X483">
        <v>1</v>
      </c>
      <c r="Y483" t="s">
        <v>147</v>
      </c>
      <c r="AA483">
        <v>93</v>
      </c>
      <c r="AB483" t="s">
        <v>68</v>
      </c>
      <c r="AD483" t="s">
        <v>150</v>
      </c>
      <c r="AE483" t="s">
        <v>148</v>
      </c>
      <c r="AH483" t="s">
        <v>940</v>
      </c>
    </row>
    <row r="484" spans="1:34" x14ac:dyDescent="0.3">
      <c r="A484">
        <v>378</v>
      </c>
      <c r="C484" t="s">
        <v>963</v>
      </c>
      <c r="D484" t="s">
        <v>964</v>
      </c>
      <c r="G484" t="s">
        <v>145</v>
      </c>
      <c r="I484" t="s">
        <v>146</v>
      </c>
      <c r="K484" t="s">
        <v>146</v>
      </c>
      <c r="L484" t="s">
        <v>146</v>
      </c>
      <c r="M484" t="s">
        <v>146</v>
      </c>
      <c r="N484" t="s">
        <v>146</v>
      </c>
      <c r="O484" t="s">
        <v>146</v>
      </c>
      <c r="P484" t="s">
        <v>145</v>
      </c>
      <c r="Q484" t="s">
        <v>918</v>
      </c>
      <c r="R484" t="s">
        <v>932</v>
      </c>
      <c r="S484">
        <v>0</v>
      </c>
      <c r="V484" s="31">
        <v>44680.982638888891</v>
      </c>
      <c r="W484">
        <v>0</v>
      </c>
      <c r="X484">
        <v>1</v>
      </c>
      <c r="Y484" t="s">
        <v>147</v>
      </c>
      <c r="AA484">
        <v>89</v>
      </c>
      <c r="AB484" t="s">
        <v>68</v>
      </c>
      <c r="AD484" t="s">
        <v>150</v>
      </c>
      <c r="AE484" t="s">
        <v>148</v>
      </c>
      <c r="AH484" t="s">
        <v>940</v>
      </c>
    </row>
    <row r="485" spans="1:34" x14ac:dyDescent="0.3">
      <c r="A485">
        <v>379</v>
      </c>
      <c r="C485" t="s">
        <v>965</v>
      </c>
      <c r="D485" t="s">
        <v>966</v>
      </c>
      <c r="G485" t="s">
        <v>145</v>
      </c>
      <c r="I485" t="s">
        <v>145</v>
      </c>
      <c r="K485" t="s">
        <v>146</v>
      </c>
      <c r="L485" t="s">
        <v>146</v>
      </c>
      <c r="M485" t="s">
        <v>146</v>
      </c>
      <c r="N485" t="s">
        <v>146</v>
      </c>
      <c r="O485" t="s">
        <v>146</v>
      </c>
      <c r="P485" t="s">
        <v>145</v>
      </c>
      <c r="Q485" t="s">
        <v>918</v>
      </c>
      <c r="R485" t="s">
        <v>932</v>
      </c>
      <c r="S485">
        <v>0</v>
      </c>
      <c r="V485" s="31">
        <v>44680.982638888891</v>
      </c>
      <c r="W485">
        <v>0</v>
      </c>
      <c r="X485">
        <v>1</v>
      </c>
      <c r="Y485" t="s">
        <v>147</v>
      </c>
      <c r="AA485">
        <v>378</v>
      </c>
      <c r="AB485" t="s">
        <v>68</v>
      </c>
      <c r="AD485" t="s">
        <v>150</v>
      </c>
      <c r="AE485" t="s">
        <v>148</v>
      </c>
      <c r="AH485" t="s">
        <v>940</v>
      </c>
    </row>
    <row r="486" spans="1:34" x14ac:dyDescent="0.3">
      <c r="A486">
        <v>380</v>
      </c>
      <c r="C486" t="s">
        <v>967</v>
      </c>
      <c r="D486" t="s">
        <v>968</v>
      </c>
      <c r="G486" t="s">
        <v>145</v>
      </c>
      <c r="I486" t="s">
        <v>146</v>
      </c>
      <c r="K486" t="s">
        <v>146</v>
      </c>
      <c r="L486" t="s">
        <v>146</v>
      </c>
      <c r="M486" t="s">
        <v>146</v>
      </c>
      <c r="N486" t="s">
        <v>146</v>
      </c>
      <c r="O486" t="s">
        <v>146</v>
      </c>
      <c r="P486" t="s">
        <v>145</v>
      </c>
      <c r="Q486" t="s">
        <v>918</v>
      </c>
      <c r="R486" t="s">
        <v>932</v>
      </c>
      <c r="S486">
        <v>0</v>
      </c>
      <c r="V486" s="31">
        <v>44680.982638888891</v>
      </c>
      <c r="W486">
        <v>0</v>
      </c>
      <c r="X486">
        <v>1</v>
      </c>
      <c r="Y486" t="s">
        <v>147</v>
      </c>
      <c r="AA486">
        <v>89</v>
      </c>
      <c r="AB486" t="s">
        <v>68</v>
      </c>
      <c r="AD486" t="s">
        <v>150</v>
      </c>
      <c r="AE486" t="s">
        <v>148</v>
      </c>
      <c r="AH486" t="s">
        <v>940</v>
      </c>
    </row>
    <row r="487" spans="1:34" x14ac:dyDescent="0.3">
      <c r="A487">
        <v>382</v>
      </c>
      <c r="C487" t="s">
        <v>969</v>
      </c>
      <c r="D487" t="s">
        <v>970</v>
      </c>
      <c r="G487" t="s">
        <v>145</v>
      </c>
      <c r="I487" t="s">
        <v>145</v>
      </c>
      <c r="K487" t="s">
        <v>146</v>
      </c>
      <c r="L487" t="s">
        <v>146</v>
      </c>
      <c r="M487" t="s">
        <v>146</v>
      </c>
      <c r="N487" t="s">
        <v>146</v>
      </c>
      <c r="O487" t="s">
        <v>146</v>
      </c>
      <c r="P487" t="s">
        <v>145</v>
      </c>
      <c r="Q487" t="s">
        <v>918</v>
      </c>
      <c r="R487" t="s">
        <v>932</v>
      </c>
      <c r="S487">
        <v>0</v>
      </c>
      <c r="V487" s="31">
        <v>44680.982638888891</v>
      </c>
      <c r="W487">
        <v>0</v>
      </c>
      <c r="X487">
        <v>1</v>
      </c>
      <c r="Y487" t="s">
        <v>147</v>
      </c>
      <c r="AA487">
        <v>380</v>
      </c>
      <c r="AB487" t="s">
        <v>68</v>
      </c>
      <c r="AD487" t="s">
        <v>150</v>
      </c>
      <c r="AE487" t="s">
        <v>148</v>
      </c>
      <c r="AH487" t="s">
        <v>940</v>
      </c>
    </row>
    <row r="488" spans="1:34" x14ac:dyDescent="0.3">
      <c r="A488">
        <v>95</v>
      </c>
      <c r="C488" t="s">
        <v>971</v>
      </c>
      <c r="D488" t="s">
        <v>972</v>
      </c>
      <c r="G488" t="s">
        <v>145</v>
      </c>
      <c r="I488" t="s">
        <v>146</v>
      </c>
      <c r="K488" t="s">
        <v>146</v>
      </c>
      <c r="L488" t="s">
        <v>146</v>
      </c>
      <c r="M488" t="s">
        <v>146</v>
      </c>
      <c r="N488" t="s">
        <v>146</v>
      </c>
      <c r="O488" t="s">
        <v>146</v>
      </c>
      <c r="P488" t="s">
        <v>145</v>
      </c>
      <c r="Q488" t="s">
        <v>918</v>
      </c>
      <c r="R488" t="s">
        <v>932</v>
      </c>
      <c r="S488">
        <v>0</v>
      </c>
      <c r="V488" s="31">
        <v>44680.98333333333</v>
      </c>
      <c r="W488">
        <v>0</v>
      </c>
      <c r="X488">
        <v>1</v>
      </c>
      <c r="Y488" t="s">
        <v>147</v>
      </c>
      <c r="AA488">
        <v>88</v>
      </c>
      <c r="AB488" t="s">
        <v>68</v>
      </c>
      <c r="AD488" t="s">
        <v>150</v>
      </c>
      <c r="AE488" t="s">
        <v>148</v>
      </c>
    </row>
    <row r="489" spans="1:34" x14ac:dyDescent="0.3">
      <c r="A489">
        <v>96</v>
      </c>
      <c r="C489" t="s">
        <v>973</v>
      </c>
      <c r="D489" t="s">
        <v>974</v>
      </c>
      <c r="G489" t="s">
        <v>145</v>
      </c>
      <c r="I489" t="s">
        <v>146</v>
      </c>
      <c r="K489" t="s">
        <v>146</v>
      </c>
      <c r="L489" t="s">
        <v>146</v>
      </c>
      <c r="M489" t="s">
        <v>146</v>
      </c>
      <c r="N489" t="s">
        <v>146</v>
      </c>
      <c r="O489" t="s">
        <v>146</v>
      </c>
      <c r="P489" t="s">
        <v>145</v>
      </c>
      <c r="Q489" t="s">
        <v>918</v>
      </c>
      <c r="R489" t="s">
        <v>932</v>
      </c>
      <c r="S489">
        <v>0</v>
      </c>
      <c r="V489" s="31">
        <v>44680.98333333333</v>
      </c>
      <c r="W489">
        <v>0</v>
      </c>
      <c r="X489">
        <v>1</v>
      </c>
      <c r="Y489" t="s">
        <v>147</v>
      </c>
      <c r="AA489">
        <v>95</v>
      </c>
      <c r="AB489" t="s">
        <v>68</v>
      </c>
      <c r="AD489" t="s">
        <v>150</v>
      </c>
      <c r="AE489" t="s">
        <v>148</v>
      </c>
      <c r="AH489" t="s">
        <v>940</v>
      </c>
    </row>
    <row r="490" spans="1:34" x14ac:dyDescent="0.3">
      <c r="A490">
        <v>97</v>
      </c>
      <c r="C490" t="s">
        <v>975</v>
      </c>
      <c r="D490" t="s">
        <v>976</v>
      </c>
      <c r="G490" t="s">
        <v>145</v>
      </c>
      <c r="I490" t="s">
        <v>145</v>
      </c>
      <c r="K490" t="s">
        <v>146</v>
      </c>
      <c r="L490" t="s">
        <v>146</v>
      </c>
      <c r="M490" t="s">
        <v>146</v>
      </c>
      <c r="N490" t="s">
        <v>146</v>
      </c>
      <c r="O490" t="s">
        <v>146</v>
      </c>
      <c r="P490" t="s">
        <v>145</v>
      </c>
      <c r="Q490" t="s">
        <v>918</v>
      </c>
      <c r="R490" t="s">
        <v>932</v>
      </c>
      <c r="S490">
        <v>0</v>
      </c>
      <c r="V490" s="31">
        <v>44680.984027777777</v>
      </c>
      <c r="W490">
        <v>0</v>
      </c>
      <c r="X490">
        <v>1</v>
      </c>
      <c r="Y490" t="s">
        <v>147</v>
      </c>
      <c r="AA490">
        <v>96</v>
      </c>
      <c r="AB490" t="s">
        <v>68</v>
      </c>
      <c r="AD490" t="s">
        <v>150</v>
      </c>
      <c r="AE490" t="s">
        <v>148</v>
      </c>
    </row>
    <row r="491" spans="1:34" x14ac:dyDescent="0.3">
      <c r="A491">
        <v>98</v>
      </c>
      <c r="C491" t="s">
        <v>977</v>
      </c>
      <c r="D491" t="s">
        <v>978</v>
      </c>
      <c r="G491" t="s">
        <v>145</v>
      </c>
      <c r="I491" t="s">
        <v>145</v>
      </c>
      <c r="K491" t="s">
        <v>146</v>
      </c>
      <c r="L491" t="s">
        <v>146</v>
      </c>
      <c r="M491" t="s">
        <v>146</v>
      </c>
      <c r="N491" t="s">
        <v>146</v>
      </c>
      <c r="O491" t="s">
        <v>146</v>
      </c>
      <c r="P491" t="s">
        <v>145</v>
      </c>
      <c r="Q491" t="s">
        <v>918</v>
      </c>
      <c r="R491" t="s">
        <v>932</v>
      </c>
      <c r="S491">
        <v>0</v>
      </c>
      <c r="V491" s="31">
        <v>44680.984027777777</v>
      </c>
      <c r="W491">
        <v>0</v>
      </c>
      <c r="X491">
        <v>1</v>
      </c>
      <c r="Y491" t="s">
        <v>147</v>
      </c>
      <c r="AA491">
        <v>96</v>
      </c>
      <c r="AB491" t="s">
        <v>68</v>
      </c>
      <c r="AD491" t="s">
        <v>150</v>
      </c>
      <c r="AE491" t="s">
        <v>148</v>
      </c>
      <c r="AH491" t="s">
        <v>940</v>
      </c>
    </row>
    <row r="492" spans="1:34" x14ac:dyDescent="0.3">
      <c r="A492">
        <v>383</v>
      </c>
      <c r="C492" t="s">
        <v>979</v>
      </c>
      <c r="D492" t="s">
        <v>980</v>
      </c>
      <c r="G492" t="s">
        <v>145</v>
      </c>
      <c r="I492" t="s">
        <v>145</v>
      </c>
      <c r="K492" t="s">
        <v>146</v>
      </c>
      <c r="L492" t="s">
        <v>146</v>
      </c>
      <c r="M492" t="s">
        <v>146</v>
      </c>
      <c r="N492" t="s">
        <v>146</v>
      </c>
      <c r="O492" t="s">
        <v>146</v>
      </c>
      <c r="P492" t="s">
        <v>145</v>
      </c>
      <c r="Q492" t="s">
        <v>918</v>
      </c>
      <c r="R492" t="s">
        <v>932</v>
      </c>
      <c r="S492">
        <v>0</v>
      </c>
      <c r="V492" s="31">
        <v>44680.984027777777</v>
      </c>
      <c r="W492">
        <v>0</v>
      </c>
      <c r="X492">
        <v>1</v>
      </c>
      <c r="Y492" t="s">
        <v>147</v>
      </c>
      <c r="AA492">
        <v>96</v>
      </c>
      <c r="AB492" t="s">
        <v>68</v>
      </c>
      <c r="AD492" t="s">
        <v>150</v>
      </c>
      <c r="AE492" t="s">
        <v>148</v>
      </c>
      <c r="AH492" t="s">
        <v>940</v>
      </c>
    </row>
    <row r="493" spans="1:34" x14ac:dyDescent="0.3">
      <c r="A493">
        <v>386</v>
      </c>
      <c r="C493" t="s">
        <v>981</v>
      </c>
      <c r="D493" t="s">
        <v>982</v>
      </c>
      <c r="G493" t="s">
        <v>145</v>
      </c>
      <c r="I493" t="s">
        <v>145</v>
      </c>
      <c r="K493" t="s">
        <v>146</v>
      </c>
      <c r="L493" t="s">
        <v>146</v>
      </c>
      <c r="M493" t="s">
        <v>146</v>
      </c>
      <c r="N493" t="s">
        <v>146</v>
      </c>
      <c r="O493" t="s">
        <v>146</v>
      </c>
      <c r="P493" t="s">
        <v>145</v>
      </c>
      <c r="Q493" t="s">
        <v>918</v>
      </c>
      <c r="R493" t="s">
        <v>932</v>
      </c>
      <c r="S493">
        <v>0</v>
      </c>
      <c r="V493" s="31">
        <v>44680.984027777777</v>
      </c>
      <c r="W493">
        <v>0</v>
      </c>
      <c r="X493">
        <v>1</v>
      </c>
      <c r="Y493" t="s">
        <v>147</v>
      </c>
      <c r="AA493">
        <v>96</v>
      </c>
      <c r="AB493" t="s">
        <v>68</v>
      </c>
      <c r="AD493" t="s">
        <v>150</v>
      </c>
      <c r="AE493" t="s">
        <v>148</v>
      </c>
      <c r="AH493" t="s">
        <v>940</v>
      </c>
    </row>
    <row r="494" spans="1:34" x14ac:dyDescent="0.3">
      <c r="A494">
        <v>388</v>
      </c>
      <c r="C494" t="s">
        <v>983</v>
      </c>
      <c r="D494" t="s">
        <v>984</v>
      </c>
      <c r="G494" t="s">
        <v>145</v>
      </c>
      <c r="I494" t="s">
        <v>146</v>
      </c>
      <c r="K494" t="s">
        <v>146</v>
      </c>
      <c r="L494" t="s">
        <v>146</v>
      </c>
      <c r="M494" t="s">
        <v>146</v>
      </c>
      <c r="N494" t="s">
        <v>146</v>
      </c>
      <c r="O494" t="s">
        <v>146</v>
      </c>
      <c r="P494" t="s">
        <v>145</v>
      </c>
      <c r="Q494" t="s">
        <v>918</v>
      </c>
      <c r="R494" t="s">
        <v>932</v>
      </c>
      <c r="S494">
        <v>0</v>
      </c>
      <c r="V494" s="31">
        <v>44680.984027777777</v>
      </c>
      <c r="W494">
        <v>0</v>
      </c>
      <c r="X494">
        <v>1</v>
      </c>
      <c r="Y494" t="s">
        <v>147</v>
      </c>
      <c r="AA494">
        <v>95</v>
      </c>
      <c r="AB494" t="s">
        <v>68</v>
      </c>
      <c r="AD494" t="s">
        <v>150</v>
      </c>
      <c r="AE494" t="s">
        <v>148</v>
      </c>
      <c r="AH494" t="s">
        <v>940</v>
      </c>
    </row>
    <row r="495" spans="1:34" x14ac:dyDescent="0.3">
      <c r="A495">
        <v>390</v>
      </c>
      <c r="C495" t="s">
        <v>985</v>
      </c>
      <c r="D495" t="s">
        <v>986</v>
      </c>
      <c r="G495" t="s">
        <v>145</v>
      </c>
      <c r="I495" t="s">
        <v>145</v>
      </c>
      <c r="K495" t="s">
        <v>146</v>
      </c>
      <c r="L495" t="s">
        <v>146</v>
      </c>
      <c r="M495" t="s">
        <v>146</v>
      </c>
      <c r="N495" t="s">
        <v>146</v>
      </c>
      <c r="O495" t="s">
        <v>146</v>
      </c>
      <c r="P495" t="s">
        <v>145</v>
      </c>
      <c r="Q495" t="s">
        <v>918</v>
      </c>
      <c r="R495" t="s">
        <v>932</v>
      </c>
      <c r="S495">
        <v>0</v>
      </c>
      <c r="V495" s="31">
        <v>44680.984027777777</v>
      </c>
      <c r="W495">
        <v>0</v>
      </c>
      <c r="X495">
        <v>1</v>
      </c>
      <c r="Y495" t="s">
        <v>147</v>
      </c>
      <c r="AA495">
        <v>388</v>
      </c>
      <c r="AB495" t="s">
        <v>68</v>
      </c>
      <c r="AD495" t="s">
        <v>150</v>
      </c>
      <c r="AE495" t="s">
        <v>148</v>
      </c>
      <c r="AH495" t="s">
        <v>940</v>
      </c>
    </row>
    <row r="496" spans="1:34" x14ac:dyDescent="0.3">
      <c r="A496">
        <v>391</v>
      </c>
      <c r="C496" t="s">
        <v>987</v>
      </c>
      <c r="D496" t="s">
        <v>988</v>
      </c>
      <c r="G496" t="s">
        <v>145</v>
      </c>
      <c r="I496" t="s">
        <v>145</v>
      </c>
      <c r="K496" t="s">
        <v>146</v>
      </c>
      <c r="L496" t="s">
        <v>146</v>
      </c>
      <c r="M496" t="s">
        <v>146</v>
      </c>
      <c r="N496" t="s">
        <v>146</v>
      </c>
      <c r="O496" t="s">
        <v>146</v>
      </c>
      <c r="P496" t="s">
        <v>145</v>
      </c>
      <c r="Q496" t="s">
        <v>918</v>
      </c>
      <c r="R496" t="s">
        <v>932</v>
      </c>
      <c r="S496">
        <v>0</v>
      </c>
      <c r="V496" s="31">
        <v>44680.984027777777</v>
      </c>
      <c r="W496">
        <v>0</v>
      </c>
      <c r="X496">
        <v>1</v>
      </c>
      <c r="Y496" t="s">
        <v>147</v>
      </c>
      <c r="AA496">
        <v>388</v>
      </c>
      <c r="AB496" t="s">
        <v>68</v>
      </c>
      <c r="AD496" t="s">
        <v>150</v>
      </c>
      <c r="AE496" t="s">
        <v>148</v>
      </c>
      <c r="AH496" t="s">
        <v>940</v>
      </c>
    </row>
    <row r="497" spans="1:34" x14ac:dyDescent="0.3">
      <c r="A497">
        <v>393</v>
      </c>
      <c r="C497" t="s">
        <v>989</v>
      </c>
      <c r="D497" t="s">
        <v>990</v>
      </c>
      <c r="G497" t="s">
        <v>145</v>
      </c>
      <c r="I497" t="s">
        <v>145</v>
      </c>
      <c r="K497" t="s">
        <v>146</v>
      </c>
      <c r="L497" t="s">
        <v>146</v>
      </c>
      <c r="M497" t="s">
        <v>146</v>
      </c>
      <c r="N497" t="s">
        <v>146</v>
      </c>
      <c r="O497" t="s">
        <v>146</v>
      </c>
      <c r="P497" t="s">
        <v>145</v>
      </c>
      <c r="Q497" t="s">
        <v>918</v>
      </c>
      <c r="R497" t="s">
        <v>932</v>
      </c>
      <c r="S497">
        <v>0</v>
      </c>
      <c r="V497" s="31">
        <v>44680.984027777777</v>
      </c>
      <c r="W497">
        <v>0</v>
      </c>
      <c r="X497">
        <v>1</v>
      </c>
      <c r="Y497" t="s">
        <v>147</v>
      </c>
      <c r="AA497">
        <v>388</v>
      </c>
      <c r="AB497" t="s">
        <v>68</v>
      </c>
      <c r="AD497" t="s">
        <v>150</v>
      </c>
      <c r="AE497" t="s">
        <v>148</v>
      </c>
      <c r="AH497" t="s">
        <v>940</v>
      </c>
    </row>
    <row r="498" spans="1:34" x14ac:dyDescent="0.3">
      <c r="A498">
        <v>99</v>
      </c>
      <c r="C498" t="s">
        <v>991</v>
      </c>
      <c r="D498" t="s">
        <v>992</v>
      </c>
      <c r="G498" t="s">
        <v>145</v>
      </c>
      <c r="I498" t="s">
        <v>146</v>
      </c>
      <c r="K498" t="s">
        <v>146</v>
      </c>
      <c r="L498" t="s">
        <v>146</v>
      </c>
      <c r="M498" t="s">
        <v>146</v>
      </c>
      <c r="N498" t="s">
        <v>146</v>
      </c>
      <c r="O498" t="s">
        <v>146</v>
      </c>
      <c r="P498" t="s">
        <v>145</v>
      </c>
      <c r="Q498" t="s">
        <v>918</v>
      </c>
      <c r="R498" t="s">
        <v>932</v>
      </c>
      <c r="S498">
        <v>0</v>
      </c>
      <c r="V498" s="31">
        <v>44680.984722222223</v>
      </c>
      <c r="W498">
        <v>0</v>
      </c>
      <c r="X498">
        <v>1</v>
      </c>
      <c r="Y498" t="s">
        <v>147</v>
      </c>
      <c r="AA498">
        <v>95</v>
      </c>
      <c r="AB498" t="s">
        <v>68</v>
      </c>
      <c r="AD498" t="s">
        <v>150</v>
      </c>
      <c r="AE498" t="s">
        <v>148</v>
      </c>
    </row>
    <row r="499" spans="1:34" x14ac:dyDescent="0.3">
      <c r="A499">
        <v>395</v>
      </c>
      <c r="C499" t="s">
        <v>993</v>
      </c>
      <c r="D499" t="s">
        <v>994</v>
      </c>
      <c r="G499" t="s">
        <v>145</v>
      </c>
      <c r="I499" t="s">
        <v>145</v>
      </c>
      <c r="K499" t="s">
        <v>146</v>
      </c>
      <c r="L499" t="s">
        <v>146</v>
      </c>
      <c r="M499" t="s">
        <v>146</v>
      </c>
      <c r="N499" t="s">
        <v>146</v>
      </c>
      <c r="O499" t="s">
        <v>146</v>
      </c>
      <c r="P499" t="s">
        <v>145</v>
      </c>
      <c r="Q499" t="s">
        <v>918</v>
      </c>
      <c r="R499" t="s">
        <v>932</v>
      </c>
      <c r="S499">
        <v>0</v>
      </c>
      <c r="V499" s="31">
        <v>44680.984722222223</v>
      </c>
      <c r="W499">
        <v>0</v>
      </c>
      <c r="X499">
        <v>1</v>
      </c>
      <c r="Y499" t="s">
        <v>147</v>
      </c>
      <c r="AA499">
        <v>99</v>
      </c>
      <c r="AB499" t="s">
        <v>68</v>
      </c>
      <c r="AD499" t="s">
        <v>150</v>
      </c>
      <c r="AE499" t="s">
        <v>148</v>
      </c>
    </row>
    <row r="500" spans="1:34" x14ac:dyDescent="0.3">
      <c r="A500">
        <v>398</v>
      </c>
      <c r="C500" t="s">
        <v>995</v>
      </c>
      <c r="D500" t="s">
        <v>996</v>
      </c>
      <c r="G500" t="s">
        <v>145</v>
      </c>
      <c r="I500" t="s">
        <v>145</v>
      </c>
      <c r="K500" t="s">
        <v>146</v>
      </c>
      <c r="L500" t="s">
        <v>146</v>
      </c>
      <c r="M500" t="s">
        <v>146</v>
      </c>
      <c r="N500" t="s">
        <v>146</v>
      </c>
      <c r="O500" t="s">
        <v>146</v>
      </c>
      <c r="P500" t="s">
        <v>145</v>
      </c>
      <c r="Q500" t="s">
        <v>918</v>
      </c>
      <c r="R500" t="s">
        <v>932</v>
      </c>
      <c r="S500">
        <v>0</v>
      </c>
      <c r="V500" s="31">
        <v>44680.984722222223</v>
      </c>
      <c r="W500">
        <v>0</v>
      </c>
      <c r="X500">
        <v>1</v>
      </c>
      <c r="Y500" t="s">
        <v>147</v>
      </c>
      <c r="AA500">
        <v>99</v>
      </c>
      <c r="AB500" t="s">
        <v>68</v>
      </c>
      <c r="AD500" t="s">
        <v>150</v>
      </c>
      <c r="AE500" t="s">
        <v>148</v>
      </c>
    </row>
    <row r="501" spans="1:34" x14ac:dyDescent="0.3">
      <c r="A501">
        <v>400</v>
      </c>
      <c r="C501" t="s">
        <v>997</v>
      </c>
      <c r="D501" t="s">
        <v>998</v>
      </c>
      <c r="G501" t="s">
        <v>145</v>
      </c>
      <c r="I501" t="s">
        <v>145</v>
      </c>
      <c r="K501" t="s">
        <v>146</v>
      </c>
      <c r="L501" t="s">
        <v>146</v>
      </c>
      <c r="M501" t="s">
        <v>146</v>
      </c>
      <c r="N501" t="s">
        <v>146</v>
      </c>
      <c r="O501" t="s">
        <v>146</v>
      </c>
      <c r="P501" t="s">
        <v>145</v>
      </c>
      <c r="Q501" t="s">
        <v>918</v>
      </c>
      <c r="R501" t="s">
        <v>932</v>
      </c>
      <c r="S501">
        <v>0</v>
      </c>
      <c r="V501" s="31">
        <v>44680.984722222223</v>
      </c>
      <c r="W501">
        <v>0</v>
      </c>
      <c r="X501">
        <v>1</v>
      </c>
      <c r="Y501" t="s">
        <v>147</v>
      </c>
      <c r="AA501">
        <v>99</v>
      </c>
      <c r="AB501" t="s">
        <v>68</v>
      </c>
      <c r="AD501" t="s">
        <v>150</v>
      </c>
      <c r="AE501" t="s">
        <v>148</v>
      </c>
    </row>
    <row r="502" spans="1:34" x14ac:dyDescent="0.3">
      <c r="A502">
        <v>401</v>
      </c>
      <c r="C502" t="s">
        <v>999</v>
      </c>
      <c r="D502" t="s">
        <v>1000</v>
      </c>
      <c r="G502" t="s">
        <v>145</v>
      </c>
      <c r="I502" t="s">
        <v>145</v>
      </c>
      <c r="K502" t="s">
        <v>146</v>
      </c>
      <c r="L502" t="s">
        <v>146</v>
      </c>
      <c r="M502" t="s">
        <v>146</v>
      </c>
      <c r="N502" t="s">
        <v>146</v>
      </c>
      <c r="O502" t="s">
        <v>146</v>
      </c>
      <c r="P502" t="s">
        <v>145</v>
      </c>
      <c r="Q502" t="s">
        <v>918</v>
      </c>
      <c r="R502" t="s">
        <v>932</v>
      </c>
      <c r="S502">
        <v>0</v>
      </c>
      <c r="V502" s="31">
        <v>44680.984722222223</v>
      </c>
      <c r="W502">
        <v>0</v>
      </c>
      <c r="X502">
        <v>1</v>
      </c>
      <c r="Y502" t="s">
        <v>147</v>
      </c>
      <c r="AA502">
        <v>99</v>
      </c>
      <c r="AB502" t="s">
        <v>68</v>
      </c>
      <c r="AD502" t="s">
        <v>150</v>
      </c>
      <c r="AE502" t="s">
        <v>148</v>
      </c>
    </row>
    <row r="503" spans="1:34" x14ac:dyDescent="0.3">
      <c r="A503">
        <v>402</v>
      </c>
      <c r="C503" t="s">
        <v>1001</v>
      </c>
      <c r="D503" t="s">
        <v>1002</v>
      </c>
      <c r="G503" t="s">
        <v>145</v>
      </c>
      <c r="I503" t="s">
        <v>145</v>
      </c>
      <c r="K503" t="s">
        <v>146</v>
      </c>
      <c r="L503" t="s">
        <v>146</v>
      </c>
      <c r="M503" t="s">
        <v>146</v>
      </c>
      <c r="N503" t="s">
        <v>146</v>
      </c>
      <c r="O503" t="s">
        <v>146</v>
      </c>
      <c r="P503" t="s">
        <v>145</v>
      </c>
      <c r="Q503" t="s">
        <v>918</v>
      </c>
      <c r="R503" t="s">
        <v>932</v>
      </c>
      <c r="S503">
        <v>0</v>
      </c>
      <c r="V503" s="31">
        <v>44680.984722222223</v>
      </c>
      <c r="W503">
        <v>0</v>
      </c>
      <c r="X503">
        <v>1</v>
      </c>
      <c r="Y503" t="s">
        <v>147</v>
      </c>
      <c r="AA503">
        <v>99</v>
      </c>
      <c r="AB503" t="s">
        <v>68</v>
      </c>
      <c r="AD503" t="s">
        <v>150</v>
      </c>
      <c r="AE503" t="s">
        <v>148</v>
      </c>
    </row>
    <row r="504" spans="1:34" x14ac:dyDescent="0.3">
      <c r="A504">
        <v>403</v>
      </c>
      <c r="C504" t="s">
        <v>1003</v>
      </c>
      <c r="D504" t="s">
        <v>1004</v>
      </c>
      <c r="G504" t="s">
        <v>145</v>
      </c>
      <c r="I504" t="s">
        <v>145</v>
      </c>
      <c r="K504" t="s">
        <v>146</v>
      </c>
      <c r="L504" t="s">
        <v>146</v>
      </c>
      <c r="M504" t="s">
        <v>146</v>
      </c>
      <c r="N504" t="s">
        <v>146</v>
      </c>
      <c r="O504" t="s">
        <v>146</v>
      </c>
      <c r="P504" t="s">
        <v>145</v>
      </c>
      <c r="Q504" t="s">
        <v>918</v>
      </c>
      <c r="R504" t="s">
        <v>932</v>
      </c>
      <c r="S504">
        <v>0</v>
      </c>
      <c r="V504" s="31">
        <v>44680.984722222223</v>
      </c>
      <c r="W504">
        <v>0</v>
      </c>
      <c r="X504">
        <v>1</v>
      </c>
      <c r="Y504" t="s">
        <v>147</v>
      </c>
      <c r="AA504">
        <v>99</v>
      </c>
      <c r="AB504" t="s">
        <v>68</v>
      </c>
      <c r="AD504" t="s">
        <v>150</v>
      </c>
      <c r="AE504" t="s">
        <v>148</v>
      </c>
    </row>
    <row r="505" spans="1:34" x14ac:dyDescent="0.3">
      <c r="A505">
        <v>404</v>
      </c>
      <c r="C505" t="s">
        <v>1005</v>
      </c>
      <c r="D505" t="s">
        <v>1006</v>
      </c>
      <c r="G505" t="s">
        <v>145</v>
      </c>
      <c r="I505" t="s">
        <v>145</v>
      </c>
      <c r="K505" t="s">
        <v>146</v>
      </c>
      <c r="L505" t="s">
        <v>146</v>
      </c>
      <c r="M505" t="s">
        <v>146</v>
      </c>
      <c r="N505" t="s">
        <v>146</v>
      </c>
      <c r="O505" t="s">
        <v>146</v>
      </c>
      <c r="P505" t="s">
        <v>145</v>
      </c>
      <c r="Q505" t="s">
        <v>918</v>
      </c>
      <c r="R505" t="s">
        <v>932</v>
      </c>
      <c r="S505">
        <v>0</v>
      </c>
      <c r="V505" s="31">
        <v>44680.984722222223</v>
      </c>
      <c r="W505">
        <v>0</v>
      </c>
      <c r="X505">
        <v>1</v>
      </c>
      <c r="Y505" t="s">
        <v>147</v>
      </c>
      <c r="AA505">
        <v>99</v>
      </c>
      <c r="AB505" t="s">
        <v>68</v>
      </c>
      <c r="AD505" t="s">
        <v>150</v>
      </c>
      <c r="AE505" t="s">
        <v>148</v>
      </c>
    </row>
    <row r="506" spans="1:34" x14ac:dyDescent="0.3">
      <c r="A506">
        <v>100</v>
      </c>
      <c r="C506" t="s">
        <v>1007</v>
      </c>
      <c r="D506" t="s">
        <v>1008</v>
      </c>
      <c r="G506" t="s">
        <v>145</v>
      </c>
      <c r="I506" t="s">
        <v>145</v>
      </c>
      <c r="K506" t="s">
        <v>146</v>
      </c>
      <c r="L506" t="s">
        <v>146</v>
      </c>
      <c r="M506" t="s">
        <v>146</v>
      </c>
      <c r="N506" t="s">
        <v>146</v>
      </c>
      <c r="O506" t="s">
        <v>146</v>
      </c>
      <c r="P506" t="s">
        <v>145</v>
      </c>
      <c r="Q506" t="s">
        <v>918</v>
      </c>
      <c r="R506" t="s">
        <v>932</v>
      </c>
      <c r="S506">
        <v>0</v>
      </c>
      <c r="V506" s="31">
        <v>44680.984722222223</v>
      </c>
      <c r="W506">
        <v>0</v>
      </c>
      <c r="X506">
        <v>1</v>
      </c>
      <c r="Y506" t="s">
        <v>147</v>
      </c>
      <c r="AA506">
        <v>99</v>
      </c>
      <c r="AB506" t="s">
        <v>68</v>
      </c>
      <c r="AD506" t="s">
        <v>150</v>
      </c>
      <c r="AE506" t="s">
        <v>148</v>
      </c>
    </row>
    <row r="507" spans="1:34" x14ac:dyDescent="0.3">
      <c r="A507">
        <v>101</v>
      </c>
      <c r="C507" t="s">
        <v>1009</v>
      </c>
      <c r="D507" t="s">
        <v>1010</v>
      </c>
      <c r="G507" t="s">
        <v>145</v>
      </c>
      <c r="I507" t="s">
        <v>145</v>
      </c>
      <c r="K507" t="s">
        <v>146</v>
      </c>
      <c r="L507" t="s">
        <v>146</v>
      </c>
      <c r="M507" t="s">
        <v>146</v>
      </c>
      <c r="N507" t="s">
        <v>146</v>
      </c>
      <c r="O507" t="s">
        <v>146</v>
      </c>
      <c r="P507" t="s">
        <v>145</v>
      </c>
      <c r="Q507" t="s">
        <v>918</v>
      </c>
      <c r="R507" t="s">
        <v>932</v>
      </c>
      <c r="S507">
        <v>0</v>
      </c>
      <c r="V507" s="31">
        <v>44680.98541666667</v>
      </c>
      <c r="W507">
        <v>0</v>
      </c>
      <c r="X507">
        <v>1</v>
      </c>
      <c r="Y507" t="s">
        <v>147</v>
      </c>
      <c r="AA507">
        <v>99</v>
      </c>
      <c r="AB507" t="s">
        <v>68</v>
      </c>
      <c r="AD507" t="s">
        <v>150</v>
      </c>
      <c r="AE507" t="s">
        <v>148</v>
      </c>
    </row>
    <row r="508" spans="1:34" x14ac:dyDescent="0.3">
      <c r="A508">
        <v>406</v>
      </c>
      <c r="C508" t="s">
        <v>1011</v>
      </c>
      <c r="D508" t="s">
        <v>1012</v>
      </c>
      <c r="G508" t="s">
        <v>145</v>
      </c>
      <c r="I508" t="s">
        <v>145</v>
      </c>
      <c r="K508" t="s">
        <v>146</v>
      </c>
      <c r="L508" t="s">
        <v>146</v>
      </c>
      <c r="M508" t="s">
        <v>146</v>
      </c>
      <c r="N508" t="s">
        <v>146</v>
      </c>
      <c r="O508" t="s">
        <v>146</v>
      </c>
      <c r="P508" t="s">
        <v>145</v>
      </c>
      <c r="Q508" t="s">
        <v>918</v>
      </c>
      <c r="R508" t="s">
        <v>932</v>
      </c>
      <c r="S508">
        <v>0</v>
      </c>
      <c r="V508" s="31">
        <v>44680.984722222223</v>
      </c>
      <c r="W508">
        <v>0</v>
      </c>
      <c r="X508">
        <v>1</v>
      </c>
      <c r="Y508" t="s">
        <v>147</v>
      </c>
      <c r="AA508">
        <v>99</v>
      </c>
      <c r="AB508" t="s">
        <v>68</v>
      </c>
      <c r="AD508" t="s">
        <v>150</v>
      </c>
      <c r="AE508" t="s">
        <v>148</v>
      </c>
    </row>
    <row r="509" spans="1:34" x14ac:dyDescent="0.3">
      <c r="A509">
        <v>102</v>
      </c>
      <c r="C509" t="s">
        <v>1013</v>
      </c>
      <c r="D509" t="s">
        <v>1014</v>
      </c>
      <c r="G509" t="s">
        <v>145</v>
      </c>
      <c r="I509" t="s">
        <v>145</v>
      </c>
      <c r="K509" t="s">
        <v>146</v>
      </c>
      <c r="L509" t="s">
        <v>146</v>
      </c>
      <c r="M509" t="s">
        <v>146</v>
      </c>
      <c r="N509" t="s">
        <v>146</v>
      </c>
      <c r="O509" t="s">
        <v>146</v>
      </c>
      <c r="P509" t="s">
        <v>145</v>
      </c>
      <c r="Q509" t="s">
        <v>918</v>
      </c>
      <c r="R509" t="s">
        <v>932</v>
      </c>
      <c r="S509">
        <v>0</v>
      </c>
      <c r="V509" s="31">
        <v>44680.98541666667</v>
      </c>
      <c r="W509">
        <v>0</v>
      </c>
      <c r="X509">
        <v>1</v>
      </c>
      <c r="Y509" t="s">
        <v>147</v>
      </c>
      <c r="AA509">
        <v>99</v>
      </c>
      <c r="AB509" t="s">
        <v>68</v>
      </c>
      <c r="AD509" t="s">
        <v>150</v>
      </c>
      <c r="AE509" t="s">
        <v>148</v>
      </c>
    </row>
    <row r="510" spans="1:34" x14ac:dyDescent="0.3">
      <c r="A510">
        <v>407</v>
      </c>
      <c r="C510" t="s">
        <v>1015</v>
      </c>
      <c r="D510" t="s">
        <v>1016</v>
      </c>
      <c r="G510" t="s">
        <v>145</v>
      </c>
      <c r="I510" t="s">
        <v>145</v>
      </c>
      <c r="K510" t="s">
        <v>146</v>
      </c>
      <c r="L510" t="s">
        <v>146</v>
      </c>
      <c r="M510" t="s">
        <v>146</v>
      </c>
      <c r="N510" t="s">
        <v>146</v>
      </c>
      <c r="O510" t="s">
        <v>146</v>
      </c>
      <c r="P510" t="s">
        <v>145</v>
      </c>
      <c r="Q510" t="s">
        <v>918</v>
      </c>
      <c r="R510" t="s">
        <v>932</v>
      </c>
      <c r="S510">
        <v>0</v>
      </c>
      <c r="V510" s="31">
        <v>44680.984722222223</v>
      </c>
      <c r="W510">
        <v>0</v>
      </c>
      <c r="X510">
        <v>1</v>
      </c>
      <c r="Y510" t="s">
        <v>147</v>
      </c>
      <c r="AA510">
        <v>99</v>
      </c>
      <c r="AB510" t="s">
        <v>68</v>
      </c>
      <c r="AD510" t="s">
        <v>150</v>
      </c>
      <c r="AE510" t="s">
        <v>148</v>
      </c>
    </row>
    <row r="511" spans="1:34" x14ac:dyDescent="0.3">
      <c r="A511">
        <v>409</v>
      </c>
      <c r="C511" t="s">
        <v>1017</v>
      </c>
      <c r="D511" t="s">
        <v>1018</v>
      </c>
      <c r="G511" t="s">
        <v>145</v>
      </c>
      <c r="I511" t="s">
        <v>145</v>
      </c>
      <c r="K511" t="s">
        <v>146</v>
      </c>
      <c r="L511" t="s">
        <v>146</v>
      </c>
      <c r="M511" t="s">
        <v>146</v>
      </c>
      <c r="N511" t="s">
        <v>146</v>
      </c>
      <c r="O511" t="s">
        <v>146</v>
      </c>
      <c r="P511" t="s">
        <v>145</v>
      </c>
      <c r="Q511" t="s">
        <v>918</v>
      </c>
      <c r="R511" t="s">
        <v>932</v>
      </c>
      <c r="S511">
        <v>0</v>
      </c>
      <c r="V511" s="31">
        <v>44680.984722222223</v>
      </c>
      <c r="W511">
        <v>0</v>
      </c>
      <c r="X511">
        <v>1</v>
      </c>
      <c r="Y511" t="s">
        <v>147</v>
      </c>
      <c r="AA511">
        <v>99</v>
      </c>
      <c r="AB511" t="s">
        <v>68</v>
      </c>
      <c r="AD511" t="s">
        <v>150</v>
      </c>
      <c r="AE511" t="s">
        <v>148</v>
      </c>
    </row>
    <row r="512" spans="1:34" x14ac:dyDescent="0.3">
      <c r="A512">
        <v>410</v>
      </c>
      <c r="C512" t="s">
        <v>1019</v>
      </c>
      <c r="D512" t="s">
        <v>1020</v>
      </c>
      <c r="G512" t="s">
        <v>145</v>
      </c>
      <c r="I512" t="s">
        <v>145</v>
      </c>
      <c r="K512" t="s">
        <v>146</v>
      </c>
      <c r="L512" t="s">
        <v>146</v>
      </c>
      <c r="M512" t="s">
        <v>146</v>
      </c>
      <c r="N512" t="s">
        <v>146</v>
      </c>
      <c r="O512" t="s">
        <v>146</v>
      </c>
      <c r="P512" t="s">
        <v>145</v>
      </c>
      <c r="Q512" t="s">
        <v>918</v>
      </c>
      <c r="R512" t="s">
        <v>932</v>
      </c>
      <c r="S512">
        <v>0</v>
      </c>
      <c r="V512" s="31">
        <v>44680.984722222223</v>
      </c>
      <c r="W512">
        <v>0</v>
      </c>
      <c r="X512">
        <v>1</v>
      </c>
      <c r="Y512" t="s">
        <v>147</v>
      </c>
      <c r="AA512">
        <v>99</v>
      </c>
      <c r="AB512" t="s">
        <v>68</v>
      </c>
      <c r="AD512" t="s">
        <v>150</v>
      </c>
      <c r="AE512" t="s">
        <v>148</v>
      </c>
    </row>
    <row r="513" spans="1:43" x14ac:dyDescent="0.3">
      <c r="A513">
        <v>411</v>
      </c>
      <c r="C513" t="s">
        <v>1021</v>
      </c>
      <c r="D513" t="s">
        <v>1022</v>
      </c>
      <c r="G513" t="s">
        <v>145</v>
      </c>
      <c r="I513" t="s">
        <v>145</v>
      </c>
      <c r="K513" t="s">
        <v>146</v>
      </c>
      <c r="L513" t="s">
        <v>146</v>
      </c>
      <c r="M513" t="s">
        <v>146</v>
      </c>
      <c r="N513" t="s">
        <v>146</v>
      </c>
      <c r="O513" t="s">
        <v>146</v>
      </c>
      <c r="P513" t="s">
        <v>145</v>
      </c>
      <c r="Q513" t="s">
        <v>918</v>
      </c>
      <c r="R513" t="s">
        <v>932</v>
      </c>
      <c r="S513">
        <v>0</v>
      </c>
      <c r="V513" s="31">
        <v>44680.984722222223</v>
      </c>
      <c r="W513">
        <v>0</v>
      </c>
      <c r="X513">
        <v>1</v>
      </c>
      <c r="Y513" t="s">
        <v>147</v>
      </c>
      <c r="AA513">
        <v>99</v>
      </c>
      <c r="AB513" t="s">
        <v>68</v>
      </c>
      <c r="AD513" t="s">
        <v>150</v>
      </c>
      <c r="AE513" t="s">
        <v>148</v>
      </c>
    </row>
    <row r="514" spans="1:43" x14ac:dyDescent="0.3">
      <c r="A514">
        <v>412</v>
      </c>
      <c r="C514" t="s">
        <v>1023</v>
      </c>
      <c r="D514" t="s">
        <v>1024</v>
      </c>
      <c r="G514" t="s">
        <v>145</v>
      </c>
      <c r="I514" t="s">
        <v>145</v>
      </c>
      <c r="K514" t="s">
        <v>146</v>
      </c>
      <c r="L514" t="s">
        <v>146</v>
      </c>
      <c r="M514" t="s">
        <v>146</v>
      </c>
      <c r="N514" t="s">
        <v>146</v>
      </c>
      <c r="O514" t="s">
        <v>146</v>
      </c>
      <c r="P514" t="s">
        <v>145</v>
      </c>
      <c r="Q514" t="s">
        <v>918</v>
      </c>
      <c r="R514" t="s">
        <v>932</v>
      </c>
      <c r="S514">
        <v>0</v>
      </c>
      <c r="V514" s="31">
        <v>44680.984722222223</v>
      </c>
      <c r="W514">
        <v>2</v>
      </c>
      <c r="X514">
        <v>1</v>
      </c>
      <c r="Y514" t="s">
        <v>147</v>
      </c>
      <c r="AA514">
        <v>99</v>
      </c>
      <c r="AB514" t="s">
        <v>68</v>
      </c>
      <c r="AD514" t="s">
        <v>150</v>
      </c>
      <c r="AE514" t="s">
        <v>148</v>
      </c>
    </row>
    <row r="515" spans="1:43" x14ac:dyDescent="0.3">
      <c r="A515">
        <v>413</v>
      </c>
      <c r="C515" t="s">
        <v>1025</v>
      </c>
      <c r="D515" t="s">
        <v>1026</v>
      </c>
      <c r="G515" t="s">
        <v>145</v>
      </c>
      <c r="I515" t="s">
        <v>145</v>
      </c>
      <c r="K515" t="s">
        <v>146</v>
      </c>
      <c r="L515" t="s">
        <v>146</v>
      </c>
      <c r="M515" t="s">
        <v>146</v>
      </c>
      <c r="N515" t="s">
        <v>146</v>
      </c>
      <c r="O515" t="s">
        <v>146</v>
      </c>
      <c r="P515" t="s">
        <v>145</v>
      </c>
      <c r="Q515" t="s">
        <v>918</v>
      </c>
      <c r="R515" t="s">
        <v>932</v>
      </c>
      <c r="S515">
        <v>0</v>
      </c>
      <c r="V515" s="31">
        <v>44680.984722222223</v>
      </c>
      <c r="W515">
        <v>0</v>
      </c>
      <c r="X515">
        <v>1</v>
      </c>
      <c r="Y515" t="s">
        <v>147</v>
      </c>
      <c r="AA515">
        <v>99</v>
      </c>
      <c r="AB515" t="s">
        <v>68</v>
      </c>
      <c r="AD515" t="s">
        <v>150</v>
      </c>
      <c r="AE515" t="s">
        <v>148</v>
      </c>
    </row>
    <row r="516" spans="1:43" x14ac:dyDescent="0.3">
      <c r="A516">
        <v>414</v>
      </c>
      <c r="C516" t="s">
        <v>1027</v>
      </c>
      <c r="D516" t="s">
        <v>1028</v>
      </c>
      <c r="G516" t="s">
        <v>145</v>
      </c>
      <c r="I516" t="s">
        <v>145</v>
      </c>
      <c r="K516" t="s">
        <v>146</v>
      </c>
      <c r="L516" t="s">
        <v>146</v>
      </c>
      <c r="M516" t="s">
        <v>146</v>
      </c>
      <c r="N516" t="s">
        <v>146</v>
      </c>
      <c r="O516" t="s">
        <v>146</v>
      </c>
      <c r="P516" t="s">
        <v>145</v>
      </c>
      <c r="Q516" t="s">
        <v>918</v>
      </c>
      <c r="R516" t="s">
        <v>932</v>
      </c>
      <c r="S516">
        <v>0</v>
      </c>
      <c r="V516" s="31">
        <v>44680.984722222223</v>
      </c>
      <c r="W516">
        <v>0</v>
      </c>
      <c r="X516">
        <v>1</v>
      </c>
      <c r="Y516" t="s">
        <v>147</v>
      </c>
      <c r="AA516">
        <v>99</v>
      </c>
      <c r="AB516" t="s">
        <v>68</v>
      </c>
      <c r="AD516" t="s">
        <v>150</v>
      </c>
      <c r="AE516" t="s">
        <v>148</v>
      </c>
    </row>
    <row r="517" spans="1:43" x14ac:dyDescent="0.3">
      <c r="A517">
        <v>415</v>
      </c>
      <c r="C517" t="s">
        <v>1029</v>
      </c>
      <c r="D517" t="s">
        <v>1030</v>
      </c>
      <c r="G517" t="s">
        <v>145</v>
      </c>
      <c r="I517" t="s">
        <v>145</v>
      </c>
      <c r="K517" t="s">
        <v>146</v>
      </c>
      <c r="L517" t="s">
        <v>146</v>
      </c>
      <c r="M517" t="s">
        <v>146</v>
      </c>
      <c r="N517" t="s">
        <v>146</v>
      </c>
      <c r="O517" t="s">
        <v>146</v>
      </c>
      <c r="P517" t="s">
        <v>145</v>
      </c>
      <c r="Q517" t="s">
        <v>918</v>
      </c>
      <c r="R517" t="s">
        <v>932</v>
      </c>
      <c r="S517">
        <v>0</v>
      </c>
      <c r="V517" s="31">
        <v>44680.984722222223</v>
      </c>
      <c r="W517">
        <v>0</v>
      </c>
      <c r="X517">
        <v>1</v>
      </c>
      <c r="Y517" t="s">
        <v>147</v>
      </c>
      <c r="AA517">
        <v>99</v>
      </c>
      <c r="AB517" t="s">
        <v>68</v>
      </c>
      <c r="AD517" t="s">
        <v>150</v>
      </c>
      <c r="AE517" t="s">
        <v>148</v>
      </c>
    </row>
    <row r="518" spans="1:43" x14ac:dyDescent="0.3">
      <c r="A518">
        <v>416</v>
      </c>
      <c r="C518" t="s">
        <v>1031</v>
      </c>
      <c r="D518" t="s">
        <v>1032</v>
      </c>
      <c r="G518" t="s">
        <v>145</v>
      </c>
      <c r="I518" t="s">
        <v>145</v>
      </c>
      <c r="K518" t="s">
        <v>146</v>
      </c>
      <c r="L518" t="s">
        <v>146</v>
      </c>
      <c r="M518" t="s">
        <v>146</v>
      </c>
      <c r="N518" t="s">
        <v>146</v>
      </c>
      <c r="O518" t="s">
        <v>146</v>
      </c>
      <c r="P518" t="s">
        <v>145</v>
      </c>
      <c r="Q518" t="s">
        <v>918</v>
      </c>
      <c r="R518" t="s">
        <v>932</v>
      </c>
      <c r="S518">
        <v>0</v>
      </c>
      <c r="V518" s="31">
        <v>44680.984722222223</v>
      </c>
      <c r="W518">
        <v>0</v>
      </c>
      <c r="X518">
        <v>1</v>
      </c>
      <c r="Y518" t="s">
        <v>147</v>
      </c>
      <c r="AA518">
        <v>99</v>
      </c>
      <c r="AB518" t="s">
        <v>68</v>
      </c>
      <c r="AD518" t="s">
        <v>150</v>
      </c>
      <c r="AE518" t="s">
        <v>148</v>
      </c>
    </row>
    <row r="519" spans="1:43" x14ac:dyDescent="0.3">
      <c r="A519">
        <v>418</v>
      </c>
      <c r="C519" t="s">
        <v>1033</v>
      </c>
      <c r="D519" t="s">
        <v>1034</v>
      </c>
      <c r="G519" t="s">
        <v>145</v>
      </c>
      <c r="I519" t="s">
        <v>145</v>
      </c>
      <c r="K519" t="s">
        <v>146</v>
      </c>
      <c r="L519" t="s">
        <v>146</v>
      </c>
      <c r="M519" t="s">
        <v>146</v>
      </c>
      <c r="N519" t="s">
        <v>146</v>
      </c>
      <c r="O519" t="s">
        <v>146</v>
      </c>
      <c r="P519" t="s">
        <v>145</v>
      </c>
      <c r="Q519" t="s">
        <v>918</v>
      </c>
      <c r="R519" t="s">
        <v>932</v>
      </c>
      <c r="S519">
        <v>0</v>
      </c>
      <c r="V519" s="31">
        <v>44680.986111111109</v>
      </c>
      <c r="W519">
        <v>0</v>
      </c>
      <c r="X519">
        <v>1</v>
      </c>
      <c r="Y519" t="s">
        <v>147</v>
      </c>
      <c r="AA519">
        <v>99</v>
      </c>
      <c r="AB519" t="s">
        <v>68</v>
      </c>
      <c r="AD519" t="s">
        <v>150</v>
      </c>
      <c r="AE519" t="s">
        <v>148</v>
      </c>
    </row>
    <row r="520" spans="1:43" x14ac:dyDescent="0.3">
      <c r="A520">
        <v>419</v>
      </c>
      <c r="C520" t="s">
        <v>1035</v>
      </c>
      <c r="D520" t="s">
        <v>1036</v>
      </c>
      <c r="G520" t="s">
        <v>145</v>
      </c>
      <c r="I520" t="s">
        <v>145</v>
      </c>
      <c r="K520" t="s">
        <v>146</v>
      </c>
      <c r="L520" t="s">
        <v>146</v>
      </c>
      <c r="M520" t="s">
        <v>146</v>
      </c>
      <c r="N520" t="s">
        <v>146</v>
      </c>
      <c r="O520" t="s">
        <v>146</v>
      </c>
      <c r="P520" t="s">
        <v>145</v>
      </c>
      <c r="Q520" t="s">
        <v>918</v>
      </c>
      <c r="R520" t="s">
        <v>932</v>
      </c>
      <c r="S520">
        <v>0</v>
      </c>
      <c r="V520" s="31">
        <v>44680.986111111109</v>
      </c>
      <c r="W520">
        <v>0</v>
      </c>
      <c r="X520">
        <v>1</v>
      </c>
      <c r="Y520" t="s">
        <v>147</v>
      </c>
      <c r="AA520">
        <v>99</v>
      </c>
      <c r="AB520" t="s">
        <v>68</v>
      </c>
      <c r="AD520" t="s">
        <v>150</v>
      </c>
      <c r="AE520" t="s">
        <v>148</v>
      </c>
    </row>
    <row r="521" spans="1:43" x14ac:dyDescent="0.3">
      <c r="A521">
        <v>420</v>
      </c>
      <c r="C521" t="s">
        <v>1037</v>
      </c>
      <c r="D521" t="s">
        <v>1038</v>
      </c>
      <c r="G521" t="s">
        <v>145</v>
      </c>
      <c r="I521" t="s">
        <v>145</v>
      </c>
      <c r="K521" t="s">
        <v>146</v>
      </c>
      <c r="L521" t="s">
        <v>146</v>
      </c>
      <c r="M521" t="s">
        <v>146</v>
      </c>
      <c r="N521" t="s">
        <v>146</v>
      </c>
      <c r="O521" t="s">
        <v>146</v>
      </c>
      <c r="P521" t="s">
        <v>145</v>
      </c>
      <c r="Q521" t="s">
        <v>918</v>
      </c>
      <c r="R521" t="s">
        <v>932</v>
      </c>
      <c r="S521">
        <v>0</v>
      </c>
      <c r="V521" s="31">
        <v>44680.986111111109</v>
      </c>
      <c r="W521">
        <v>0</v>
      </c>
      <c r="X521">
        <v>1</v>
      </c>
      <c r="Y521" t="s">
        <v>147</v>
      </c>
      <c r="AA521">
        <v>99</v>
      </c>
      <c r="AB521" t="s">
        <v>68</v>
      </c>
      <c r="AD521" t="s">
        <v>150</v>
      </c>
      <c r="AE521" t="s">
        <v>148</v>
      </c>
    </row>
    <row r="522" spans="1:43" x14ac:dyDescent="0.3">
      <c r="A522">
        <v>421</v>
      </c>
      <c r="C522" t="s">
        <v>1039</v>
      </c>
      <c r="D522" t="s">
        <v>1040</v>
      </c>
      <c r="G522" t="s">
        <v>145</v>
      </c>
      <c r="I522" t="s">
        <v>145</v>
      </c>
      <c r="K522" t="s">
        <v>146</v>
      </c>
      <c r="L522" t="s">
        <v>146</v>
      </c>
      <c r="M522" t="s">
        <v>146</v>
      </c>
      <c r="N522" t="s">
        <v>146</v>
      </c>
      <c r="O522" t="s">
        <v>146</v>
      </c>
      <c r="P522" t="s">
        <v>145</v>
      </c>
      <c r="Q522" t="s">
        <v>918</v>
      </c>
      <c r="R522" t="s">
        <v>932</v>
      </c>
      <c r="S522">
        <v>0</v>
      </c>
      <c r="V522" s="31">
        <v>44680.986111111109</v>
      </c>
      <c r="W522">
        <v>0</v>
      </c>
      <c r="X522">
        <v>1</v>
      </c>
      <c r="Y522" t="s">
        <v>147</v>
      </c>
      <c r="AA522">
        <v>99</v>
      </c>
      <c r="AB522" t="s">
        <v>68</v>
      </c>
      <c r="AD522" t="s">
        <v>150</v>
      </c>
      <c r="AE522" t="s">
        <v>148</v>
      </c>
    </row>
    <row r="523" spans="1:43" x14ac:dyDescent="0.3">
      <c r="A523">
        <v>422</v>
      </c>
      <c r="C523" t="s">
        <v>1041</v>
      </c>
      <c r="D523" t="s">
        <v>1042</v>
      </c>
      <c r="G523" t="s">
        <v>145</v>
      </c>
      <c r="I523" t="s">
        <v>145</v>
      </c>
      <c r="K523" t="s">
        <v>146</v>
      </c>
      <c r="L523" t="s">
        <v>146</v>
      </c>
      <c r="M523" t="s">
        <v>146</v>
      </c>
      <c r="N523" t="s">
        <v>146</v>
      </c>
      <c r="O523" t="s">
        <v>146</v>
      </c>
      <c r="P523" t="s">
        <v>145</v>
      </c>
      <c r="Q523" t="s">
        <v>918</v>
      </c>
      <c r="R523" t="s">
        <v>932</v>
      </c>
      <c r="S523">
        <v>0</v>
      </c>
      <c r="V523" s="31">
        <v>44680.986111111109</v>
      </c>
      <c r="W523">
        <v>0</v>
      </c>
      <c r="X523">
        <v>1</v>
      </c>
      <c r="Y523" t="s">
        <v>147</v>
      </c>
      <c r="AA523">
        <v>99</v>
      </c>
      <c r="AB523" t="s">
        <v>68</v>
      </c>
      <c r="AD523" t="s">
        <v>150</v>
      </c>
      <c r="AE523" t="s">
        <v>148</v>
      </c>
    </row>
    <row r="524" spans="1:43" x14ac:dyDescent="0.3">
      <c r="A524">
        <v>103</v>
      </c>
      <c r="C524" t="s">
        <v>1043</v>
      </c>
      <c r="D524" t="s">
        <v>1044</v>
      </c>
      <c r="G524" t="s">
        <v>145</v>
      </c>
      <c r="I524" t="s">
        <v>145</v>
      </c>
      <c r="K524" t="s">
        <v>146</v>
      </c>
      <c r="L524" t="s">
        <v>146</v>
      </c>
      <c r="M524" t="s">
        <v>146</v>
      </c>
      <c r="N524" t="s">
        <v>146</v>
      </c>
      <c r="O524" t="s">
        <v>146</v>
      </c>
      <c r="P524" t="s">
        <v>145</v>
      </c>
      <c r="Q524" t="s">
        <v>918</v>
      </c>
      <c r="R524" t="s">
        <v>932</v>
      </c>
      <c r="S524">
        <v>0</v>
      </c>
      <c r="V524" s="31">
        <v>44680.986111111109</v>
      </c>
      <c r="W524">
        <v>0</v>
      </c>
      <c r="X524">
        <v>1</v>
      </c>
      <c r="Y524" t="s">
        <v>147</v>
      </c>
      <c r="AA524">
        <v>99</v>
      </c>
      <c r="AB524" t="s">
        <v>68</v>
      </c>
      <c r="AD524" t="s">
        <v>150</v>
      </c>
      <c r="AE524" t="s">
        <v>148</v>
      </c>
    </row>
    <row r="525" spans="1:43" x14ac:dyDescent="0.3">
      <c r="A525">
        <v>104</v>
      </c>
      <c r="C525" t="s">
        <v>1045</v>
      </c>
      <c r="D525" t="s">
        <v>1046</v>
      </c>
      <c r="G525" t="s">
        <v>145</v>
      </c>
      <c r="I525" t="s">
        <v>145</v>
      </c>
      <c r="K525" t="s">
        <v>146</v>
      </c>
      <c r="L525" t="s">
        <v>146</v>
      </c>
      <c r="M525" t="s">
        <v>146</v>
      </c>
      <c r="N525" t="s">
        <v>146</v>
      </c>
      <c r="O525" t="s">
        <v>146</v>
      </c>
      <c r="P525" t="s">
        <v>145</v>
      </c>
      <c r="Q525" t="s">
        <v>918</v>
      </c>
      <c r="R525" t="s">
        <v>932</v>
      </c>
      <c r="S525">
        <v>0</v>
      </c>
      <c r="V525" s="31">
        <v>44680.986805555556</v>
      </c>
      <c r="W525">
        <v>0</v>
      </c>
      <c r="X525">
        <v>1</v>
      </c>
      <c r="Y525" t="s">
        <v>147</v>
      </c>
      <c r="AA525">
        <v>99</v>
      </c>
      <c r="AB525" t="s">
        <v>68</v>
      </c>
      <c r="AD525" t="s">
        <v>150</v>
      </c>
      <c r="AE525" t="s">
        <v>148</v>
      </c>
    </row>
    <row r="526" spans="1:43" x14ac:dyDescent="0.3">
      <c r="A526">
        <v>105</v>
      </c>
      <c r="C526" t="s">
        <v>1047</v>
      </c>
      <c r="D526" t="s">
        <v>1048</v>
      </c>
      <c r="G526" t="s">
        <v>145</v>
      </c>
      <c r="I526" t="s">
        <v>145</v>
      </c>
      <c r="K526" t="s">
        <v>146</v>
      </c>
      <c r="L526" t="s">
        <v>146</v>
      </c>
      <c r="M526" t="s">
        <v>146</v>
      </c>
      <c r="N526" t="s">
        <v>146</v>
      </c>
      <c r="O526" t="s">
        <v>146</v>
      </c>
      <c r="P526" t="s">
        <v>145</v>
      </c>
      <c r="Q526" t="s">
        <v>918</v>
      </c>
      <c r="R526" t="s">
        <v>932</v>
      </c>
      <c r="S526">
        <v>0</v>
      </c>
      <c r="V526" s="31">
        <v>44680.986805555556</v>
      </c>
      <c r="W526">
        <v>0</v>
      </c>
      <c r="X526">
        <v>1</v>
      </c>
      <c r="Y526" t="s">
        <v>147</v>
      </c>
      <c r="AA526">
        <v>99</v>
      </c>
      <c r="AD526" t="s">
        <v>150</v>
      </c>
      <c r="AE526" t="s">
        <v>148</v>
      </c>
      <c r="AI526" t="s">
        <v>145</v>
      </c>
      <c r="AJ526" t="s">
        <v>145</v>
      </c>
      <c r="AL526" t="s">
        <v>145</v>
      </c>
      <c r="AM526" t="s">
        <v>145</v>
      </c>
      <c r="AN526" t="s">
        <v>145</v>
      </c>
      <c r="AO526" t="s">
        <v>145</v>
      </c>
      <c r="AP526" t="s">
        <v>145</v>
      </c>
      <c r="AQ526" t="s">
        <v>145</v>
      </c>
    </row>
    <row r="527" spans="1:43" x14ac:dyDescent="0.3">
      <c r="A527">
        <v>106</v>
      </c>
      <c r="C527" t="s">
        <v>1049</v>
      </c>
      <c r="D527" t="s">
        <v>1050</v>
      </c>
      <c r="G527" t="s">
        <v>145</v>
      </c>
      <c r="I527" t="s">
        <v>145</v>
      </c>
      <c r="K527" t="s">
        <v>146</v>
      </c>
      <c r="L527" t="s">
        <v>146</v>
      </c>
      <c r="M527" t="s">
        <v>146</v>
      </c>
      <c r="N527" t="s">
        <v>146</v>
      </c>
      <c r="O527" t="s">
        <v>146</v>
      </c>
      <c r="P527" t="s">
        <v>145</v>
      </c>
      <c r="Q527" t="s">
        <v>918</v>
      </c>
      <c r="R527" t="s">
        <v>932</v>
      </c>
      <c r="S527">
        <v>0</v>
      </c>
      <c r="V527" s="31">
        <v>44680.986805555556</v>
      </c>
      <c r="W527">
        <v>0</v>
      </c>
      <c r="X527">
        <v>1</v>
      </c>
      <c r="Y527" t="s">
        <v>147</v>
      </c>
      <c r="AA527">
        <v>99</v>
      </c>
      <c r="AD527" t="s">
        <v>150</v>
      </c>
      <c r="AE527" t="s">
        <v>148</v>
      </c>
      <c r="AI527" t="s">
        <v>145</v>
      </c>
      <c r="AJ527" t="s">
        <v>145</v>
      </c>
      <c r="AL527" t="s">
        <v>145</v>
      </c>
      <c r="AM527" t="s">
        <v>145</v>
      </c>
      <c r="AN527" t="s">
        <v>145</v>
      </c>
      <c r="AO527" t="s">
        <v>145</v>
      </c>
      <c r="AP527" t="s">
        <v>145</v>
      </c>
      <c r="AQ527" t="s">
        <v>145</v>
      </c>
    </row>
    <row r="528" spans="1:43" x14ac:dyDescent="0.3">
      <c r="A528">
        <v>107</v>
      </c>
      <c r="C528" t="s">
        <v>1051</v>
      </c>
      <c r="D528" t="s">
        <v>1052</v>
      </c>
      <c r="G528" t="s">
        <v>145</v>
      </c>
      <c r="I528" t="s">
        <v>146</v>
      </c>
      <c r="K528" t="s">
        <v>146</v>
      </c>
      <c r="L528" t="s">
        <v>146</v>
      </c>
      <c r="M528" t="s">
        <v>146</v>
      </c>
      <c r="N528" t="s">
        <v>146</v>
      </c>
      <c r="O528" t="s">
        <v>146</v>
      </c>
      <c r="P528" t="s">
        <v>145</v>
      </c>
      <c r="Q528" t="s">
        <v>918</v>
      </c>
      <c r="R528" t="s">
        <v>919</v>
      </c>
      <c r="S528">
        <v>0</v>
      </c>
      <c r="V528" s="31">
        <v>44680.987500000003</v>
      </c>
      <c r="W528">
        <v>0</v>
      </c>
      <c r="X528">
        <v>1</v>
      </c>
      <c r="Y528" t="s">
        <v>147</v>
      </c>
      <c r="AA528">
        <v>-999999999</v>
      </c>
      <c r="AB528" t="s">
        <v>68</v>
      </c>
      <c r="AD528" t="s">
        <v>150</v>
      </c>
      <c r="AE528" t="s">
        <v>148</v>
      </c>
    </row>
    <row r="529" spans="1:43" x14ac:dyDescent="0.3">
      <c r="A529">
        <v>108</v>
      </c>
      <c r="C529" t="s">
        <v>1053</v>
      </c>
      <c r="D529" t="s">
        <v>1054</v>
      </c>
      <c r="G529" t="s">
        <v>145</v>
      </c>
      <c r="I529" t="s">
        <v>146</v>
      </c>
      <c r="K529" t="s">
        <v>146</v>
      </c>
      <c r="L529" t="s">
        <v>146</v>
      </c>
      <c r="M529" t="s">
        <v>146</v>
      </c>
      <c r="N529" t="s">
        <v>146</v>
      </c>
      <c r="O529" t="s">
        <v>146</v>
      </c>
      <c r="P529" t="s">
        <v>145</v>
      </c>
      <c r="Q529" t="s">
        <v>918</v>
      </c>
      <c r="R529" t="s">
        <v>919</v>
      </c>
      <c r="S529">
        <v>0</v>
      </c>
      <c r="V529" s="31">
        <v>44680.988194444442</v>
      </c>
      <c r="W529">
        <v>0</v>
      </c>
      <c r="X529">
        <v>1</v>
      </c>
      <c r="Y529" t="s">
        <v>147</v>
      </c>
      <c r="AA529">
        <v>107</v>
      </c>
      <c r="AB529" t="s">
        <v>68</v>
      </c>
      <c r="AD529" t="s">
        <v>150</v>
      </c>
      <c r="AE529" t="s">
        <v>148</v>
      </c>
    </row>
    <row r="530" spans="1:43" x14ac:dyDescent="0.3">
      <c r="A530">
        <v>109</v>
      </c>
      <c r="C530" t="s">
        <v>1055</v>
      </c>
      <c r="D530" t="s">
        <v>1056</v>
      </c>
      <c r="G530" t="s">
        <v>145</v>
      </c>
      <c r="I530" t="s">
        <v>146</v>
      </c>
      <c r="K530" t="s">
        <v>146</v>
      </c>
      <c r="L530" t="s">
        <v>146</v>
      </c>
      <c r="M530" t="s">
        <v>146</v>
      </c>
      <c r="N530" t="s">
        <v>146</v>
      </c>
      <c r="O530" t="s">
        <v>146</v>
      </c>
      <c r="P530" t="s">
        <v>145</v>
      </c>
      <c r="Q530" t="s">
        <v>918</v>
      </c>
      <c r="R530" t="s">
        <v>919</v>
      </c>
      <c r="S530">
        <v>0</v>
      </c>
      <c r="V530" s="31">
        <v>44680.988194444442</v>
      </c>
      <c r="W530">
        <v>0</v>
      </c>
      <c r="X530">
        <v>1</v>
      </c>
      <c r="Y530" t="s">
        <v>147</v>
      </c>
      <c r="AA530">
        <v>108</v>
      </c>
      <c r="AB530" t="s">
        <v>68</v>
      </c>
      <c r="AD530" t="s">
        <v>150</v>
      </c>
      <c r="AE530" t="s">
        <v>148</v>
      </c>
    </row>
    <row r="531" spans="1:43" x14ac:dyDescent="0.3">
      <c r="A531">
        <v>110</v>
      </c>
      <c r="C531" t="s">
        <v>1057</v>
      </c>
      <c r="D531" t="s">
        <v>1058</v>
      </c>
      <c r="G531" t="s">
        <v>145</v>
      </c>
      <c r="I531" t="s">
        <v>146</v>
      </c>
      <c r="K531" t="s">
        <v>146</v>
      </c>
      <c r="L531" t="s">
        <v>146</v>
      </c>
      <c r="M531" t="s">
        <v>146</v>
      </c>
      <c r="N531" t="s">
        <v>146</v>
      </c>
      <c r="O531" t="s">
        <v>146</v>
      </c>
      <c r="P531" t="s">
        <v>145</v>
      </c>
      <c r="Q531" t="s">
        <v>918</v>
      </c>
      <c r="R531" t="s">
        <v>919</v>
      </c>
      <c r="S531">
        <v>0</v>
      </c>
      <c r="V531" s="31">
        <v>44680.988888888889</v>
      </c>
      <c r="W531">
        <v>0</v>
      </c>
      <c r="X531">
        <v>1</v>
      </c>
      <c r="Y531" t="s">
        <v>147</v>
      </c>
      <c r="AA531">
        <v>109</v>
      </c>
      <c r="AB531" t="s">
        <v>68</v>
      </c>
      <c r="AD531" t="s">
        <v>150</v>
      </c>
      <c r="AE531" t="s">
        <v>148</v>
      </c>
    </row>
    <row r="532" spans="1:43" x14ac:dyDescent="0.3">
      <c r="A532">
        <v>111</v>
      </c>
      <c r="C532" t="s">
        <v>1059</v>
      </c>
      <c r="D532" t="s">
        <v>1060</v>
      </c>
      <c r="G532" t="s">
        <v>145</v>
      </c>
      <c r="I532" t="s">
        <v>145</v>
      </c>
      <c r="K532" t="s">
        <v>146</v>
      </c>
      <c r="L532" t="s">
        <v>146</v>
      </c>
      <c r="M532" t="s">
        <v>146</v>
      </c>
      <c r="N532" t="s">
        <v>146</v>
      </c>
      <c r="O532" t="s">
        <v>146</v>
      </c>
      <c r="P532" t="s">
        <v>145</v>
      </c>
      <c r="Q532" t="s">
        <v>918</v>
      </c>
      <c r="R532" t="s">
        <v>919</v>
      </c>
      <c r="S532">
        <v>0</v>
      </c>
      <c r="V532" s="31">
        <v>44680.989583333336</v>
      </c>
      <c r="W532">
        <v>0</v>
      </c>
      <c r="X532">
        <v>1</v>
      </c>
      <c r="Y532" t="s">
        <v>147</v>
      </c>
      <c r="AA532">
        <v>110</v>
      </c>
      <c r="AB532" t="s">
        <v>68</v>
      </c>
      <c r="AD532" t="s">
        <v>150</v>
      </c>
      <c r="AE532" t="s">
        <v>148</v>
      </c>
      <c r="AH532" t="s">
        <v>357</v>
      </c>
      <c r="AM532" t="s">
        <v>146</v>
      </c>
      <c r="AQ532" t="s">
        <v>146</v>
      </c>
    </row>
    <row r="533" spans="1:43" x14ac:dyDescent="0.3">
      <c r="A533">
        <v>425</v>
      </c>
      <c r="C533" t="s">
        <v>1061</v>
      </c>
      <c r="D533" t="s">
        <v>1062</v>
      </c>
      <c r="G533" t="s">
        <v>145</v>
      </c>
      <c r="I533" t="s">
        <v>145</v>
      </c>
      <c r="K533" t="s">
        <v>146</v>
      </c>
      <c r="L533" t="s">
        <v>146</v>
      </c>
      <c r="M533" t="s">
        <v>146</v>
      </c>
      <c r="N533" t="s">
        <v>146</v>
      </c>
      <c r="O533" t="s">
        <v>146</v>
      </c>
      <c r="P533" t="s">
        <v>145</v>
      </c>
      <c r="Q533" t="s">
        <v>918</v>
      </c>
      <c r="R533" t="s">
        <v>919</v>
      </c>
      <c r="S533">
        <v>0</v>
      </c>
      <c r="V533" s="31">
        <v>44680.989583333336</v>
      </c>
      <c r="W533">
        <v>0</v>
      </c>
      <c r="X533">
        <v>1</v>
      </c>
      <c r="Y533" t="s">
        <v>147</v>
      </c>
      <c r="AA533">
        <v>110</v>
      </c>
      <c r="AB533" t="s">
        <v>68</v>
      </c>
      <c r="AD533" t="s">
        <v>150</v>
      </c>
      <c r="AE533" t="s">
        <v>148</v>
      </c>
      <c r="AH533" t="s">
        <v>357</v>
      </c>
    </row>
    <row r="534" spans="1:43" x14ac:dyDescent="0.3">
      <c r="A534">
        <v>112</v>
      </c>
      <c r="C534" t="s">
        <v>1063</v>
      </c>
      <c r="D534" t="s">
        <v>1064</v>
      </c>
      <c r="G534" t="s">
        <v>145</v>
      </c>
      <c r="I534" t="s">
        <v>145</v>
      </c>
      <c r="K534" t="s">
        <v>146</v>
      </c>
      <c r="L534" t="s">
        <v>146</v>
      </c>
      <c r="M534" t="s">
        <v>146</v>
      </c>
      <c r="N534" t="s">
        <v>146</v>
      </c>
      <c r="O534" t="s">
        <v>146</v>
      </c>
      <c r="P534" t="s">
        <v>145</v>
      </c>
      <c r="Q534" t="s">
        <v>918</v>
      </c>
      <c r="R534" t="s">
        <v>919</v>
      </c>
      <c r="S534">
        <v>0</v>
      </c>
      <c r="V534" s="31">
        <v>44680.990277777775</v>
      </c>
      <c r="W534">
        <v>0</v>
      </c>
      <c r="X534">
        <v>1</v>
      </c>
      <c r="Y534" t="s">
        <v>147</v>
      </c>
      <c r="AA534">
        <v>110</v>
      </c>
      <c r="AB534" t="s">
        <v>68</v>
      </c>
      <c r="AD534" t="s">
        <v>150</v>
      </c>
      <c r="AE534" t="s">
        <v>148</v>
      </c>
      <c r="AH534" t="s">
        <v>1065</v>
      </c>
    </row>
    <row r="535" spans="1:43" x14ac:dyDescent="0.3">
      <c r="A535">
        <v>426</v>
      </c>
      <c r="C535" t="s">
        <v>1066</v>
      </c>
      <c r="D535" t="s">
        <v>1067</v>
      </c>
      <c r="G535" t="s">
        <v>145</v>
      </c>
      <c r="I535" t="s">
        <v>145</v>
      </c>
      <c r="K535" t="s">
        <v>146</v>
      </c>
      <c r="L535" t="s">
        <v>146</v>
      </c>
      <c r="M535" t="s">
        <v>146</v>
      </c>
      <c r="N535" t="s">
        <v>146</v>
      </c>
      <c r="O535" t="s">
        <v>146</v>
      </c>
      <c r="P535" t="s">
        <v>145</v>
      </c>
      <c r="Q535" t="s">
        <v>918</v>
      </c>
      <c r="R535" t="s">
        <v>919</v>
      </c>
      <c r="S535">
        <v>0</v>
      </c>
      <c r="V535" s="31">
        <v>44680.990277777775</v>
      </c>
      <c r="W535">
        <v>0</v>
      </c>
      <c r="X535">
        <v>1</v>
      </c>
      <c r="Y535" t="s">
        <v>147</v>
      </c>
      <c r="AA535">
        <v>110</v>
      </c>
      <c r="AB535" t="s">
        <v>68</v>
      </c>
      <c r="AD535" t="s">
        <v>150</v>
      </c>
      <c r="AE535" t="s">
        <v>148</v>
      </c>
      <c r="AH535" t="s">
        <v>1065</v>
      </c>
    </row>
    <row r="536" spans="1:43" x14ac:dyDescent="0.3">
      <c r="A536">
        <v>427</v>
      </c>
      <c r="C536" t="s">
        <v>1068</v>
      </c>
      <c r="D536" t="s">
        <v>1069</v>
      </c>
      <c r="G536" t="s">
        <v>145</v>
      </c>
      <c r="I536" t="s">
        <v>145</v>
      </c>
      <c r="K536" t="s">
        <v>146</v>
      </c>
      <c r="L536" t="s">
        <v>146</v>
      </c>
      <c r="M536" t="s">
        <v>146</v>
      </c>
      <c r="N536" t="s">
        <v>146</v>
      </c>
      <c r="O536" t="s">
        <v>146</v>
      </c>
      <c r="P536" t="s">
        <v>145</v>
      </c>
      <c r="Q536" t="s">
        <v>918</v>
      </c>
      <c r="R536" t="s">
        <v>919</v>
      </c>
      <c r="S536">
        <v>0</v>
      </c>
      <c r="V536" s="31">
        <v>44680.990277777775</v>
      </c>
      <c r="W536">
        <v>0</v>
      </c>
      <c r="X536">
        <v>1</v>
      </c>
      <c r="Y536" t="s">
        <v>147</v>
      </c>
      <c r="AA536">
        <v>110</v>
      </c>
      <c r="AB536" t="s">
        <v>68</v>
      </c>
      <c r="AD536" t="s">
        <v>150</v>
      </c>
      <c r="AE536" t="s">
        <v>148</v>
      </c>
      <c r="AH536" t="s">
        <v>1065</v>
      </c>
    </row>
    <row r="537" spans="1:43" x14ac:dyDescent="0.3">
      <c r="A537">
        <v>428</v>
      </c>
      <c r="C537" t="s">
        <v>1070</v>
      </c>
      <c r="D537" t="s">
        <v>1071</v>
      </c>
      <c r="G537" t="s">
        <v>145</v>
      </c>
      <c r="I537" t="s">
        <v>145</v>
      </c>
      <c r="K537" t="s">
        <v>146</v>
      </c>
      <c r="L537" t="s">
        <v>146</v>
      </c>
      <c r="M537" t="s">
        <v>146</v>
      </c>
      <c r="N537" t="s">
        <v>146</v>
      </c>
      <c r="O537" t="s">
        <v>146</v>
      </c>
      <c r="P537" t="s">
        <v>145</v>
      </c>
      <c r="Q537" t="s">
        <v>918</v>
      </c>
      <c r="R537" t="s">
        <v>919</v>
      </c>
      <c r="S537">
        <v>0</v>
      </c>
      <c r="V537" s="31">
        <v>44680.990277777775</v>
      </c>
      <c r="W537">
        <v>0</v>
      </c>
      <c r="X537">
        <v>1</v>
      </c>
      <c r="Y537" t="s">
        <v>147</v>
      </c>
      <c r="AA537">
        <v>110</v>
      </c>
      <c r="AB537" t="s">
        <v>68</v>
      </c>
      <c r="AD537" t="s">
        <v>150</v>
      </c>
      <c r="AE537" t="s">
        <v>148</v>
      </c>
      <c r="AH537" t="s">
        <v>1065</v>
      </c>
    </row>
    <row r="538" spans="1:43" x14ac:dyDescent="0.3">
      <c r="A538">
        <v>429</v>
      </c>
      <c r="C538" t="s">
        <v>1072</v>
      </c>
      <c r="D538" t="s">
        <v>1073</v>
      </c>
      <c r="G538" t="s">
        <v>145</v>
      </c>
      <c r="I538" t="s">
        <v>145</v>
      </c>
      <c r="K538" t="s">
        <v>146</v>
      </c>
      <c r="L538" t="s">
        <v>146</v>
      </c>
      <c r="M538" t="s">
        <v>146</v>
      </c>
      <c r="N538" t="s">
        <v>146</v>
      </c>
      <c r="O538" t="s">
        <v>146</v>
      </c>
      <c r="P538" t="s">
        <v>145</v>
      </c>
      <c r="Q538" t="s">
        <v>918</v>
      </c>
      <c r="R538" t="s">
        <v>919</v>
      </c>
      <c r="S538">
        <v>0</v>
      </c>
      <c r="V538" s="31">
        <v>44680.990277777775</v>
      </c>
      <c r="W538">
        <v>0</v>
      </c>
      <c r="X538">
        <v>1</v>
      </c>
      <c r="Y538" t="s">
        <v>147</v>
      </c>
      <c r="AA538">
        <v>110</v>
      </c>
      <c r="AB538" t="s">
        <v>68</v>
      </c>
      <c r="AD538" t="s">
        <v>150</v>
      </c>
      <c r="AE538" t="s">
        <v>148</v>
      </c>
      <c r="AH538" t="s">
        <v>1065</v>
      </c>
    </row>
    <row r="539" spans="1:43" x14ac:dyDescent="0.3">
      <c r="A539">
        <v>113</v>
      </c>
      <c r="C539" t="s">
        <v>1074</v>
      </c>
      <c r="D539" t="s">
        <v>1075</v>
      </c>
      <c r="G539" t="s">
        <v>145</v>
      </c>
      <c r="I539" t="s">
        <v>146</v>
      </c>
      <c r="K539" t="s">
        <v>146</v>
      </c>
      <c r="L539" t="s">
        <v>146</v>
      </c>
      <c r="M539" t="s">
        <v>146</v>
      </c>
      <c r="N539" t="s">
        <v>146</v>
      </c>
      <c r="O539" t="s">
        <v>146</v>
      </c>
      <c r="P539" t="s">
        <v>145</v>
      </c>
      <c r="Q539" t="s">
        <v>918</v>
      </c>
      <c r="R539" t="s">
        <v>919</v>
      </c>
      <c r="S539">
        <v>0</v>
      </c>
      <c r="V539" s="31">
        <v>44680.990277777775</v>
      </c>
      <c r="W539">
        <v>0</v>
      </c>
      <c r="X539">
        <v>1</v>
      </c>
      <c r="Y539" t="s">
        <v>147</v>
      </c>
      <c r="AA539">
        <v>109</v>
      </c>
      <c r="AB539" t="s">
        <v>68</v>
      </c>
      <c r="AD539" t="s">
        <v>150</v>
      </c>
      <c r="AE539" t="s">
        <v>148</v>
      </c>
    </row>
    <row r="540" spans="1:43" x14ac:dyDescent="0.3">
      <c r="A540">
        <v>114</v>
      </c>
      <c r="C540" t="s">
        <v>1076</v>
      </c>
      <c r="D540" t="s">
        <v>1077</v>
      </c>
      <c r="G540" t="s">
        <v>145</v>
      </c>
      <c r="I540" t="s">
        <v>145</v>
      </c>
      <c r="K540" t="s">
        <v>146</v>
      </c>
      <c r="L540" t="s">
        <v>146</v>
      </c>
      <c r="M540" t="s">
        <v>146</v>
      </c>
      <c r="N540" t="s">
        <v>146</v>
      </c>
      <c r="O540" t="s">
        <v>146</v>
      </c>
      <c r="P540" t="s">
        <v>145</v>
      </c>
      <c r="Q540" t="s">
        <v>918</v>
      </c>
      <c r="R540" t="s">
        <v>919</v>
      </c>
      <c r="S540">
        <v>0</v>
      </c>
      <c r="V540" s="31">
        <v>44680.990972222222</v>
      </c>
      <c r="W540">
        <v>0</v>
      </c>
      <c r="X540">
        <v>1</v>
      </c>
      <c r="Y540" t="s">
        <v>147</v>
      </c>
      <c r="AA540">
        <v>113</v>
      </c>
      <c r="AB540" t="s">
        <v>68</v>
      </c>
      <c r="AD540" t="s">
        <v>150</v>
      </c>
      <c r="AE540" t="s">
        <v>148</v>
      </c>
    </row>
    <row r="541" spans="1:43" x14ac:dyDescent="0.3">
      <c r="A541">
        <v>115</v>
      </c>
      <c r="C541" t="s">
        <v>1078</v>
      </c>
      <c r="D541" t="s">
        <v>1079</v>
      </c>
      <c r="G541" t="s">
        <v>145</v>
      </c>
      <c r="I541" t="s">
        <v>145</v>
      </c>
      <c r="K541" t="s">
        <v>146</v>
      </c>
      <c r="L541" t="s">
        <v>146</v>
      </c>
      <c r="M541" t="s">
        <v>146</v>
      </c>
      <c r="N541" t="s">
        <v>146</v>
      </c>
      <c r="O541" t="s">
        <v>146</v>
      </c>
      <c r="P541" t="s">
        <v>145</v>
      </c>
      <c r="Q541" t="s">
        <v>918</v>
      </c>
      <c r="R541" t="s">
        <v>919</v>
      </c>
      <c r="S541">
        <v>0</v>
      </c>
      <c r="V541" s="31">
        <v>44680.990972222222</v>
      </c>
      <c r="W541">
        <v>0</v>
      </c>
      <c r="X541">
        <v>1</v>
      </c>
      <c r="Y541" t="s">
        <v>147</v>
      </c>
      <c r="AA541">
        <v>113</v>
      </c>
      <c r="AB541" t="s">
        <v>68</v>
      </c>
      <c r="AD541" t="s">
        <v>150</v>
      </c>
      <c r="AE541" t="s">
        <v>148</v>
      </c>
    </row>
    <row r="542" spans="1:43" x14ac:dyDescent="0.3">
      <c r="A542">
        <v>430</v>
      </c>
      <c r="C542" t="s">
        <v>1080</v>
      </c>
      <c r="D542" t="s">
        <v>1081</v>
      </c>
      <c r="G542" t="s">
        <v>145</v>
      </c>
      <c r="I542" t="s">
        <v>145</v>
      </c>
      <c r="K542" t="s">
        <v>146</v>
      </c>
      <c r="L542" t="s">
        <v>146</v>
      </c>
      <c r="M542" t="s">
        <v>146</v>
      </c>
      <c r="N542" t="s">
        <v>146</v>
      </c>
      <c r="O542" t="s">
        <v>146</v>
      </c>
      <c r="P542" t="s">
        <v>145</v>
      </c>
      <c r="Q542" t="s">
        <v>918</v>
      </c>
      <c r="R542" t="s">
        <v>919</v>
      </c>
      <c r="S542">
        <v>0</v>
      </c>
      <c r="V542" s="31">
        <v>44680.990972222222</v>
      </c>
      <c r="W542">
        <v>0</v>
      </c>
      <c r="X542">
        <v>1</v>
      </c>
      <c r="Y542" t="s">
        <v>147</v>
      </c>
      <c r="AA542">
        <v>113</v>
      </c>
      <c r="AB542" t="s">
        <v>68</v>
      </c>
      <c r="AD542" t="s">
        <v>150</v>
      </c>
      <c r="AE542" t="s">
        <v>148</v>
      </c>
    </row>
    <row r="543" spans="1:43" x14ac:dyDescent="0.3">
      <c r="A543">
        <v>431</v>
      </c>
      <c r="C543" t="s">
        <v>1082</v>
      </c>
      <c r="D543" t="s">
        <v>1083</v>
      </c>
      <c r="G543" t="s">
        <v>145</v>
      </c>
      <c r="I543" t="s">
        <v>145</v>
      </c>
      <c r="K543" t="s">
        <v>146</v>
      </c>
      <c r="L543" t="s">
        <v>146</v>
      </c>
      <c r="M543" t="s">
        <v>146</v>
      </c>
      <c r="N543" t="s">
        <v>146</v>
      </c>
      <c r="O543" t="s">
        <v>146</v>
      </c>
      <c r="P543" t="s">
        <v>145</v>
      </c>
      <c r="Q543" t="s">
        <v>918</v>
      </c>
      <c r="R543" t="s">
        <v>919</v>
      </c>
      <c r="S543">
        <v>0</v>
      </c>
      <c r="V543" s="31">
        <v>44680.990972222222</v>
      </c>
      <c r="W543">
        <v>0</v>
      </c>
      <c r="X543">
        <v>1</v>
      </c>
      <c r="Y543" t="s">
        <v>147</v>
      </c>
      <c r="AA543">
        <v>113</v>
      </c>
      <c r="AB543" t="s">
        <v>68</v>
      </c>
      <c r="AD543" t="s">
        <v>150</v>
      </c>
      <c r="AE543" t="s">
        <v>148</v>
      </c>
    </row>
    <row r="544" spans="1:43" x14ac:dyDescent="0.3">
      <c r="A544">
        <v>116</v>
      </c>
      <c r="C544" t="s">
        <v>1084</v>
      </c>
      <c r="D544" t="s">
        <v>1085</v>
      </c>
      <c r="G544" t="s">
        <v>145</v>
      </c>
      <c r="I544" t="s">
        <v>145</v>
      </c>
      <c r="K544" t="s">
        <v>146</v>
      </c>
      <c r="L544" t="s">
        <v>146</v>
      </c>
      <c r="M544" t="s">
        <v>146</v>
      </c>
      <c r="N544" t="s">
        <v>146</v>
      </c>
      <c r="O544" t="s">
        <v>146</v>
      </c>
      <c r="P544" t="s">
        <v>145</v>
      </c>
      <c r="Q544" t="s">
        <v>918</v>
      </c>
      <c r="R544" t="s">
        <v>919</v>
      </c>
      <c r="S544">
        <v>0</v>
      </c>
      <c r="V544" s="31">
        <v>44680.991666666669</v>
      </c>
      <c r="W544">
        <v>0</v>
      </c>
      <c r="X544">
        <v>1</v>
      </c>
      <c r="Y544" t="s">
        <v>147</v>
      </c>
      <c r="AA544">
        <v>113</v>
      </c>
      <c r="AB544" t="s">
        <v>68</v>
      </c>
      <c r="AD544" t="s">
        <v>150</v>
      </c>
      <c r="AE544" t="s">
        <v>148</v>
      </c>
    </row>
    <row r="545" spans="1:34" x14ac:dyDescent="0.3">
      <c r="A545">
        <v>117</v>
      </c>
      <c r="C545" t="s">
        <v>1086</v>
      </c>
      <c r="D545" t="s">
        <v>1087</v>
      </c>
      <c r="G545" t="s">
        <v>145</v>
      </c>
      <c r="I545" t="s">
        <v>145</v>
      </c>
      <c r="K545" t="s">
        <v>146</v>
      </c>
      <c r="L545" t="s">
        <v>146</v>
      </c>
      <c r="M545" t="s">
        <v>146</v>
      </c>
      <c r="N545" t="s">
        <v>146</v>
      </c>
      <c r="O545" t="s">
        <v>146</v>
      </c>
      <c r="P545" t="s">
        <v>145</v>
      </c>
      <c r="Q545" t="s">
        <v>918</v>
      </c>
      <c r="R545" t="s">
        <v>919</v>
      </c>
      <c r="S545">
        <v>0</v>
      </c>
      <c r="V545" s="31">
        <v>44680.992361111108</v>
      </c>
      <c r="W545">
        <v>0</v>
      </c>
      <c r="X545">
        <v>1</v>
      </c>
      <c r="Y545" t="s">
        <v>147</v>
      </c>
      <c r="AA545">
        <v>113</v>
      </c>
      <c r="AB545" t="s">
        <v>68</v>
      </c>
      <c r="AD545" t="s">
        <v>150</v>
      </c>
      <c r="AE545" t="s">
        <v>148</v>
      </c>
    </row>
    <row r="546" spans="1:34" x14ac:dyDescent="0.3">
      <c r="A546">
        <v>432</v>
      </c>
      <c r="C546" t="s">
        <v>1088</v>
      </c>
      <c r="D546" t="s">
        <v>1089</v>
      </c>
      <c r="G546" t="s">
        <v>145</v>
      </c>
      <c r="I546" t="s">
        <v>145</v>
      </c>
      <c r="K546" t="s">
        <v>146</v>
      </c>
      <c r="L546" t="s">
        <v>146</v>
      </c>
      <c r="M546" t="s">
        <v>146</v>
      </c>
      <c r="N546" t="s">
        <v>146</v>
      </c>
      <c r="O546" t="s">
        <v>146</v>
      </c>
      <c r="P546" t="s">
        <v>145</v>
      </c>
      <c r="Q546" t="s">
        <v>918</v>
      </c>
      <c r="R546" t="s">
        <v>919</v>
      </c>
      <c r="S546">
        <v>0</v>
      </c>
      <c r="V546" s="31">
        <v>44680.992361111108</v>
      </c>
      <c r="W546">
        <v>0</v>
      </c>
      <c r="X546">
        <v>1</v>
      </c>
      <c r="Y546" t="s">
        <v>147</v>
      </c>
      <c r="AA546">
        <v>113</v>
      </c>
      <c r="AB546" t="s">
        <v>68</v>
      </c>
      <c r="AD546" t="s">
        <v>150</v>
      </c>
      <c r="AE546" t="s">
        <v>148</v>
      </c>
    </row>
    <row r="547" spans="1:34" x14ac:dyDescent="0.3">
      <c r="A547">
        <v>118</v>
      </c>
      <c r="C547" t="s">
        <v>1090</v>
      </c>
      <c r="D547" t="s">
        <v>1091</v>
      </c>
      <c r="G547" t="s">
        <v>145</v>
      </c>
      <c r="I547" t="s">
        <v>145</v>
      </c>
      <c r="K547" t="s">
        <v>146</v>
      </c>
      <c r="L547" t="s">
        <v>146</v>
      </c>
      <c r="M547" t="s">
        <v>146</v>
      </c>
      <c r="N547" t="s">
        <v>146</v>
      </c>
      <c r="O547" t="s">
        <v>146</v>
      </c>
      <c r="P547" t="s">
        <v>145</v>
      </c>
      <c r="Q547" t="s">
        <v>918</v>
      </c>
      <c r="R547" t="s">
        <v>919</v>
      </c>
      <c r="S547">
        <v>0</v>
      </c>
      <c r="V547" s="31">
        <v>44680.993055555555</v>
      </c>
      <c r="W547">
        <v>0</v>
      </c>
      <c r="X547">
        <v>1</v>
      </c>
      <c r="Y547" t="s">
        <v>147</v>
      </c>
      <c r="AA547">
        <v>113</v>
      </c>
      <c r="AB547" t="s">
        <v>68</v>
      </c>
      <c r="AD547" t="s">
        <v>150</v>
      </c>
      <c r="AE547" t="s">
        <v>148</v>
      </c>
    </row>
    <row r="548" spans="1:34" x14ac:dyDescent="0.3">
      <c r="A548">
        <v>119</v>
      </c>
      <c r="C548" t="s">
        <v>1092</v>
      </c>
      <c r="D548" t="s">
        <v>1093</v>
      </c>
      <c r="G548" t="s">
        <v>145</v>
      </c>
      <c r="I548" t="s">
        <v>145</v>
      </c>
      <c r="K548" t="s">
        <v>146</v>
      </c>
      <c r="L548" t="s">
        <v>146</v>
      </c>
      <c r="M548" t="s">
        <v>146</v>
      </c>
      <c r="N548" t="s">
        <v>146</v>
      </c>
      <c r="O548" t="s">
        <v>146</v>
      </c>
      <c r="P548" t="s">
        <v>145</v>
      </c>
      <c r="Q548" t="s">
        <v>918</v>
      </c>
      <c r="R548" t="s">
        <v>919</v>
      </c>
      <c r="S548">
        <v>0</v>
      </c>
      <c r="V548" s="31">
        <v>44680.993055555555</v>
      </c>
      <c r="W548">
        <v>0</v>
      </c>
      <c r="X548">
        <v>1</v>
      </c>
      <c r="Y548" t="s">
        <v>147</v>
      </c>
      <c r="AA548">
        <v>113</v>
      </c>
      <c r="AB548" t="s">
        <v>68</v>
      </c>
      <c r="AD548" t="s">
        <v>150</v>
      </c>
      <c r="AE548" t="s">
        <v>148</v>
      </c>
    </row>
    <row r="549" spans="1:34" x14ac:dyDescent="0.3">
      <c r="A549">
        <v>433</v>
      </c>
      <c r="C549" t="s">
        <v>1094</v>
      </c>
      <c r="D549" t="s">
        <v>1095</v>
      </c>
      <c r="G549" t="s">
        <v>145</v>
      </c>
      <c r="I549" t="s">
        <v>145</v>
      </c>
      <c r="K549" t="s">
        <v>146</v>
      </c>
      <c r="L549" t="s">
        <v>146</v>
      </c>
      <c r="M549" t="s">
        <v>146</v>
      </c>
      <c r="N549" t="s">
        <v>146</v>
      </c>
      <c r="O549" t="s">
        <v>146</v>
      </c>
      <c r="P549" t="s">
        <v>145</v>
      </c>
      <c r="Q549" t="s">
        <v>918</v>
      </c>
      <c r="R549" t="s">
        <v>919</v>
      </c>
      <c r="S549">
        <v>0</v>
      </c>
      <c r="V549" s="31">
        <v>44680.992361111108</v>
      </c>
      <c r="W549">
        <v>0</v>
      </c>
      <c r="X549">
        <v>1</v>
      </c>
      <c r="Y549" t="s">
        <v>147</v>
      </c>
      <c r="AA549">
        <v>113</v>
      </c>
      <c r="AB549" t="s">
        <v>68</v>
      </c>
      <c r="AD549" t="s">
        <v>150</v>
      </c>
      <c r="AE549" t="s">
        <v>148</v>
      </c>
    </row>
    <row r="550" spans="1:34" x14ac:dyDescent="0.3">
      <c r="A550">
        <v>434</v>
      </c>
      <c r="C550" t="s">
        <v>1096</v>
      </c>
      <c r="D550" t="s">
        <v>1097</v>
      </c>
      <c r="G550" t="s">
        <v>145</v>
      </c>
      <c r="I550" t="s">
        <v>145</v>
      </c>
      <c r="K550" t="s">
        <v>146</v>
      </c>
      <c r="L550" t="s">
        <v>146</v>
      </c>
      <c r="M550" t="s">
        <v>146</v>
      </c>
      <c r="N550" t="s">
        <v>146</v>
      </c>
      <c r="O550" t="s">
        <v>146</v>
      </c>
      <c r="P550" t="s">
        <v>145</v>
      </c>
      <c r="Q550" t="s">
        <v>918</v>
      </c>
      <c r="R550" t="s">
        <v>919</v>
      </c>
      <c r="S550">
        <v>0</v>
      </c>
      <c r="V550" s="31">
        <v>44680.992361111108</v>
      </c>
      <c r="W550">
        <v>0</v>
      </c>
      <c r="X550">
        <v>1</v>
      </c>
      <c r="Y550" t="s">
        <v>147</v>
      </c>
      <c r="AA550">
        <v>113</v>
      </c>
      <c r="AB550" t="s">
        <v>68</v>
      </c>
      <c r="AD550" t="s">
        <v>150</v>
      </c>
      <c r="AE550" t="s">
        <v>148</v>
      </c>
    </row>
    <row r="551" spans="1:34" x14ac:dyDescent="0.3">
      <c r="A551">
        <v>435</v>
      </c>
      <c r="C551" t="s">
        <v>1098</v>
      </c>
      <c r="D551" t="s">
        <v>1040</v>
      </c>
      <c r="G551" t="s">
        <v>145</v>
      </c>
      <c r="I551" t="s">
        <v>145</v>
      </c>
      <c r="K551" t="s">
        <v>146</v>
      </c>
      <c r="L551" t="s">
        <v>146</v>
      </c>
      <c r="M551" t="s">
        <v>146</v>
      </c>
      <c r="N551" t="s">
        <v>146</v>
      </c>
      <c r="O551" t="s">
        <v>146</v>
      </c>
      <c r="P551" t="s">
        <v>145</v>
      </c>
      <c r="Q551" t="s">
        <v>918</v>
      </c>
      <c r="R551" t="s">
        <v>919</v>
      </c>
      <c r="S551">
        <v>0</v>
      </c>
      <c r="V551" s="31">
        <v>44680.992361111108</v>
      </c>
      <c r="W551">
        <v>0</v>
      </c>
      <c r="X551">
        <v>1</v>
      </c>
      <c r="Y551" t="s">
        <v>147</v>
      </c>
      <c r="AA551">
        <v>113</v>
      </c>
      <c r="AB551" t="s">
        <v>68</v>
      </c>
      <c r="AD551" t="s">
        <v>150</v>
      </c>
      <c r="AE551" t="s">
        <v>148</v>
      </c>
    </row>
    <row r="552" spans="1:34" x14ac:dyDescent="0.3">
      <c r="A552">
        <v>436</v>
      </c>
      <c r="C552" t="s">
        <v>1099</v>
      </c>
      <c r="D552" t="s">
        <v>1100</v>
      </c>
      <c r="G552" t="s">
        <v>145</v>
      </c>
      <c r="I552" t="s">
        <v>145</v>
      </c>
      <c r="K552" t="s">
        <v>146</v>
      </c>
      <c r="L552" t="s">
        <v>146</v>
      </c>
      <c r="M552" t="s">
        <v>146</v>
      </c>
      <c r="N552" t="s">
        <v>146</v>
      </c>
      <c r="O552" t="s">
        <v>146</v>
      </c>
      <c r="P552" t="s">
        <v>145</v>
      </c>
      <c r="Q552" t="s">
        <v>918</v>
      </c>
      <c r="R552" t="s">
        <v>919</v>
      </c>
      <c r="S552">
        <v>0</v>
      </c>
      <c r="V552" s="31">
        <v>44680.992361111108</v>
      </c>
      <c r="W552">
        <v>0</v>
      </c>
      <c r="X552">
        <v>1</v>
      </c>
      <c r="Y552" t="s">
        <v>147</v>
      </c>
      <c r="AA552">
        <v>113</v>
      </c>
      <c r="AB552" t="s">
        <v>68</v>
      </c>
      <c r="AD552" t="s">
        <v>150</v>
      </c>
      <c r="AE552" t="s">
        <v>148</v>
      </c>
    </row>
    <row r="553" spans="1:34" x14ac:dyDescent="0.3">
      <c r="A553">
        <v>437</v>
      </c>
      <c r="C553" t="s">
        <v>1101</v>
      </c>
      <c r="D553" t="s">
        <v>1102</v>
      </c>
      <c r="G553" t="s">
        <v>145</v>
      </c>
      <c r="I553" t="s">
        <v>145</v>
      </c>
      <c r="K553" t="s">
        <v>146</v>
      </c>
      <c r="L553" t="s">
        <v>146</v>
      </c>
      <c r="M553" t="s">
        <v>146</v>
      </c>
      <c r="N553" t="s">
        <v>146</v>
      </c>
      <c r="O553" t="s">
        <v>146</v>
      </c>
      <c r="P553" t="s">
        <v>145</v>
      </c>
      <c r="Q553" t="s">
        <v>918</v>
      </c>
      <c r="R553" t="s">
        <v>919</v>
      </c>
      <c r="S553">
        <v>0</v>
      </c>
      <c r="V553" s="31">
        <v>44680.992361111108</v>
      </c>
      <c r="W553">
        <v>0</v>
      </c>
      <c r="X553">
        <v>1</v>
      </c>
      <c r="Y553" t="s">
        <v>147</v>
      </c>
      <c r="AA553">
        <v>113</v>
      </c>
      <c r="AB553" t="s">
        <v>68</v>
      </c>
      <c r="AD553" t="s">
        <v>150</v>
      </c>
      <c r="AE553" t="s">
        <v>148</v>
      </c>
    </row>
    <row r="554" spans="1:34" x14ac:dyDescent="0.3">
      <c r="A554">
        <v>438</v>
      </c>
      <c r="C554" t="s">
        <v>1103</v>
      </c>
      <c r="D554" t="s">
        <v>1104</v>
      </c>
      <c r="G554" t="s">
        <v>145</v>
      </c>
      <c r="I554" t="s">
        <v>145</v>
      </c>
      <c r="K554" t="s">
        <v>146</v>
      </c>
      <c r="L554" t="s">
        <v>146</v>
      </c>
      <c r="M554" t="s">
        <v>146</v>
      </c>
      <c r="N554" t="s">
        <v>146</v>
      </c>
      <c r="O554" t="s">
        <v>146</v>
      </c>
      <c r="P554" t="s">
        <v>145</v>
      </c>
      <c r="Q554" t="s">
        <v>918</v>
      </c>
      <c r="R554" t="s">
        <v>919</v>
      </c>
      <c r="S554">
        <v>0</v>
      </c>
      <c r="V554" s="31">
        <v>44680.992361111108</v>
      </c>
      <c r="W554">
        <v>0</v>
      </c>
      <c r="X554">
        <v>1</v>
      </c>
      <c r="Y554" t="s">
        <v>147</v>
      </c>
      <c r="AA554">
        <v>113</v>
      </c>
      <c r="AB554" t="s">
        <v>68</v>
      </c>
      <c r="AD554" t="s">
        <v>150</v>
      </c>
      <c r="AE554" t="s">
        <v>148</v>
      </c>
    </row>
    <row r="555" spans="1:34" x14ac:dyDescent="0.3">
      <c r="A555">
        <v>439</v>
      </c>
      <c r="C555" t="s">
        <v>1105</v>
      </c>
      <c r="D555" t="s">
        <v>1106</v>
      </c>
      <c r="G555" t="s">
        <v>145</v>
      </c>
      <c r="I555" t="s">
        <v>145</v>
      </c>
      <c r="K555" t="s">
        <v>146</v>
      </c>
      <c r="L555" t="s">
        <v>146</v>
      </c>
      <c r="M555" t="s">
        <v>146</v>
      </c>
      <c r="N555" t="s">
        <v>146</v>
      </c>
      <c r="O555" t="s">
        <v>146</v>
      </c>
      <c r="P555" t="s">
        <v>145</v>
      </c>
      <c r="Q555" t="s">
        <v>918</v>
      </c>
      <c r="R555" t="s">
        <v>919</v>
      </c>
      <c r="S555">
        <v>0</v>
      </c>
      <c r="V555" s="31">
        <v>44680.992361111108</v>
      </c>
      <c r="W555">
        <v>0</v>
      </c>
      <c r="X555">
        <v>1</v>
      </c>
      <c r="Y555" t="s">
        <v>147</v>
      </c>
      <c r="AA555">
        <v>113</v>
      </c>
      <c r="AB555" t="s">
        <v>68</v>
      </c>
      <c r="AD555" t="s">
        <v>150</v>
      </c>
      <c r="AE555" t="s">
        <v>148</v>
      </c>
    </row>
    <row r="556" spans="1:34" x14ac:dyDescent="0.3">
      <c r="A556">
        <v>440</v>
      </c>
      <c r="C556" t="s">
        <v>1107</v>
      </c>
      <c r="D556" t="s">
        <v>1108</v>
      </c>
      <c r="G556" t="s">
        <v>145</v>
      </c>
      <c r="I556" t="s">
        <v>145</v>
      </c>
      <c r="K556" t="s">
        <v>146</v>
      </c>
      <c r="L556" t="s">
        <v>146</v>
      </c>
      <c r="M556" t="s">
        <v>146</v>
      </c>
      <c r="N556" t="s">
        <v>146</v>
      </c>
      <c r="O556" t="s">
        <v>146</v>
      </c>
      <c r="P556" t="s">
        <v>145</v>
      </c>
      <c r="Q556" t="s">
        <v>918</v>
      </c>
      <c r="R556" t="s">
        <v>919</v>
      </c>
      <c r="S556">
        <v>0</v>
      </c>
      <c r="V556" s="31">
        <v>44680.992361111108</v>
      </c>
      <c r="W556">
        <v>0</v>
      </c>
      <c r="X556">
        <v>1</v>
      </c>
      <c r="Y556" t="s">
        <v>147</v>
      </c>
      <c r="AA556">
        <v>113</v>
      </c>
      <c r="AB556" t="s">
        <v>68</v>
      </c>
      <c r="AD556" t="s">
        <v>150</v>
      </c>
      <c r="AE556" t="s">
        <v>148</v>
      </c>
    </row>
    <row r="557" spans="1:34" x14ac:dyDescent="0.3">
      <c r="A557">
        <v>441</v>
      </c>
      <c r="C557" t="s">
        <v>1109</v>
      </c>
      <c r="D557" t="s">
        <v>1110</v>
      </c>
      <c r="G557" t="s">
        <v>145</v>
      </c>
      <c r="I557" t="s">
        <v>145</v>
      </c>
      <c r="K557" t="s">
        <v>146</v>
      </c>
      <c r="L557" t="s">
        <v>146</v>
      </c>
      <c r="M557" t="s">
        <v>146</v>
      </c>
      <c r="N557" t="s">
        <v>146</v>
      </c>
      <c r="O557" t="s">
        <v>146</v>
      </c>
      <c r="P557" t="s">
        <v>145</v>
      </c>
      <c r="Q557" t="s">
        <v>918</v>
      </c>
      <c r="R557" t="s">
        <v>919</v>
      </c>
      <c r="S557">
        <v>0</v>
      </c>
      <c r="V557" s="31">
        <v>44680.992361111108</v>
      </c>
      <c r="W557">
        <v>0</v>
      </c>
      <c r="X557">
        <v>1</v>
      </c>
      <c r="Y557" t="s">
        <v>147</v>
      </c>
      <c r="AA557">
        <v>113</v>
      </c>
      <c r="AB557" t="s">
        <v>68</v>
      </c>
      <c r="AD557" t="s">
        <v>150</v>
      </c>
      <c r="AE557" t="s">
        <v>148</v>
      </c>
    </row>
    <row r="558" spans="1:34" x14ac:dyDescent="0.3">
      <c r="A558">
        <v>120</v>
      </c>
      <c r="C558" t="s">
        <v>1111</v>
      </c>
      <c r="D558" t="s">
        <v>1112</v>
      </c>
      <c r="G558" t="s">
        <v>145</v>
      </c>
      <c r="I558" t="s">
        <v>146</v>
      </c>
      <c r="K558" t="s">
        <v>146</v>
      </c>
      <c r="L558" t="s">
        <v>146</v>
      </c>
      <c r="M558" t="s">
        <v>146</v>
      </c>
      <c r="N558" t="s">
        <v>146</v>
      </c>
      <c r="O558" t="s">
        <v>146</v>
      </c>
      <c r="P558" t="s">
        <v>145</v>
      </c>
      <c r="Q558" t="s">
        <v>918</v>
      </c>
      <c r="R558" t="s">
        <v>919</v>
      </c>
      <c r="S558">
        <v>0</v>
      </c>
      <c r="V558" s="31">
        <v>44680.993750000001</v>
      </c>
      <c r="W558">
        <v>0</v>
      </c>
      <c r="X558">
        <v>1</v>
      </c>
      <c r="Y558" t="s">
        <v>147</v>
      </c>
      <c r="AA558">
        <v>109</v>
      </c>
      <c r="AB558" t="s">
        <v>68</v>
      </c>
      <c r="AD558" t="s">
        <v>150</v>
      </c>
      <c r="AE558" t="s">
        <v>148</v>
      </c>
    </row>
    <row r="559" spans="1:34" x14ac:dyDescent="0.3">
      <c r="A559">
        <v>121</v>
      </c>
      <c r="C559" t="s">
        <v>1113</v>
      </c>
      <c r="D559" t="s">
        <v>1114</v>
      </c>
      <c r="G559" t="s">
        <v>145</v>
      </c>
      <c r="I559" t="s">
        <v>145</v>
      </c>
      <c r="K559" t="s">
        <v>146</v>
      </c>
      <c r="L559" t="s">
        <v>146</v>
      </c>
      <c r="M559" t="s">
        <v>146</v>
      </c>
      <c r="N559" t="s">
        <v>146</v>
      </c>
      <c r="O559" t="s">
        <v>146</v>
      </c>
      <c r="P559" t="s">
        <v>145</v>
      </c>
      <c r="Q559" t="s">
        <v>918</v>
      </c>
      <c r="R559" t="s">
        <v>919</v>
      </c>
      <c r="S559">
        <v>0</v>
      </c>
      <c r="V559" s="31">
        <v>44680.993750000001</v>
      </c>
      <c r="W559">
        <v>0</v>
      </c>
      <c r="X559">
        <v>1</v>
      </c>
      <c r="Y559" t="s">
        <v>147</v>
      </c>
      <c r="AA559">
        <v>120</v>
      </c>
      <c r="AB559" t="s">
        <v>68</v>
      </c>
      <c r="AD559" t="s">
        <v>150</v>
      </c>
      <c r="AE559" t="s">
        <v>148</v>
      </c>
      <c r="AH559" t="s">
        <v>1115</v>
      </c>
    </row>
    <row r="560" spans="1:34" x14ac:dyDescent="0.3">
      <c r="A560">
        <v>122</v>
      </c>
      <c r="C560" t="s">
        <v>1116</v>
      </c>
      <c r="D560" t="s">
        <v>1117</v>
      </c>
      <c r="G560" t="s">
        <v>145</v>
      </c>
      <c r="I560" t="s">
        <v>145</v>
      </c>
      <c r="K560" t="s">
        <v>146</v>
      </c>
      <c r="L560" t="s">
        <v>146</v>
      </c>
      <c r="M560" t="s">
        <v>146</v>
      </c>
      <c r="N560" t="s">
        <v>146</v>
      </c>
      <c r="O560" t="s">
        <v>146</v>
      </c>
      <c r="P560" t="s">
        <v>145</v>
      </c>
      <c r="Q560" t="s">
        <v>918</v>
      </c>
      <c r="R560" t="s">
        <v>919</v>
      </c>
      <c r="S560">
        <v>0</v>
      </c>
      <c r="V560" s="31">
        <v>44680.994444444441</v>
      </c>
      <c r="W560">
        <v>0</v>
      </c>
      <c r="X560">
        <v>1</v>
      </c>
      <c r="Y560" t="s">
        <v>147</v>
      </c>
      <c r="AA560">
        <v>120</v>
      </c>
      <c r="AB560" t="s">
        <v>68</v>
      </c>
      <c r="AD560" t="s">
        <v>150</v>
      </c>
      <c r="AE560" t="s">
        <v>148</v>
      </c>
      <c r="AH560" t="s">
        <v>1115</v>
      </c>
    </row>
    <row r="561" spans="1:43" x14ac:dyDescent="0.3">
      <c r="A561">
        <v>123</v>
      </c>
      <c r="C561" t="s">
        <v>1118</v>
      </c>
      <c r="D561" t="s">
        <v>1119</v>
      </c>
      <c r="G561" t="s">
        <v>145</v>
      </c>
      <c r="I561" t="s">
        <v>146</v>
      </c>
      <c r="K561" t="s">
        <v>146</v>
      </c>
      <c r="L561" t="s">
        <v>146</v>
      </c>
      <c r="M561" t="s">
        <v>146</v>
      </c>
      <c r="N561" t="s">
        <v>146</v>
      </c>
      <c r="O561" t="s">
        <v>146</v>
      </c>
      <c r="P561" t="s">
        <v>145</v>
      </c>
      <c r="Q561" t="s">
        <v>918</v>
      </c>
      <c r="R561" t="s">
        <v>919</v>
      </c>
      <c r="S561">
        <v>0</v>
      </c>
      <c r="V561" s="31">
        <v>44680.994444444441</v>
      </c>
      <c r="W561">
        <v>0</v>
      </c>
      <c r="X561">
        <v>1</v>
      </c>
      <c r="Y561" t="s">
        <v>147</v>
      </c>
      <c r="AA561">
        <v>108</v>
      </c>
      <c r="AB561" t="s">
        <v>68</v>
      </c>
      <c r="AD561" t="s">
        <v>150</v>
      </c>
      <c r="AE561" t="s">
        <v>148</v>
      </c>
    </row>
    <row r="562" spans="1:43" x14ac:dyDescent="0.3">
      <c r="A562">
        <v>124</v>
      </c>
      <c r="C562" t="s">
        <v>1120</v>
      </c>
      <c r="D562" t="s">
        <v>1121</v>
      </c>
      <c r="G562" t="s">
        <v>145</v>
      </c>
      <c r="I562" t="s">
        <v>146</v>
      </c>
      <c r="K562" t="s">
        <v>146</v>
      </c>
      <c r="L562" t="s">
        <v>146</v>
      </c>
      <c r="M562" t="s">
        <v>146</v>
      </c>
      <c r="N562" t="s">
        <v>146</v>
      </c>
      <c r="O562" t="s">
        <v>146</v>
      </c>
      <c r="P562" t="s">
        <v>145</v>
      </c>
      <c r="Q562" t="s">
        <v>918</v>
      </c>
      <c r="R562" t="s">
        <v>919</v>
      </c>
      <c r="S562">
        <v>0</v>
      </c>
      <c r="V562" s="31">
        <v>44680.995138888888</v>
      </c>
      <c r="W562">
        <v>0</v>
      </c>
      <c r="X562">
        <v>1</v>
      </c>
      <c r="Y562" t="s">
        <v>147</v>
      </c>
      <c r="AA562">
        <v>123</v>
      </c>
      <c r="AB562" t="s">
        <v>68</v>
      </c>
      <c r="AD562" t="s">
        <v>150</v>
      </c>
      <c r="AE562" t="s">
        <v>148</v>
      </c>
    </row>
    <row r="563" spans="1:43" x14ac:dyDescent="0.3">
      <c r="A563">
        <v>444</v>
      </c>
      <c r="C563" t="s">
        <v>1122</v>
      </c>
      <c r="D563" t="s">
        <v>1123</v>
      </c>
      <c r="G563" t="s">
        <v>145</v>
      </c>
      <c r="I563" t="s">
        <v>145</v>
      </c>
      <c r="K563" t="s">
        <v>146</v>
      </c>
      <c r="L563" t="s">
        <v>146</v>
      </c>
      <c r="M563" t="s">
        <v>146</v>
      </c>
      <c r="N563" t="s">
        <v>146</v>
      </c>
      <c r="O563" t="s">
        <v>146</v>
      </c>
      <c r="P563" t="s">
        <v>145</v>
      </c>
      <c r="Q563" t="s">
        <v>918</v>
      </c>
      <c r="R563" t="s">
        <v>919</v>
      </c>
      <c r="S563">
        <v>0</v>
      </c>
      <c r="V563" s="31">
        <v>44736.419444444444</v>
      </c>
      <c r="W563">
        <v>0</v>
      </c>
      <c r="X563">
        <v>1</v>
      </c>
      <c r="Y563" t="s">
        <v>147</v>
      </c>
      <c r="AA563">
        <v>124</v>
      </c>
      <c r="AB563" t="s">
        <v>68</v>
      </c>
      <c r="AD563" t="s">
        <v>150</v>
      </c>
      <c r="AE563" t="s">
        <v>148</v>
      </c>
    </row>
    <row r="564" spans="1:43" x14ac:dyDescent="0.3">
      <c r="A564">
        <v>257</v>
      </c>
      <c r="C564" t="s">
        <v>1124</v>
      </c>
      <c r="D564" t="s">
        <v>1125</v>
      </c>
      <c r="G564" t="s">
        <v>145</v>
      </c>
      <c r="I564" t="s">
        <v>145</v>
      </c>
      <c r="K564" t="s">
        <v>146</v>
      </c>
      <c r="L564" t="s">
        <v>146</v>
      </c>
      <c r="M564" t="s">
        <v>146</v>
      </c>
      <c r="N564" t="s">
        <v>146</v>
      </c>
      <c r="O564" t="s">
        <v>146</v>
      </c>
      <c r="P564" t="s">
        <v>145</v>
      </c>
      <c r="Q564" t="s">
        <v>918</v>
      </c>
      <c r="R564" t="s">
        <v>919</v>
      </c>
      <c r="S564">
        <v>0</v>
      </c>
      <c r="V564" s="31">
        <v>44736.419444444444</v>
      </c>
      <c r="W564">
        <v>0</v>
      </c>
      <c r="X564">
        <v>1</v>
      </c>
      <c r="Y564" t="s">
        <v>147</v>
      </c>
      <c r="AA564">
        <v>124</v>
      </c>
      <c r="AB564" t="s">
        <v>68</v>
      </c>
      <c r="AD564" t="s">
        <v>150</v>
      </c>
      <c r="AE564" t="s">
        <v>148</v>
      </c>
    </row>
    <row r="565" spans="1:43" x14ac:dyDescent="0.3">
      <c r="A565">
        <v>446</v>
      </c>
      <c r="C565" t="s">
        <v>1126</v>
      </c>
      <c r="D565" t="s">
        <v>1127</v>
      </c>
      <c r="G565" t="s">
        <v>145</v>
      </c>
      <c r="I565" t="s">
        <v>145</v>
      </c>
      <c r="K565" t="s">
        <v>146</v>
      </c>
      <c r="L565" t="s">
        <v>146</v>
      </c>
      <c r="M565" t="s">
        <v>146</v>
      </c>
      <c r="N565" t="s">
        <v>146</v>
      </c>
      <c r="O565" t="s">
        <v>146</v>
      </c>
      <c r="P565" t="s">
        <v>145</v>
      </c>
      <c r="Q565" t="s">
        <v>918</v>
      </c>
      <c r="R565" t="s">
        <v>919</v>
      </c>
      <c r="S565">
        <v>0</v>
      </c>
      <c r="V565" s="31">
        <v>44736.419444444444</v>
      </c>
      <c r="W565">
        <v>0</v>
      </c>
      <c r="X565">
        <v>1</v>
      </c>
      <c r="Y565" t="s">
        <v>147</v>
      </c>
      <c r="AA565">
        <v>124</v>
      </c>
      <c r="AB565" t="s">
        <v>68</v>
      </c>
      <c r="AD565" t="s">
        <v>150</v>
      </c>
      <c r="AE565" t="s">
        <v>148</v>
      </c>
    </row>
    <row r="566" spans="1:43" x14ac:dyDescent="0.3">
      <c r="A566">
        <v>447</v>
      </c>
      <c r="C566" t="s">
        <v>1128</v>
      </c>
      <c r="D566" t="s">
        <v>1129</v>
      </c>
      <c r="G566" t="s">
        <v>145</v>
      </c>
      <c r="I566" t="s">
        <v>145</v>
      </c>
      <c r="K566" t="s">
        <v>146</v>
      </c>
      <c r="L566" t="s">
        <v>146</v>
      </c>
      <c r="M566" t="s">
        <v>146</v>
      </c>
      <c r="N566" t="s">
        <v>146</v>
      </c>
      <c r="O566" t="s">
        <v>146</v>
      </c>
      <c r="P566" t="s">
        <v>145</v>
      </c>
      <c r="Q566" t="s">
        <v>918</v>
      </c>
      <c r="R566" t="s">
        <v>919</v>
      </c>
      <c r="S566">
        <v>0</v>
      </c>
      <c r="V566" s="31">
        <v>44736.419444444444</v>
      </c>
      <c r="W566">
        <v>0</v>
      </c>
      <c r="X566">
        <v>1</v>
      </c>
      <c r="Y566" t="s">
        <v>147</v>
      </c>
      <c r="AA566">
        <v>124</v>
      </c>
      <c r="AB566" t="s">
        <v>68</v>
      </c>
      <c r="AD566" t="s">
        <v>150</v>
      </c>
      <c r="AE566" t="s">
        <v>148</v>
      </c>
    </row>
    <row r="567" spans="1:43" x14ac:dyDescent="0.3">
      <c r="A567">
        <v>125</v>
      </c>
      <c r="C567" t="s">
        <v>1130</v>
      </c>
      <c r="D567" t="s">
        <v>111</v>
      </c>
      <c r="G567" t="s">
        <v>145</v>
      </c>
      <c r="I567" t="s">
        <v>145</v>
      </c>
      <c r="K567" t="s">
        <v>146</v>
      </c>
      <c r="L567" t="s">
        <v>146</v>
      </c>
      <c r="M567" t="s">
        <v>146</v>
      </c>
      <c r="N567" t="s">
        <v>146</v>
      </c>
      <c r="O567" t="s">
        <v>146</v>
      </c>
      <c r="P567" t="s">
        <v>145</v>
      </c>
      <c r="Q567" t="s">
        <v>918</v>
      </c>
      <c r="R567" t="s">
        <v>919</v>
      </c>
      <c r="S567">
        <v>0</v>
      </c>
      <c r="V567" s="31">
        <v>44680.995833333334</v>
      </c>
      <c r="W567">
        <v>0</v>
      </c>
      <c r="X567">
        <v>1</v>
      </c>
      <c r="Y567" t="s">
        <v>147</v>
      </c>
      <c r="AA567">
        <v>124</v>
      </c>
      <c r="AB567" t="s">
        <v>68</v>
      </c>
      <c r="AD567" t="s">
        <v>150</v>
      </c>
      <c r="AE567" t="s">
        <v>148</v>
      </c>
      <c r="AH567" t="s">
        <v>1131</v>
      </c>
    </row>
    <row r="568" spans="1:43" x14ac:dyDescent="0.3">
      <c r="A568">
        <v>126</v>
      </c>
      <c r="C568" t="s">
        <v>1132</v>
      </c>
      <c r="D568" t="s">
        <v>1133</v>
      </c>
      <c r="G568" t="s">
        <v>145</v>
      </c>
      <c r="I568" t="s">
        <v>145</v>
      </c>
      <c r="K568" t="s">
        <v>146</v>
      </c>
      <c r="L568" t="s">
        <v>146</v>
      </c>
      <c r="M568" t="s">
        <v>146</v>
      </c>
      <c r="N568" t="s">
        <v>146</v>
      </c>
      <c r="O568" t="s">
        <v>146</v>
      </c>
      <c r="P568" t="s">
        <v>145</v>
      </c>
      <c r="Q568" t="s">
        <v>918</v>
      </c>
      <c r="R568" t="s">
        <v>919</v>
      </c>
      <c r="S568">
        <v>0</v>
      </c>
      <c r="V568" s="31">
        <v>44680.99722222222</v>
      </c>
      <c r="W568">
        <v>0</v>
      </c>
      <c r="X568">
        <v>1</v>
      </c>
      <c r="Y568" t="s">
        <v>147</v>
      </c>
      <c r="AA568">
        <v>124</v>
      </c>
      <c r="AB568" t="s">
        <v>68</v>
      </c>
      <c r="AD568" t="s">
        <v>150</v>
      </c>
      <c r="AE568" t="s">
        <v>148</v>
      </c>
      <c r="AH568" t="s">
        <v>1131</v>
      </c>
    </row>
    <row r="569" spans="1:43" x14ac:dyDescent="0.3">
      <c r="A569">
        <v>127</v>
      </c>
      <c r="C569" t="s">
        <v>1134</v>
      </c>
      <c r="D569" t="s">
        <v>1135</v>
      </c>
      <c r="G569" t="s">
        <v>145</v>
      </c>
      <c r="I569" t="s">
        <v>145</v>
      </c>
      <c r="K569" t="s">
        <v>146</v>
      </c>
      <c r="L569" t="s">
        <v>146</v>
      </c>
      <c r="M569" t="s">
        <v>146</v>
      </c>
      <c r="N569" t="s">
        <v>146</v>
      </c>
      <c r="O569" t="s">
        <v>146</v>
      </c>
      <c r="P569" t="s">
        <v>145</v>
      </c>
      <c r="Q569" t="s">
        <v>918</v>
      </c>
      <c r="R569" t="s">
        <v>919</v>
      </c>
      <c r="S569">
        <v>0</v>
      </c>
      <c r="V569" s="31">
        <v>44680.997916666667</v>
      </c>
      <c r="W569">
        <v>0</v>
      </c>
      <c r="X569">
        <v>1</v>
      </c>
      <c r="Y569" t="s">
        <v>147</v>
      </c>
      <c r="AA569">
        <v>124</v>
      </c>
      <c r="AB569" t="s">
        <v>68</v>
      </c>
      <c r="AD569" t="s">
        <v>150</v>
      </c>
      <c r="AE569" t="s">
        <v>148</v>
      </c>
      <c r="AH569" t="s">
        <v>1131</v>
      </c>
    </row>
    <row r="570" spans="1:43" x14ac:dyDescent="0.3">
      <c r="A570">
        <v>128</v>
      </c>
      <c r="C570" t="s">
        <v>1136</v>
      </c>
      <c r="D570" t="s">
        <v>98</v>
      </c>
      <c r="G570" t="s">
        <v>145</v>
      </c>
      <c r="I570" t="s">
        <v>145</v>
      </c>
      <c r="K570" t="s">
        <v>146</v>
      </c>
      <c r="L570" t="s">
        <v>146</v>
      </c>
      <c r="M570" t="s">
        <v>146</v>
      </c>
      <c r="N570" t="s">
        <v>146</v>
      </c>
      <c r="O570" t="s">
        <v>146</v>
      </c>
      <c r="P570" t="s">
        <v>145</v>
      </c>
      <c r="Q570" t="s">
        <v>918</v>
      </c>
      <c r="R570" t="s">
        <v>919</v>
      </c>
      <c r="S570">
        <v>0</v>
      </c>
      <c r="V570" s="31">
        <v>44680.998611111114</v>
      </c>
      <c r="W570">
        <v>0</v>
      </c>
      <c r="X570">
        <v>1</v>
      </c>
      <c r="Y570" t="s">
        <v>147</v>
      </c>
      <c r="AA570">
        <v>124</v>
      </c>
      <c r="AB570" t="s">
        <v>68</v>
      </c>
      <c r="AD570" t="s">
        <v>150</v>
      </c>
      <c r="AE570" t="s">
        <v>148</v>
      </c>
      <c r="AH570" t="s">
        <v>1131</v>
      </c>
    </row>
    <row r="571" spans="1:43" x14ac:dyDescent="0.3">
      <c r="A571">
        <v>256</v>
      </c>
      <c r="C571" t="s">
        <v>1137</v>
      </c>
      <c r="D571" t="s">
        <v>1138</v>
      </c>
      <c r="G571" t="s">
        <v>145</v>
      </c>
      <c r="I571" t="s">
        <v>145</v>
      </c>
      <c r="K571" t="s">
        <v>146</v>
      </c>
      <c r="L571" t="s">
        <v>146</v>
      </c>
      <c r="M571" t="s">
        <v>146</v>
      </c>
      <c r="N571" t="s">
        <v>146</v>
      </c>
      <c r="O571" t="s">
        <v>146</v>
      </c>
      <c r="P571" t="s">
        <v>145</v>
      </c>
      <c r="Q571" t="s">
        <v>918</v>
      </c>
      <c r="R571" t="s">
        <v>919</v>
      </c>
      <c r="S571">
        <v>0</v>
      </c>
      <c r="V571" s="31">
        <v>44720.362500000003</v>
      </c>
      <c r="W571">
        <v>0</v>
      </c>
      <c r="X571">
        <v>1</v>
      </c>
      <c r="Y571" t="s">
        <v>147</v>
      </c>
      <c r="AA571">
        <v>124</v>
      </c>
      <c r="AB571" t="s">
        <v>68</v>
      </c>
      <c r="AD571" t="s">
        <v>150</v>
      </c>
      <c r="AE571" t="s">
        <v>148</v>
      </c>
    </row>
    <row r="572" spans="1:43" x14ac:dyDescent="0.3">
      <c r="A572">
        <v>258</v>
      </c>
      <c r="C572" t="s">
        <v>1139</v>
      </c>
      <c r="D572" t="s">
        <v>1140</v>
      </c>
      <c r="G572" t="s">
        <v>145</v>
      </c>
      <c r="I572" t="s">
        <v>145</v>
      </c>
      <c r="K572" t="s">
        <v>146</v>
      </c>
      <c r="L572" t="s">
        <v>146</v>
      </c>
      <c r="M572" t="s">
        <v>146</v>
      </c>
      <c r="N572" t="s">
        <v>146</v>
      </c>
      <c r="O572" t="s">
        <v>146</v>
      </c>
      <c r="P572" t="s">
        <v>145</v>
      </c>
      <c r="Q572" t="s">
        <v>918</v>
      </c>
      <c r="R572" t="s">
        <v>919</v>
      </c>
      <c r="S572">
        <v>0</v>
      </c>
      <c r="V572" s="31">
        <v>44754.677777777775</v>
      </c>
      <c r="W572">
        <v>2</v>
      </c>
      <c r="X572">
        <v>1</v>
      </c>
      <c r="Y572" t="s">
        <v>147</v>
      </c>
      <c r="AA572">
        <v>124</v>
      </c>
      <c r="AB572" t="s">
        <v>68</v>
      </c>
      <c r="AD572" t="s">
        <v>150</v>
      </c>
      <c r="AE572" t="s">
        <v>148</v>
      </c>
    </row>
    <row r="573" spans="1:43" x14ac:dyDescent="0.3">
      <c r="A573">
        <v>259</v>
      </c>
      <c r="C573" t="s">
        <v>1141</v>
      </c>
      <c r="D573" t="s">
        <v>1142</v>
      </c>
      <c r="G573" t="s">
        <v>145</v>
      </c>
      <c r="I573" t="s">
        <v>145</v>
      </c>
      <c r="K573" t="s">
        <v>146</v>
      </c>
      <c r="L573" t="s">
        <v>146</v>
      </c>
      <c r="M573" t="s">
        <v>146</v>
      </c>
      <c r="N573" t="s">
        <v>146</v>
      </c>
      <c r="O573" t="s">
        <v>146</v>
      </c>
      <c r="P573" t="s">
        <v>145</v>
      </c>
      <c r="Q573" t="s">
        <v>918</v>
      </c>
      <c r="R573" t="s">
        <v>919</v>
      </c>
      <c r="S573">
        <v>0</v>
      </c>
      <c r="V573" s="31">
        <v>44754.680555555555</v>
      </c>
      <c r="W573">
        <v>2</v>
      </c>
      <c r="X573">
        <v>1</v>
      </c>
      <c r="Y573" t="s">
        <v>147</v>
      </c>
      <c r="AA573">
        <v>124</v>
      </c>
      <c r="AB573" t="s">
        <v>68</v>
      </c>
      <c r="AD573" t="s">
        <v>150</v>
      </c>
      <c r="AE573" t="s">
        <v>148</v>
      </c>
      <c r="AH573" t="s">
        <v>1131</v>
      </c>
    </row>
    <row r="574" spans="1:43" x14ac:dyDescent="0.3">
      <c r="A574">
        <v>129</v>
      </c>
      <c r="C574" t="s">
        <v>1143</v>
      </c>
      <c r="D574" t="s">
        <v>1144</v>
      </c>
      <c r="G574" t="s">
        <v>145</v>
      </c>
      <c r="I574" t="s">
        <v>145</v>
      </c>
      <c r="K574" t="s">
        <v>146</v>
      </c>
      <c r="L574" t="s">
        <v>146</v>
      </c>
      <c r="M574" t="s">
        <v>146</v>
      </c>
      <c r="N574" t="s">
        <v>146</v>
      </c>
      <c r="O574" t="s">
        <v>146</v>
      </c>
      <c r="P574" t="s">
        <v>145</v>
      </c>
      <c r="Q574" t="s">
        <v>918</v>
      </c>
      <c r="R574" t="s">
        <v>919</v>
      </c>
      <c r="S574">
        <v>0</v>
      </c>
      <c r="V574" s="31">
        <v>44680.998611111114</v>
      </c>
      <c r="W574">
        <v>0</v>
      </c>
      <c r="X574">
        <v>1</v>
      </c>
      <c r="Y574" t="s">
        <v>147</v>
      </c>
      <c r="AA574">
        <v>124</v>
      </c>
      <c r="AD574" t="s">
        <v>150</v>
      </c>
      <c r="AE574" t="s">
        <v>148</v>
      </c>
      <c r="AH574" t="s">
        <v>1131</v>
      </c>
      <c r="AI574" t="s">
        <v>145</v>
      </c>
      <c r="AJ574" t="s">
        <v>145</v>
      </c>
      <c r="AL574" t="s">
        <v>145</v>
      </c>
      <c r="AM574" t="s">
        <v>145</v>
      </c>
      <c r="AN574" t="s">
        <v>145</v>
      </c>
      <c r="AO574" t="s">
        <v>145</v>
      </c>
      <c r="AP574" t="s">
        <v>145</v>
      </c>
      <c r="AQ574" t="s">
        <v>145</v>
      </c>
    </row>
    <row r="575" spans="1:43" x14ac:dyDescent="0.3">
      <c r="A575">
        <v>130</v>
      </c>
      <c r="C575" t="s">
        <v>1145</v>
      </c>
      <c r="D575" t="s">
        <v>1146</v>
      </c>
      <c r="G575" t="s">
        <v>145</v>
      </c>
      <c r="I575" t="s">
        <v>146</v>
      </c>
      <c r="K575" t="s">
        <v>146</v>
      </c>
      <c r="L575" t="s">
        <v>146</v>
      </c>
      <c r="M575" t="s">
        <v>146</v>
      </c>
      <c r="N575" t="s">
        <v>146</v>
      </c>
      <c r="O575" t="s">
        <v>146</v>
      </c>
      <c r="P575" t="s">
        <v>145</v>
      </c>
      <c r="Q575" t="s">
        <v>918</v>
      </c>
      <c r="R575" t="s">
        <v>919</v>
      </c>
      <c r="S575">
        <v>0</v>
      </c>
      <c r="V575" s="31">
        <v>44680.999305555553</v>
      </c>
      <c r="W575">
        <v>0</v>
      </c>
      <c r="X575">
        <v>1</v>
      </c>
      <c r="Y575" t="s">
        <v>147</v>
      </c>
      <c r="AA575">
        <v>107</v>
      </c>
      <c r="AB575" t="s">
        <v>68</v>
      </c>
      <c r="AD575" t="s">
        <v>150</v>
      </c>
      <c r="AE575" t="s">
        <v>148</v>
      </c>
    </row>
    <row r="576" spans="1:43" x14ac:dyDescent="0.3">
      <c r="A576">
        <v>132</v>
      </c>
      <c r="C576" t="s">
        <v>1147</v>
      </c>
      <c r="D576" t="s">
        <v>1148</v>
      </c>
      <c r="G576" t="s">
        <v>145</v>
      </c>
      <c r="I576" t="s">
        <v>146</v>
      </c>
      <c r="K576" t="s">
        <v>146</v>
      </c>
      <c r="L576" t="s">
        <v>146</v>
      </c>
      <c r="M576" t="s">
        <v>146</v>
      </c>
      <c r="N576" t="s">
        <v>146</v>
      </c>
      <c r="O576" t="s">
        <v>146</v>
      </c>
      <c r="P576" t="s">
        <v>145</v>
      </c>
      <c r="Q576" t="s">
        <v>918</v>
      </c>
      <c r="R576" t="s">
        <v>919</v>
      </c>
      <c r="S576">
        <v>0</v>
      </c>
      <c r="V576" s="31">
        <v>44681.000694444447</v>
      </c>
      <c r="W576">
        <v>0</v>
      </c>
      <c r="X576">
        <v>1</v>
      </c>
      <c r="Y576" t="s">
        <v>147</v>
      </c>
      <c r="AA576">
        <v>130</v>
      </c>
      <c r="AB576" t="s">
        <v>68</v>
      </c>
      <c r="AD576" t="s">
        <v>150</v>
      </c>
      <c r="AE576" t="s">
        <v>148</v>
      </c>
    </row>
    <row r="577" spans="1:34" x14ac:dyDescent="0.3">
      <c r="A577">
        <v>133</v>
      </c>
      <c r="C577" t="s">
        <v>1149</v>
      </c>
      <c r="D577" t="s">
        <v>1150</v>
      </c>
      <c r="G577" t="s">
        <v>145</v>
      </c>
      <c r="I577" t="s">
        <v>146</v>
      </c>
      <c r="K577" t="s">
        <v>146</v>
      </c>
      <c r="L577" t="s">
        <v>146</v>
      </c>
      <c r="M577" t="s">
        <v>146</v>
      </c>
      <c r="N577" t="s">
        <v>146</v>
      </c>
      <c r="O577" t="s">
        <v>146</v>
      </c>
      <c r="P577" t="s">
        <v>145</v>
      </c>
      <c r="Q577" t="s">
        <v>918</v>
      </c>
      <c r="R577" t="s">
        <v>919</v>
      </c>
      <c r="S577">
        <v>0</v>
      </c>
      <c r="V577" s="31">
        <v>44681.002083333333</v>
      </c>
      <c r="W577">
        <v>0</v>
      </c>
      <c r="X577">
        <v>1</v>
      </c>
      <c r="Y577" t="s">
        <v>147</v>
      </c>
      <c r="AA577">
        <v>132</v>
      </c>
      <c r="AB577" t="s">
        <v>68</v>
      </c>
      <c r="AD577" t="s">
        <v>150</v>
      </c>
      <c r="AE577" t="s">
        <v>148</v>
      </c>
      <c r="AH577" t="s">
        <v>1131</v>
      </c>
    </row>
    <row r="578" spans="1:34" x14ac:dyDescent="0.3">
      <c r="A578">
        <v>134</v>
      </c>
      <c r="C578" t="s">
        <v>1151</v>
      </c>
      <c r="D578" t="s">
        <v>1152</v>
      </c>
      <c r="G578" t="s">
        <v>145</v>
      </c>
      <c r="I578" t="s">
        <v>145</v>
      </c>
      <c r="K578" t="s">
        <v>146</v>
      </c>
      <c r="L578" t="s">
        <v>146</v>
      </c>
      <c r="M578" t="s">
        <v>146</v>
      </c>
      <c r="N578" t="s">
        <v>146</v>
      </c>
      <c r="O578" t="s">
        <v>146</v>
      </c>
      <c r="P578" t="s">
        <v>145</v>
      </c>
      <c r="Q578" t="s">
        <v>918</v>
      </c>
      <c r="R578" t="s">
        <v>919</v>
      </c>
      <c r="S578">
        <v>0</v>
      </c>
      <c r="V578" s="31">
        <v>44681.002083333333</v>
      </c>
      <c r="W578">
        <v>0</v>
      </c>
      <c r="X578">
        <v>1</v>
      </c>
      <c r="Y578" t="s">
        <v>147</v>
      </c>
      <c r="AA578">
        <v>133</v>
      </c>
      <c r="AB578" t="s">
        <v>68</v>
      </c>
      <c r="AD578" t="s">
        <v>150</v>
      </c>
      <c r="AE578" t="s">
        <v>148</v>
      </c>
      <c r="AH578" t="s">
        <v>1115</v>
      </c>
    </row>
    <row r="579" spans="1:34" x14ac:dyDescent="0.3">
      <c r="A579">
        <v>449</v>
      </c>
      <c r="C579" t="s">
        <v>1153</v>
      </c>
      <c r="D579" t="s">
        <v>1154</v>
      </c>
      <c r="G579" t="s">
        <v>145</v>
      </c>
      <c r="I579" t="s">
        <v>145</v>
      </c>
      <c r="K579" t="s">
        <v>146</v>
      </c>
      <c r="L579" t="s">
        <v>146</v>
      </c>
      <c r="M579" t="s">
        <v>146</v>
      </c>
      <c r="N579" t="s">
        <v>146</v>
      </c>
      <c r="O579" t="s">
        <v>146</v>
      </c>
      <c r="P579" t="s">
        <v>145</v>
      </c>
      <c r="Q579" t="s">
        <v>918</v>
      </c>
      <c r="R579" t="s">
        <v>919</v>
      </c>
      <c r="S579">
        <v>0</v>
      </c>
      <c r="V579" s="31">
        <v>44681.002083333333</v>
      </c>
      <c r="W579">
        <v>0</v>
      </c>
      <c r="X579">
        <v>1</v>
      </c>
      <c r="Y579" t="s">
        <v>147</v>
      </c>
      <c r="AA579">
        <v>133</v>
      </c>
      <c r="AB579" t="s">
        <v>68</v>
      </c>
      <c r="AD579" t="s">
        <v>150</v>
      </c>
      <c r="AE579" t="s">
        <v>148</v>
      </c>
      <c r="AH579" t="s">
        <v>1115</v>
      </c>
    </row>
    <row r="580" spans="1:34" x14ac:dyDescent="0.3">
      <c r="A580">
        <v>450</v>
      </c>
      <c r="C580" t="s">
        <v>1155</v>
      </c>
      <c r="D580" t="s">
        <v>1156</v>
      </c>
      <c r="G580" t="s">
        <v>145</v>
      </c>
      <c r="I580" t="s">
        <v>145</v>
      </c>
      <c r="K580" t="s">
        <v>146</v>
      </c>
      <c r="L580" t="s">
        <v>146</v>
      </c>
      <c r="M580" t="s">
        <v>146</v>
      </c>
      <c r="N580" t="s">
        <v>146</v>
      </c>
      <c r="O580" t="s">
        <v>146</v>
      </c>
      <c r="P580" t="s">
        <v>145</v>
      </c>
      <c r="Q580" t="s">
        <v>918</v>
      </c>
      <c r="R580" t="s">
        <v>919</v>
      </c>
      <c r="S580">
        <v>0</v>
      </c>
      <c r="V580" s="31">
        <v>44681.002083333333</v>
      </c>
      <c r="W580">
        <v>0</v>
      </c>
      <c r="X580">
        <v>1</v>
      </c>
      <c r="Y580" t="s">
        <v>147</v>
      </c>
      <c r="AA580">
        <v>133</v>
      </c>
      <c r="AB580" t="s">
        <v>68</v>
      </c>
      <c r="AD580" t="s">
        <v>150</v>
      </c>
      <c r="AE580" t="s">
        <v>148</v>
      </c>
      <c r="AH580" t="s">
        <v>1115</v>
      </c>
    </row>
    <row r="581" spans="1:34" x14ac:dyDescent="0.3">
      <c r="A581">
        <v>452</v>
      </c>
      <c r="C581" t="s">
        <v>1157</v>
      </c>
      <c r="D581" t="s">
        <v>1158</v>
      </c>
      <c r="G581" t="s">
        <v>145</v>
      </c>
      <c r="I581" t="s">
        <v>145</v>
      </c>
      <c r="K581" t="s">
        <v>146</v>
      </c>
      <c r="L581" t="s">
        <v>146</v>
      </c>
      <c r="M581" t="s">
        <v>146</v>
      </c>
      <c r="N581" t="s">
        <v>146</v>
      </c>
      <c r="O581" t="s">
        <v>146</v>
      </c>
      <c r="P581" t="s">
        <v>145</v>
      </c>
      <c r="Q581" t="s">
        <v>918</v>
      </c>
      <c r="R581" t="s">
        <v>919</v>
      </c>
      <c r="S581">
        <v>0</v>
      </c>
      <c r="V581" s="31">
        <v>44681.002083333333</v>
      </c>
      <c r="W581">
        <v>0</v>
      </c>
      <c r="X581">
        <v>1</v>
      </c>
      <c r="Y581" t="s">
        <v>147</v>
      </c>
      <c r="AA581">
        <v>133</v>
      </c>
      <c r="AB581" t="s">
        <v>68</v>
      </c>
      <c r="AD581" t="s">
        <v>150</v>
      </c>
      <c r="AE581" t="s">
        <v>148</v>
      </c>
      <c r="AH581" t="s">
        <v>1115</v>
      </c>
    </row>
    <row r="582" spans="1:34" x14ac:dyDescent="0.3">
      <c r="A582">
        <v>454</v>
      </c>
      <c r="C582" t="s">
        <v>1159</v>
      </c>
      <c r="D582" t="s">
        <v>97</v>
      </c>
      <c r="G582" t="s">
        <v>145</v>
      </c>
      <c r="I582" t="s">
        <v>145</v>
      </c>
      <c r="K582" t="s">
        <v>146</v>
      </c>
      <c r="L582" t="s">
        <v>146</v>
      </c>
      <c r="M582" t="s">
        <v>146</v>
      </c>
      <c r="N582" t="s">
        <v>146</v>
      </c>
      <c r="O582" t="s">
        <v>146</v>
      </c>
      <c r="P582" t="s">
        <v>145</v>
      </c>
      <c r="Q582" t="s">
        <v>918</v>
      </c>
      <c r="R582" t="s">
        <v>919</v>
      </c>
      <c r="S582">
        <v>0</v>
      </c>
      <c r="V582" s="31">
        <v>44681.002083333333</v>
      </c>
      <c r="W582">
        <v>0</v>
      </c>
      <c r="X582">
        <v>1</v>
      </c>
      <c r="Y582" t="s">
        <v>147</v>
      </c>
      <c r="AA582">
        <v>133</v>
      </c>
      <c r="AB582" t="s">
        <v>68</v>
      </c>
      <c r="AD582" t="s">
        <v>150</v>
      </c>
      <c r="AE582" t="s">
        <v>148</v>
      </c>
      <c r="AH582" t="s">
        <v>1115</v>
      </c>
    </row>
    <row r="583" spans="1:34" x14ac:dyDescent="0.3">
      <c r="A583">
        <v>455</v>
      </c>
      <c r="C583" t="s">
        <v>1160</v>
      </c>
      <c r="D583" t="s">
        <v>1161</v>
      </c>
      <c r="G583" t="s">
        <v>145</v>
      </c>
      <c r="I583" t="s">
        <v>145</v>
      </c>
      <c r="K583" t="s">
        <v>146</v>
      </c>
      <c r="L583" t="s">
        <v>146</v>
      </c>
      <c r="M583" t="s">
        <v>146</v>
      </c>
      <c r="N583" t="s">
        <v>146</v>
      </c>
      <c r="O583" t="s">
        <v>146</v>
      </c>
      <c r="P583" t="s">
        <v>145</v>
      </c>
      <c r="Q583" t="s">
        <v>918</v>
      </c>
      <c r="R583" t="s">
        <v>919</v>
      </c>
      <c r="S583">
        <v>0</v>
      </c>
      <c r="V583" s="31">
        <v>44681.002083333333</v>
      </c>
      <c r="W583">
        <v>0</v>
      </c>
      <c r="X583">
        <v>1</v>
      </c>
      <c r="Y583" t="s">
        <v>147</v>
      </c>
      <c r="AA583">
        <v>133</v>
      </c>
      <c r="AB583" t="s">
        <v>68</v>
      </c>
      <c r="AD583" t="s">
        <v>150</v>
      </c>
      <c r="AE583" t="s">
        <v>148</v>
      </c>
      <c r="AH583" t="s">
        <v>1115</v>
      </c>
    </row>
    <row r="584" spans="1:34" x14ac:dyDescent="0.3">
      <c r="A584">
        <v>457</v>
      </c>
      <c r="C584" t="s">
        <v>1162</v>
      </c>
      <c r="D584" t="s">
        <v>1163</v>
      </c>
      <c r="G584" t="s">
        <v>145</v>
      </c>
      <c r="I584" t="s">
        <v>145</v>
      </c>
      <c r="K584" t="s">
        <v>146</v>
      </c>
      <c r="L584" t="s">
        <v>146</v>
      </c>
      <c r="M584" t="s">
        <v>146</v>
      </c>
      <c r="N584" t="s">
        <v>146</v>
      </c>
      <c r="O584" t="s">
        <v>146</v>
      </c>
      <c r="P584" t="s">
        <v>145</v>
      </c>
      <c r="Q584" t="s">
        <v>918</v>
      </c>
      <c r="R584" t="s">
        <v>919</v>
      </c>
      <c r="S584">
        <v>0</v>
      </c>
      <c r="V584" s="31">
        <v>44681.002083333333</v>
      </c>
      <c r="W584">
        <v>0</v>
      </c>
      <c r="X584">
        <v>1</v>
      </c>
      <c r="Y584" t="s">
        <v>147</v>
      </c>
      <c r="AA584">
        <v>133</v>
      </c>
      <c r="AB584" t="s">
        <v>68</v>
      </c>
      <c r="AD584" t="s">
        <v>150</v>
      </c>
      <c r="AE584" t="s">
        <v>148</v>
      </c>
      <c r="AH584" t="s">
        <v>1115</v>
      </c>
    </row>
    <row r="585" spans="1:34" x14ac:dyDescent="0.3">
      <c r="A585">
        <v>458</v>
      </c>
      <c r="C585" t="s">
        <v>1164</v>
      </c>
      <c r="D585" t="s">
        <v>1165</v>
      </c>
      <c r="G585" t="s">
        <v>145</v>
      </c>
      <c r="I585" t="s">
        <v>145</v>
      </c>
      <c r="K585" t="s">
        <v>146</v>
      </c>
      <c r="L585" t="s">
        <v>146</v>
      </c>
      <c r="M585" t="s">
        <v>146</v>
      </c>
      <c r="N585" t="s">
        <v>146</v>
      </c>
      <c r="O585" t="s">
        <v>146</v>
      </c>
      <c r="P585" t="s">
        <v>145</v>
      </c>
      <c r="Q585" t="s">
        <v>918</v>
      </c>
      <c r="R585" t="s">
        <v>919</v>
      </c>
      <c r="S585">
        <v>0</v>
      </c>
      <c r="V585" s="31">
        <v>44681.002083333333</v>
      </c>
      <c r="W585">
        <v>0</v>
      </c>
      <c r="X585">
        <v>1</v>
      </c>
      <c r="Y585" t="s">
        <v>147</v>
      </c>
      <c r="AA585">
        <v>133</v>
      </c>
      <c r="AB585" t="s">
        <v>68</v>
      </c>
      <c r="AD585" t="s">
        <v>150</v>
      </c>
      <c r="AE585" t="s">
        <v>148</v>
      </c>
      <c r="AH585" t="s">
        <v>1115</v>
      </c>
    </row>
    <row r="586" spans="1:34" x14ac:dyDescent="0.3">
      <c r="A586">
        <v>459</v>
      </c>
      <c r="C586" t="s">
        <v>1166</v>
      </c>
      <c r="D586" t="s">
        <v>1167</v>
      </c>
      <c r="G586" t="s">
        <v>145</v>
      </c>
      <c r="I586" t="s">
        <v>145</v>
      </c>
      <c r="K586" t="s">
        <v>146</v>
      </c>
      <c r="L586" t="s">
        <v>146</v>
      </c>
      <c r="M586" t="s">
        <v>146</v>
      </c>
      <c r="N586" t="s">
        <v>146</v>
      </c>
      <c r="O586" t="s">
        <v>146</v>
      </c>
      <c r="P586" t="s">
        <v>145</v>
      </c>
      <c r="Q586" t="s">
        <v>918</v>
      </c>
      <c r="R586" t="s">
        <v>919</v>
      </c>
      <c r="S586">
        <v>0</v>
      </c>
      <c r="V586" s="31">
        <v>44681.002083333333</v>
      </c>
      <c r="W586">
        <v>0</v>
      </c>
      <c r="X586">
        <v>1</v>
      </c>
      <c r="Y586" t="s">
        <v>147</v>
      </c>
      <c r="AA586">
        <v>133</v>
      </c>
      <c r="AB586" t="s">
        <v>68</v>
      </c>
      <c r="AD586" t="s">
        <v>150</v>
      </c>
      <c r="AE586" t="s">
        <v>148</v>
      </c>
      <c r="AH586" t="s">
        <v>1115</v>
      </c>
    </row>
    <row r="587" spans="1:34" x14ac:dyDescent="0.3">
      <c r="A587">
        <v>461</v>
      </c>
      <c r="C587" t="s">
        <v>1168</v>
      </c>
      <c r="D587" t="s">
        <v>1169</v>
      </c>
      <c r="G587" t="s">
        <v>145</v>
      </c>
      <c r="I587" t="s">
        <v>145</v>
      </c>
      <c r="K587" t="s">
        <v>146</v>
      </c>
      <c r="L587" t="s">
        <v>146</v>
      </c>
      <c r="M587" t="s">
        <v>146</v>
      </c>
      <c r="N587" t="s">
        <v>146</v>
      </c>
      <c r="O587" t="s">
        <v>146</v>
      </c>
      <c r="P587" t="s">
        <v>145</v>
      </c>
      <c r="Q587" t="s">
        <v>918</v>
      </c>
      <c r="R587" t="s">
        <v>919</v>
      </c>
      <c r="S587">
        <v>0</v>
      </c>
      <c r="V587" s="31">
        <v>44681.002083333333</v>
      </c>
      <c r="W587">
        <v>0</v>
      </c>
      <c r="X587">
        <v>1</v>
      </c>
      <c r="Y587" t="s">
        <v>147</v>
      </c>
      <c r="AA587">
        <v>133</v>
      </c>
      <c r="AB587" t="s">
        <v>68</v>
      </c>
      <c r="AD587" t="s">
        <v>150</v>
      </c>
      <c r="AE587" t="s">
        <v>148</v>
      </c>
      <c r="AH587" t="s">
        <v>1115</v>
      </c>
    </row>
    <row r="588" spans="1:34" x14ac:dyDescent="0.3">
      <c r="A588">
        <v>462</v>
      </c>
      <c r="C588" t="s">
        <v>1170</v>
      </c>
      <c r="D588" t="s">
        <v>1073</v>
      </c>
      <c r="G588" t="s">
        <v>145</v>
      </c>
      <c r="I588" t="s">
        <v>145</v>
      </c>
      <c r="K588" t="s">
        <v>146</v>
      </c>
      <c r="L588" t="s">
        <v>146</v>
      </c>
      <c r="M588" t="s">
        <v>146</v>
      </c>
      <c r="N588" t="s">
        <v>146</v>
      </c>
      <c r="O588" t="s">
        <v>146</v>
      </c>
      <c r="P588" t="s">
        <v>145</v>
      </c>
      <c r="Q588" t="s">
        <v>918</v>
      </c>
      <c r="R588" t="s">
        <v>919</v>
      </c>
      <c r="S588">
        <v>0</v>
      </c>
      <c r="V588" s="31">
        <v>44681.002083333333</v>
      </c>
      <c r="W588">
        <v>0</v>
      </c>
      <c r="X588">
        <v>1</v>
      </c>
      <c r="Y588" t="s">
        <v>147</v>
      </c>
      <c r="AA588">
        <v>133</v>
      </c>
      <c r="AB588" t="s">
        <v>68</v>
      </c>
      <c r="AD588" t="s">
        <v>150</v>
      </c>
      <c r="AE588" t="s">
        <v>148</v>
      </c>
      <c r="AH588" t="s">
        <v>1115</v>
      </c>
    </row>
    <row r="589" spans="1:34" x14ac:dyDescent="0.3">
      <c r="A589">
        <v>135</v>
      </c>
      <c r="C589" t="s">
        <v>1171</v>
      </c>
      <c r="D589" t="s">
        <v>1172</v>
      </c>
      <c r="G589" t="s">
        <v>145</v>
      </c>
      <c r="I589" t="s">
        <v>146</v>
      </c>
      <c r="K589" t="s">
        <v>146</v>
      </c>
      <c r="L589" t="s">
        <v>146</v>
      </c>
      <c r="M589" t="s">
        <v>146</v>
      </c>
      <c r="N589" t="s">
        <v>146</v>
      </c>
      <c r="O589" t="s">
        <v>146</v>
      </c>
      <c r="P589" t="s">
        <v>145</v>
      </c>
      <c r="Q589" t="s">
        <v>918</v>
      </c>
      <c r="R589" t="s">
        <v>919</v>
      </c>
      <c r="S589">
        <v>0</v>
      </c>
      <c r="V589" s="31">
        <v>44681.00277777778</v>
      </c>
      <c r="W589">
        <v>0</v>
      </c>
      <c r="X589">
        <v>1</v>
      </c>
      <c r="Y589" t="s">
        <v>147</v>
      </c>
      <c r="AA589">
        <v>132</v>
      </c>
      <c r="AB589" t="s">
        <v>68</v>
      </c>
      <c r="AD589" t="s">
        <v>150</v>
      </c>
      <c r="AE589" t="s">
        <v>148</v>
      </c>
    </row>
    <row r="590" spans="1:34" x14ac:dyDescent="0.3">
      <c r="A590">
        <v>136</v>
      </c>
      <c r="C590" t="s">
        <v>1173</v>
      </c>
      <c r="D590" t="s">
        <v>1174</v>
      </c>
      <c r="G590" t="s">
        <v>145</v>
      </c>
      <c r="I590" t="s">
        <v>145</v>
      </c>
      <c r="K590" t="s">
        <v>146</v>
      </c>
      <c r="L590" t="s">
        <v>146</v>
      </c>
      <c r="M590" t="s">
        <v>146</v>
      </c>
      <c r="N590" t="s">
        <v>146</v>
      </c>
      <c r="O590" t="s">
        <v>146</v>
      </c>
      <c r="P590" t="s">
        <v>145</v>
      </c>
      <c r="Q590" t="s">
        <v>918</v>
      </c>
      <c r="R590" t="s">
        <v>919</v>
      </c>
      <c r="S590">
        <v>0</v>
      </c>
      <c r="V590" s="31">
        <v>44681.003472222219</v>
      </c>
      <c r="W590">
        <v>0</v>
      </c>
      <c r="X590">
        <v>1</v>
      </c>
      <c r="Y590" t="s">
        <v>147</v>
      </c>
      <c r="AA590">
        <v>135</v>
      </c>
      <c r="AB590" t="s">
        <v>68</v>
      </c>
      <c r="AD590" t="s">
        <v>150</v>
      </c>
      <c r="AE590" t="s">
        <v>148</v>
      </c>
    </row>
    <row r="591" spans="1:34" x14ac:dyDescent="0.3">
      <c r="A591">
        <v>137</v>
      </c>
      <c r="C591" t="s">
        <v>1175</v>
      </c>
      <c r="D591" t="s">
        <v>1176</v>
      </c>
      <c r="G591" t="s">
        <v>145</v>
      </c>
      <c r="I591" t="s">
        <v>145</v>
      </c>
      <c r="K591" t="s">
        <v>146</v>
      </c>
      <c r="L591" t="s">
        <v>146</v>
      </c>
      <c r="M591" t="s">
        <v>146</v>
      </c>
      <c r="N591" t="s">
        <v>146</v>
      </c>
      <c r="O591" t="s">
        <v>146</v>
      </c>
      <c r="P591" t="s">
        <v>145</v>
      </c>
      <c r="Q591" t="s">
        <v>918</v>
      </c>
      <c r="R591" t="s">
        <v>919</v>
      </c>
      <c r="S591">
        <v>0</v>
      </c>
      <c r="V591" s="31">
        <v>44681.003472222219</v>
      </c>
      <c r="W591">
        <v>0</v>
      </c>
      <c r="X591">
        <v>1</v>
      </c>
      <c r="Y591" t="s">
        <v>147</v>
      </c>
      <c r="AA591">
        <v>135</v>
      </c>
      <c r="AB591" t="s">
        <v>68</v>
      </c>
      <c r="AD591" t="s">
        <v>150</v>
      </c>
      <c r="AE591" t="s">
        <v>148</v>
      </c>
    </row>
    <row r="592" spans="1:34" x14ac:dyDescent="0.3">
      <c r="A592">
        <v>463</v>
      </c>
      <c r="C592" t="s">
        <v>1177</v>
      </c>
      <c r="D592" t="s">
        <v>1178</v>
      </c>
      <c r="G592" t="s">
        <v>145</v>
      </c>
      <c r="I592" t="s">
        <v>145</v>
      </c>
      <c r="K592" t="s">
        <v>146</v>
      </c>
      <c r="L592" t="s">
        <v>146</v>
      </c>
      <c r="M592" t="s">
        <v>146</v>
      </c>
      <c r="N592" t="s">
        <v>146</v>
      </c>
      <c r="O592" t="s">
        <v>146</v>
      </c>
      <c r="P592" t="s">
        <v>145</v>
      </c>
      <c r="Q592" t="s">
        <v>918</v>
      </c>
      <c r="R592" t="s">
        <v>919</v>
      </c>
      <c r="S592">
        <v>0</v>
      </c>
      <c r="V592" s="31">
        <v>44681.003472222219</v>
      </c>
      <c r="W592">
        <v>0</v>
      </c>
      <c r="X592">
        <v>1</v>
      </c>
      <c r="Y592" t="s">
        <v>147</v>
      </c>
      <c r="AA592">
        <v>135</v>
      </c>
      <c r="AB592" t="s">
        <v>68</v>
      </c>
      <c r="AD592" t="s">
        <v>150</v>
      </c>
      <c r="AE592" t="s">
        <v>148</v>
      </c>
    </row>
    <row r="593" spans="1:31" x14ac:dyDescent="0.3">
      <c r="A593">
        <v>464</v>
      </c>
      <c r="C593" t="s">
        <v>1179</v>
      </c>
      <c r="D593" t="s">
        <v>1180</v>
      </c>
      <c r="G593" t="s">
        <v>145</v>
      </c>
      <c r="I593" t="s">
        <v>145</v>
      </c>
      <c r="K593" t="s">
        <v>146</v>
      </c>
      <c r="L593" t="s">
        <v>146</v>
      </c>
      <c r="M593" t="s">
        <v>146</v>
      </c>
      <c r="N593" t="s">
        <v>146</v>
      </c>
      <c r="O593" t="s">
        <v>146</v>
      </c>
      <c r="P593" t="s">
        <v>145</v>
      </c>
      <c r="Q593" t="s">
        <v>918</v>
      </c>
      <c r="R593" t="s">
        <v>919</v>
      </c>
      <c r="S593">
        <v>0</v>
      </c>
      <c r="V593" s="31">
        <v>44681.003472222219</v>
      </c>
      <c r="W593">
        <v>0</v>
      </c>
      <c r="X593">
        <v>1</v>
      </c>
      <c r="Y593" t="s">
        <v>147</v>
      </c>
      <c r="AA593">
        <v>135</v>
      </c>
      <c r="AB593" t="s">
        <v>68</v>
      </c>
      <c r="AD593" t="s">
        <v>150</v>
      </c>
      <c r="AE593" t="s">
        <v>148</v>
      </c>
    </row>
    <row r="594" spans="1:31" x14ac:dyDescent="0.3">
      <c r="A594">
        <v>138</v>
      </c>
      <c r="C594" t="s">
        <v>1181</v>
      </c>
      <c r="D594" t="s">
        <v>1182</v>
      </c>
      <c r="G594" t="s">
        <v>145</v>
      </c>
      <c r="I594" t="s">
        <v>145</v>
      </c>
      <c r="K594" t="s">
        <v>146</v>
      </c>
      <c r="L594" t="s">
        <v>146</v>
      </c>
      <c r="M594" t="s">
        <v>146</v>
      </c>
      <c r="N594" t="s">
        <v>146</v>
      </c>
      <c r="O594" t="s">
        <v>146</v>
      </c>
      <c r="P594" t="s">
        <v>145</v>
      </c>
      <c r="Q594" t="s">
        <v>918</v>
      </c>
      <c r="R594" t="s">
        <v>919</v>
      </c>
      <c r="S594">
        <v>0</v>
      </c>
      <c r="V594" s="31">
        <v>44681.004166666666</v>
      </c>
      <c r="W594">
        <v>0</v>
      </c>
      <c r="X594">
        <v>1</v>
      </c>
      <c r="Y594" t="s">
        <v>147</v>
      </c>
      <c r="AA594">
        <v>135</v>
      </c>
      <c r="AB594" t="s">
        <v>68</v>
      </c>
      <c r="AD594" t="s">
        <v>150</v>
      </c>
      <c r="AE594" t="s">
        <v>148</v>
      </c>
    </row>
    <row r="595" spans="1:31" x14ac:dyDescent="0.3">
      <c r="A595">
        <v>465</v>
      </c>
      <c r="C595" t="s">
        <v>1183</v>
      </c>
      <c r="D595" t="s">
        <v>1184</v>
      </c>
      <c r="G595" t="s">
        <v>145</v>
      </c>
      <c r="I595" t="s">
        <v>145</v>
      </c>
      <c r="K595" t="s">
        <v>146</v>
      </c>
      <c r="L595" t="s">
        <v>146</v>
      </c>
      <c r="M595" t="s">
        <v>146</v>
      </c>
      <c r="N595" t="s">
        <v>146</v>
      </c>
      <c r="O595" t="s">
        <v>146</v>
      </c>
      <c r="P595" t="s">
        <v>145</v>
      </c>
      <c r="Q595" t="s">
        <v>918</v>
      </c>
      <c r="R595" t="s">
        <v>919</v>
      </c>
      <c r="S595">
        <v>0</v>
      </c>
      <c r="V595" s="31">
        <v>44681.003472222219</v>
      </c>
      <c r="W595">
        <v>0</v>
      </c>
      <c r="X595">
        <v>1</v>
      </c>
      <c r="Y595" t="s">
        <v>147</v>
      </c>
      <c r="AA595">
        <v>135</v>
      </c>
      <c r="AB595" t="s">
        <v>68</v>
      </c>
      <c r="AD595" t="s">
        <v>150</v>
      </c>
      <c r="AE595" t="s">
        <v>148</v>
      </c>
    </row>
    <row r="596" spans="1:31" x14ac:dyDescent="0.3">
      <c r="A596">
        <v>467</v>
      </c>
      <c r="C596" t="s">
        <v>1185</v>
      </c>
      <c r="D596" t="s">
        <v>1186</v>
      </c>
      <c r="G596" t="s">
        <v>145</v>
      </c>
      <c r="I596" t="s">
        <v>145</v>
      </c>
      <c r="K596" t="s">
        <v>146</v>
      </c>
      <c r="L596" t="s">
        <v>146</v>
      </c>
      <c r="M596" t="s">
        <v>146</v>
      </c>
      <c r="N596" t="s">
        <v>146</v>
      </c>
      <c r="O596" t="s">
        <v>146</v>
      </c>
      <c r="P596" t="s">
        <v>145</v>
      </c>
      <c r="Q596" t="s">
        <v>918</v>
      </c>
      <c r="R596" t="s">
        <v>919</v>
      </c>
      <c r="S596">
        <v>0</v>
      </c>
      <c r="V596" s="31">
        <v>44681.003472222219</v>
      </c>
      <c r="W596">
        <v>0</v>
      </c>
      <c r="X596">
        <v>1</v>
      </c>
      <c r="Y596" t="s">
        <v>147</v>
      </c>
      <c r="AA596">
        <v>135</v>
      </c>
      <c r="AB596" t="s">
        <v>68</v>
      </c>
      <c r="AD596" t="s">
        <v>150</v>
      </c>
      <c r="AE596" t="s">
        <v>148</v>
      </c>
    </row>
    <row r="597" spans="1:31" x14ac:dyDescent="0.3">
      <c r="A597">
        <v>469</v>
      </c>
      <c r="C597" t="s">
        <v>1187</v>
      </c>
      <c r="D597" t="s">
        <v>1091</v>
      </c>
      <c r="G597" t="s">
        <v>145</v>
      </c>
      <c r="I597" t="s">
        <v>145</v>
      </c>
      <c r="K597" t="s">
        <v>146</v>
      </c>
      <c r="L597" t="s">
        <v>146</v>
      </c>
      <c r="M597" t="s">
        <v>146</v>
      </c>
      <c r="N597" t="s">
        <v>146</v>
      </c>
      <c r="O597" t="s">
        <v>146</v>
      </c>
      <c r="P597" t="s">
        <v>145</v>
      </c>
      <c r="Q597" t="s">
        <v>918</v>
      </c>
      <c r="R597" t="s">
        <v>919</v>
      </c>
      <c r="S597">
        <v>0</v>
      </c>
      <c r="V597" s="31">
        <v>44681.003472222219</v>
      </c>
      <c r="W597">
        <v>0</v>
      </c>
      <c r="X597">
        <v>1</v>
      </c>
      <c r="Y597" t="s">
        <v>147</v>
      </c>
      <c r="AA597">
        <v>135</v>
      </c>
      <c r="AB597" t="s">
        <v>68</v>
      </c>
      <c r="AD597" t="s">
        <v>150</v>
      </c>
      <c r="AE597" t="s">
        <v>148</v>
      </c>
    </row>
    <row r="598" spans="1:31" x14ac:dyDescent="0.3">
      <c r="A598">
        <v>470</v>
      </c>
      <c r="C598" t="s">
        <v>1188</v>
      </c>
      <c r="D598" t="s">
        <v>1093</v>
      </c>
      <c r="G598" t="s">
        <v>145</v>
      </c>
      <c r="I598" t="s">
        <v>145</v>
      </c>
      <c r="K598" t="s">
        <v>146</v>
      </c>
      <c r="L598" t="s">
        <v>146</v>
      </c>
      <c r="M598" t="s">
        <v>146</v>
      </c>
      <c r="N598" t="s">
        <v>146</v>
      </c>
      <c r="O598" t="s">
        <v>146</v>
      </c>
      <c r="P598" t="s">
        <v>145</v>
      </c>
      <c r="Q598" t="s">
        <v>918</v>
      </c>
      <c r="R598" t="s">
        <v>919</v>
      </c>
      <c r="S598">
        <v>0</v>
      </c>
      <c r="V598" s="31">
        <v>44681.003472222219</v>
      </c>
      <c r="W598">
        <v>0</v>
      </c>
      <c r="X598">
        <v>1</v>
      </c>
      <c r="Y598" t="s">
        <v>147</v>
      </c>
      <c r="AA598">
        <v>135</v>
      </c>
      <c r="AB598" t="s">
        <v>68</v>
      </c>
      <c r="AD598" t="s">
        <v>150</v>
      </c>
      <c r="AE598" t="s">
        <v>148</v>
      </c>
    </row>
    <row r="599" spans="1:31" x14ac:dyDescent="0.3">
      <c r="A599">
        <v>471</v>
      </c>
      <c r="C599" t="s">
        <v>1189</v>
      </c>
      <c r="D599" t="s">
        <v>1100</v>
      </c>
      <c r="G599" t="s">
        <v>145</v>
      </c>
      <c r="I599" t="s">
        <v>145</v>
      </c>
      <c r="K599" t="s">
        <v>146</v>
      </c>
      <c r="L599" t="s">
        <v>146</v>
      </c>
      <c r="M599" t="s">
        <v>146</v>
      </c>
      <c r="N599" t="s">
        <v>146</v>
      </c>
      <c r="O599" t="s">
        <v>146</v>
      </c>
      <c r="P599" t="s">
        <v>145</v>
      </c>
      <c r="Q599" t="s">
        <v>918</v>
      </c>
      <c r="R599" t="s">
        <v>919</v>
      </c>
      <c r="S599">
        <v>0</v>
      </c>
      <c r="V599" s="31">
        <v>44681.003472222219</v>
      </c>
      <c r="W599">
        <v>0</v>
      </c>
      <c r="X599">
        <v>1</v>
      </c>
      <c r="Y599" t="s">
        <v>147</v>
      </c>
      <c r="AA599">
        <v>135</v>
      </c>
      <c r="AB599" t="s">
        <v>68</v>
      </c>
      <c r="AD599" t="s">
        <v>150</v>
      </c>
      <c r="AE599" t="s">
        <v>148</v>
      </c>
    </row>
    <row r="600" spans="1:31" x14ac:dyDescent="0.3">
      <c r="A600">
        <v>473</v>
      </c>
      <c r="C600" t="s">
        <v>1190</v>
      </c>
      <c r="D600" t="s">
        <v>1191</v>
      </c>
      <c r="G600" t="s">
        <v>145</v>
      </c>
      <c r="I600" t="s">
        <v>145</v>
      </c>
      <c r="K600" t="s">
        <v>146</v>
      </c>
      <c r="L600" t="s">
        <v>146</v>
      </c>
      <c r="M600" t="s">
        <v>146</v>
      </c>
      <c r="N600" t="s">
        <v>146</v>
      </c>
      <c r="O600" t="s">
        <v>146</v>
      </c>
      <c r="P600" t="s">
        <v>145</v>
      </c>
      <c r="Q600" t="s">
        <v>918</v>
      </c>
      <c r="R600" t="s">
        <v>919</v>
      </c>
      <c r="S600">
        <v>0</v>
      </c>
      <c r="V600" s="31">
        <v>44681.003472222219</v>
      </c>
      <c r="W600">
        <v>0</v>
      </c>
      <c r="X600">
        <v>1</v>
      </c>
      <c r="Y600" t="s">
        <v>147</v>
      </c>
      <c r="AA600">
        <v>135</v>
      </c>
      <c r="AB600" t="s">
        <v>68</v>
      </c>
      <c r="AD600" t="s">
        <v>150</v>
      </c>
      <c r="AE600" t="s">
        <v>148</v>
      </c>
    </row>
    <row r="601" spans="1:31" x14ac:dyDescent="0.3">
      <c r="A601">
        <v>474</v>
      </c>
      <c r="C601" t="s">
        <v>1192</v>
      </c>
      <c r="D601" t="s">
        <v>1193</v>
      </c>
      <c r="G601" t="s">
        <v>145</v>
      </c>
      <c r="I601" t="s">
        <v>145</v>
      </c>
      <c r="K601" t="s">
        <v>146</v>
      </c>
      <c r="L601" t="s">
        <v>146</v>
      </c>
      <c r="M601" t="s">
        <v>146</v>
      </c>
      <c r="N601" t="s">
        <v>146</v>
      </c>
      <c r="O601" t="s">
        <v>146</v>
      </c>
      <c r="P601" t="s">
        <v>145</v>
      </c>
      <c r="Q601" t="s">
        <v>918</v>
      </c>
      <c r="R601" t="s">
        <v>919</v>
      </c>
      <c r="S601">
        <v>0</v>
      </c>
      <c r="V601" s="31">
        <v>44681.003472222219</v>
      </c>
      <c r="W601">
        <v>0</v>
      </c>
      <c r="X601">
        <v>1</v>
      </c>
      <c r="Y601" t="s">
        <v>147</v>
      </c>
      <c r="AA601">
        <v>135</v>
      </c>
      <c r="AB601" t="s">
        <v>68</v>
      </c>
      <c r="AD601" t="s">
        <v>150</v>
      </c>
      <c r="AE601" t="s">
        <v>148</v>
      </c>
    </row>
    <row r="602" spans="1:31" x14ac:dyDescent="0.3">
      <c r="A602">
        <v>475</v>
      </c>
      <c r="C602" t="s">
        <v>1194</v>
      </c>
      <c r="D602" t="s">
        <v>1195</v>
      </c>
      <c r="G602" t="s">
        <v>145</v>
      </c>
      <c r="I602" t="s">
        <v>145</v>
      </c>
      <c r="K602" t="s">
        <v>146</v>
      </c>
      <c r="L602" t="s">
        <v>146</v>
      </c>
      <c r="M602" t="s">
        <v>146</v>
      </c>
      <c r="N602" t="s">
        <v>146</v>
      </c>
      <c r="O602" t="s">
        <v>146</v>
      </c>
      <c r="P602" t="s">
        <v>145</v>
      </c>
      <c r="Q602" t="s">
        <v>918</v>
      </c>
      <c r="R602" t="s">
        <v>919</v>
      </c>
      <c r="S602">
        <v>0</v>
      </c>
      <c r="V602" s="31">
        <v>44681.003472222219</v>
      </c>
      <c r="W602">
        <v>0</v>
      </c>
      <c r="X602">
        <v>1</v>
      </c>
      <c r="Y602" t="s">
        <v>147</v>
      </c>
      <c r="AA602">
        <v>135</v>
      </c>
      <c r="AB602" t="s">
        <v>68</v>
      </c>
      <c r="AD602" t="s">
        <v>150</v>
      </c>
      <c r="AE602" t="s">
        <v>148</v>
      </c>
    </row>
    <row r="603" spans="1:31" x14ac:dyDescent="0.3">
      <c r="A603">
        <v>476</v>
      </c>
      <c r="C603" t="s">
        <v>1196</v>
      </c>
      <c r="D603" t="s">
        <v>1197</v>
      </c>
      <c r="G603" t="s">
        <v>145</v>
      </c>
      <c r="I603" t="s">
        <v>145</v>
      </c>
      <c r="K603" t="s">
        <v>146</v>
      </c>
      <c r="L603" t="s">
        <v>146</v>
      </c>
      <c r="M603" t="s">
        <v>146</v>
      </c>
      <c r="N603" t="s">
        <v>146</v>
      </c>
      <c r="O603" t="s">
        <v>146</v>
      </c>
      <c r="P603" t="s">
        <v>145</v>
      </c>
      <c r="Q603" t="s">
        <v>918</v>
      </c>
      <c r="R603" t="s">
        <v>919</v>
      </c>
      <c r="S603">
        <v>0</v>
      </c>
      <c r="V603" s="31">
        <v>44681.003472222219</v>
      </c>
      <c r="W603">
        <v>0</v>
      </c>
      <c r="X603">
        <v>1</v>
      </c>
      <c r="Y603" t="s">
        <v>147</v>
      </c>
      <c r="AA603">
        <v>135</v>
      </c>
      <c r="AB603" t="s">
        <v>68</v>
      </c>
      <c r="AD603" t="s">
        <v>150</v>
      </c>
      <c r="AE603" t="s">
        <v>148</v>
      </c>
    </row>
    <row r="604" spans="1:31" x14ac:dyDescent="0.3">
      <c r="A604">
        <v>477</v>
      </c>
      <c r="C604" t="s">
        <v>1198</v>
      </c>
      <c r="D604" t="s">
        <v>1040</v>
      </c>
      <c r="G604" t="s">
        <v>145</v>
      </c>
      <c r="I604" t="s">
        <v>145</v>
      </c>
      <c r="K604" t="s">
        <v>146</v>
      </c>
      <c r="L604" t="s">
        <v>146</v>
      </c>
      <c r="M604" t="s">
        <v>146</v>
      </c>
      <c r="N604" t="s">
        <v>146</v>
      </c>
      <c r="O604" t="s">
        <v>146</v>
      </c>
      <c r="P604" t="s">
        <v>145</v>
      </c>
      <c r="Q604" t="s">
        <v>918</v>
      </c>
      <c r="R604" t="s">
        <v>919</v>
      </c>
      <c r="S604">
        <v>0</v>
      </c>
      <c r="V604" s="31">
        <v>44681.003472222219</v>
      </c>
      <c r="W604">
        <v>0</v>
      </c>
      <c r="X604">
        <v>1</v>
      </c>
      <c r="Y604" t="s">
        <v>147</v>
      </c>
      <c r="AA604">
        <v>135</v>
      </c>
      <c r="AB604" t="s">
        <v>68</v>
      </c>
      <c r="AD604" t="s">
        <v>150</v>
      </c>
      <c r="AE604" t="s">
        <v>148</v>
      </c>
    </row>
    <row r="605" spans="1:31" x14ac:dyDescent="0.3">
      <c r="A605">
        <v>479</v>
      </c>
      <c r="C605" t="s">
        <v>1199</v>
      </c>
      <c r="D605" t="s">
        <v>1095</v>
      </c>
      <c r="G605" t="s">
        <v>145</v>
      </c>
      <c r="I605" t="s">
        <v>145</v>
      </c>
      <c r="K605" t="s">
        <v>146</v>
      </c>
      <c r="L605" t="s">
        <v>146</v>
      </c>
      <c r="M605" t="s">
        <v>146</v>
      </c>
      <c r="N605" t="s">
        <v>146</v>
      </c>
      <c r="O605" t="s">
        <v>146</v>
      </c>
      <c r="P605" t="s">
        <v>145</v>
      </c>
      <c r="Q605" t="s">
        <v>918</v>
      </c>
      <c r="R605" t="s">
        <v>919</v>
      </c>
      <c r="S605">
        <v>0</v>
      </c>
      <c r="V605" s="31">
        <v>44681.003472222219</v>
      </c>
      <c r="W605">
        <v>0</v>
      </c>
      <c r="X605">
        <v>1</v>
      </c>
      <c r="Y605" t="s">
        <v>147</v>
      </c>
      <c r="AA605">
        <v>135</v>
      </c>
      <c r="AB605" t="s">
        <v>68</v>
      </c>
      <c r="AD605" t="s">
        <v>150</v>
      </c>
      <c r="AE605" t="s">
        <v>148</v>
      </c>
    </row>
    <row r="606" spans="1:31" x14ac:dyDescent="0.3">
      <c r="A606">
        <v>480</v>
      </c>
      <c r="C606" t="s">
        <v>1200</v>
      </c>
      <c r="D606" t="s">
        <v>1097</v>
      </c>
      <c r="G606" t="s">
        <v>145</v>
      </c>
      <c r="I606" t="s">
        <v>145</v>
      </c>
      <c r="K606" t="s">
        <v>146</v>
      </c>
      <c r="L606" t="s">
        <v>146</v>
      </c>
      <c r="M606" t="s">
        <v>146</v>
      </c>
      <c r="N606" t="s">
        <v>146</v>
      </c>
      <c r="O606" t="s">
        <v>146</v>
      </c>
      <c r="P606" t="s">
        <v>145</v>
      </c>
      <c r="Q606" t="s">
        <v>918</v>
      </c>
      <c r="R606" t="s">
        <v>919</v>
      </c>
      <c r="S606">
        <v>0</v>
      </c>
      <c r="V606" s="31">
        <v>44681.003472222219</v>
      </c>
      <c r="W606">
        <v>0</v>
      </c>
      <c r="X606">
        <v>1</v>
      </c>
      <c r="Y606" t="s">
        <v>147</v>
      </c>
      <c r="AA606">
        <v>135</v>
      </c>
      <c r="AB606" t="s">
        <v>68</v>
      </c>
      <c r="AD606" t="s">
        <v>150</v>
      </c>
      <c r="AE606" t="s">
        <v>148</v>
      </c>
    </row>
    <row r="607" spans="1:31" x14ac:dyDescent="0.3">
      <c r="A607">
        <v>481</v>
      </c>
      <c r="C607" t="s">
        <v>1201</v>
      </c>
      <c r="D607" t="s">
        <v>1104</v>
      </c>
      <c r="G607" t="s">
        <v>145</v>
      </c>
      <c r="I607" t="s">
        <v>145</v>
      </c>
      <c r="K607" t="s">
        <v>146</v>
      </c>
      <c r="L607" t="s">
        <v>146</v>
      </c>
      <c r="M607" t="s">
        <v>146</v>
      </c>
      <c r="N607" t="s">
        <v>146</v>
      </c>
      <c r="O607" t="s">
        <v>146</v>
      </c>
      <c r="P607" t="s">
        <v>145</v>
      </c>
      <c r="Q607" t="s">
        <v>918</v>
      </c>
      <c r="R607" t="s">
        <v>919</v>
      </c>
      <c r="S607">
        <v>0</v>
      </c>
      <c r="V607" s="31">
        <v>44681.003472222219</v>
      </c>
      <c r="W607">
        <v>0</v>
      </c>
      <c r="X607">
        <v>1</v>
      </c>
      <c r="Y607" t="s">
        <v>147</v>
      </c>
      <c r="AA607">
        <v>135</v>
      </c>
      <c r="AB607" t="s">
        <v>68</v>
      </c>
      <c r="AD607" t="s">
        <v>150</v>
      </c>
      <c r="AE607" t="s">
        <v>148</v>
      </c>
    </row>
    <row r="608" spans="1:31" x14ac:dyDescent="0.3">
      <c r="A608">
        <v>139</v>
      </c>
      <c r="C608" t="s">
        <v>1202</v>
      </c>
      <c r="D608" t="s">
        <v>1203</v>
      </c>
      <c r="G608" t="s">
        <v>145</v>
      </c>
      <c r="I608" t="s">
        <v>145</v>
      </c>
      <c r="K608" t="s">
        <v>146</v>
      </c>
      <c r="L608" t="s">
        <v>146</v>
      </c>
      <c r="M608" t="s">
        <v>146</v>
      </c>
      <c r="N608" t="s">
        <v>146</v>
      </c>
      <c r="O608" t="s">
        <v>146</v>
      </c>
      <c r="P608" t="s">
        <v>145</v>
      </c>
      <c r="Q608" t="s">
        <v>918</v>
      </c>
      <c r="R608" t="s">
        <v>919</v>
      </c>
      <c r="S608">
        <v>0</v>
      </c>
      <c r="V608" s="31">
        <v>44681.004166666666</v>
      </c>
      <c r="W608">
        <v>0</v>
      </c>
      <c r="X608">
        <v>1</v>
      </c>
      <c r="Y608" t="s">
        <v>147</v>
      </c>
      <c r="AA608">
        <v>135</v>
      </c>
      <c r="AB608" t="s">
        <v>68</v>
      </c>
      <c r="AD608" t="s">
        <v>150</v>
      </c>
      <c r="AE608" t="s">
        <v>148</v>
      </c>
    </row>
    <row r="609" spans="1:31" x14ac:dyDescent="0.3">
      <c r="A609">
        <v>140</v>
      </c>
      <c r="C609" t="s">
        <v>1204</v>
      </c>
      <c r="D609" t="s">
        <v>1205</v>
      </c>
      <c r="G609" t="s">
        <v>145</v>
      </c>
      <c r="I609" t="s">
        <v>145</v>
      </c>
      <c r="K609" t="s">
        <v>146</v>
      </c>
      <c r="L609" t="s">
        <v>146</v>
      </c>
      <c r="M609" t="s">
        <v>146</v>
      </c>
      <c r="N609" t="s">
        <v>146</v>
      </c>
      <c r="O609" t="s">
        <v>146</v>
      </c>
      <c r="P609" t="s">
        <v>145</v>
      </c>
      <c r="Q609" t="s">
        <v>918</v>
      </c>
      <c r="R609" t="s">
        <v>919</v>
      </c>
      <c r="S609">
        <v>0</v>
      </c>
      <c r="V609" s="31">
        <v>44681.004861111112</v>
      </c>
      <c r="W609">
        <v>0</v>
      </c>
      <c r="X609">
        <v>1</v>
      </c>
      <c r="Y609" t="s">
        <v>147</v>
      </c>
      <c r="AA609">
        <v>135</v>
      </c>
      <c r="AB609" t="s">
        <v>68</v>
      </c>
      <c r="AD609" t="s">
        <v>150</v>
      </c>
      <c r="AE609" t="s">
        <v>148</v>
      </c>
    </row>
    <row r="610" spans="1:31" x14ac:dyDescent="0.3">
      <c r="A610">
        <v>482</v>
      </c>
      <c r="C610" t="s">
        <v>1206</v>
      </c>
      <c r="D610" t="s">
        <v>1207</v>
      </c>
      <c r="G610" t="s">
        <v>145</v>
      </c>
      <c r="I610" t="s">
        <v>145</v>
      </c>
      <c r="K610" t="s">
        <v>146</v>
      </c>
      <c r="L610" t="s">
        <v>146</v>
      </c>
      <c r="M610" t="s">
        <v>146</v>
      </c>
      <c r="N610" t="s">
        <v>146</v>
      </c>
      <c r="O610" t="s">
        <v>146</v>
      </c>
      <c r="P610" t="s">
        <v>145</v>
      </c>
      <c r="Q610" t="s">
        <v>918</v>
      </c>
      <c r="R610" t="s">
        <v>919</v>
      </c>
      <c r="S610">
        <v>0</v>
      </c>
      <c r="V610" s="31">
        <v>44681.004861111112</v>
      </c>
      <c r="W610">
        <v>0</v>
      </c>
      <c r="X610">
        <v>1</v>
      </c>
      <c r="Y610" t="s">
        <v>147</v>
      </c>
      <c r="AA610">
        <v>135</v>
      </c>
      <c r="AB610" t="s">
        <v>68</v>
      </c>
      <c r="AD610" t="s">
        <v>150</v>
      </c>
      <c r="AE610" t="s">
        <v>148</v>
      </c>
    </row>
    <row r="611" spans="1:31" x14ac:dyDescent="0.3">
      <c r="A611">
        <v>483</v>
      </c>
      <c r="C611" t="s">
        <v>1208</v>
      </c>
      <c r="D611" t="s">
        <v>1209</v>
      </c>
      <c r="G611" t="s">
        <v>145</v>
      </c>
      <c r="I611" t="s">
        <v>145</v>
      </c>
      <c r="K611" t="s">
        <v>146</v>
      </c>
      <c r="L611" t="s">
        <v>146</v>
      </c>
      <c r="M611" t="s">
        <v>146</v>
      </c>
      <c r="N611" t="s">
        <v>146</v>
      </c>
      <c r="O611" t="s">
        <v>146</v>
      </c>
      <c r="P611" t="s">
        <v>145</v>
      </c>
      <c r="Q611" t="s">
        <v>918</v>
      </c>
      <c r="R611" t="s">
        <v>919</v>
      </c>
      <c r="S611">
        <v>0</v>
      </c>
      <c r="V611" s="31">
        <v>44681.004861111112</v>
      </c>
      <c r="W611">
        <v>0</v>
      </c>
      <c r="X611">
        <v>1</v>
      </c>
      <c r="Y611" t="s">
        <v>147</v>
      </c>
      <c r="AA611">
        <v>135</v>
      </c>
      <c r="AB611" t="s">
        <v>68</v>
      </c>
      <c r="AD611" t="s">
        <v>150</v>
      </c>
      <c r="AE611" t="s">
        <v>148</v>
      </c>
    </row>
    <row r="612" spans="1:31" x14ac:dyDescent="0.3">
      <c r="A612">
        <v>484</v>
      </c>
      <c r="C612" t="s">
        <v>1210</v>
      </c>
      <c r="D612" t="s">
        <v>1211</v>
      </c>
      <c r="G612" t="s">
        <v>145</v>
      </c>
      <c r="I612" t="s">
        <v>145</v>
      </c>
      <c r="K612" t="s">
        <v>146</v>
      </c>
      <c r="L612" t="s">
        <v>146</v>
      </c>
      <c r="M612" t="s">
        <v>146</v>
      </c>
      <c r="N612" t="s">
        <v>146</v>
      </c>
      <c r="O612" t="s">
        <v>146</v>
      </c>
      <c r="P612" t="s">
        <v>145</v>
      </c>
      <c r="Q612" t="s">
        <v>918</v>
      </c>
      <c r="R612" t="s">
        <v>919</v>
      </c>
      <c r="S612">
        <v>0</v>
      </c>
      <c r="V612" s="31">
        <v>44681.004861111112</v>
      </c>
      <c r="W612">
        <v>0</v>
      </c>
      <c r="X612">
        <v>1</v>
      </c>
      <c r="Y612" t="s">
        <v>147</v>
      </c>
      <c r="AA612">
        <v>135</v>
      </c>
      <c r="AB612" t="s">
        <v>68</v>
      </c>
      <c r="AD612" t="s">
        <v>150</v>
      </c>
      <c r="AE612" t="s">
        <v>148</v>
      </c>
    </row>
    <row r="613" spans="1:31" x14ac:dyDescent="0.3">
      <c r="A613">
        <v>485</v>
      </c>
      <c r="C613" t="s">
        <v>1212</v>
      </c>
      <c r="D613" t="s">
        <v>1213</v>
      </c>
      <c r="G613" t="s">
        <v>145</v>
      </c>
      <c r="I613" t="s">
        <v>145</v>
      </c>
      <c r="K613" t="s">
        <v>146</v>
      </c>
      <c r="L613" t="s">
        <v>146</v>
      </c>
      <c r="M613" t="s">
        <v>146</v>
      </c>
      <c r="N613" t="s">
        <v>146</v>
      </c>
      <c r="O613" t="s">
        <v>146</v>
      </c>
      <c r="P613" t="s">
        <v>145</v>
      </c>
      <c r="Q613" t="s">
        <v>918</v>
      </c>
      <c r="R613" t="s">
        <v>919</v>
      </c>
      <c r="S613">
        <v>0</v>
      </c>
      <c r="V613" s="31">
        <v>44681.004861111112</v>
      </c>
      <c r="W613">
        <v>0</v>
      </c>
      <c r="X613">
        <v>1</v>
      </c>
      <c r="Y613" t="s">
        <v>147</v>
      </c>
      <c r="AA613">
        <v>135</v>
      </c>
      <c r="AB613" t="s">
        <v>68</v>
      </c>
      <c r="AD613" t="s">
        <v>150</v>
      </c>
      <c r="AE613" t="s">
        <v>148</v>
      </c>
    </row>
    <row r="614" spans="1:31" x14ac:dyDescent="0.3">
      <c r="A614">
        <v>486</v>
      </c>
      <c r="C614" t="s">
        <v>1214</v>
      </c>
      <c r="D614" t="s">
        <v>1215</v>
      </c>
      <c r="G614" t="s">
        <v>145</v>
      </c>
      <c r="I614" t="s">
        <v>146</v>
      </c>
      <c r="K614" t="s">
        <v>146</v>
      </c>
      <c r="L614" t="s">
        <v>146</v>
      </c>
      <c r="M614" t="s">
        <v>146</v>
      </c>
      <c r="N614" t="s">
        <v>146</v>
      </c>
      <c r="O614" t="s">
        <v>146</v>
      </c>
      <c r="P614" t="s">
        <v>145</v>
      </c>
      <c r="Q614" t="s">
        <v>918</v>
      </c>
      <c r="R614" t="s">
        <v>919</v>
      </c>
      <c r="S614">
        <v>0</v>
      </c>
      <c r="V614" s="31">
        <v>44681.004861111112</v>
      </c>
      <c r="W614">
        <v>0</v>
      </c>
      <c r="X614">
        <v>1</v>
      </c>
      <c r="Y614" t="s">
        <v>147</v>
      </c>
      <c r="AA614">
        <v>132</v>
      </c>
      <c r="AB614" t="s">
        <v>68</v>
      </c>
      <c r="AD614" t="s">
        <v>150</v>
      </c>
      <c r="AE614" t="s">
        <v>148</v>
      </c>
    </row>
    <row r="615" spans="1:31" x14ac:dyDescent="0.3">
      <c r="A615">
        <v>487</v>
      </c>
      <c r="C615" t="s">
        <v>1216</v>
      </c>
      <c r="D615" t="s">
        <v>1217</v>
      </c>
      <c r="G615" t="s">
        <v>145</v>
      </c>
      <c r="I615" t="s">
        <v>145</v>
      </c>
      <c r="K615" t="s">
        <v>146</v>
      </c>
      <c r="L615" t="s">
        <v>146</v>
      </c>
      <c r="M615" t="s">
        <v>146</v>
      </c>
      <c r="N615" t="s">
        <v>146</v>
      </c>
      <c r="O615" t="s">
        <v>146</v>
      </c>
      <c r="P615" t="s">
        <v>145</v>
      </c>
      <c r="Q615" t="s">
        <v>918</v>
      </c>
      <c r="R615" t="s">
        <v>919</v>
      </c>
      <c r="S615">
        <v>0</v>
      </c>
      <c r="V615" s="31">
        <v>44681.004861111112</v>
      </c>
      <c r="W615">
        <v>0</v>
      </c>
      <c r="X615">
        <v>1</v>
      </c>
      <c r="Y615" t="s">
        <v>147</v>
      </c>
      <c r="AA615">
        <v>486</v>
      </c>
      <c r="AB615" t="s">
        <v>68</v>
      </c>
      <c r="AD615" t="s">
        <v>150</v>
      </c>
      <c r="AE615" t="s">
        <v>148</v>
      </c>
    </row>
    <row r="616" spans="1:31" x14ac:dyDescent="0.3">
      <c r="A616">
        <v>488</v>
      </c>
      <c r="C616" t="s">
        <v>1218</v>
      </c>
      <c r="D616" t="s">
        <v>1219</v>
      </c>
      <c r="G616" t="s">
        <v>145</v>
      </c>
      <c r="I616" t="s">
        <v>145</v>
      </c>
      <c r="K616" t="s">
        <v>146</v>
      </c>
      <c r="L616" t="s">
        <v>146</v>
      </c>
      <c r="M616" t="s">
        <v>146</v>
      </c>
      <c r="N616" t="s">
        <v>146</v>
      </c>
      <c r="O616" t="s">
        <v>146</v>
      </c>
      <c r="P616" t="s">
        <v>145</v>
      </c>
      <c r="Q616" t="s">
        <v>918</v>
      </c>
      <c r="R616" t="s">
        <v>919</v>
      </c>
      <c r="S616">
        <v>0</v>
      </c>
      <c r="V616" s="31">
        <v>44681.004861111112</v>
      </c>
      <c r="W616">
        <v>0</v>
      </c>
      <c r="X616">
        <v>1</v>
      </c>
      <c r="Y616" t="s">
        <v>147</v>
      </c>
      <c r="AA616">
        <v>486</v>
      </c>
      <c r="AB616" t="s">
        <v>68</v>
      </c>
      <c r="AD616" t="s">
        <v>150</v>
      </c>
      <c r="AE616" t="s">
        <v>148</v>
      </c>
    </row>
    <row r="617" spans="1:31" x14ac:dyDescent="0.3">
      <c r="A617">
        <v>489</v>
      </c>
      <c r="C617" t="s">
        <v>1220</v>
      </c>
      <c r="D617" t="s">
        <v>1221</v>
      </c>
      <c r="G617" t="s">
        <v>145</v>
      </c>
      <c r="I617" t="s">
        <v>145</v>
      </c>
      <c r="K617" t="s">
        <v>146</v>
      </c>
      <c r="L617" t="s">
        <v>146</v>
      </c>
      <c r="M617" t="s">
        <v>146</v>
      </c>
      <c r="N617" t="s">
        <v>146</v>
      </c>
      <c r="O617" t="s">
        <v>146</v>
      </c>
      <c r="P617" t="s">
        <v>145</v>
      </c>
      <c r="Q617" t="s">
        <v>918</v>
      </c>
      <c r="R617" t="s">
        <v>919</v>
      </c>
      <c r="S617">
        <v>0</v>
      </c>
      <c r="V617" s="31">
        <v>44681.004861111112</v>
      </c>
      <c r="W617">
        <v>0</v>
      </c>
      <c r="X617">
        <v>1</v>
      </c>
      <c r="Y617" t="s">
        <v>147</v>
      </c>
      <c r="AA617">
        <v>486</v>
      </c>
      <c r="AB617" t="s">
        <v>68</v>
      </c>
      <c r="AD617" t="s">
        <v>150</v>
      </c>
      <c r="AE617" t="s">
        <v>148</v>
      </c>
    </row>
    <row r="618" spans="1:31" x14ac:dyDescent="0.3">
      <c r="A618">
        <v>490</v>
      </c>
      <c r="C618" t="s">
        <v>1222</v>
      </c>
      <c r="D618" t="s">
        <v>1223</v>
      </c>
      <c r="G618" t="s">
        <v>145</v>
      </c>
      <c r="I618" t="s">
        <v>145</v>
      </c>
      <c r="K618" t="s">
        <v>146</v>
      </c>
      <c r="L618" t="s">
        <v>146</v>
      </c>
      <c r="M618" t="s">
        <v>146</v>
      </c>
      <c r="N618" t="s">
        <v>146</v>
      </c>
      <c r="O618" t="s">
        <v>146</v>
      </c>
      <c r="P618" t="s">
        <v>145</v>
      </c>
      <c r="Q618" t="s">
        <v>918</v>
      </c>
      <c r="R618" t="s">
        <v>919</v>
      </c>
      <c r="S618">
        <v>0</v>
      </c>
      <c r="V618" s="31">
        <v>44681.004861111112</v>
      </c>
      <c r="W618">
        <v>0</v>
      </c>
      <c r="X618">
        <v>1</v>
      </c>
      <c r="Y618" t="s">
        <v>147</v>
      </c>
      <c r="AA618">
        <v>486</v>
      </c>
      <c r="AB618" t="s">
        <v>68</v>
      </c>
      <c r="AD618" t="s">
        <v>150</v>
      </c>
      <c r="AE618" t="s">
        <v>148</v>
      </c>
    </row>
    <row r="619" spans="1:31" x14ac:dyDescent="0.3">
      <c r="A619">
        <v>491</v>
      </c>
      <c r="C619" t="s">
        <v>1224</v>
      </c>
      <c r="D619" t="s">
        <v>1225</v>
      </c>
      <c r="G619" t="s">
        <v>145</v>
      </c>
      <c r="I619" t="s">
        <v>145</v>
      </c>
      <c r="K619" t="s">
        <v>146</v>
      </c>
      <c r="L619" t="s">
        <v>146</v>
      </c>
      <c r="M619" t="s">
        <v>146</v>
      </c>
      <c r="N619" t="s">
        <v>146</v>
      </c>
      <c r="O619" t="s">
        <v>146</v>
      </c>
      <c r="P619" t="s">
        <v>145</v>
      </c>
      <c r="Q619" t="s">
        <v>918</v>
      </c>
      <c r="R619" t="s">
        <v>919</v>
      </c>
      <c r="S619">
        <v>0</v>
      </c>
      <c r="V619" s="31">
        <v>44681.004861111112</v>
      </c>
      <c r="W619">
        <v>0</v>
      </c>
      <c r="X619">
        <v>1</v>
      </c>
      <c r="Y619" t="s">
        <v>147</v>
      </c>
      <c r="AA619">
        <v>486</v>
      </c>
      <c r="AB619" t="s">
        <v>68</v>
      </c>
      <c r="AD619" t="s">
        <v>150</v>
      </c>
      <c r="AE619" t="s">
        <v>148</v>
      </c>
    </row>
    <row r="620" spans="1:31" x14ac:dyDescent="0.3">
      <c r="A620">
        <v>492</v>
      </c>
      <c r="C620" t="s">
        <v>1226</v>
      </c>
      <c r="D620" t="s">
        <v>1227</v>
      </c>
      <c r="G620" t="s">
        <v>145</v>
      </c>
      <c r="I620" t="s">
        <v>145</v>
      </c>
      <c r="K620" t="s">
        <v>146</v>
      </c>
      <c r="L620" t="s">
        <v>146</v>
      </c>
      <c r="M620" t="s">
        <v>146</v>
      </c>
      <c r="N620" t="s">
        <v>146</v>
      </c>
      <c r="O620" t="s">
        <v>146</v>
      </c>
      <c r="P620" t="s">
        <v>145</v>
      </c>
      <c r="Q620" t="s">
        <v>918</v>
      </c>
      <c r="R620" t="s">
        <v>919</v>
      </c>
      <c r="S620">
        <v>0</v>
      </c>
      <c r="V620" s="31">
        <v>44681.004861111112</v>
      </c>
      <c r="W620">
        <v>0</v>
      </c>
      <c r="X620">
        <v>1</v>
      </c>
      <c r="Y620" t="s">
        <v>147</v>
      </c>
      <c r="AA620">
        <v>486</v>
      </c>
      <c r="AB620" t="s">
        <v>68</v>
      </c>
      <c r="AD620" t="s">
        <v>150</v>
      </c>
      <c r="AE620" t="s">
        <v>148</v>
      </c>
    </row>
    <row r="621" spans="1:31" x14ac:dyDescent="0.3">
      <c r="A621">
        <v>493</v>
      </c>
      <c r="C621" t="s">
        <v>1228</v>
      </c>
      <c r="D621" t="s">
        <v>1229</v>
      </c>
      <c r="G621" t="s">
        <v>145</v>
      </c>
      <c r="I621" t="s">
        <v>145</v>
      </c>
      <c r="K621" t="s">
        <v>146</v>
      </c>
      <c r="L621" t="s">
        <v>146</v>
      </c>
      <c r="M621" t="s">
        <v>146</v>
      </c>
      <c r="N621" t="s">
        <v>146</v>
      </c>
      <c r="O621" t="s">
        <v>146</v>
      </c>
      <c r="P621" t="s">
        <v>145</v>
      </c>
      <c r="Q621" t="s">
        <v>918</v>
      </c>
      <c r="R621" t="s">
        <v>919</v>
      </c>
      <c r="S621">
        <v>0</v>
      </c>
      <c r="V621" s="31">
        <v>44681.004861111112</v>
      </c>
      <c r="W621">
        <v>0</v>
      </c>
      <c r="X621">
        <v>1</v>
      </c>
      <c r="Y621" t="s">
        <v>147</v>
      </c>
      <c r="AA621">
        <v>486</v>
      </c>
      <c r="AB621" t="s">
        <v>68</v>
      </c>
      <c r="AD621" t="s">
        <v>150</v>
      </c>
      <c r="AE621" t="s">
        <v>148</v>
      </c>
    </row>
    <row r="622" spans="1:31" x14ac:dyDescent="0.3">
      <c r="A622">
        <v>494</v>
      </c>
      <c r="C622" t="s">
        <v>1230</v>
      </c>
      <c r="D622" t="s">
        <v>1231</v>
      </c>
      <c r="G622" t="s">
        <v>145</v>
      </c>
      <c r="I622" t="s">
        <v>145</v>
      </c>
      <c r="K622" t="s">
        <v>146</v>
      </c>
      <c r="L622" t="s">
        <v>146</v>
      </c>
      <c r="M622" t="s">
        <v>146</v>
      </c>
      <c r="N622" t="s">
        <v>146</v>
      </c>
      <c r="O622" t="s">
        <v>146</v>
      </c>
      <c r="P622" t="s">
        <v>145</v>
      </c>
      <c r="Q622" t="s">
        <v>918</v>
      </c>
      <c r="R622" t="s">
        <v>919</v>
      </c>
      <c r="S622">
        <v>0</v>
      </c>
      <c r="V622" s="31">
        <v>44681.004861111112</v>
      </c>
      <c r="W622">
        <v>0</v>
      </c>
      <c r="X622">
        <v>1</v>
      </c>
      <c r="Y622" t="s">
        <v>147</v>
      </c>
      <c r="AA622">
        <v>486</v>
      </c>
      <c r="AB622" t="s">
        <v>68</v>
      </c>
      <c r="AD622" t="s">
        <v>150</v>
      </c>
      <c r="AE622" t="s">
        <v>148</v>
      </c>
    </row>
    <row r="623" spans="1:31" x14ac:dyDescent="0.3">
      <c r="A623">
        <v>495</v>
      </c>
      <c r="C623" t="s">
        <v>1232</v>
      </c>
      <c r="D623" t="s">
        <v>1233</v>
      </c>
      <c r="G623" t="s">
        <v>145</v>
      </c>
      <c r="I623" t="s">
        <v>145</v>
      </c>
      <c r="K623" t="s">
        <v>146</v>
      </c>
      <c r="L623" t="s">
        <v>146</v>
      </c>
      <c r="M623" t="s">
        <v>146</v>
      </c>
      <c r="N623" t="s">
        <v>146</v>
      </c>
      <c r="O623" t="s">
        <v>146</v>
      </c>
      <c r="P623" t="s">
        <v>145</v>
      </c>
      <c r="Q623" t="s">
        <v>918</v>
      </c>
      <c r="R623" t="s">
        <v>919</v>
      </c>
      <c r="S623">
        <v>0</v>
      </c>
      <c r="V623" s="31">
        <v>44681.004861111112</v>
      </c>
      <c r="W623">
        <v>0</v>
      </c>
      <c r="X623">
        <v>1</v>
      </c>
      <c r="Y623" t="s">
        <v>147</v>
      </c>
      <c r="AA623">
        <v>486</v>
      </c>
      <c r="AB623" t="s">
        <v>68</v>
      </c>
      <c r="AD623" t="s">
        <v>150</v>
      </c>
      <c r="AE623" t="s">
        <v>148</v>
      </c>
    </row>
    <row r="624" spans="1:31" x14ac:dyDescent="0.3">
      <c r="A624">
        <v>496</v>
      </c>
      <c r="C624" t="s">
        <v>1234</v>
      </c>
      <c r="D624" t="s">
        <v>1235</v>
      </c>
      <c r="G624" t="s">
        <v>145</v>
      </c>
      <c r="I624" t="s">
        <v>145</v>
      </c>
      <c r="K624" t="s">
        <v>146</v>
      </c>
      <c r="L624" t="s">
        <v>146</v>
      </c>
      <c r="M624" t="s">
        <v>146</v>
      </c>
      <c r="N624" t="s">
        <v>146</v>
      </c>
      <c r="O624" t="s">
        <v>146</v>
      </c>
      <c r="P624" t="s">
        <v>145</v>
      </c>
      <c r="Q624" t="s">
        <v>918</v>
      </c>
      <c r="R624" t="s">
        <v>919</v>
      </c>
      <c r="S624">
        <v>0</v>
      </c>
      <c r="V624" s="31">
        <v>44681.004861111112</v>
      </c>
      <c r="W624">
        <v>0</v>
      </c>
      <c r="X624">
        <v>1</v>
      </c>
      <c r="Y624" t="s">
        <v>147</v>
      </c>
      <c r="AA624">
        <v>486</v>
      </c>
      <c r="AB624" t="s">
        <v>68</v>
      </c>
      <c r="AD624" t="s">
        <v>150</v>
      </c>
      <c r="AE624" t="s">
        <v>148</v>
      </c>
    </row>
    <row r="625" spans="1:31" x14ac:dyDescent="0.3">
      <c r="A625">
        <v>498</v>
      </c>
      <c r="C625" t="s">
        <v>1236</v>
      </c>
      <c r="D625" t="s">
        <v>1237</v>
      </c>
      <c r="G625" t="s">
        <v>145</v>
      </c>
      <c r="I625" t="s">
        <v>145</v>
      </c>
      <c r="K625" t="s">
        <v>146</v>
      </c>
      <c r="L625" t="s">
        <v>146</v>
      </c>
      <c r="M625" t="s">
        <v>146</v>
      </c>
      <c r="N625" t="s">
        <v>146</v>
      </c>
      <c r="O625" t="s">
        <v>146</v>
      </c>
      <c r="P625" t="s">
        <v>145</v>
      </c>
      <c r="Q625" t="s">
        <v>918</v>
      </c>
      <c r="R625" t="s">
        <v>919</v>
      </c>
      <c r="S625">
        <v>0</v>
      </c>
      <c r="V625" s="31">
        <v>44681.004861111112</v>
      </c>
      <c r="W625">
        <v>0</v>
      </c>
      <c r="X625">
        <v>1</v>
      </c>
      <c r="Y625" t="s">
        <v>147</v>
      </c>
      <c r="AA625">
        <v>486</v>
      </c>
      <c r="AB625" t="s">
        <v>68</v>
      </c>
      <c r="AD625" t="s">
        <v>150</v>
      </c>
      <c r="AE625" t="s">
        <v>148</v>
      </c>
    </row>
    <row r="626" spans="1:31" x14ac:dyDescent="0.3">
      <c r="A626">
        <v>499</v>
      </c>
      <c r="C626" t="s">
        <v>1238</v>
      </c>
      <c r="D626" t="s">
        <v>1239</v>
      </c>
      <c r="G626" t="s">
        <v>145</v>
      </c>
      <c r="I626" t="s">
        <v>145</v>
      </c>
      <c r="K626" t="s">
        <v>146</v>
      </c>
      <c r="L626" t="s">
        <v>146</v>
      </c>
      <c r="M626" t="s">
        <v>146</v>
      </c>
      <c r="N626" t="s">
        <v>146</v>
      </c>
      <c r="O626" t="s">
        <v>146</v>
      </c>
      <c r="P626" t="s">
        <v>145</v>
      </c>
      <c r="Q626" t="s">
        <v>918</v>
      </c>
      <c r="R626" t="s">
        <v>919</v>
      </c>
      <c r="S626">
        <v>0</v>
      </c>
      <c r="V626" s="31">
        <v>44681.004861111112</v>
      </c>
      <c r="W626">
        <v>0</v>
      </c>
      <c r="X626">
        <v>1</v>
      </c>
      <c r="Y626" t="s">
        <v>147</v>
      </c>
      <c r="AA626">
        <v>486</v>
      </c>
      <c r="AB626" t="s">
        <v>68</v>
      </c>
      <c r="AD626" t="s">
        <v>150</v>
      </c>
      <c r="AE626" t="s">
        <v>148</v>
      </c>
    </row>
    <row r="627" spans="1:31" x14ac:dyDescent="0.3">
      <c r="A627">
        <v>500</v>
      </c>
      <c r="C627" t="s">
        <v>1240</v>
      </c>
      <c r="D627" t="s">
        <v>1241</v>
      </c>
      <c r="G627" t="s">
        <v>145</v>
      </c>
      <c r="I627" t="s">
        <v>145</v>
      </c>
      <c r="K627" t="s">
        <v>146</v>
      </c>
      <c r="L627" t="s">
        <v>146</v>
      </c>
      <c r="M627" t="s">
        <v>146</v>
      </c>
      <c r="N627" t="s">
        <v>146</v>
      </c>
      <c r="O627" t="s">
        <v>146</v>
      </c>
      <c r="P627" t="s">
        <v>145</v>
      </c>
      <c r="Q627" t="s">
        <v>918</v>
      </c>
      <c r="R627" t="s">
        <v>919</v>
      </c>
      <c r="S627">
        <v>0</v>
      </c>
      <c r="V627" s="31">
        <v>44681.004861111112</v>
      </c>
      <c r="W627">
        <v>0</v>
      </c>
      <c r="X627">
        <v>1</v>
      </c>
      <c r="Y627" t="s">
        <v>147</v>
      </c>
      <c r="AA627">
        <v>486</v>
      </c>
      <c r="AB627" t="s">
        <v>68</v>
      </c>
      <c r="AD627" t="s">
        <v>150</v>
      </c>
      <c r="AE627" t="s">
        <v>148</v>
      </c>
    </row>
    <row r="628" spans="1:31" x14ac:dyDescent="0.3">
      <c r="A628">
        <v>502</v>
      </c>
      <c r="C628" t="s">
        <v>1242</v>
      </c>
      <c r="D628" t="s">
        <v>1243</v>
      </c>
      <c r="G628" t="s">
        <v>145</v>
      </c>
      <c r="I628" t="s">
        <v>146</v>
      </c>
      <c r="K628" t="s">
        <v>146</v>
      </c>
      <c r="L628" t="s">
        <v>146</v>
      </c>
      <c r="M628" t="s">
        <v>146</v>
      </c>
      <c r="N628" t="s">
        <v>146</v>
      </c>
      <c r="O628" t="s">
        <v>146</v>
      </c>
      <c r="P628" t="s">
        <v>145</v>
      </c>
      <c r="Q628" t="s">
        <v>918</v>
      </c>
      <c r="R628" t="s">
        <v>919</v>
      </c>
      <c r="S628">
        <v>0</v>
      </c>
      <c r="V628" s="31">
        <v>44681.004861111112</v>
      </c>
      <c r="W628">
        <v>0</v>
      </c>
      <c r="X628">
        <v>1</v>
      </c>
      <c r="Y628" t="s">
        <v>147</v>
      </c>
      <c r="AA628">
        <v>130</v>
      </c>
      <c r="AB628" t="s">
        <v>68</v>
      </c>
      <c r="AD628" t="s">
        <v>150</v>
      </c>
      <c r="AE628" t="s">
        <v>148</v>
      </c>
    </row>
    <row r="629" spans="1:31" x14ac:dyDescent="0.3">
      <c r="A629">
        <v>507</v>
      </c>
      <c r="C629" t="s">
        <v>1244</v>
      </c>
      <c r="D629" t="s">
        <v>1245</v>
      </c>
      <c r="G629" t="s">
        <v>145</v>
      </c>
      <c r="I629" t="s">
        <v>146</v>
      </c>
      <c r="K629" t="s">
        <v>146</v>
      </c>
      <c r="L629" t="s">
        <v>146</v>
      </c>
      <c r="M629" t="s">
        <v>146</v>
      </c>
      <c r="N629" t="s">
        <v>146</v>
      </c>
      <c r="O629" t="s">
        <v>146</v>
      </c>
      <c r="P629" t="s">
        <v>145</v>
      </c>
      <c r="Q629" t="s">
        <v>918</v>
      </c>
      <c r="R629" t="s">
        <v>919</v>
      </c>
      <c r="S629">
        <v>0</v>
      </c>
      <c r="V629" s="31">
        <v>44681.004861111112</v>
      </c>
      <c r="W629">
        <v>0</v>
      </c>
      <c r="X629">
        <v>1</v>
      </c>
      <c r="Y629" t="s">
        <v>147</v>
      </c>
      <c r="AA629">
        <v>502</v>
      </c>
      <c r="AB629" t="s">
        <v>68</v>
      </c>
      <c r="AD629" t="s">
        <v>150</v>
      </c>
      <c r="AE629" t="s">
        <v>148</v>
      </c>
    </row>
    <row r="630" spans="1:31" x14ac:dyDescent="0.3">
      <c r="A630">
        <v>509</v>
      </c>
      <c r="C630" t="s">
        <v>1246</v>
      </c>
      <c r="D630" t="s">
        <v>94</v>
      </c>
      <c r="G630" t="s">
        <v>145</v>
      </c>
      <c r="I630" t="s">
        <v>145</v>
      </c>
      <c r="K630" t="s">
        <v>146</v>
      </c>
      <c r="L630" t="s">
        <v>146</v>
      </c>
      <c r="M630" t="s">
        <v>146</v>
      </c>
      <c r="N630" t="s">
        <v>146</v>
      </c>
      <c r="O630" t="s">
        <v>146</v>
      </c>
      <c r="P630" t="s">
        <v>145</v>
      </c>
      <c r="Q630" t="s">
        <v>918</v>
      </c>
      <c r="R630" t="s">
        <v>919</v>
      </c>
      <c r="S630">
        <v>0</v>
      </c>
      <c r="V630" s="31">
        <v>44681.004861111112</v>
      </c>
      <c r="W630">
        <v>0</v>
      </c>
      <c r="X630">
        <v>1</v>
      </c>
      <c r="Y630" t="s">
        <v>147</v>
      </c>
      <c r="AA630">
        <v>507</v>
      </c>
      <c r="AB630" t="s">
        <v>68</v>
      </c>
      <c r="AD630" t="s">
        <v>150</v>
      </c>
      <c r="AE630" t="s">
        <v>148</v>
      </c>
    </row>
    <row r="631" spans="1:31" x14ac:dyDescent="0.3">
      <c r="A631">
        <v>512</v>
      </c>
      <c r="C631" t="s">
        <v>1247</v>
      </c>
      <c r="D631" t="s">
        <v>1248</v>
      </c>
      <c r="G631" t="s">
        <v>145</v>
      </c>
      <c r="I631" t="s">
        <v>146</v>
      </c>
      <c r="K631" t="s">
        <v>146</v>
      </c>
      <c r="L631" t="s">
        <v>146</v>
      </c>
      <c r="M631" t="s">
        <v>146</v>
      </c>
      <c r="N631" t="s">
        <v>146</v>
      </c>
      <c r="O631" t="s">
        <v>146</v>
      </c>
      <c r="P631" t="s">
        <v>145</v>
      </c>
      <c r="Q631" t="s">
        <v>918</v>
      </c>
      <c r="R631" t="s">
        <v>919</v>
      </c>
      <c r="S631">
        <v>0</v>
      </c>
      <c r="V631" s="31">
        <v>44681.004861111112</v>
      </c>
      <c r="W631">
        <v>0</v>
      </c>
      <c r="X631">
        <v>1</v>
      </c>
      <c r="Y631" t="s">
        <v>147</v>
      </c>
      <c r="AA631">
        <v>502</v>
      </c>
      <c r="AB631" t="s">
        <v>68</v>
      </c>
      <c r="AD631" t="s">
        <v>150</v>
      </c>
      <c r="AE631" t="s">
        <v>148</v>
      </c>
    </row>
    <row r="632" spans="1:31" x14ac:dyDescent="0.3">
      <c r="A632">
        <v>514</v>
      </c>
      <c r="C632" t="s">
        <v>1249</v>
      </c>
      <c r="D632" t="s">
        <v>1250</v>
      </c>
      <c r="G632" t="s">
        <v>145</v>
      </c>
      <c r="I632" t="s">
        <v>145</v>
      </c>
      <c r="K632" t="s">
        <v>146</v>
      </c>
      <c r="L632" t="s">
        <v>146</v>
      </c>
      <c r="M632" t="s">
        <v>146</v>
      </c>
      <c r="N632" t="s">
        <v>146</v>
      </c>
      <c r="O632" t="s">
        <v>146</v>
      </c>
      <c r="P632" t="s">
        <v>145</v>
      </c>
      <c r="Q632" t="s">
        <v>918</v>
      </c>
      <c r="R632" t="s">
        <v>919</v>
      </c>
      <c r="S632">
        <v>0</v>
      </c>
      <c r="V632" s="31">
        <v>44681.004861111112</v>
      </c>
      <c r="W632">
        <v>0</v>
      </c>
      <c r="X632">
        <v>1</v>
      </c>
      <c r="Y632" t="s">
        <v>147</v>
      </c>
      <c r="AA632">
        <v>512</v>
      </c>
      <c r="AB632" t="s">
        <v>68</v>
      </c>
      <c r="AD632" t="s">
        <v>150</v>
      </c>
      <c r="AE632" t="s">
        <v>148</v>
      </c>
    </row>
    <row r="633" spans="1:31" x14ac:dyDescent="0.3">
      <c r="A633">
        <v>515</v>
      </c>
      <c r="C633" t="s">
        <v>1251</v>
      </c>
      <c r="D633" t="s">
        <v>1252</v>
      </c>
      <c r="G633" t="s">
        <v>145</v>
      </c>
      <c r="I633" t="s">
        <v>145</v>
      </c>
      <c r="K633" t="s">
        <v>146</v>
      </c>
      <c r="L633" t="s">
        <v>146</v>
      </c>
      <c r="M633" t="s">
        <v>146</v>
      </c>
      <c r="N633" t="s">
        <v>146</v>
      </c>
      <c r="O633" t="s">
        <v>146</v>
      </c>
      <c r="P633" t="s">
        <v>145</v>
      </c>
      <c r="Q633" t="s">
        <v>918</v>
      </c>
      <c r="R633" t="s">
        <v>919</v>
      </c>
      <c r="S633">
        <v>0</v>
      </c>
      <c r="V633" s="31">
        <v>44681.004861111112</v>
      </c>
      <c r="W633">
        <v>0</v>
      </c>
      <c r="X633">
        <v>1</v>
      </c>
      <c r="Y633" t="s">
        <v>147</v>
      </c>
      <c r="AA633">
        <v>512</v>
      </c>
      <c r="AB633" t="s">
        <v>68</v>
      </c>
      <c r="AD633" t="s">
        <v>150</v>
      </c>
      <c r="AE633" t="s">
        <v>148</v>
      </c>
    </row>
    <row r="634" spans="1:31" x14ac:dyDescent="0.3">
      <c r="A634">
        <v>517</v>
      </c>
      <c r="C634" t="s">
        <v>1253</v>
      </c>
      <c r="D634" t="s">
        <v>1254</v>
      </c>
      <c r="G634" t="s">
        <v>145</v>
      </c>
      <c r="I634" t="s">
        <v>145</v>
      </c>
      <c r="K634" t="s">
        <v>146</v>
      </c>
      <c r="L634" t="s">
        <v>146</v>
      </c>
      <c r="M634" t="s">
        <v>146</v>
      </c>
      <c r="N634" t="s">
        <v>146</v>
      </c>
      <c r="O634" t="s">
        <v>146</v>
      </c>
      <c r="P634" t="s">
        <v>145</v>
      </c>
      <c r="Q634" t="s">
        <v>918</v>
      </c>
      <c r="R634" t="s">
        <v>919</v>
      </c>
      <c r="S634">
        <v>0</v>
      </c>
      <c r="V634" s="31">
        <v>44681.004861111112</v>
      </c>
      <c r="W634">
        <v>0</v>
      </c>
      <c r="X634">
        <v>1</v>
      </c>
      <c r="Y634" t="s">
        <v>147</v>
      </c>
      <c r="AA634">
        <v>512</v>
      </c>
      <c r="AB634" t="s">
        <v>68</v>
      </c>
      <c r="AD634" t="s">
        <v>150</v>
      </c>
      <c r="AE634" t="s">
        <v>148</v>
      </c>
    </row>
    <row r="635" spans="1:31" x14ac:dyDescent="0.3">
      <c r="A635">
        <v>518</v>
      </c>
      <c r="C635" t="s">
        <v>1255</v>
      </c>
      <c r="D635" t="s">
        <v>1256</v>
      </c>
      <c r="G635" t="s">
        <v>145</v>
      </c>
      <c r="I635" t="s">
        <v>145</v>
      </c>
      <c r="K635" t="s">
        <v>146</v>
      </c>
      <c r="L635" t="s">
        <v>146</v>
      </c>
      <c r="M635" t="s">
        <v>146</v>
      </c>
      <c r="N635" t="s">
        <v>146</v>
      </c>
      <c r="O635" t="s">
        <v>146</v>
      </c>
      <c r="P635" t="s">
        <v>145</v>
      </c>
      <c r="Q635" t="s">
        <v>918</v>
      </c>
      <c r="R635" t="s">
        <v>919</v>
      </c>
      <c r="S635">
        <v>0</v>
      </c>
      <c r="V635" s="31">
        <v>44681.004861111112</v>
      </c>
      <c r="W635">
        <v>0</v>
      </c>
      <c r="X635">
        <v>1</v>
      </c>
      <c r="Y635" t="s">
        <v>147</v>
      </c>
      <c r="AA635">
        <v>512</v>
      </c>
      <c r="AB635" t="s">
        <v>68</v>
      </c>
      <c r="AD635" t="s">
        <v>150</v>
      </c>
      <c r="AE635" t="s">
        <v>148</v>
      </c>
    </row>
    <row r="636" spans="1:31" x14ac:dyDescent="0.3">
      <c r="A636">
        <v>519</v>
      </c>
      <c r="C636" t="s">
        <v>1257</v>
      </c>
      <c r="D636" t="s">
        <v>1258</v>
      </c>
      <c r="G636" t="s">
        <v>145</v>
      </c>
      <c r="I636" t="s">
        <v>145</v>
      </c>
      <c r="K636" t="s">
        <v>146</v>
      </c>
      <c r="L636" t="s">
        <v>146</v>
      </c>
      <c r="M636" t="s">
        <v>146</v>
      </c>
      <c r="N636" t="s">
        <v>146</v>
      </c>
      <c r="O636" t="s">
        <v>146</v>
      </c>
      <c r="P636" t="s">
        <v>145</v>
      </c>
      <c r="Q636" t="s">
        <v>918</v>
      </c>
      <c r="R636" t="s">
        <v>919</v>
      </c>
      <c r="S636">
        <v>0</v>
      </c>
      <c r="V636" s="31">
        <v>44681.004861111112</v>
      </c>
      <c r="W636">
        <v>0</v>
      </c>
      <c r="X636">
        <v>1</v>
      </c>
      <c r="Y636" t="s">
        <v>147</v>
      </c>
      <c r="AA636">
        <v>512</v>
      </c>
      <c r="AB636" t="s">
        <v>68</v>
      </c>
      <c r="AD636" t="s">
        <v>150</v>
      </c>
      <c r="AE636" t="s">
        <v>148</v>
      </c>
    </row>
    <row r="637" spans="1:31" x14ac:dyDescent="0.3">
      <c r="A637">
        <v>520</v>
      </c>
      <c r="C637" t="s">
        <v>1259</v>
      </c>
      <c r="D637" t="s">
        <v>1260</v>
      </c>
      <c r="G637" t="s">
        <v>145</v>
      </c>
      <c r="I637" t="s">
        <v>145</v>
      </c>
      <c r="K637" t="s">
        <v>146</v>
      </c>
      <c r="L637" t="s">
        <v>146</v>
      </c>
      <c r="M637" t="s">
        <v>146</v>
      </c>
      <c r="N637" t="s">
        <v>146</v>
      </c>
      <c r="O637" t="s">
        <v>146</v>
      </c>
      <c r="P637" t="s">
        <v>145</v>
      </c>
      <c r="Q637" t="s">
        <v>918</v>
      </c>
      <c r="R637" t="s">
        <v>919</v>
      </c>
      <c r="S637">
        <v>0</v>
      </c>
      <c r="V637" s="31">
        <v>44681.004861111112</v>
      </c>
      <c r="W637">
        <v>0</v>
      </c>
      <c r="X637">
        <v>1</v>
      </c>
      <c r="Y637" t="s">
        <v>147</v>
      </c>
      <c r="AA637">
        <v>512</v>
      </c>
      <c r="AB637" t="s">
        <v>68</v>
      </c>
      <c r="AD637" t="s">
        <v>150</v>
      </c>
      <c r="AE637" t="s">
        <v>148</v>
      </c>
    </row>
    <row r="638" spans="1:31" x14ac:dyDescent="0.3">
      <c r="A638">
        <v>521</v>
      </c>
      <c r="C638" t="s">
        <v>1261</v>
      </c>
      <c r="D638" t="s">
        <v>1262</v>
      </c>
      <c r="G638" t="s">
        <v>145</v>
      </c>
      <c r="I638" t="s">
        <v>145</v>
      </c>
      <c r="K638" t="s">
        <v>146</v>
      </c>
      <c r="L638" t="s">
        <v>146</v>
      </c>
      <c r="M638" t="s">
        <v>146</v>
      </c>
      <c r="N638" t="s">
        <v>146</v>
      </c>
      <c r="O638" t="s">
        <v>146</v>
      </c>
      <c r="P638" t="s">
        <v>145</v>
      </c>
      <c r="Q638" t="s">
        <v>918</v>
      </c>
      <c r="R638" t="s">
        <v>919</v>
      </c>
      <c r="S638">
        <v>0</v>
      </c>
      <c r="V638" s="31">
        <v>44681.004861111112</v>
      </c>
      <c r="W638">
        <v>0</v>
      </c>
      <c r="X638">
        <v>1</v>
      </c>
      <c r="Y638" t="s">
        <v>147</v>
      </c>
      <c r="AA638">
        <v>512</v>
      </c>
      <c r="AB638" t="s">
        <v>68</v>
      </c>
      <c r="AD638" t="s">
        <v>150</v>
      </c>
      <c r="AE638" t="s">
        <v>148</v>
      </c>
    </row>
    <row r="639" spans="1:31" x14ac:dyDescent="0.3">
      <c r="A639">
        <v>522</v>
      </c>
      <c r="C639" t="s">
        <v>1263</v>
      </c>
      <c r="D639" t="s">
        <v>1264</v>
      </c>
      <c r="G639" t="s">
        <v>145</v>
      </c>
      <c r="I639" t="s">
        <v>145</v>
      </c>
      <c r="K639" t="s">
        <v>146</v>
      </c>
      <c r="L639" t="s">
        <v>146</v>
      </c>
      <c r="M639" t="s">
        <v>146</v>
      </c>
      <c r="N639" t="s">
        <v>146</v>
      </c>
      <c r="O639" t="s">
        <v>146</v>
      </c>
      <c r="P639" t="s">
        <v>145</v>
      </c>
      <c r="Q639" t="s">
        <v>918</v>
      </c>
      <c r="R639" t="s">
        <v>919</v>
      </c>
      <c r="S639">
        <v>0</v>
      </c>
      <c r="V639" s="31">
        <v>44681.004861111112</v>
      </c>
      <c r="W639">
        <v>0</v>
      </c>
      <c r="X639">
        <v>1</v>
      </c>
      <c r="Y639" t="s">
        <v>147</v>
      </c>
      <c r="AA639">
        <v>512</v>
      </c>
      <c r="AB639" t="s">
        <v>68</v>
      </c>
      <c r="AD639" t="s">
        <v>150</v>
      </c>
      <c r="AE639" t="s">
        <v>148</v>
      </c>
    </row>
    <row r="640" spans="1:31" x14ac:dyDescent="0.3">
      <c r="A640">
        <v>523</v>
      </c>
      <c r="C640" t="s">
        <v>1265</v>
      </c>
      <c r="D640" t="s">
        <v>1266</v>
      </c>
      <c r="G640" t="s">
        <v>145</v>
      </c>
      <c r="I640" t="s">
        <v>145</v>
      </c>
      <c r="K640" t="s">
        <v>146</v>
      </c>
      <c r="L640" t="s">
        <v>146</v>
      </c>
      <c r="M640" t="s">
        <v>146</v>
      </c>
      <c r="N640" t="s">
        <v>146</v>
      </c>
      <c r="O640" t="s">
        <v>146</v>
      </c>
      <c r="P640" t="s">
        <v>145</v>
      </c>
      <c r="Q640" t="s">
        <v>918</v>
      </c>
      <c r="R640" t="s">
        <v>919</v>
      </c>
      <c r="S640">
        <v>0</v>
      </c>
      <c r="V640" s="31">
        <v>44681.004861111112</v>
      </c>
      <c r="W640">
        <v>0</v>
      </c>
      <c r="X640">
        <v>1</v>
      </c>
      <c r="Y640" t="s">
        <v>147</v>
      </c>
      <c r="AA640">
        <v>512</v>
      </c>
      <c r="AB640" t="s">
        <v>68</v>
      </c>
      <c r="AD640" t="s">
        <v>150</v>
      </c>
      <c r="AE640" t="s">
        <v>148</v>
      </c>
    </row>
    <row r="641" spans="1:31" x14ac:dyDescent="0.3">
      <c r="A641">
        <v>525</v>
      </c>
      <c r="C641" t="s">
        <v>1267</v>
      </c>
      <c r="D641" t="s">
        <v>1268</v>
      </c>
      <c r="G641" t="s">
        <v>145</v>
      </c>
      <c r="I641" t="s">
        <v>145</v>
      </c>
      <c r="K641" t="s">
        <v>146</v>
      </c>
      <c r="L641" t="s">
        <v>146</v>
      </c>
      <c r="M641" t="s">
        <v>146</v>
      </c>
      <c r="N641" t="s">
        <v>146</v>
      </c>
      <c r="O641" t="s">
        <v>146</v>
      </c>
      <c r="P641" t="s">
        <v>145</v>
      </c>
      <c r="Q641" t="s">
        <v>918</v>
      </c>
      <c r="R641" t="s">
        <v>919</v>
      </c>
      <c r="S641">
        <v>0</v>
      </c>
      <c r="V641" s="31">
        <v>44681.004861111112</v>
      </c>
      <c r="W641">
        <v>0</v>
      </c>
      <c r="X641">
        <v>1</v>
      </c>
      <c r="Y641" t="s">
        <v>147</v>
      </c>
      <c r="AA641">
        <v>512</v>
      </c>
      <c r="AB641" t="s">
        <v>68</v>
      </c>
      <c r="AD641" t="s">
        <v>150</v>
      </c>
      <c r="AE641" t="s">
        <v>148</v>
      </c>
    </row>
    <row r="642" spans="1:31" x14ac:dyDescent="0.3">
      <c r="A642">
        <v>526</v>
      </c>
      <c r="C642" t="s">
        <v>1269</v>
      </c>
      <c r="D642" t="s">
        <v>1270</v>
      </c>
      <c r="G642" t="s">
        <v>145</v>
      </c>
      <c r="I642" t="s">
        <v>145</v>
      </c>
      <c r="K642" t="s">
        <v>146</v>
      </c>
      <c r="L642" t="s">
        <v>146</v>
      </c>
      <c r="M642" t="s">
        <v>146</v>
      </c>
      <c r="N642" t="s">
        <v>146</v>
      </c>
      <c r="O642" t="s">
        <v>146</v>
      </c>
      <c r="P642" t="s">
        <v>145</v>
      </c>
      <c r="Q642" t="s">
        <v>918</v>
      </c>
      <c r="R642" t="s">
        <v>919</v>
      </c>
      <c r="S642">
        <v>0</v>
      </c>
      <c r="V642" s="31">
        <v>44681.004861111112</v>
      </c>
      <c r="W642">
        <v>0</v>
      </c>
      <c r="X642">
        <v>1</v>
      </c>
      <c r="Y642" t="s">
        <v>147</v>
      </c>
      <c r="AA642">
        <v>512</v>
      </c>
      <c r="AB642" t="s">
        <v>68</v>
      </c>
      <c r="AD642" t="s">
        <v>150</v>
      </c>
      <c r="AE642" t="s">
        <v>148</v>
      </c>
    </row>
    <row r="643" spans="1:31" x14ac:dyDescent="0.3">
      <c r="A643">
        <v>527</v>
      </c>
      <c r="C643" t="s">
        <v>1271</v>
      </c>
      <c r="D643" t="s">
        <v>1272</v>
      </c>
      <c r="G643" t="s">
        <v>145</v>
      </c>
      <c r="I643" t="s">
        <v>145</v>
      </c>
      <c r="K643" t="s">
        <v>146</v>
      </c>
      <c r="L643" t="s">
        <v>146</v>
      </c>
      <c r="M643" t="s">
        <v>146</v>
      </c>
      <c r="N643" t="s">
        <v>146</v>
      </c>
      <c r="O643" t="s">
        <v>146</v>
      </c>
      <c r="P643" t="s">
        <v>145</v>
      </c>
      <c r="Q643" t="s">
        <v>918</v>
      </c>
      <c r="R643" t="s">
        <v>919</v>
      </c>
      <c r="S643">
        <v>0</v>
      </c>
      <c r="V643" s="31">
        <v>44681.004861111112</v>
      </c>
      <c r="W643">
        <v>0</v>
      </c>
      <c r="X643">
        <v>1</v>
      </c>
      <c r="Y643" t="s">
        <v>147</v>
      </c>
      <c r="AA643">
        <v>512</v>
      </c>
      <c r="AB643" t="s">
        <v>68</v>
      </c>
      <c r="AD643" t="s">
        <v>150</v>
      </c>
      <c r="AE643" t="s">
        <v>148</v>
      </c>
    </row>
    <row r="644" spans="1:31" x14ac:dyDescent="0.3">
      <c r="A644">
        <v>528</v>
      </c>
      <c r="C644" t="s">
        <v>1273</v>
      </c>
      <c r="D644" t="s">
        <v>1274</v>
      </c>
      <c r="G644" t="s">
        <v>145</v>
      </c>
      <c r="I644" t="s">
        <v>145</v>
      </c>
      <c r="K644" t="s">
        <v>146</v>
      </c>
      <c r="L644" t="s">
        <v>146</v>
      </c>
      <c r="M644" t="s">
        <v>146</v>
      </c>
      <c r="N644" t="s">
        <v>146</v>
      </c>
      <c r="O644" t="s">
        <v>146</v>
      </c>
      <c r="P644" t="s">
        <v>145</v>
      </c>
      <c r="Q644" t="s">
        <v>918</v>
      </c>
      <c r="R644" t="s">
        <v>919</v>
      </c>
      <c r="S644">
        <v>0</v>
      </c>
      <c r="V644" s="31">
        <v>44681.004861111112</v>
      </c>
      <c r="W644">
        <v>0</v>
      </c>
      <c r="X644">
        <v>1</v>
      </c>
      <c r="Y644" t="s">
        <v>147</v>
      </c>
      <c r="AA644">
        <v>512</v>
      </c>
      <c r="AB644" t="s">
        <v>68</v>
      </c>
      <c r="AD644" t="s">
        <v>150</v>
      </c>
      <c r="AE644" t="s">
        <v>148</v>
      </c>
    </row>
    <row r="645" spans="1:31" x14ac:dyDescent="0.3">
      <c r="A645">
        <v>530</v>
      </c>
      <c r="C645" t="s">
        <v>1275</v>
      </c>
      <c r="D645" t="s">
        <v>1276</v>
      </c>
      <c r="G645" t="s">
        <v>145</v>
      </c>
      <c r="I645" t="s">
        <v>145</v>
      </c>
      <c r="K645" t="s">
        <v>146</v>
      </c>
      <c r="L645" t="s">
        <v>146</v>
      </c>
      <c r="M645" t="s">
        <v>146</v>
      </c>
      <c r="N645" t="s">
        <v>146</v>
      </c>
      <c r="O645" t="s">
        <v>146</v>
      </c>
      <c r="P645" t="s">
        <v>145</v>
      </c>
      <c r="Q645" t="s">
        <v>918</v>
      </c>
      <c r="R645" t="s">
        <v>919</v>
      </c>
      <c r="S645">
        <v>0</v>
      </c>
      <c r="V645" s="31">
        <v>44681.004861111112</v>
      </c>
      <c r="W645">
        <v>0</v>
      </c>
      <c r="X645">
        <v>1</v>
      </c>
      <c r="Y645" t="s">
        <v>147</v>
      </c>
      <c r="AA645">
        <v>512</v>
      </c>
      <c r="AB645" t="s">
        <v>68</v>
      </c>
      <c r="AD645" t="s">
        <v>150</v>
      </c>
      <c r="AE645" t="s">
        <v>148</v>
      </c>
    </row>
    <row r="646" spans="1:31" x14ac:dyDescent="0.3">
      <c r="A646">
        <v>531</v>
      </c>
      <c r="C646" t="s">
        <v>1277</v>
      </c>
      <c r="D646" t="s">
        <v>1278</v>
      </c>
      <c r="G646" t="s">
        <v>145</v>
      </c>
      <c r="I646" t="s">
        <v>145</v>
      </c>
      <c r="K646" t="s">
        <v>146</v>
      </c>
      <c r="L646" t="s">
        <v>146</v>
      </c>
      <c r="M646" t="s">
        <v>146</v>
      </c>
      <c r="N646" t="s">
        <v>146</v>
      </c>
      <c r="O646" t="s">
        <v>146</v>
      </c>
      <c r="P646" t="s">
        <v>145</v>
      </c>
      <c r="Q646" t="s">
        <v>918</v>
      </c>
      <c r="R646" t="s">
        <v>919</v>
      </c>
      <c r="S646">
        <v>0</v>
      </c>
      <c r="V646" s="31">
        <v>44681.004861111112</v>
      </c>
      <c r="W646">
        <v>0</v>
      </c>
      <c r="X646">
        <v>1</v>
      </c>
      <c r="Y646" t="s">
        <v>147</v>
      </c>
      <c r="AA646">
        <v>512</v>
      </c>
      <c r="AB646" t="s">
        <v>68</v>
      </c>
      <c r="AD646" t="s">
        <v>150</v>
      </c>
      <c r="AE646" t="s">
        <v>148</v>
      </c>
    </row>
    <row r="647" spans="1:31" x14ac:dyDescent="0.3">
      <c r="A647">
        <v>532</v>
      </c>
      <c r="C647" t="s">
        <v>1279</v>
      </c>
      <c r="D647" t="s">
        <v>1280</v>
      </c>
      <c r="G647" t="s">
        <v>145</v>
      </c>
      <c r="I647" t="s">
        <v>145</v>
      </c>
      <c r="K647" t="s">
        <v>146</v>
      </c>
      <c r="L647" t="s">
        <v>146</v>
      </c>
      <c r="M647" t="s">
        <v>146</v>
      </c>
      <c r="N647" t="s">
        <v>146</v>
      </c>
      <c r="O647" t="s">
        <v>146</v>
      </c>
      <c r="P647" t="s">
        <v>145</v>
      </c>
      <c r="Q647" t="s">
        <v>918</v>
      </c>
      <c r="R647" t="s">
        <v>919</v>
      </c>
      <c r="S647">
        <v>0</v>
      </c>
      <c r="V647" s="31">
        <v>44681.004861111112</v>
      </c>
      <c r="W647">
        <v>0</v>
      </c>
      <c r="X647">
        <v>1</v>
      </c>
      <c r="Y647" t="s">
        <v>147</v>
      </c>
      <c r="AA647">
        <v>512</v>
      </c>
      <c r="AB647" t="s">
        <v>68</v>
      </c>
      <c r="AD647" t="s">
        <v>150</v>
      </c>
      <c r="AE647" t="s">
        <v>148</v>
      </c>
    </row>
    <row r="648" spans="1:31" x14ac:dyDescent="0.3">
      <c r="A648">
        <v>534</v>
      </c>
      <c r="C648" t="s">
        <v>1281</v>
      </c>
      <c r="D648" t="s">
        <v>1282</v>
      </c>
      <c r="G648" t="s">
        <v>145</v>
      </c>
      <c r="I648" t="s">
        <v>145</v>
      </c>
      <c r="K648" t="s">
        <v>146</v>
      </c>
      <c r="L648" t="s">
        <v>146</v>
      </c>
      <c r="M648" t="s">
        <v>146</v>
      </c>
      <c r="N648" t="s">
        <v>146</v>
      </c>
      <c r="O648" t="s">
        <v>146</v>
      </c>
      <c r="P648" t="s">
        <v>145</v>
      </c>
      <c r="Q648" t="s">
        <v>918</v>
      </c>
      <c r="R648" t="s">
        <v>919</v>
      </c>
      <c r="S648">
        <v>0</v>
      </c>
      <c r="V648" s="31">
        <v>44681.004861111112</v>
      </c>
      <c r="W648">
        <v>0</v>
      </c>
      <c r="X648">
        <v>1</v>
      </c>
      <c r="Y648" t="s">
        <v>147</v>
      </c>
      <c r="AA648">
        <v>512</v>
      </c>
      <c r="AB648" t="s">
        <v>68</v>
      </c>
      <c r="AD648" t="s">
        <v>150</v>
      </c>
      <c r="AE648" t="s">
        <v>148</v>
      </c>
    </row>
    <row r="649" spans="1:31" x14ac:dyDescent="0.3">
      <c r="A649">
        <v>535</v>
      </c>
      <c r="C649" t="s">
        <v>1283</v>
      </c>
      <c r="D649" t="s">
        <v>1284</v>
      </c>
      <c r="G649" t="s">
        <v>145</v>
      </c>
      <c r="I649" t="s">
        <v>145</v>
      </c>
      <c r="K649" t="s">
        <v>146</v>
      </c>
      <c r="L649" t="s">
        <v>146</v>
      </c>
      <c r="M649" t="s">
        <v>146</v>
      </c>
      <c r="N649" t="s">
        <v>146</v>
      </c>
      <c r="O649" t="s">
        <v>146</v>
      </c>
      <c r="P649" t="s">
        <v>145</v>
      </c>
      <c r="Q649" t="s">
        <v>918</v>
      </c>
      <c r="R649" t="s">
        <v>919</v>
      </c>
      <c r="S649">
        <v>0</v>
      </c>
      <c r="V649" s="31">
        <v>44681.004861111112</v>
      </c>
      <c r="W649">
        <v>0</v>
      </c>
      <c r="X649">
        <v>1</v>
      </c>
      <c r="Y649" t="s">
        <v>147</v>
      </c>
      <c r="AA649">
        <v>512</v>
      </c>
      <c r="AB649" t="s">
        <v>68</v>
      </c>
      <c r="AD649" t="s">
        <v>150</v>
      </c>
      <c r="AE649" t="s">
        <v>148</v>
      </c>
    </row>
    <row r="650" spans="1:31" x14ac:dyDescent="0.3">
      <c r="A650">
        <v>536</v>
      </c>
      <c r="C650" t="s">
        <v>1285</v>
      </c>
      <c r="D650" t="s">
        <v>1286</v>
      </c>
      <c r="G650" t="s">
        <v>145</v>
      </c>
      <c r="I650" t="s">
        <v>145</v>
      </c>
      <c r="K650" t="s">
        <v>146</v>
      </c>
      <c r="L650" t="s">
        <v>146</v>
      </c>
      <c r="M650" t="s">
        <v>146</v>
      </c>
      <c r="N650" t="s">
        <v>146</v>
      </c>
      <c r="O650" t="s">
        <v>146</v>
      </c>
      <c r="P650" t="s">
        <v>145</v>
      </c>
      <c r="Q650" t="s">
        <v>918</v>
      </c>
      <c r="R650" t="s">
        <v>919</v>
      </c>
      <c r="S650">
        <v>0</v>
      </c>
      <c r="V650" s="31">
        <v>44681.004861111112</v>
      </c>
      <c r="W650">
        <v>0</v>
      </c>
      <c r="X650">
        <v>1</v>
      </c>
      <c r="Y650" t="s">
        <v>147</v>
      </c>
      <c r="AA650">
        <v>512</v>
      </c>
      <c r="AB650" t="s">
        <v>68</v>
      </c>
      <c r="AD650" t="s">
        <v>150</v>
      </c>
      <c r="AE650" t="s">
        <v>148</v>
      </c>
    </row>
    <row r="651" spans="1:31" x14ac:dyDescent="0.3">
      <c r="A651">
        <v>537</v>
      </c>
      <c r="C651" t="s">
        <v>1287</v>
      </c>
      <c r="D651" t="s">
        <v>1288</v>
      </c>
      <c r="G651" t="s">
        <v>145</v>
      </c>
      <c r="I651" t="s">
        <v>145</v>
      </c>
      <c r="K651" t="s">
        <v>146</v>
      </c>
      <c r="L651" t="s">
        <v>146</v>
      </c>
      <c r="M651" t="s">
        <v>146</v>
      </c>
      <c r="N651" t="s">
        <v>146</v>
      </c>
      <c r="O651" t="s">
        <v>146</v>
      </c>
      <c r="P651" t="s">
        <v>145</v>
      </c>
      <c r="Q651" t="s">
        <v>918</v>
      </c>
      <c r="R651" t="s">
        <v>919</v>
      </c>
      <c r="S651">
        <v>0</v>
      </c>
      <c r="V651" s="31">
        <v>44681.004861111112</v>
      </c>
      <c r="W651">
        <v>0</v>
      </c>
      <c r="X651">
        <v>1</v>
      </c>
      <c r="Y651" t="s">
        <v>147</v>
      </c>
      <c r="AA651">
        <v>512</v>
      </c>
      <c r="AB651" t="s">
        <v>68</v>
      </c>
      <c r="AD651" t="s">
        <v>150</v>
      </c>
      <c r="AE651" t="s">
        <v>148</v>
      </c>
    </row>
    <row r="652" spans="1:31" x14ac:dyDescent="0.3">
      <c r="A652">
        <v>538</v>
      </c>
      <c r="C652" t="s">
        <v>1289</v>
      </c>
      <c r="D652" t="s">
        <v>1290</v>
      </c>
      <c r="G652" t="s">
        <v>145</v>
      </c>
      <c r="I652" t="s">
        <v>145</v>
      </c>
      <c r="K652" t="s">
        <v>146</v>
      </c>
      <c r="L652" t="s">
        <v>146</v>
      </c>
      <c r="M652" t="s">
        <v>146</v>
      </c>
      <c r="N652" t="s">
        <v>146</v>
      </c>
      <c r="O652" t="s">
        <v>146</v>
      </c>
      <c r="P652" t="s">
        <v>145</v>
      </c>
      <c r="Q652" t="s">
        <v>918</v>
      </c>
      <c r="R652" t="s">
        <v>919</v>
      </c>
      <c r="S652">
        <v>0</v>
      </c>
      <c r="V652" s="31">
        <v>44681.004861111112</v>
      </c>
      <c r="W652">
        <v>0</v>
      </c>
      <c r="X652">
        <v>1</v>
      </c>
      <c r="Y652" t="s">
        <v>147</v>
      </c>
      <c r="AA652">
        <v>512</v>
      </c>
      <c r="AB652" t="s">
        <v>68</v>
      </c>
      <c r="AD652" t="s">
        <v>150</v>
      </c>
      <c r="AE652" t="s">
        <v>148</v>
      </c>
    </row>
    <row r="653" spans="1:31" x14ac:dyDescent="0.3">
      <c r="A653">
        <v>540</v>
      </c>
      <c r="C653" t="s">
        <v>1291</v>
      </c>
      <c r="D653" t="s">
        <v>1292</v>
      </c>
      <c r="G653" t="s">
        <v>145</v>
      </c>
      <c r="I653" t="s">
        <v>145</v>
      </c>
      <c r="K653" t="s">
        <v>146</v>
      </c>
      <c r="L653" t="s">
        <v>146</v>
      </c>
      <c r="M653" t="s">
        <v>146</v>
      </c>
      <c r="N653" t="s">
        <v>146</v>
      </c>
      <c r="O653" t="s">
        <v>146</v>
      </c>
      <c r="P653" t="s">
        <v>145</v>
      </c>
      <c r="Q653" t="s">
        <v>918</v>
      </c>
      <c r="R653" t="s">
        <v>919</v>
      </c>
      <c r="S653">
        <v>0</v>
      </c>
      <c r="V653" s="31">
        <v>44681.004861111112</v>
      </c>
      <c r="W653">
        <v>0</v>
      </c>
      <c r="X653">
        <v>1</v>
      </c>
      <c r="Y653" t="s">
        <v>147</v>
      </c>
      <c r="AA653">
        <v>512</v>
      </c>
      <c r="AB653" t="s">
        <v>68</v>
      </c>
      <c r="AD653" t="s">
        <v>150</v>
      </c>
      <c r="AE653" t="s">
        <v>148</v>
      </c>
    </row>
    <row r="654" spans="1:31" x14ac:dyDescent="0.3">
      <c r="A654">
        <v>541</v>
      </c>
      <c r="C654" t="s">
        <v>1293</v>
      </c>
      <c r="D654" t="s">
        <v>1294</v>
      </c>
      <c r="G654" t="s">
        <v>145</v>
      </c>
      <c r="I654" t="s">
        <v>145</v>
      </c>
      <c r="K654" t="s">
        <v>146</v>
      </c>
      <c r="L654" t="s">
        <v>146</v>
      </c>
      <c r="M654" t="s">
        <v>146</v>
      </c>
      <c r="N654" t="s">
        <v>146</v>
      </c>
      <c r="O654" t="s">
        <v>146</v>
      </c>
      <c r="P654" t="s">
        <v>145</v>
      </c>
      <c r="Q654" t="s">
        <v>918</v>
      </c>
      <c r="R654" t="s">
        <v>919</v>
      </c>
      <c r="S654">
        <v>0</v>
      </c>
      <c r="V654" s="31">
        <v>44681.004861111112</v>
      </c>
      <c r="W654">
        <v>0</v>
      </c>
      <c r="X654">
        <v>1</v>
      </c>
      <c r="Y654" t="s">
        <v>147</v>
      </c>
      <c r="AA654">
        <v>512</v>
      </c>
      <c r="AB654" t="s">
        <v>68</v>
      </c>
      <c r="AD654" t="s">
        <v>150</v>
      </c>
      <c r="AE654" t="s">
        <v>148</v>
      </c>
    </row>
    <row r="655" spans="1:31" x14ac:dyDescent="0.3">
      <c r="A655">
        <v>542</v>
      </c>
      <c r="C655" t="s">
        <v>1295</v>
      </c>
      <c r="D655" t="s">
        <v>1296</v>
      </c>
      <c r="G655" t="s">
        <v>145</v>
      </c>
      <c r="I655" t="s">
        <v>145</v>
      </c>
      <c r="K655" t="s">
        <v>146</v>
      </c>
      <c r="L655" t="s">
        <v>146</v>
      </c>
      <c r="M655" t="s">
        <v>146</v>
      </c>
      <c r="N655" t="s">
        <v>146</v>
      </c>
      <c r="O655" t="s">
        <v>146</v>
      </c>
      <c r="P655" t="s">
        <v>145</v>
      </c>
      <c r="Q655" t="s">
        <v>918</v>
      </c>
      <c r="R655" t="s">
        <v>919</v>
      </c>
      <c r="S655">
        <v>0</v>
      </c>
      <c r="V655" s="31">
        <v>44681.004861111112</v>
      </c>
      <c r="W655">
        <v>0</v>
      </c>
      <c r="X655">
        <v>1</v>
      </c>
      <c r="Y655" t="s">
        <v>147</v>
      </c>
      <c r="AA655">
        <v>512</v>
      </c>
      <c r="AB655" t="s">
        <v>68</v>
      </c>
      <c r="AD655" t="s">
        <v>150</v>
      </c>
      <c r="AE655" t="s">
        <v>148</v>
      </c>
    </row>
    <row r="656" spans="1:31" x14ac:dyDescent="0.3">
      <c r="A656">
        <v>543</v>
      </c>
      <c r="C656" t="s">
        <v>1297</v>
      </c>
      <c r="D656" t="s">
        <v>1298</v>
      </c>
      <c r="G656" t="s">
        <v>145</v>
      </c>
      <c r="I656" t="s">
        <v>145</v>
      </c>
      <c r="K656" t="s">
        <v>146</v>
      </c>
      <c r="L656" t="s">
        <v>146</v>
      </c>
      <c r="M656" t="s">
        <v>146</v>
      </c>
      <c r="N656" t="s">
        <v>146</v>
      </c>
      <c r="O656" t="s">
        <v>146</v>
      </c>
      <c r="P656" t="s">
        <v>145</v>
      </c>
      <c r="Q656" t="s">
        <v>918</v>
      </c>
      <c r="R656" t="s">
        <v>919</v>
      </c>
      <c r="S656">
        <v>0</v>
      </c>
      <c r="V656" s="31">
        <v>44681.004861111112</v>
      </c>
      <c r="W656">
        <v>0</v>
      </c>
      <c r="X656">
        <v>1</v>
      </c>
      <c r="Y656" t="s">
        <v>147</v>
      </c>
      <c r="AA656">
        <v>512</v>
      </c>
      <c r="AB656" t="s">
        <v>68</v>
      </c>
      <c r="AD656" t="s">
        <v>150</v>
      </c>
      <c r="AE656" t="s">
        <v>148</v>
      </c>
    </row>
    <row r="657" spans="1:31" x14ac:dyDescent="0.3">
      <c r="A657">
        <v>544</v>
      </c>
      <c r="C657" t="s">
        <v>1299</v>
      </c>
      <c r="D657" t="s">
        <v>1300</v>
      </c>
      <c r="G657" t="s">
        <v>145</v>
      </c>
      <c r="I657" t="s">
        <v>145</v>
      </c>
      <c r="K657" t="s">
        <v>146</v>
      </c>
      <c r="L657" t="s">
        <v>146</v>
      </c>
      <c r="M657" t="s">
        <v>146</v>
      </c>
      <c r="N657" t="s">
        <v>146</v>
      </c>
      <c r="O657" t="s">
        <v>146</v>
      </c>
      <c r="P657" t="s">
        <v>145</v>
      </c>
      <c r="Q657" t="s">
        <v>918</v>
      </c>
      <c r="R657" t="s">
        <v>919</v>
      </c>
      <c r="S657">
        <v>0</v>
      </c>
      <c r="V657" s="31">
        <v>44681.004861111112</v>
      </c>
      <c r="W657">
        <v>0</v>
      </c>
      <c r="X657">
        <v>1</v>
      </c>
      <c r="Y657" t="s">
        <v>147</v>
      </c>
      <c r="AA657">
        <v>512</v>
      </c>
      <c r="AB657" t="s">
        <v>68</v>
      </c>
      <c r="AD657" t="s">
        <v>150</v>
      </c>
      <c r="AE657" t="s">
        <v>148</v>
      </c>
    </row>
    <row r="658" spans="1:31" x14ac:dyDescent="0.3">
      <c r="A658">
        <v>546</v>
      </c>
      <c r="C658" t="s">
        <v>1301</v>
      </c>
      <c r="D658" t="s">
        <v>1302</v>
      </c>
      <c r="G658" t="s">
        <v>145</v>
      </c>
      <c r="I658" t="s">
        <v>145</v>
      </c>
      <c r="K658" t="s">
        <v>146</v>
      </c>
      <c r="L658" t="s">
        <v>146</v>
      </c>
      <c r="M658" t="s">
        <v>146</v>
      </c>
      <c r="N658" t="s">
        <v>146</v>
      </c>
      <c r="O658" t="s">
        <v>146</v>
      </c>
      <c r="P658" t="s">
        <v>145</v>
      </c>
      <c r="Q658" t="s">
        <v>918</v>
      </c>
      <c r="R658" t="s">
        <v>919</v>
      </c>
      <c r="S658">
        <v>0</v>
      </c>
      <c r="V658" s="31">
        <v>44681.004861111112</v>
      </c>
      <c r="W658">
        <v>0</v>
      </c>
      <c r="X658">
        <v>1</v>
      </c>
      <c r="Y658" t="s">
        <v>147</v>
      </c>
      <c r="AA658">
        <v>512</v>
      </c>
      <c r="AB658" t="s">
        <v>68</v>
      </c>
      <c r="AD658" t="s">
        <v>150</v>
      </c>
      <c r="AE658" t="s">
        <v>148</v>
      </c>
    </row>
    <row r="659" spans="1:31" x14ac:dyDescent="0.3">
      <c r="A659">
        <v>547</v>
      </c>
      <c r="C659" t="s">
        <v>1303</v>
      </c>
      <c r="D659" t="s">
        <v>21</v>
      </c>
      <c r="G659" t="s">
        <v>145</v>
      </c>
      <c r="I659" t="s">
        <v>145</v>
      </c>
      <c r="K659" t="s">
        <v>146</v>
      </c>
      <c r="L659" t="s">
        <v>146</v>
      </c>
      <c r="M659" t="s">
        <v>146</v>
      </c>
      <c r="N659" t="s">
        <v>146</v>
      </c>
      <c r="O659" t="s">
        <v>146</v>
      </c>
      <c r="P659" t="s">
        <v>145</v>
      </c>
      <c r="Q659" t="s">
        <v>918</v>
      </c>
      <c r="R659" t="s">
        <v>919</v>
      </c>
      <c r="S659">
        <v>0</v>
      </c>
      <c r="V659" s="31">
        <v>44681.004861111112</v>
      </c>
      <c r="W659">
        <v>0</v>
      </c>
      <c r="X659">
        <v>1</v>
      </c>
      <c r="Y659" t="s">
        <v>147</v>
      </c>
      <c r="AA659">
        <v>512</v>
      </c>
      <c r="AB659" t="s">
        <v>68</v>
      </c>
      <c r="AD659" t="s">
        <v>150</v>
      </c>
      <c r="AE659" t="s">
        <v>148</v>
      </c>
    </row>
    <row r="660" spans="1:31" x14ac:dyDescent="0.3">
      <c r="A660">
        <v>549</v>
      </c>
      <c r="C660" t="s">
        <v>1304</v>
      </c>
      <c r="D660" t="s">
        <v>1305</v>
      </c>
      <c r="G660" t="s">
        <v>145</v>
      </c>
      <c r="I660" t="s">
        <v>145</v>
      </c>
      <c r="K660" t="s">
        <v>146</v>
      </c>
      <c r="L660" t="s">
        <v>146</v>
      </c>
      <c r="M660" t="s">
        <v>146</v>
      </c>
      <c r="N660" t="s">
        <v>146</v>
      </c>
      <c r="O660" t="s">
        <v>146</v>
      </c>
      <c r="P660" t="s">
        <v>145</v>
      </c>
      <c r="Q660" t="s">
        <v>918</v>
      </c>
      <c r="R660" t="s">
        <v>919</v>
      </c>
      <c r="S660">
        <v>0</v>
      </c>
      <c r="V660" s="31">
        <v>44681.004861111112</v>
      </c>
      <c r="W660">
        <v>0</v>
      </c>
      <c r="X660">
        <v>1</v>
      </c>
      <c r="Y660" t="s">
        <v>147</v>
      </c>
      <c r="AA660">
        <v>512</v>
      </c>
      <c r="AB660" t="s">
        <v>68</v>
      </c>
      <c r="AD660" t="s">
        <v>150</v>
      </c>
      <c r="AE660" t="s">
        <v>148</v>
      </c>
    </row>
    <row r="661" spans="1:31" x14ac:dyDescent="0.3">
      <c r="A661">
        <v>550</v>
      </c>
      <c r="C661" t="s">
        <v>1306</v>
      </c>
      <c r="D661" t="s">
        <v>1307</v>
      </c>
      <c r="G661" t="s">
        <v>145</v>
      </c>
      <c r="I661" t="s">
        <v>145</v>
      </c>
      <c r="K661" t="s">
        <v>146</v>
      </c>
      <c r="L661" t="s">
        <v>146</v>
      </c>
      <c r="M661" t="s">
        <v>146</v>
      </c>
      <c r="N661" t="s">
        <v>146</v>
      </c>
      <c r="O661" t="s">
        <v>146</v>
      </c>
      <c r="P661" t="s">
        <v>145</v>
      </c>
      <c r="Q661" t="s">
        <v>918</v>
      </c>
      <c r="R661" t="s">
        <v>919</v>
      </c>
      <c r="S661">
        <v>0</v>
      </c>
      <c r="V661" s="31">
        <v>44681.004861111112</v>
      </c>
      <c r="W661">
        <v>0</v>
      </c>
      <c r="X661">
        <v>1</v>
      </c>
      <c r="Y661" t="s">
        <v>147</v>
      </c>
      <c r="AA661">
        <v>512</v>
      </c>
      <c r="AB661" t="s">
        <v>68</v>
      </c>
      <c r="AD661" t="s">
        <v>150</v>
      </c>
      <c r="AE661" t="s">
        <v>148</v>
      </c>
    </row>
    <row r="662" spans="1:31" x14ac:dyDescent="0.3">
      <c r="A662">
        <v>552</v>
      </c>
      <c r="C662" t="s">
        <v>1308</v>
      </c>
      <c r="D662" t="s">
        <v>1309</v>
      </c>
      <c r="G662" t="s">
        <v>145</v>
      </c>
      <c r="I662" t="s">
        <v>145</v>
      </c>
      <c r="K662" t="s">
        <v>146</v>
      </c>
      <c r="L662" t="s">
        <v>146</v>
      </c>
      <c r="M662" t="s">
        <v>146</v>
      </c>
      <c r="N662" t="s">
        <v>146</v>
      </c>
      <c r="O662" t="s">
        <v>146</v>
      </c>
      <c r="P662" t="s">
        <v>145</v>
      </c>
      <c r="Q662" t="s">
        <v>918</v>
      </c>
      <c r="R662" t="s">
        <v>919</v>
      </c>
      <c r="S662">
        <v>0</v>
      </c>
      <c r="V662" s="31">
        <v>44681.004861111112</v>
      </c>
      <c r="W662">
        <v>0</v>
      </c>
      <c r="X662">
        <v>1</v>
      </c>
      <c r="Y662" t="s">
        <v>147</v>
      </c>
      <c r="AA662">
        <v>512</v>
      </c>
      <c r="AB662" t="s">
        <v>68</v>
      </c>
      <c r="AD662" t="s">
        <v>150</v>
      </c>
      <c r="AE662" t="s">
        <v>148</v>
      </c>
    </row>
    <row r="663" spans="1:31" x14ac:dyDescent="0.3">
      <c r="A663">
        <v>553</v>
      </c>
      <c r="C663" t="s">
        <v>1310</v>
      </c>
      <c r="D663" t="s">
        <v>1311</v>
      </c>
      <c r="G663" t="s">
        <v>145</v>
      </c>
      <c r="I663" t="s">
        <v>145</v>
      </c>
      <c r="K663" t="s">
        <v>146</v>
      </c>
      <c r="L663" t="s">
        <v>146</v>
      </c>
      <c r="M663" t="s">
        <v>146</v>
      </c>
      <c r="N663" t="s">
        <v>146</v>
      </c>
      <c r="O663" t="s">
        <v>146</v>
      </c>
      <c r="P663" t="s">
        <v>145</v>
      </c>
      <c r="Q663" t="s">
        <v>918</v>
      </c>
      <c r="R663" t="s">
        <v>919</v>
      </c>
      <c r="S663">
        <v>0</v>
      </c>
      <c r="V663" s="31">
        <v>44681.004861111112</v>
      </c>
      <c r="W663">
        <v>0</v>
      </c>
      <c r="X663">
        <v>1</v>
      </c>
      <c r="Y663" t="s">
        <v>147</v>
      </c>
      <c r="AA663">
        <v>512</v>
      </c>
      <c r="AB663" t="s">
        <v>68</v>
      </c>
      <c r="AD663" t="s">
        <v>150</v>
      </c>
      <c r="AE663" t="s">
        <v>148</v>
      </c>
    </row>
    <row r="664" spans="1:31" x14ac:dyDescent="0.3">
      <c r="A664">
        <v>555</v>
      </c>
      <c r="C664" t="s">
        <v>1312</v>
      </c>
      <c r="D664" t="s">
        <v>1313</v>
      </c>
      <c r="G664" t="s">
        <v>145</v>
      </c>
      <c r="I664" t="s">
        <v>145</v>
      </c>
      <c r="K664" t="s">
        <v>146</v>
      </c>
      <c r="L664" t="s">
        <v>146</v>
      </c>
      <c r="M664" t="s">
        <v>146</v>
      </c>
      <c r="N664" t="s">
        <v>146</v>
      </c>
      <c r="O664" t="s">
        <v>146</v>
      </c>
      <c r="P664" t="s">
        <v>145</v>
      </c>
      <c r="Q664" t="s">
        <v>918</v>
      </c>
      <c r="R664" t="s">
        <v>919</v>
      </c>
      <c r="S664">
        <v>0</v>
      </c>
      <c r="V664" s="31">
        <v>44681.004861111112</v>
      </c>
      <c r="W664">
        <v>0</v>
      </c>
      <c r="X664">
        <v>1</v>
      </c>
      <c r="Y664" t="s">
        <v>147</v>
      </c>
      <c r="AA664">
        <v>512</v>
      </c>
      <c r="AB664" t="s">
        <v>68</v>
      </c>
      <c r="AD664" t="s">
        <v>150</v>
      </c>
      <c r="AE664" t="s">
        <v>148</v>
      </c>
    </row>
    <row r="665" spans="1:31" x14ac:dyDescent="0.3">
      <c r="A665">
        <v>556</v>
      </c>
      <c r="C665" t="s">
        <v>1314</v>
      </c>
      <c r="D665" t="s">
        <v>1315</v>
      </c>
      <c r="G665" t="s">
        <v>145</v>
      </c>
      <c r="I665" t="s">
        <v>145</v>
      </c>
      <c r="K665" t="s">
        <v>146</v>
      </c>
      <c r="L665" t="s">
        <v>146</v>
      </c>
      <c r="M665" t="s">
        <v>146</v>
      </c>
      <c r="N665" t="s">
        <v>146</v>
      </c>
      <c r="O665" t="s">
        <v>146</v>
      </c>
      <c r="P665" t="s">
        <v>145</v>
      </c>
      <c r="Q665" t="s">
        <v>918</v>
      </c>
      <c r="R665" t="s">
        <v>919</v>
      </c>
      <c r="S665">
        <v>0</v>
      </c>
      <c r="V665" s="31">
        <v>44681.004861111112</v>
      </c>
      <c r="W665">
        <v>0</v>
      </c>
      <c r="X665">
        <v>1</v>
      </c>
      <c r="Y665" t="s">
        <v>147</v>
      </c>
      <c r="AA665">
        <v>512</v>
      </c>
      <c r="AB665" t="s">
        <v>68</v>
      </c>
      <c r="AD665" t="s">
        <v>150</v>
      </c>
      <c r="AE665" t="s">
        <v>148</v>
      </c>
    </row>
    <row r="666" spans="1:31" x14ac:dyDescent="0.3">
      <c r="A666">
        <v>558</v>
      </c>
      <c r="C666" t="s">
        <v>1316</v>
      </c>
      <c r="D666" t="s">
        <v>82</v>
      </c>
      <c r="G666" t="s">
        <v>145</v>
      </c>
      <c r="I666" t="s">
        <v>146</v>
      </c>
      <c r="K666" t="s">
        <v>146</v>
      </c>
      <c r="L666" t="s">
        <v>146</v>
      </c>
      <c r="M666" t="s">
        <v>146</v>
      </c>
      <c r="N666" t="s">
        <v>146</v>
      </c>
      <c r="O666" t="s">
        <v>146</v>
      </c>
      <c r="P666" t="s">
        <v>145</v>
      </c>
      <c r="Q666" t="s">
        <v>918</v>
      </c>
      <c r="R666" t="s">
        <v>919</v>
      </c>
      <c r="S666">
        <v>0</v>
      </c>
      <c r="V666" s="31">
        <v>44681.004861111112</v>
      </c>
      <c r="W666">
        <v>0</v>
      </c>
      <c r="X666">
        <v>1</v>
      </c>
      <c r="Y666" t="s">
        <v>147</v>
      </c>
      <c r="AA666">
        <v>502</v>
      </c>
      <c r="AB666" t="s">
        <v>68</v>
      </c>
      <c r="AD666" t="s">
        <v>150</v>
      </c>
      <c r="AE666" t="s">
        <v>148</v>
      </c>
    </row>
    <row r="667" spans="1:31" x14ac:dyDescent="0.3">
      <c r="A667">
        <v>560</v>
      </c>
      <c r="C667" t="s">
        <v>1317</v>
      </c>
      <c r="D667" t="s">
        <v>41</v>
      </c>
      <c r="G667" t="s">
        <v>145</v>
      </c>
      <c r="I667" t="s">
        <v>145</v>
      </c>
      <c r="K667" t="s">
        <v>146</v>
      </c>
      <c r="L667" t="s">
        <v>146</v>
      </c>
      <c r="M667" t="s">
        <v>146</v>
      </c>
      <c r="N667" t="s">
        <v>146</v>
      </c>
      <c r="O667" t="s">
        <v>146</v>
      </c>
      <c r="P667" t="s">
        <v>145</v>
      </c>
      <c r="Q667" t="s">
        <v>918</v>
      </c>
      <c r="R667" t="s">
        <v>919</v>
      </c>
      <c r="S667">
        <v>0</v>
      </c>
      <c r="V667" s="31">
        <v>44681.004861111112</v>
      </c>
      <c r="W667">
        <v>0</v>
      </c>
      <c r="X667">
        <v>1</v>
      </c>
      <c r="Y667" t="s">
        <v>147</v>
      </c>
      <c r="AA667">
        <v>558</v>
      </c>
      <c r="AB667" t="s">
        <v>68</v>
      </c>
      <c r="AD667" t="s">
        <v>150</v>
      </c>
      <c r="AE667" t="s">
        <v>148</v>
      </c>
    </row>
    <row r="668" spans="1:31" x14ac:dyDescent="0.3">
      <c r="A668">
        <v>561</v>
      </c>
      <c r="C668" t="s">
        <v>1318</v>
      </c>
      <c r="D668" t="s">
        <v>42</v>
      </c>
      <c r="G668" t="s">
        <v>145</v>
      </c>
      <c r="I668" t="s">
        <v>145</v>
      </c>
      <c r="K668" t="s">
        <v>146</v>
      </c>
      <c r="L668" t="s">
        <v>146</v>
      </c>
      <c r="M668" t="s">
        <v>146</v>
      </c>
      <c r="N668" t="s">
        <v>146</v>
      </c>
      <c r="O668" t="s">
        <v>146</v>
      </c>
      <c r="P668" t="s">
        <v>145</v>
      </c>
      <c r="Q668" t="s">
        <v>918</v>
      </c>
      <c r="R668" t="s">
        <v>919</v>
      </c>
      <c r="S668">
        <v>0</v>
      </c>
      <c r="V668" s="31">
        <v>44681.004861111112</v>
      </c>
      <c r="W668">
        <v>0</v>
      </c>
      <c r="X668">
        <v>1</v>
      </c>
      <c r="Y668" t="s">
        <v>147</v>
      </c>
      <c r="AA668">
        <v>558</v>
      </c>
      <c r="AB668" t="s">
        <v>68</v>
      </c>
      <c r="AD668" t="s">
        <v>150</v>
      </c>
      <c r="AE668" t="s">
        <v>148</v>
      </c>
    </row>
    <row r="669" spans="1:31" x14ac:dyDescent="0.3">
      <c r="A669">
        <v>563</v>
      </c>
      <c r="C669" t="s">
        <v>1319</v>
      </c>
      <c r="D669" t="s">
        <v>1320</v>
      </c>
      <c r="G669" t="s">
        <v>145</v>
      </c>
      <c r="I669" t="s">
        <v>145</v>
      </c>
      <c r="K669" t="s">
        <v>146</v>
      </c>
      <c r="L669" t="s">
        <v>146</v>
      </c>
      <c r="M669" t="s">
        <v>146</v>
      </c>
      <c r="N669" t="s">
        <v>146</v>
      </c>
      <c r="O669" t="s">
        <v>146</v>
      </c>
      <c r="P669" t="s">
        <v>145</v>
      </c>
      <c r="Q669" t="s">
        <v>918</v>
      </c>
      <c r="R669" t="s">
        <v>919</v>
      </c>
      <c r="S669">
        <v>0</v>
      </c>
      <c r="V669" s="31">
        <v>44681.004861111112</v>
      </c>
      <c r="W669">
        <v>0</v>
      </c>
      <c r="X669">
        <v>1</v>
      </c>
      <c r="Y669" t="s">
        <v>147</v>
      </c>
      <c r="AA669">
        <v>558</v>
      </c>
      <c r="AB669" t="s">
        <v>68</v>
      </c>
      <c r="AD669" t="s">
        <v>150</v>
      </c>
      <c r="AE669" t="s">
        <v>148</v>
      </c>
    </row>
    <row r="670" spans="1:31" x14ac:dyDescent="0.3">
      <c r="A670">
        <v>565</v>
      </c>
      <c r="C670" t="s">
        <v>1321</v>
      </c>
      <c r="D670" t="s">
        <v>1322</v>
      </c>
      <c r="G670" t="s">
        <v>145</v>
      </c>
      <c r="I670" t="s">
        <v>146</v>
      </c>
      <c r="K670" t="s">
        <v>146</v>
      </c>
      <c r="L670" t="s">
        <v>146</v>
      </c>
      <c r="M670" t="s">
        <v>146</v>
      </c>
      <c r="N670" t="s">
        <v>146</v>
      </c>
      <c r="O670" t="s">
        <v>146</v>
      </c>
      <c r="P670" t="s">
        <v>145</v>
      </c>
      <c r="Q670" t="s">
        <v>918</v>
      </c>
      <c r="R670" t="s">
        <v>919</v>
      </c>
      <c r="S670">
        <v>0</v>
      </c>
      <c r="V670" s="31">
        <v>44681.004861111112</v>
      </c>
      <c r="W670">
        <v>0</v>
      </c>
      <c r="X670">
        <v>1</v>
      </c>
      <c r="Y670" t="s">
        <v>147</v>
      </c>
      <c r="AA670">
        <v>502</v>
      </c>
      <c r="AB670" t="s">
        <v>68</v>
      </c>
      <c r="AD670" t="s">
        <v>150</v>
      </c>
      <c r="AE670" t="s">
        <v>148</v>
      </c>
    </row>
    <row r="671" spans="1:31" x14ac:dyDescent="0.3">
      <c r="A671">
        <v>567</v>
      </c>
      <c r="C671" t="s">
        <v>1323</v>
      </c>
      <c r="D671" t="s">
        <v>1324</v>
      </c>
      <c r="G671" t="s">
        <v>145</v>
      </c>
      <c r="I671" t="s">
        <v>145</v>
      </c>
      <c r="K671" t="s">
        <v>146</v>
      </c>
      <c r="L671" t="s">
        <v>146</v>
      </c>
      <c r="M671" t="s">
        <v>146</v>
      </c>
      <c r="N671" t="s">
        <v>146</v>
      </c>
      <c r="O671" t="s">
        <v>146</v>
      </c>
      <c r="P671" t="s">
        <v>145</v>
      </c>
      <c r="Q671" t="s">
        <v>918</v>
      </c>
      <c r="R671" t="s">
        <v>919</v>
      </c>
      <c r="S671">
        <v>0</v>
      </c>
      <c r="V671" s="31">
        <v>44681.004861111112</v>
      </c>
      <c r="W671">
        <v>0</v>
      </c>
      <c r="X671">
        <v>1</v>
      </c>
      <c r="Y671" t="s">
        <v>147</v>
      </c>
      <c r="AA671">
        <v>565</v>
      </c>
      <c r="AB671" t="s">
        <v>68</v>
      </c>
      <c r="AD671" t="s">
        <v>150</v>
      </c>
      <c r="AE671" t="s">
        <v>148</v>
      </c>
    </row>
    <row r="672" spans="1:31" x14ac:dyDescent="0.3">
      <c r="A672">
        <v>568</v>
      </c>
      <c r="C672" t="s">
        <v>1325</v>
      </c>
      <c r="D672" t="s">
        <v>83</v>
      </c>
      <c r="G672" t="s">
        <v>145</v>
      </c>
      <c r="I672" t="s">
        <v>145</v>
      </c>
      <c r="K672" t="s">
        <v>146</v>
      </c>
      <c r="L672" t="s">
        <v>146</v>
      </c>
      <c r="M672" t="s">
        <v>146</v>
      </c>
      <c r="N672" t="s">
        <v>146</v>
      </c>
      <c r="O672" t="s">
        <v>146</v>
      </c>
      <c r="P672" t="s">
        <v>145</v>
      </c>
      <c r="Q672" t="s">
        <v>918</v>
      </c>
      <c r="R672" t="s">
        <v>919</v>
      </c>
      <c r="S672">
        <v>0</v>
      </c>
      <c r="V672" s="31">
        <v>44681.004861111112</v>
      </c>
      <c r="W672">
        <v>0</v>
      </c>
      <c r="X672">
        <v>1</v>
      </c>
      <c r="Y672" t="s">
        <v>147</v>
      </c>
      <c r="AA672">
        <v>565</v>
      </c>
      <c r="AB672" t="s">
        <v>68</v>
      </c>
      <c r="AD672" t="s">
        <v>150</v>
      </c>
      <c r="AE672" t="s">
        <v>148</v>
      </c>
    </row>
    <row r="673" spans="1:31" x14ac:dyDescent="0.3">
      <c r="A673">
        <v>569</v>
      </c>
      <c r="C673" t="s">
        <v>1326</v>
      </c>
      <c r="D673" t="s">
        <v>726</v>
      </c>
      <c r="G673" t="s">
        <v>145</v>
      </c>
      <c r="I673" t="s">
        <v>145</v>
      </c>
      <c r="K673" t="s">
        <v>146</v>
      </c>
      <c r="L673" t="s">
        <v>146</v>
      </c>
      <c r="M673" t="s">
        <v>146</v>
      </c>
      <c r="N673" t="s">
        <v>146</v>
      </c>
      <c r="O673" t="s">
        <v>146</v>
      </c>
      <c r="P673" t="s">
        <v>145</v>
      </c>
      <c r="Q673" t="s">
        <v>918</v>
      </c>
      <c r="R673" t="s">
        <v>919</v>
      </c>
      <c r="S673">
        <v>0</v>
      </c>
      <c r="V673" s="31">
        <v>44681.004861111112</v>
      </c>
      <c r="W673">
        <v>0</v>
      </c>
      <c r="X673">
        <v>1</v>
      </c>
      <c r="Y673" t="s">
        <v>147</v>
      </c>
      <c r="AA673">
        <v>565</v>
      </c>
      <c r="AB673" t="s">
        <v>68</v>
      </c>
      <c r="AD673" t="s">
        <v>150</v>
      </c>
      <c r="AE673" t="s">
        <v>148</v>
      </c>
    </row>
    <row r="674" spans="1:31" x14ac:dyDescent="0.3">
      <c r="A674">
        <v>570</v>
      </c>
      <c r="C674" t="s">
        <v>1327</v>
      </c>
      <c r="D674" t="s">
        <v>728</v>
      </c>
      <c r="G674" t="s">
        <v>145</v>
      </c>
      <c r="I674" t="s">
        <v>145</v>
      </c>
      <c r="K674" t="s">
        <v>146</v>
      </c>
      <c r="L674" t="s">
        <v>146</v>
      </c>
      <c r="M674" t="s">
        <v>146</v>
      </c>
      <c r="N674" t="s">
        <v>146</v>
      </c>
      <c r="O674" t="s">
        <v>146</v>
      </c>
      <c r="P674" t="s">
        <v>145</v>
      </c>
      <c r="Q674" t="s">
        <v>918</v>
      </c>
      <c r="R674" t="s">
        <v>919</v>
      </c>
      <c r="S674">
        <v>0</v>
      </c>
      <c r="V674" s="31">
        <v>44681.004861111112</v>
      </c>
      <c r="W674">
        <v>0</v>
      </c>
      <c r="X674">
        <v>1</v>
      </c>
      <c r="Y674" t="s">
        <v>147</v>
      </c>
      <c r="AA674">
        <v>565</v>
      </c>
      <c r="AB674" t="s">
        <v>68</v>
      </c>
      <c r="AD674" t="s">
        <v>150</v>
      </c>
      <c r="AE674" t="s">
        <v>148</v>
      </c>
    </row>
    <row r="675" spans="1:31" x14ac:dyDescent="0.3">
      <c r="A675">
        <v>572</v>
      </c>
      <c r="C675" t="s">
        <v>1328</v>
      </c>
      <c r="D675" t="s">
        <v>722</v>
      </c>
      <c r="G675" t="s">
        <v>145</v>
      </c>
      <c r="I675" t="s">
        <v>145</v>
      </c>
      <c r="K675" t="s">
        <v>146</v>
      </c>
      <c r="L675" t="s">
        <v>146</v>
      </c>
      <c r="M675" t="s">
        <v>146</v>
      </c>
      <c r="N675" t="s">
        <v>146</v>
      </c>
      <c r="O675" t="s">
        <v>146</v>
      </c>
      <c r="P675" t="s">
        <v>145</v>
      </c>
      <c r="Q675" t="s">
        <v>918</v>
      </c>
      <c r="R675" t="s">
        <v>919</v>
      </c>
      <c r="S675">
        <v>0</v>
      </c>
      <c r="V675" s="31">
        <v>44681.004861111112</v>
      </c>
      <c r="W675">
        <v>0</v>
      </c>
      <c r="X675">
        <v>1</v>
      </c>
      <c r="Y675" t="s">
        <v>147</v>
      </c>
      <c r="AA675">
        <v>565</v>
      </c>
      <c r="AB675" t="s">
        <v>68</v>
      </c>
      <c r="AD675" t="s">
        <v>150</v>
      </c>
      <c r="AE675" t="s">
        <v>148</v>
      </c>
    </row>
    <row r="676" spans="1:31" x14ac:dyDescent="0.3">
      <c r="A676">
        <v>573</v>
      </c>
      <c r="C676" t="s">
        <v>1329</v>
      </c>
      <c r="D676" t="s">
        <v>724</v>
      </c>
      <c r="G676" t="s">
        <v>145</v>
      </c>
      <c r="I676" t="s">
        <v>145</v>
      </c>
      <c r="K676" t="s">
        <v>146</v>
      </c>
      <c r="L676" t="s">
        <v>146</v>
      </c>
      <c r="M676" t="s">
        <v>146</v>
      </c>
      <c r="N676" t="s">
        <v>146</v>
      </c>
      <c r="O676" t="s">
        <v>146</v>
      </c>
      <c r="P676" t="s">
        <v>145</v>
      </c>
      <c r="Q676" t="s">
        <v>918</v>
      </c>
      <c r="R676" t="s">
        <v>919</v>
      </c>
      <c r="S676">
        <v>0</v>
      </c>
      <c r="V676" s="31">
        <v>44681.004861111112</v>
      </c>
      <c r="W676">
        <v>0</v>
      </c>
      <c r="X676">
        <v>1</v>
      </c>
      <c r="Y676" t="s">
        <v>147</v>
      </c>
      <c r="AA676">
        <v>565</v>
      </c>
      <c r="AB676" t="s">
        <v>68</v>
      </c>
      <c r="AD676" t="s">
        <v>150</v>
      </c>
      <c r="AE676" t="s">
        <v>148</v>
      </c>
    </row>
    <row r="677" spans="1:31" x14ac:dyDescent="0.3">
      <c r="A677">
        <v>575</v>
      </c>
      <c r="C677" t="s">
        <v>1330</v>
      </c>
      <c r="D677" t="s">
        <v>1331</v>
      </c>
      <c r="G677" t="s">
        <v>145</v>
      </c>
      <c r="I677" t="s">
        <v>146</v>
      </c>
      <c r="K677" t="s">
        <v>146</v>
      </c>
      <c r="L677" t="s">
        <v>146</v>
      </c>
      <c r="M677" t="s">
        <v>146</v>
      </c>
      <c r="N677" t="s">
        <v>146</v>
      </c>
      <c r="O677" t="s">
        <v>146</v>
      </c>
      <c r="P677" t="s">
        <v>145</v>
      </c>
      <c r="Q677" t="s">
        <v>918</v>
      </c>
      <c r="R677" t="s">
        <v>919</v>
      </c>
      <c r="S677">
        <v>0</v>
      </c>
      <c r="V677" s="31">
        <v>44681.004861111112</v>
      </c>
      <c r="W677">
        <v>0</v>
      </c>
      <c r="X677">
        <v>1</v>
      </c>
      <c r="Y677" t="s">
        <v>147</v>
      </c>
      <c r="AA677">
        <v>502</v>
      </c>
      <c r="AB677" t="s">
        <v>68</v>
      </c>
      <c r="AD677" t="s">
        <v>150</v>
      </c>
      <c r="AE677" t="s">
        <v>148</v>
      </c>
    </row>
    <row r="678" spans="1:31" x14ac:dyDescent="0.3">
      <c r="A678">
        <v>576</v>
      </c>
      <c r="C678" t="s">
        <v>1332</v>
      </c>
      <c r="D678" t="s">
        <v>1333</v>
      </c>
      <c r="G678" t="s">
        <v>145</v>
      </c>
      <c r="I678" t="s">
        <v>145</v>
      </c>
      <c r="K678" t="s">
        <v>146</v>
      </c>
      <c r="L678" t="s">
        <v>146</v>
      </c>
      <c r="M678" t="s">
        <v>146</v>
      </c>
      <c r="N678" t="s">
        <v>146</v>
      </c>
      <c r="O678" t="s">
        <v>146</v>
      </c>
      <c r="P678" t="s">
        <v>145</v>
      </c>
      <c r="Q678" t="s">
        <v>918</v>
      </c>
      <c r="R678" t="s">
        <v>919</v>
      </c>
      <c r="S678">
        <v>0</v>
      </c>
      <c r="V678" s="31">
        <v>44681.004861111112</v>
      </c>
      <c r="W678">
        <v>0</v>
      </c>
      <c r="X678">
        <v>1</v>
      </c>
      <c r="Y678" t="s">
        <v>147</v>
      </c>
      <c r="AA678">
        <v>575</v>
      </c>
      <c r="AB678" t="s">
        <v>68</v>
      </c>
      <c r="AD678" t="s">
        <v>150</v>
      </c>
      <c r="AE678" t="s">
        <v>148</v>
      </c>
    </row>
    <row r="679" spans="1:31" x14ac:dyDescent="0.3">
      <c r="A679">
        <v>578</v>
      </c>
      <c r="C679" t="s">
        <v>1334</v>
      </c>
      <c r="D679" t="s">
        <v>1335</v>
      </c>
      <c r="G679" t="s">
        <v>145</v>
      </c>
      <c r="I679" t="s">
        <v>145</v>
      </c>
      <c r="K679" t="s">
        <v>146</v>
      </c>
      <c r="L679" t="s">
        <v>146</v>
      </c>
      <c r="M679" t="s">
        <v>146</v>
      </c>
      <c r="N679" t="s">
        <v>146</v>
      </c>
      <c r="O679" t="s">
        <v>146</v>
      </c>
      <c r="P679" t="s">
        <v>145</v>
      </c>
      <c r="Q679" t="s">
        <v>918</v>
      </c>
      <c r="R679" t="s">
        <v>919</v>
      </c>
      <c r="S679">
        <v>0</v>
      </c>
      <c r="V679" s="31">
        <v>44681.004861111112</v>
      </c>
      <c r="W679">
        <v>0</v>
      </c>
      <c r="X679">
        <v>1</v>
      </c>
      <c r="Y679" t="s">
        <v>147</v>
      </c>
      <c r="AA679">
        <v>575</v>
      </c>
      <c r="AB679" t="s">
        <v>68</v>
      </c>
      <c r="AD679" t="s">
        <v>150</v>
      </c>
      <c r="AE679" t="s">
        <v>148</v>
      </c>
    </row>
    <row r="680" spans="1:31" x14ac:dyDescent="0.3">
      <c r="A680">
        <v>582</v>
      </c>
      <c r="C680" t="s">
        <v>1336</v>
      </c>
      <c r="D680" t="s">
        <v>1337</v>
      </c>
      <c r="G680" t="s">
        <v>145</v>
      </c>
      <c r="I680" t="s">
        <v>146</v>
      </c>
      <c r="K680" t="s">
        <v>146</v>
      </c>
      <c r="L680" t="s">
        <v>146</v>
      </c>
      <c r="M680" t="s">
        <v>146</v>
      </c>
      <c r="N680" t="s">
        <v>146</v>
      </c>
      <c r="O680" t="s">
        <v>146</v>
      </c>
      <c r="P680" t="s">
        <v>145</v>
      </c>
      <c r="Q680" t="s">
        <v>918</v>
      </c>
      <c r="R680" t="s">
        <v>919</v>
      </c>
      <c r="S680">
        <v>0</v>
      </c>
      <c r="V680" s="31">
        <v>44681.004861111112</v>
      </c>
      <c r="W680">
        <v>0</v>
      </c>
      <c r="X680">
        <v>1</v>
      </c>
      <c r="Y680" t="s">
        <v>147</v>
      </c>
      <c r="AA680">
        <v>502</v>
      </c>
      <c r="AB680" t="s">
        <v>68</v>
      </c>
      <c r="AD680" t="s">
        <v>150</v>
      </c>
      <c r="AE680" t="s">
        <v>148</v>
      </c>
    </row>
    <row r="681" spans="1:31" x14ac:dyDescent="0.3">
      <c r="A681">
        <v>583</v>
      </c>
      <c r="C681" t="s">
        <v>1338</v>
      </c>
      <c r="D681" t="s">
        <v>1337</v>
      </c>
      <c r="G681" t="s">
        <v>145</v>
      </c>
      <c r="I681" t="s">
        <v>145</v>
      </c>
      <c r="K681" t="s">
        <v>146</v>
      </c>
      <c r="L681" t="s">
        <v>146</v>
      </c>
      <c r="M681" t="s">
        <v>146</v>
      </c>
      <c r="N681" t="s">
        <v>146</v>
      </c>
      <c r="O681" t="s">
        <v>146</v>
      </c>
      <c r="P681" t="s">
        <v>145</v>
      </c>
      <c r="Q681" t="s">
        <v>918</v>
      </c>
      <c r="R681" t="s">
        <v>919</v>
      </c>
      <c r="S681">
        <v>0</v>
      </c>
      <c r="V681" s="31">
        <v>44681.004861111112</v>
      </c>
      <c r="W681">
        <v>0</v>
      </c>
      <c r="X681">
        <v>1</v>
      </c>
      <c r="Y681" t="s">
        <v>147</v>
      </c>
      <c r="AA681">
        <v>582</v>
      </c>
      <c r="AB681" t="s">
        <v>68</v>
      </c>
      <c r="AD681" t="s">
        <v>150</v>
      </c>
      <c r="AE681" t="s">
        <v>148</v>
      </c>
    </row>
    <row r="682" spans="1:31" x14ac:dyDescent="0.3">
      <c r="A682">
        <v>616</v>
      </c>
      <c r="C682" t="s">
        <v>1339</v>
      </c>
      <c r="D682" t="s">
        <v>1340</v>
      </c>
      <c r="G682" t="s">
        <v>145</v>
      </c>
      <c r="I682" t="s">
        <v>146</v>
      </c>
      <c r="K682" t="s">
        <v>146</v>
      </c>
      <c r="L682" t="s">
        <v>146</v>
      </c>
      <c r="M682" t="s">
        <v>146</v>
      </c>
      <c r="N682" t="s">
        <v>146</v>
      </c>
      <c r="O682" t="s">
        <v>146</v>
      </c>
      <c r="P682" t="s">
        <v>145</v>
      </c>
      <c r="Q682" t="s">
        <v>918</v>
      </c>
      <c r="R682" t="s">
        <v>919</v>
      </c>
      <c r="S682">
        <v>0</v>
      </c>
      <c r="V682" s="31">
        <v>44681.004861111112</v>
      </c>
      <c r="W682">
        <v>0</v>
      </c>
      <c r="X682">
        <v>1</v>
      </c>
      <c r="Y682" t="s">
        <v>147</v>
      </c>
      <c r="AA682">
        <v>502</v>
      </c>
      <c r="AB682" t="s">
        <v>68</v>
      </c>
      <c r="AD682" t="s">
        <v>150</v>
      </c>
      <c r="AE682" t="s">
        <v>148</v>
      </c>
    </row>
    <row r="683" spans="1:31" x14ac:dyDescent="0.3">
      <c r="A683">
        <v>618</v>
      </c>
      <c r="C683" t="s">
        <v>1341</v>
      </c>
      <c r="D683" t="s">
        <v>1342</v>
      </c>
      <c r="G683" t="s">
        <v>145</v>
      </c>
      <c r="I683" t="s">
        <v>145</v>
      </c>
      <c r="K683" t="s">
        <v>146</v>
      </c>
      <c r="L683" t="s">
        <v>146</v>
      </c>
      <c r="M683" t="s">
        <v>146</v>
      </c>
      <c r="N683" t="s">
        <v>146</v>
      </c>
      <c r="O683" t="s">
        <v>146</v>
      </c>
      <c r="P683" t="s">
        <v>145</v>
      </c>
      <c r="Q683" t="s">
        <v>918</v>
      </c>
      <c r="R683" t="s">
        <v>919</v>
      </c>
      <c r="S683">
        <v>0</v>
      </c>
      <c r="V683" s="31">
        <v>44681.004861111112</v>
      </c>
      <c r="W683">
        <v>0</v>
      </c>
      <c r="X683">
        <v>1</v>
      </c>
      <c r="Y683" t="s">
        <v>147</v>
      </c>
      <c r="AA683">
        <v>616</v>
      </c>
      <c r="AB683" t="s">
        <v>68</v>
      </c>
      <c r="AD683" t="s">
        <v>150</v>
      </c>
      <c r="AE683" t="s">
        <v>148</v>
      </c>
    </row>
    <row r="684" spans="1:31" x14ac:dyDescent="0.3">
      <c r="A684">
        <v>620</v>
      </c>
      <c r="C684" t="s">
        <v>1343</v>
      </c>
      <c r="D684" t="s">
        <v>1344</v>
      </c>
      <c r="G684" t="s">
        <v>145</v>
      </c>
      <c r="I684" t="s">
        <v>145</v>
      </c>
      <c r="K684" t="s">
        <v>146</v>
      </c>
      <c r="L684" t="s">
        <v>146</v>
      </c>
      <c r="M684" t="s">
        <v>146</v>
      </c>
      <c r="N684" t="s">
        <v>146</v>
      </c>
      <c r="O684" t="s">
        <v>146</v>
      </c>
      <c r="P684" t="s">
        <v>145</v>
      </c>
      <c r="Q684" t="s">
        <v>918</v>
      </c>
      <c r="R684" t="s">
        <v>919</v>
      </c>
      <c r="S684">
        <v>0</v>
      </c>
      <c r="V684" s="31">
        <v>44681.004861111112</v>
      </c>
      <c r="W684">
        <v>0</v>
      </c>
      <c r="X684">
        <v>1</v>
      </c>
      <c r="Y684" t="s">
        <v>147</v>
      </c>
      <c r="AA684">
        <v>616</v>
      </c>
      <c r="AB684" t="s">
        <v>68</v>
      </c>
      <c r="AD684" t="s">
        <v>150</v>
      </c>
      <c r="AE684" t="s">
        <v>148</v>
      </c>
    </row>
    <row r="685" spans="1:31" x14ac:dyDescent="0.3">
      <c r="A685">
        <v>621</v>
      </c>
      <c r="C685" t="s">
        <v>1345</v>
      </c>
      <c r="D685" t="s">
        <v>1346</v>
      </c>
      <c r="G685" t="s">
        <v>145</v>
      </c>
      <c r="I685" t="s">
        <v>145</v>
      </c>
      <c r="K685" t="s">
        <v>146</v>
      </c>
      <c r="L685" t="s">
        <v>146</v>
      </c>
      <c r="M685" t="s">
        <v>146</v>
      </c>
      <c r="N685" t="s">
        <v>146</v>
      </c>
      <c r="O685" t="s">
        <v>146</v>
      </c>
      <c r="P685" t="s">
        <v>145</v>
      </c>
      <c r="Q685" t="s">
        <v>918</v>
      </c>
      <c r="R685" t="s">
        <v>919</v>
      </c>
      <c r="S685">
        <v>0</v>
      </c>
      <c r="V685" s="31">
        <v>44681.004861111112</v>
      </c>
      <c r="W685">
        <v>0</v>
      </c>
      <c r="X685">
        <v>1</v>
      </c>
      <c r="Y685" t="s">
        <v>147</v>
      </c>
      <c r="AA685">
        <v>616</v>
      </c>
      <c r="AB685" t="s">
        <v>68</v>
      </c>
      <c r="AD685" t="s">
        <v>150</v>
      </c>
      <c r="AE685" t="s">
        <v>148</v>
      </c>
    </row>
    <row r="686" spans="1:31" x14ac:dyDescent="0.3">
      <c r="A686">
        <v>624</v>
      </c>
      <c r="C686" t="s">
        <v>1347</v>
      </c>
      <c r="D686" t="s">
        <v>1348</v>
      </c>
      <c r="G686" t="s">
        <v>145</v>
      </c>
      <c r="I686" t="s">
        <v>146</v>
      </c>
      <c r="K686" t="s">
        <v>146</v>
      </c>
      <c r="L686" t="s">
        <v>146</v>
      </c>
      <c r="M686" t="s">
        <v>146</v>
      </c>
      <c r="N686" t="s">
        <v>146</v>
      </c>
      <c r="O686" t="s">
        <v>146</v>
      </c>
      <c r="P686" t="s">
        <v>145</v>
      </c>
      <c r="Q686" t="s">
        <v>918</v>
      </c>
      <c r="R686" t="s">
        <v>919</v>
      </c>
      <c r="S686">
        <v>0</v>
      </c>
      <c r="V686" s="31">
        <v>44681.004861111112</v>
      </c>
      <c r="W686">
        <v>0</v>
      </c>
      <c r="X686">
        <v>1</v>
      </c>
      <c r="Y686" t="s">
        <v>147</v>
      </c>
      <c r="AA686">
        <v>502</v>
      </c>
      <c r="AB686" t="s">
        <v>68</v>
      </c>
      <c r="AD686" t="s">
        <v>150</v>
      </c>
      <c r="AE686" t="s">
        <v>148</v>
      </c>
    </row>
    <row r="687" spans="1:31" x14ac:dyDescent="0.3">
      <c r="A687">
        <v>626</v>
      </c>
      <c r="C687" t="s">
        <v>1349</v>
      </c>
      <c r="D687" t="s">
        <v>1350</v>
      </c>
      <c r="G687" t="s">
        <v>145</v>
      </c>
      <c r="I687" t="s">
        <v>145</v>
      </c>
      <c r="K687" t="s">
        <v>146</v>
      </c>
      <c r="L687" t="s">
        <v>146</v>
      </c>
      <c r="M687" t="s">
        <v>146</v>
      </c>
      <c r="N687" t="s">
        <v>146</v>
      </c>
      <c r="O687" t="s">
        <v>146</v>
      </c>
      <c r="P687" t="s">
        <v>145</v>
      </c>
      <c r="Q687" t="s">
        <v>918</v>
      </c>
      <c r="R687" t="s">
        <v>919</v>
      </c>
      <c r="S687">
        <v>0</v>
      </c>
      <c r="V687" s="31">
        <v>44681.004861111112</v>
      </c>
      <c r="W687">
        <v>0</v>
      </c>
      <c r="X687">
        <v>1</v>
      </c>
      <c r="Y687" t="s">
        <v>147</v>
      </c>
      <c r="AA687">
        <v>624</v>
      </c>
      <c r="AB687" t="s">
        <v>68</v>
      </c>
      <c r="AD687" t="s">
        <v>150</v>
      </c>
      <c r="AE687" t="s">
        <v>148</v>
      </c>
    </row>
    <row r="688" spans="1:31" x14ac:dyDescent="0.3">
      <c r="A688">
        <v>628</v>
      </c>
      <c r="C688" t="s">
        <v>1351</v>
      </c>
      <c r="D688" t="s">
        <v>1352</v>
      </c>
      <c r="G688" t="s">
        <v>145</v>
      </c>
      <c r="I688" t="s">
        <v>145</v>
      </c>
      <c r="K688" t="s">
        <v>146</v>
      </c>
      <c r="L688" t="s">
        <v>146</v>
      </c>
      <c r="M688" t="s">
        <v>146</v>
      </c>
      <c r="N688" t="s">
        <v>146</v>
      </c>
      <c r="O688" t="s">
        <v>146</v>
      </c>
      <c r="P688" t="s">
        <v>145</v>
      </c>
      <c r="Q688" t="s">
        <v>918</v>
      </c>
      <c r="R688" t="s">
        <v>919</v>
      </c>
      <c r="S688">
        <v>0</v>
      </c>
      <c r="V688" s="31">
        <v>44681.004861111112</v>
      </c>
      <c r="W688">
        <v>0</v>
      </c>
      <c r="X688">
        <v>1</v>
      </c>
      <c r="Y688" t="s">
        <v>147</v>
      </c>
      <c r="AA688">
        <v>624</v>
      </c>
      <c r="AB688" t="s">
        <v>68</v>
      </c>
      <c r="AD688" t="s">
        <v>150</v>
      </c>
      <c r="AE688" t="s">
        <v>148</v>
      </c>
    </row>
    <row r="689" spans="1:31" x14ac:dyDescent="0.3">
      <c r="A689">
        <v>631</v>
      </c>
      <c r="C689" t="s">
        <v>1353</v>
      </c>
      <c r="D689" t="s">
        <v>1354</v>
      </c>
      <c r="G689" t="s">
        <v>145</v>
      </c>
      <c r="I689" t="s">
        <v>146</v>
      </c>
      <c r="K689" t="s">
        <v>146</v>
      </c>
      <c r="L689" t="s">
        <v>146</v>
      </c>
      <c r="M689" t="s">
        <v>146</v>
      </c>
      <c r="N689" t="s">
        <v>146</v>
      </c>
      <c r="O689" t="s">
        <v>146</v>
      </c>
      <c r="P689" t="s">
        <v>145</v>
      </c>
      <c r="Q689" t="s">
        <v>918</v>
      </c>
      <c r="R689" t="s">
        <v>919</v>
      </c>
      <c r="S689">
        <v>0</v>
      </c>
      <c r="V689" s="31">
        <v>44681.004861111112</v>
      </c>
      <c r="W689">
        <v>0</v>
      </c>
      <c r="X689">
        <v>1</v>
      </c>
      <c r="Y689" t="s">
        <v>147</v>
      </c>
      <c r="AA689">
        <v>130</v>
      </c>
      <c r="AB689" t="s">
        <v>68</v>
      </c>
      <c r="AD689" t="s">
        <v>150</v>
      </c>
      <c r="AE689" t="s">
        <v>148</v>
      </c>
    </row>
    <row r="690" spans="1:31" x14ac:dyDescent="0.3">
      <c r="A690">
        <v>634</v>
      </c>
      <c r="C690" t="s">
        <v>1355</v>
      </c>
      <c r="D690" t="s">
        <v>1356</v>
      </c>
      <c r="G690" t="s">
        <v>145</v>
      </c>
      <c r="I690" t="s">
        <v>146</v>
      </c>
      <c r="K690" t="s">
        <v>146</v>
      </c>
      <c r="L690" t="s">
        <v>146</v>
      </c>
      <c r="M690" t="s">
        <v>146</v>
      </c>
      <c r="N690" t="s">
        <v>146</v>
      </c>
      <c r="O690" t="s">
        <v>146</v>
      </c>
      <c r="P690" t="s">
        <v>145</v>
      </c>
      <c r="Q690" t="s">
        <v>918</v>
      </c>
      <c r="R690" t="s">
        <v>919</v>
      </c>
      <c r="S690">
        <v>0</v>
      </c>
      <c r="V690" s="31">
        <v>44681.004861111112</v>
      </c>
      <c r="W690">
        <v>0</v>
      </c>
      <c r="X690">
        <v>1</v>
      </c>
      <c r="Y690" t="s">
        <v>147</v>
      </c>
      <c r="AA690">
        <v>631</v>
      </c>
      <c r="AB690" t="s">
        <v>68</v>
      </c>
      <c r="AD690" t="s">
        <v>150</v>
      </c>
      <c r="AE690" t="s">
        <v>148</v>
      </c>
    </row>
    <row r="691" spans="1:31" x14ac:dyDescent="0.3">
      <c r="A691">
        <v>637</v>
      </c>
      <c r="C691" t="s">
        <v>1357</v>
      </c>
      <c r="D691" t="s">
        <v>1123</v>
      </c>
      <c r="G691" t="s">
        <v>145</v>
      </c>
      <c r="I691" t="s">
        <v>145</v>
      </c>
      <c r="K691" t="s">
        <v>146</v>
      </c>
      <c r="L691" t="s">
        <v>146</v>
      </c>
      <c r="M691" t="s">
        <v>146</v>
      </c>
      <c r="N691" t="s">
        <v>146</v>
      </c>
      <c r="O691" t="s">
        <v>146</v>
      </c>
      <c r="P691" t="s">
        <v>145</v>
      </c>
      <c r="Q691" t="s">
        <v>918</v>
      </c>
      <c r="R691" t="s">
        <v>919</v>
      </c>
      <c r="S691">
        <v>0</v>
      </c>
      <c r="V691" s="31">
        <v>44681.004861111112</v>
      </c>
      <c r="W691">
        <v>0</v>
      </c>
      <c r="X691">
        <v>1</v>
      </c>
      <c r="Y691" t="s">
        <v>147</v>
      </c>
      <c r="AA691">
        <v>634</v>
      </c>
      <c r="AB691" t="s">
        <v>68</v>
      </c>
      <c r="AD691" t="s">
        <v>150</v>
      </c>
      <c r="AE691" t="s">
        <v>148</v>
      </c>
    </row>
    <row r="692" spans="1:31" x14ac:dyDescent="0.3">
      <c r="A692">
        <v>639</v>
      </c>
      <c r="C692" t="s">
        <v>1358</v>
      </c>
      <c r="D692" t="s">
        <v>1125</v>
      </c>
      <c r="G692" t="s">
        <v>145</v>
      </c>
      <c r="I692" t="s">
        <v>145</v>
      </c>
      <c r="K692" t="s">
        <v>146</v>
      </c>
      <c r="L692" t="s">
        <v>146</v>
      </c>
      <c r="M692" t="s">
        <v>146</v>
      </c>
      <c r="N692" t="s">
        <v>146</v>
      </c>
      <c r="O692" t="s">
        <v>146</v>
      </c>
      <c r="P692" t="s">
        <v>145</v>
      </c>
      <c r="Q692" t="s">
        <v>918</v>
      </c>
      <c r="R692" t="s">
        <v>919</v>
      </c>
      <c r="S692">
        <v>0</v>
      </c>
      <c r="V692" s="31">
        <v>44681.004861111112</v>
      </c>
      <c r="W692">
        <v>0</v>
      </c>
      <c r="X692">
        <v>1</v>
      </c>
      <c r="Y692" t="s">
        <v>147</v>
      </c>
      <c r="AA692">
        <v>634</v>
      </c>
      <c r="AB692" t="s">
        <v>68</v>
      </c>
      <c r="AD692" t="s">
        <v>150</v>
      </c>
      <c r="AE692" t="s">
        <v>148</v>
      </c>
    </row>
    <row r="693" spans="1:31" x14ac:dyDescent="0.3">
      <c r="A693">
        <v>640</v>
      </c>
      <c r="C693" t="s">
        <v>1359</v>
      </c>
      <c r="D693" t="s">
        <v>1360</v>
      </c>
      <c r="G693" t="s">
        <v>145</v>
      </c>
      <c r="I693" t="s">
        <v>145</v>
      </c>
      <c r="K693" t="s">
        <v>146</v>
      </c>
      <c r="L693" t="s">
        <v>146</v>
      </c>
      <c r="M693" t="s">
        <v>146</v>
      </c>
      <c r="N693" t="s">
        <v>146</v>
      </c>
      <c r="O693" t="s">
        <v>146</v>
      </c>
      <c r="P693" t="s">
        <v>145</v>
      </c>
      <c r="Q693" t="s">
        <v>918</v>
      </c>
      <c r="R693" t="s">
        <v>919</v>
      </c>
      <c r="S693">
        <v>0</v>
      </c>
      <c r="V693" s="31">
        <v>44681.004861111112</v>
      </c>
      <c r="W693">
        <v>0</v>
      </c>
      <c r="X693">
        <v>1</v>
      </c>
      <c r="Y693" t="s">
        <v>147</v>
      </c>
      <c r="AA693">
        <v>634</v>
      </c>
      <c r="AB693" t="s">
        <v>68</v>
      </c>
      <c r="AD693" t="s">
        <v>150</v>
      </c>
      <c r="AE693" t="s">
        <v>148</v>
      </c>
    </row>
    <row r="694" spans="1:31" x14ac:dyDescent="0.3">
      <c r="A694">
        <v>641</v>
      </c>
      <c r="C694" t="s">
        <v>1361</v>
      </c>
      <c r="D694" t="s">
        <v>1362</v>
      </c>
      <c r="G694" t="s">
        <v>145</v>
      </c>
      <c r="I694" t="s">
        <v>145</v>
      </c>
      <c r="K694" t="s">
        <v>146</v>
      </c>
      <c r="L694" t="s">
        <v>146</v>
      </c>
      <c r="M694" t="s">
        <v>146</v>
      </c>
      <c r="N694" t="s">
        <v>146</v>
      </c>
      <c r="O694" t="s">
        <v>146</v>
      </c>
      <c r="P694" t="s">
        <v>145</v>
      </c>
      <c r="Q694" t="s">
        <v>918</v>
      </c>
      <c r="R694" t="s">
        <v>919</v>
      </c>
      <c r="S694">
        <v>0</v>
      </c>
      <c r="V694" s="31">
        <v>44681.004861111112</v>
      </c>
      <c r="W694">
        <v>0</v>
      </c>
      <c r="X694">
        <v>1</v>
      </c>
      <c r="Y694" t="s">
        <v>147</v>
      </c>
      <c r="AA694">
        <v>634</v>
      </c>
      <c r="AB694" t="s">
        <v>68</v>
      </c>
      <c r="AD694" t="s">
        <v>150</v>
      </c>
      <c r="AE694" t="s">
        <v>148</v>
      </c>
    </row>
    <row r="695" spans="1:31" x14ac:dyDescent="0.3">
      <c r="A695">
        <v>645</v>
      </c>
      <c r="C695" t="s">
        <v>1363</v>
      </c>
      <c r="D695" t="s">
        <v>1364</v>
      </c>
      <c r="G695" t="s">
        <v>145</v>
      </c>
      <c r="I695" t="s">
        <v>146</v>
      </c>
      <c r="K695" t="s">
        <v>146</v>
      </c>
      <c r="L695" t="s">
        <v>146</v>
      </c>
      <c r="M695" t="s">
        <v>146</v>
      </c>
      <c r="N695" t="s">
        <v>146</v>
      </c>
      <c r="O695" t="s">
        <v>146</v>
      </c>
      <c r="P695" t="s">
        <v>145</v>
      </c>
      <c r="Q695" t="s">
        <v>918</v>
      </c>
      <c r="R695" t="s">
        <v>919</v>
      </c>
      <c r="S695">
        <v>0</v>
      </c>
      <c r="V695" s="31">
        <v>44681.004861111112</v>
      </c>
      <c r="W695">
        <v>0</v>
      </c>
      <c r="X695">
        <v>1</v>
      </c>
      <c r="Y695" t="s">
        <v>147</v>
      </c>
      <c r="AA695">
        <v>631</v>
      </c>
      <c r="AB695" t="s">
        <v>68</v>
      </c>
      <c r="AD695" t="s">
        <v>150</v>
      </c>
      <c r="AE695" t="s">
        <v>148</v>
      </c>
    </row>
    <row r="696" spans="1:31" x14ac:dyDescent="0.3">
      <c r="A696">
        <v>646</v>
      </c>
      <c r="C696" t="s">
        <v>1365</v>
      </c>
      <c r="D696" t="s">
        <v>1366</v>
      </c>
      <c r="G696" t="s">
        <v>145</v>
      </c>
      <c r="I696" t="s">
        <v>146</v>
      </c>
      <c r="K696" t="s">
        <v>146</v>
      </c>
      <c r="L696" t="s">
        <v>146</v>
      </c>
      <c r="M696" t="s">
        <v>146</v>
      </c>
      <c r="N696" t="s">
        <v>146</v>
      </c>
      <c r="O696" t="s">
        <v>146</v>
      </c>
      <c r="P696" t="s">
        <v>145</v>
      </c>
      <c r="Q696" t="s">
        <v>918</v>
      </c>
      <c r="R696" t="s">
        <v>919</v>
      </c>
      <c r="S696">
        <v>0</v>
      </c>
      <c r="V696" s="31">
        <v>44681.004861111112</v>
      </c>
      <c r="W696">
        <v>0</v>
      </c>
      <c r="X696">
        <v>1</v>
      </c>
      <c r="Y696" t="s">
        <v>147</v>
      </c>
      <c r="AA696">
        <v>107</v>
      </c>
      <c r="AB696" t="s">
        <v>68</v>
      </c>
      <c r="AD696" t="s">
        <v>150</v>
      </c>
      <c r="AE696" t="s">
        <v>148</v>
      </c>
    </row>
    <row r="697" spans="1:31" x14ac:dyDescent="0.3">
      <c r="A697">
        <v>648</v>
      </c>
      <c r="C697" t="s">
        <v>1367</v>
      </c>
      <c r="D697" t="s">
        <v>1368</v>
      </c>
      <c r="G697" t="s">
        <v>145</v>
      </c>
      <c r="I697" t="s">
        <v>146</v>
      </c>
      <c r="K697" t="s">
        <v>146</v>
      </c>
      <c r="L697" t="s">
        <v>146</v>
      </c>
      <c r="M697" t="s">
        <v>146</v>
      </c>
      <c r="N697" t="s">
        <v>146</v>
      </c>
      <c r="O697" t="s">
        <v>146</v>
      </c>
      <c r="P697" t="s">
        <v>145</v>
      </c>
      <c r="Q697" t="s">
        <v>918</v>
      </c>
      <c r="R697" t="s">
        <v>919</v>
      </c>
      <c r="S697">
        <v>0</v>
      </c>
      <c r="V697" s="31">
        <v>44681.004861111112</v>
      </c>
      <c r="W697">
        <v>0</v>
      </c>
      <c r="X697">
        <v>1</v>
      </c>
      <c r="Y697" t="s">
        <v>147</v>
      </c>
      <c r="AA697">
        <v>646</v>
      </c>
      <c r="AB697" t="s">
        <v>68</v>
      </c>
      <c r="AD697" t="s">
        <v>150</v>
      </c>
      <c r="AE697" t="s">
        <v>148</v>
      </c>
    </row>
    <row r="698" spans="1:31" x14ac:dyDescent="0.3">
      <c r="A698">
        <v>650</v>
      </c>
      <c r="C698" t="s">
        <v>1369</v>
      </c>
      <c r="D698" t="s">
        <v>1370</v>
      </c>
      <c r="G698" t="s">
        <v>145</v>
      </c>
      <c r="I698" t="s">
        <v>146</v>
      </c>
      <c r="K698" t="s">
        <v>146</v>
      </c>
      <c r="L698" t="s">
        <v>146</v>
      </c>
      <c r="M698" t="s">
        <v>146</v>
      </c>
      <c r="N698" t="s">
        <v>146</v>
      </c>
      <c r="O698" t="s">
        <v>146</v>
      </c>
      <c r="P698" t="s">
        <v>145</v>
      </c>
      <c r="Q698" t="s">
        <v>918</v>
      </c>
      <c r="R698" t="s">
        <v>919</v>
      </c>
      <c r="S698">
        <v>0</v>
      </c>
      <c r="V698" s="31">
        <v>44681.004861111112</v>
      </c>
      <c r="W698">
        <v>0</v>
      </c>
      <c r="X698">
        <v>1</v>
      </c>
      <c r="Y698" t="s">
        <v>147</v>
      </c>
      <c r="AA698">
        <v>648</v>
      </c>
      <c r="AB698" t="s">
        <v>68</v>
      </c>
      <c r="AD698" t="s">
        <v>150</v>
      </c>
      <c r="AE698" t="s">
        <v>148</v>
      </c>
    </row>
    <row r="699" spans="1:31" x14ac:dyDescent="0.3">
      <c r="A699">
        <v>652</v>
      </c>
      <c r="C699" t="s">
        <v>1371</v>
      </c>
      <c r="D699" t="s">
        <v>1370</v>
      </c>
      <c r="G699" t="s">
        <v>145</v>
      </c>
      <c r="I699" t="s">
        <v>145</v>
      </c>
      <c r="K699" t="s">
        <v>146</v>
      </c>
      <c r="L699" t="s">
        <v>146</v>
      </c>
      <c r="M699" t="s">
        <v>146</v>
      </c>
      <c r="N699" t="s">
        <v>146</v>
      </c>
      <c r="O699" t="s">
        <v>146</v>
      </c>
      <c r="P699" t="s">
        <v>145</v>
      </c>
      <c r="Q699" t="s">
        <v>918</v>
      </c>
      <c r="R699" t="s">
        <v>919</v>
      </c>
      <c r="S699">
        <v>0</v>
      </c>
      <c r="V699" s="31">
        <v>44681.004861111112</v>
      </c>
      <c r="W699">
        <v>0</v>
      </c>
      <c r="X699">
        <v>1</v>
      </c>
      <c r="Y699" t="s">
        <v>147</v>
      </c>
      <c r="AA699">
        <v>650</v>
      </c>
      <c r="AB699" t="s">
        <v>68</v>
      </c>
      <c r="AD699" t="s">
        <v>150</v>
      </c>
      <c r="AE699" t="s">
        <v>148</v>
      </c>
    </row>
    <row r="700" spans="1:31" x14ac:dyDescent="0.3">
      <c r="A700">
        <v>655</v>
      </c>
      <c r="C700" t="s">
        <v>1372</v>
      </c>
      <c r="D700" t="s">
        <v>1373</v>
      </c>
      <c r="G700" t="s">
        <v>145</v>
      </c>
      <c r="I700" t="s">
        <v>145</v>
      </c>
      <c r="K700" t="s">
        <v>146</v>
      </c>
      <c r="L700" t="s">
        <v>146</v>
      </c>
      <c r="M700" t="s">
        <v>146</v>
      </c>
      <c r="N700" t="s">
        <v>146</v>
      </c>
      <c r="O700" t="s">
        <v>146</v>
      </c>
      <c r="P700" t="s">
        <v>145</v>
      </c>
      <c r="Q700" t="s">
        <v>918</v>
      </c>
      <c r="R700" t="s">
        <v>919</v>
      </c>
      <c r="S700">
        <v>0</v>
      </c>
      <c r="V700" s="31">
        <v>44681.004861111112</v>
      </c>
      <c r="W700">
        <v>0</v>
      </c>
      <c r="X700">
        <v>1</v>
      </c>
      <c r="Y700" t="s">
        <v>147</v>
      </c>
      <c r="AA700">
        <v>650</v>
      </c>
      <c r="AB700" t="s">
        <v>68</v>
      </c>
      <c r="AD700" t="s">
        <v>150</v>
      </c>
      <c r="AE700" t="s">
        <v>148</v>
      </c>
    </row>
    <row r="701" spans="1:31" x14ac:dyDescent="0.3">
      <c r="A701">
        <v>657</v>
      </c>
      <c r="C701" t="s">
        <v>1374</v>
      </c>
      <c r="D701" t="s">
        <v>1064</v>
      </c>
      <c r="G701" t="s">
        <v>145</v>
      </c>
      <c r="I701" t="s">
        <v>145</v>
      </c>
      <c r="K701" t="s">
        <v>146</v>
      </c>
      <c r="L701" t="s">
        <v>146</v>
      </c>
      <c r="M701" t="s">
        <v>146</v>
      </c>
      <c r="N701" t="s">
        <v>146</v>
      </c>
      <c r="O701" t="s">
        <v>146</v>
      </c>
      <c r="P701" t="s">
        <v>145</v>
      </c>
      <c r="Q701" t="s">
        <v>918</v>
      </c>
      <c r="R701" t="s">
        <v>919</v>
      </c>
      <c r="S701">
        <v>0</v>
      </c>
      <c r="V701" s="31">
        <v>44681.004861111112</v>
      </c>
      <c r="W701">
        <v>0</v>
      </c>
      <c r="X701">
        <v>1</v>
      </c>
      <c r="Y701" t="s">
        <v>147</v>
      </c>
      <c r="AA701">
        <v>650</v>
      </c>
      <c r="AB701" t="s">
        <v>68</v>
      </c>
      <c r="AD701" t="s">
        <v>150</v>
      </c>
      <c r="AE701" t="s">
        <v>148</v>
      </c>
    </row>
    <row r="702" spans="1:31" x14ac:dyDescent="0.3">
      <c r="A702">
        <v>658</v>
      </c>
      <c r="C702" t="s">
        <v>1375</v>
      </c>
      <c r="D702" t="s">
        <v>1376</v>
      </c>
      <c r="G702" t="s">
        <v>145</v>
      </c>
      <c r="I702" t="s">
        <v>145</v>
      </c>
      <c r="K702" t="s">
        <v>146</v>
      </c>
      <c r="L702" t="s">
        <v>146</v>
      </c>
      <c r="M702" t="s">
        <v>146</v>
      </c>
      <c r="N702" t="s">
        <v>146</v>
      </c>
      <c r="O702" t="s">
        <v>146</v>
      </c>
      <c r="P702" t="s">
        <v>145</v>
      </c>
      <c r="Q702" t="s">
        <v>918</v>
      </c>
      <c r="R702" t="s">
        <v>919</v>
      </c>
      <c r="S702">
        <v>0</v>
      </c>
      <c r="V702" s="31">
        <v>44681.004861111112</v>
      </c>
      <c r="W702">
        <v>0</v>
      </c>
      <c r="X702">
        <v>1</v>
      </c>
      <c r="Y702" t="s">
        <v>147</v>
      </c>
      <c r="AA702">
        <v>650</v>
      </c>
      <c r="AB702" t="s">
        <v>68</v>
      </c>
      <c r="AD702" t="s">
        <v>150</v>
      </c>
      <c r="AE702" t="s">
        <v>148</v>
      </c>
    </row>
    <row r="703" spans="1:31" x14ac:dyDescent="0.3">
      <c r="A703">
        <v>659</v>
      </c>
      <c r="C703" t="s">
        <v>1377</v>
      </c>
      <c r="D703" t="s">
        <v>1073</v>
      </c>
      <c r="G703" t="s">
        <v>145</v>
      </c>
      <c r="I703" t="s">
        <v>145</v>
      </c>
      <c r="K703" t="s">
        <v>146</v>
      </c>
      <c r="L703" t="s">
        <v>146</v>
      </c>
      <c r="M703" t="s">
        <v>146</v>
      </c>
      <c r="N703" t="s">
        <v>146</v>
      </c>
      <c r="O703" t="s">
        <v>146</v>
      </c>
      <c r="P703" t="s">
        <v>145</v>
      </c>
      <c r="Q703" t="s">
        <v>918</v>
      </c>
      <c r="R703" t="s">
        <v>919</v>
      </c>
      <c r="S703">
        <v>0</v>
      </c>
      <c r="V703" s="31">
        <v>44681.004861111112</v>
      </c>
      <c r="W703">
        <v>0</v>
      </c>
      <c r="X703">
        <v>1</v>
      </c>
      <c r="Y703" t="s">
        <v>147</v>
      </c>
      <c r="AA703">
        <v>650</v>
      </c>
      <c r="AB703" t="s">
        <v>68</v>
      </c>
      <c r="AD703" t="s">
        <v>150</v>
      </c>
      <c r="AE703" t="s">
        <v>148</v>
      </c>
    </row>
    <row r="704" spans="1:31" x14ac:dyDescent="0.3">
      <c r="A704">
        <v>663</v>
      </c>
      <c r="C704" t="s">
        <v>1378</v>
      </c>
      <c r="D704" t="s">
        <v>1379</v>
      </c>
      <c r="G704" t="s">
        <v>145</v>
      </c>
      <c r="I704" t="s">
        <v>146</v>
      </c>
      <c r="K704" t="s">
        <v>146</v>
      </c>
      <c r="L704" t="s">
        <v>146</v>
      </c>
      <c r="M704" t="s">
        <v>146</v>
      </c>
      <c r="N704" t="s">
        <v>146</v>
      </c>
      <c r="O704" t="s">
        <v>146</v>
      </c>
      <c r="P704" t="s">
        <v>145</v>
      </c>
      <c r="Q704" t="s">
        <v>918</v>
      </c>
      <c r="R704" t="s">
        <v>919</v>
      </c>
      <c r="S704">
        <v>0</v>
      </c>
      <c r="V704" s="31">
        <v>44681.004861111112</v>
      </c>
      <c r="W704">
        <v>0</v>
      </c>
      <c r="X704">
        <v>1</v>
      </c>
      <c r="Y704" t="s">
        <v>147</v>
      </c>
      <c r="AA704">
        <v>648</v>
      </c>
      <c r="AB704" t="s">
        <v>68</v>
      </c>
      <c r="AD704" t="s">
        <v>150</v>
      </c>
      <c r="AE704" t="s">
        <v>148</v>
      </c>
    </row>
    <row r="705" spans="1:31" x14ac:dyDescent="0.3">
      <c r="A705">
        <v>665</v>
      </c>
      <c r="C705" t="s">
        <v>1380</v>
      </c>
      <c r="D705" t="s">
        <v>1381</v>
      </c>
      <c r="G705" t="s">
        <v>145</v>
      </c>
      <c r="I705" t="s">
        <v>145</v>
      </c>
      <c r="K705" t="s">
        <v>146</v>
      </c>
      <c r="L705" t="s">
        <v>146</v>
      </c>
      <c r="M705" t="s">
        <v>146</v>
      </c>
      <c r="N705" t="s">
        <v>146</v>
      </c>
      <c r="O705" t="s">
        <v>146</v>
      </c>
      <c r="P705" t="s">
        <v>145</v>
      </c>
      <c r="Q705" t="s">
        <v>918</v>
      </c>
      <c r="R705" t="s">
        <v>919</v>
      </c>
      <c r="S705">
        <v>0</v>
      </c>
      <c r="V705" s="31">
        <v>44681.004861111112</v>
      </c>
      <c r="W705">
        <v>0</v>
      </c>
      <c r="X705">
        <v>1</v>
      </c>
      <c r="Y705" t="s">
        <v>147</v>
      </c>
      <c r="AA705">
        <v>663</v>
      </c>
      <c r="AB705" t="s">
        <v>68</v>
      </c>
      <c r="AD705" t="s">
        <v>150</v>
      </c>
      <c r="AE705" t="s">
        <v>148</v>
      </c>
    </row>
    <row r="706" spans="1:31" x14ac:dyDescent="0.3">
      <c r="A706">
        <v>666</v>
      </c>
      <c r="C706" t="s">
        <v>1382</v>
      </c>
      <c r="D706" t="s">
        <v>1095</v>
      </c>
      <c r="G706" t="s">
        <v>145</v>
      </c>
      <c r="I706" t="s">
        <v>145</v>
      </c>
      <c r="K706" t="s">
        <v>146</v>
      </c>
      <c r="L706" t="s">
        <v>146</v>
      </c>
      <c r="M706" t="s">
        <v>146</v>
      </c>
      <c r="N706" t="s">
        <v>146</v>
      </c>
      <c r="O706" t="s">
        <v>146</v>
      </c>
      <c r="P706" t="s">
        <v>145</v>
      </c>
      <c r="Q706" t="s">
        <v>918</v>
      </c>
      <c r="R706" t="s">
        <v>919</v>
      </c>
      <c r="S706">
        <v>0</v>
      </c>
      <c r="V706" s="31">
        <v>44681.004861111112</v>
      </c>
      <c r="W706">
        <v>0</v>
      </c>
      <c r="X706">
        <v>1</v>
      </c>
      <c r="Y706" t="s">
        <v>147</v>
      </c>
      <c r="AA706">
        <v>663</v>
      </c>
      <c r="AB706" t="s">
        <v>68</v>
      </c>
      <c r="AD706" t="s">
        <v>150</v>
      </c>
      <c r="AE706" t="s">
        <v>148</v>
      </c>
    </row>
    <row r="707" spans="1:31" x14ac:dyDescent="0.3">
      <c r="A707">
        <v>667</v>
      </c>
      <c r="C707" t="s">
        <v>1383</v>
      </c>
      <c r="D707" t="s">
        <v>1097</v>
      </c>
      <c r="G707" t="s">
        <v>145</v>
      </c>
      <c r="I707" t="s">
        <v>145</v>
      </c>
      <c r="K707" t="s">
        <v>146</v>
      </c>
      <c r="L707" t="s">
        <v>146</v>
      </c>
      <c r="M707" t="s">
        <v>146</v>
      </c>
      <c r="N707" t="s">
        <v>146</v>
      </c>
      <c r="O707" t="s">
        <v>146</v>
      </c>
      <c r="P707" t="s">
        <v>145</v>
      </c>
      <c r="Q707" t="s">
        <v>918</v>
      </c>
      <c r="R707" t="s">
        <v>919</v>
      </c>
      <c r="S707">
        <v>0</v>
      </c>
      <c r="V707" s="31">
        <v>44681.004861111112</v>
      </c>
      <c r="W707">
        <v>0</v>
      </c>
      <c r="X707">
        <v>1</v>
      </c>
      <c r="Y707" t="s">
        <v>147</v>
      </c>
      <c r="AA707">
        <v>663</v>
      </c>
      <c r="AB707" t="s">
        <v>68</v>
      </c>
      <c r="AD707" t="s">
        <v>150</v>
      </c>
      <c r="AE707" t="s">
        <v>148</v>
      </c>
    </row>
    <row r="708" spans="1:31" x14ac:dyDescent="0.3">
      <c r="A708">
        <v>668</v>
      </c>
      <c r="C708" t="s">
        <v>1384</v>
      </c>
      <c r="D708" t="s">
        <v>1385</v>
      </c>
      <c r="G708" t="s">
        <v>145</v>
      </c>
      <c r="I708" t="s">
        <v>145</v>
      </c>
      <c r="K708" t="s">
        <v>146</v>
      </c>
      <c r="L708" t="s">
        <v>146</v>
      </c>
      <c r="M708" t="s">
        <v>146</v>
      </c>
      <c r="N708" t="s">
        <v>146</v>
      </c>
      <c r="O708" t="s">
        <v>146</v>
      </c>
      <c r="P708" t="s">
        <v>145</v>
      </c>
      <c r="Q708" t="s">
        <v>918</v>
      </c>
      <c r="R708" t="s">
        <v>919</v>
      </c>
      <c r="S708">
        <v>0</v>
      </c>
      <c r="V708" s="31">
        <v>44681.004861111112</v>
      </c>
      <c r="W708">
        <v>0</v>
      </c>
      <c r="X708">
        <v>1</v>
      </c>
      <c r="Y708" t="s">
        <v>147</v>
      </c>
      <c r="AA708">
        <v>663</v>
      </c>
      <c r="AB708" t="s">
        <v>68</v>
      </c>
      <c r="AD708" t="s">
        <v>150</v>
      </c>
      <c r="AE708" t="s">
        <v>148</v>
      </c>
    </row>
    <row r="709" spans="1:31" x14ac:dyDescent="0.3">
      <c r="A709">
        <v>670</v>
      </c>
      <c r="C709" t="s">
        <v>1386</v>
      </c>
      <c r="D709" t="s">
        <v>1387</v>
      </c>
      <c r="G709" t="s">
        <v>145</v>
      </c>
      <c r="I709" t="s">
        <v>145</v>
      </c>
      <c r="K709" t="s">
        <v>146</v>
      </c>
      <c r="L709" t="s">
        <v>146</v>
      </c>
      <c r="M709" t="s">
        <v>146</v>
      </c>
      <c r="N709" t="s">
        <v>146</v>
      </c>
      <c r="O709" t="s">
        <v>146</v>
      </c>
      <c r="P709" t="s">
        <v>145</v>
      </c>
      <c r="Q709" t="s">
        <v>918</v>
      </c>
      <c r="R709" t="s">
        <v>919</v>
      </c>
      <c r="S709">
        <v>0</v>
      </c>
      <c r="V709" s="31">
        <v>44681.004861111112</v>
      </c>
      <c r="W709">
        <v>0</v>
      </c>
      <c r="X709">
        <v>1</v>
      </c>
      <c r="Y709" t="s">
        <v>147</v>
      </c>
      <c r="AA709">
        <v>663</v>
      </c>
      <c r="AB709" t="s">
        <v>68</v>
      </c>
      <c r="AD709" t="s">
        <v>150</v>
      </c>
      <c r="AE709" t="s">
        <v>148</v>
      </c>
    </row>
    <row r="710" spans="1:31" x14ac:dyDescent="0.3">
      <c r="A710">
        <v>673</v>
      </c>
      <c r="C710" t="s">
        <v>1388</v>
      </c>
      <c r="D710" t="s">
        <v>645</v>
      </c>
      <c r="G710" t="s">
        <v>145</v>
      </c>
      <c r="I710" t="s">
        <v>145</v>
      </c>
      <c r="K710" t="s">
        <v>146</v>
      </c>
      <c r="L710" t="s">
        <v>146</v>
      </c>
      <c r="M710" t="s">
        <v>146</v>
      </c>
      <c r="N710" t="s">
        <v>146</v>
      </c>
      <c r="O710" t="s">
        <v>146</v>
      </c>
      <c r="P710" t="s">
        <v>145</v>
      </c>
      <c r="Q710" t="s">
        <v>918</v>
      </c>
      <c r="R710" t="s">
        <v>919</v>
      </c>
      <c r="S710">
        <v>0</v>
      </c>
      <c r="V710" s="31">
        <v>44681.004861111112</v>
      </c>
      <c r="W710">
        <v>0</v>
      </c>
      <c r="X710">
        <v>1</v>
      </c>
      <c r="Y710" t="s">
        <v>147</v>
      </c>
      <c r="AA710">
        <v>663</v>
      </c>
      <c r="AB710" t="s">
        <v>68</v>
      </c>
      <c r="AD710" t="s">
        <v>150</v>
      </c>
      <c r="AE710" t="s">
        <v>148</v>
      </c>
    </row>
    <row r="711" spans="1:31" x14ac:dyDescent="0.3">
      <c r="A711">
        <v>682</v>
      </c>
      <c r="C711" t="s">
        <v>1389</v>
      </c>
      <c r="D711" t="s">
        <v>354</v>
      </c>
      <c r="G711" t="s">
        <v>145</v>
      </c>
      <c r="I711" t="s">
        <v>146</v>
      </c>
      <c r="K711" t="s">
        <v>146</v>
      </c>
      <c r="L711" t="s">
        <v>146</v>
      </c>
      <c r="M711" t="s">
        <v>146</v>
      </c>
      <c r="N711" t="s">
        <v>146</v>
      </c>
      <c r="O711" t="s">
        <v>146</v>
      </c>
      <c r="P711" t="s">
        <v>145</v>
      </c>
      <c r="Q711" t="s">
        <v>918</v>
      </c>
      <c r="R711" t="s">
        <v>919</v>
      </c>
      <c r="S711">
        <v>0</v>
      </c>
      <c r="V711" s="31">
        <v>44681.004861111112</v>
      </c>
      <c r="W711">
        <v>0</v>
      </c>
      <c r="X711">
        <v>1</v>
      </c>
      <c r="Y711" t="s">
        <v>147</v>
      </c>
      <c r="AA711">
        <v>648</v>
      </c>
      <c r="AB711" t="s">
        <v>68</v>
      </c>
      <c r="AD711" t="s">
        <v>150</v>
      </c>
      <c r="AE711" t="s">
        <v>148</v>
      </c>
    </row>
    <row r="712" spans="1:31" x14ac:dyDescent="0.3">
      <c r="A712">
        <v>684</v>
      </c>
      <c r="C712" t="s">
        <v>1390</v>
      </c>
      <c r="D712" t="s">
        <v>93</v>
      </c>
      <c r="G712" t="s">
        <v>145</v>
      </c>
      <c r="I712" t="s">
        <v>145</v>
      </c>
      <c r="K712" t="s">
        <v>146</v>
      </c>
      <c r="L712" t="s">
        <v>146</v>
      </c>
      <c r="M712" t="s">
        <v>146</v>
      </c>
      <c r="N712" t="s">
        <v>146</v>
      </c>
      <c r="O712" t="s">
        <v>146</v>
      </c>
      <c r="P712" t="s">
        <v>145</v>
      </c>
      <c r="Q712" t="s">
        <v>918</v>
      </c>
      <c r="R712" t="s">
        <v>919</v>
      </c>
      <c r="S712">
        <v>0</v>
      </c>
      <c r="V712" s="31">
        <v>44681.004861111112</v>
      </c>
      <c r="W712">
        <v>0</v>
      </c>
      <c r="X712">
        <v>1</v>
      </c>
      <c r="Y712" t="s">
        <v>147</v>
      </c>
      <c r="AA712">
        <v>682</v>
      </c>
      <c r="AB712" t="s">
        <v>68</v>
      </c>
      <c r="AD712" t="s">
        <v>150</v>
      </c>
      <c r="AE712" t="s">
        <v>148</v>
      </c>
    </row>
    <row r="713" spans="1:31" x14ac:dyDescent="0.3">
      <c r="A713">
        <v>686</v>
      </c>
      <c r="C713" t="s">
        <v>1391</v>
      </c>
      <c r="D713" t="s">
        <v>1392</v>
      </c>
      <c r="G713" t="s">
        <v>145</v>
      </c>
      <c r="I713" t="s">
        <v>145</v>
      </c>
      <c r="K713" t="s">
        <v>146</v>
      </c>
      <c r="L713" t="s">
        <v>146</v>
      </c>
      <c r="M713" t="s">
        <v>146</v>
      </c>
      <c r="N713" t="s">
        <v>146</v>
      </c>
      <c r="O713" t="s">
        <v>146</v>
      </c>
      <c r="P713" t="s">
        <v>145</v>
      </c>
      <c r="Q713" t="s">
        <v>918</v>
      </c>
      <c r="R713" t="s">
        <v>919</v>
      </c>
      <c r="S713">
        <v>0</v>
      </c>
      <c r="V713" s="31">
        <v>44681.004861111112</v>
      </c>
      <c r="W713">
        <v>0</v>
      </c>
      <c r="X713">
        <v>1</v>
      </c>
      <c r="Y713" t="s">
        <v>147</v>
      </c>
      <c r="AA713">
        <v>682</v>
      </c>
      <c r="AB713" t="s">
        <v>68</v>
      </c>
      <c r="AD713" t="s">
        <v>150</v>
      </c>
      <c r="AE713" t="s">
        <v>148</v>
      </c>
    </row>
    <row r="714" spans="1:31" x14ac:dyDescent="0.3">
      <c r="A714">
        <v>688</v>
      </c>
      <c r="C714" t="s">
        <v>1393</v>
      </c>
      <c r="D714" t="s">
        <v>1394</v>
      </c>
      <c r="G714" t="s">
        <v>145</v>
      </c>
      <c r="I714" t="s">
        <v>146</v>
      </c>
      <c r="K714" t="s">
        <v>146</v>
      </c>
      <c r="L714" t="s">
        <v>146</v>
      </c>
      <c r="M714" t="s">
        <v>146</v>
      </c>
      <c r="N714" t="s">
        <v>146</v>
      </c>
      <c r="O714" t="s">
        <v>146</v>
      </c>
      <c r="P714" t="s">
        <v>145</v>
      </c>
      <c r="Q714" t="s">
        <v>918</v>
      </c>
      <c r="R714" t="s">
        <v>919</v>
      </c>
      <c r="S714">
        <v>0</v>
      </c>
      <c r="V714" s="31">
        <v>44681.004861111112</v>
      </c>
      <c r="W714">
        <v>0</v>
      </c>
      <c r="X714">
        <v>1</v>
      </c>
      <c r="Y714" t="s">
        <v>147</v>
      </c>
      <c r="AA714">
        <v>646</v>
      </c>
      <c r="AB714" t="s">
        <v>68</v>
      </c>
      <c r="AD714" t="s">
        <v>150</v>
      </c>
      <c r="AE714" t="s">
        <v>148</v>
      </c>
    </row>
    <row r="715" spans="1:31" x14ac:dyDescent="0.3">
      <c r="A715">
        <v>690</v>
      </c>
      <c r="C715" t="s">
        <v>1395</v>
      </c>
      <c r="D715" t="s">
        <v>1245</v>
      </c>
      <c r="G715" t="s">
        <v>145</v>
      </c>
      <c r="I715" t="s">
        <v>146</v>
      </c>
      <c r="K715" t="s">
        <v>146</v>
      </c>
      <c r="L715" t="s">
        <v>146</v>
      </c>
      <c r="M715" t="s">
        <v>146</v>
      </c>
      <c r="N715" t="s">
        <v>146</v>
      </c>
      <c r="O715" t="s">
        <v>146</v>
      </c>
      <c r="P715" t="s">
        <v>145</v>
      </c>
      <c r="Q715" t="s">
        <v>918</v>
      </c>
      <c r="R715" t="s">
        <v>919</v>
      </c>
      <c r="S715">
        <v>0</v>
      </c>
      <c r="V715" s="31">
        <v>44681.004861111112</v>
      </c>
      <c r="W715">
        <v>0</v>
      </c>
      <c r="X715">
        <v>1</v>
      </c>
      <c r="Y715" t="s">
        <v>147</v>
      </c>
      <c r="AA715">
        <v>688</v>
      </c>
      <c r="AB715" t="s">
        <v>68</v>
      </c>
      <c r="AD715" t="s">
        <v>150</v>
      </c>
      <c r="AE715" t="s">
        <v>148</v>
      </c>
    </row>
    <row r="716" spans="1:31" x14ac:dyDescent="0.3">
      <c r="A716">
        <v>691</v>
      </c>
      <c r="C716" t="s">
        <v>1396</v>
      </c>
      <c r="D716" t="s">
        <v>94</v>
      </c>
      <c r="G716" t="s">
        <v>145</v>
      </c>
      <c r="I716" t="s">
        <v>145</v>
      </c>
      <c r="K716" t="s">
        <v>146</v>
      </c>
      <c r="L716" t="s">
        <v>146</v>
      </c>
      <c r="M716" t="s">
        <v>146</v>
      </c>
      <c r="N716" t="s">
        <v>146</v>
      </c>
      <c r="O716" t="s">
        <v>146</v>
      </c>
      <c r="P716" t="s">
        <v>145</v>
      </c>
      <c r="Q716" t="s">
        <v>918</v>
      </c>
      <c r="R716" t="s">
        <v>919</v>
      </c>
      <c r="S716">
        <v>0</v>
      </c>
      <c r="V716" s="31">
        <v>44681.004861111112</v>
      </c>
      <c r="W716">
        <v>0</v>
      </c>
      <c r="X716">
        <v>1</v>
      </c>
      <c r="Y716" t="s">
        <v>147</v>
      </c>
      <c r="AA716">
        <v>690</v>
      </c>
      <c r="AB716" t="s">
        <v>68</v>
      </c>
      <c r="AD716" t="s">
        <v>150</v>
      </c>
      <c r="AE716" t="s">
        <v>148</v>
      </c>
    </row>
    <row r="717" spans="1:31" x14ac:dyDescent="0.3">
      <c r="A717">
        <v>840</v>
      </c>
      <c r="C717" t="s">
        <v>1397</v>
      </c>
      <c r="D717" t="s">
        <v>1248</v>
      </c>
      <c r="G717" t="s">
        <v>145</v>
      </c>
      <c r="I717" t="s">
        <v>146</v>
      </c>
      <c r="K717" t="s">
        <v>146</v>
      </c>
      <c r="L717" t="s">
        <v>146</v>
      </c>
      <c r="M717" t="s">
        <v>146</v>
      </c>
      <c r="N717" t="s">
        <v>146</v>
      </c>
      <c r="O717" t="s">
        <v>146</v>
      </c>
      <c r="P717" t="s">
        <v>145</v>
      </c>
      <c r="Q717" t="s">
        <v>918</v>
      </c>
      <c r="R717" t="s">
        <v>919</v>
      </c>
      <c r="S717">
        <v>0</v>
      </c>
      <c r="V717" s="31">
        <v>44681.004861111112</v>
      </c>
      <c r="W717">
        <v>0</v>
      </c>
      <c r="X717">
        <v>1</v>
      </c>
      <c r="Y717" t="s">
        <v>147</v>
      </c>
      <c r="AA717">
        <v>688</v>
      </c>
      <c r="AB717" t="s">
        <v>68</v>
      </c>
      <c r="AD717" t="s">
        <v>150</v>
      </c>
      <c r="AE717" t="s">
        <v>148</v>
      </c>
    </row>
    <row r="718" spans="1:31" x14ac:dyDescent="0.3">
      <c r="A718">
        <v>841</v>
      </c>
      <c r="C718" t="s">
        <v>1398</v>
      </c>
      <c r="D718" t="s">
        <v>1250</v>
      </c>
      <c r="G718" t="s">
        <v>145</v>
      </c>
      <c r="I718" t="s">
        <v>145</v>
      </c>
      <c r="K718" t="s">
        <v>146</v>
      </c>
      <c r="L718" t="s">
        <v>146</v>
      </c>
      <c r="M718" t="s">
        <v>146</v>
      </c>
      <c r="N718" t="s">
        <v>146</v>
      </c>
      <c r="O718" t="s">
        <v>146</v>
      </c>
      <c r="P718" t="s">
        <v>145</v>
      </c>
      <c r="Q718" t="s">
        <v>918</v>
      </c>
      <c r="R718" t="s">
        <v>919</v>
      </c>
      <c r="S718">
        <v>0</v>
      </c>
      <c r="V718" s="31">
        <v>44681.004861111112</v>
      </c>
      <c r="W718">
        <v>0</v>
      </c>
      <c r="X718">
        <v>1</v>
      </c>
      <c r="Y718" t="s">
        <v>147</v>
      </c>
      <c r="AA718">
        <v>840</v>
      </c>
      <c r="AB718" t="s">
        <v>68</v>
      </c>
      <c r="AD718" t="s">
        <v>150</v>
      </c>
      <c r="AE718" t="s">
        <v>148</v>
      </c>
    </row>
    <row r="719" spans="1:31" x14ac:dyDescent="0.3">
      <c r="A719">
        <v>842</v>
      </c>
      <c r="C719" t="s">
        <v>1399</v>
      </c>
      <c r="D719" t="s">
        <v>1252</v>
      </c>
      <c r="G719" t="s">
        <v>145</v>
      </c>
      <c r="I719" t="s">
        <v>145</v>
      </c>
      <c r="K719" t="s">
        <v>146</v>
      </c>
      <c r="L719" t="s">
        <v>146</v>
      </c>
      <c r="M719" t="s">
        <v>146</v>
      </c>
      <c r="N719" t="s">
        <v>146</v>
      </c>
      <c r="O719" t="s">
        <v>146</v>
      </c>
      <c r="P719" t="s">
        <v>145</v>
      </c>
      <c r="Q719" t="s">
        <v>918</v>
      </c>
      <c r="R719" t="s">
        <v>919</v>
      </c>
      <c r="S719">
        <v>0</v>
      </c>
      <c r="V719" s="31">
        <v>44681.004861111112</v>
      </c>
      <c r="W719">
        <v>0</v>
      </c>
      <c r="X719">
        <v>1</v>
      </c>
      <c r="Y719" t="s">
        <v>147</v>
      </c>
      <c r="AA719">
        <v>840</v>
      </c>
      <c r="AB719" t="s">
        <v>68</v>
      </c>
      <c r="AD719" t="s">
        <v>150</v>
      </c>
      <c r="AE719" t="s">
        <v>148</v>
      </c>
    </row>
    <row r="720" spans="1:31" x14ac:dyDescent="0.3">
      <c r="A720">
        <v>843</v>
      </c>
      <c r="C720" t="s">
        <v>1400</v>
      </c>
      <c r="D720" t="s">
        <v>1286</v>
      </c>
      <c r="G720" t="s">
        <v>145</v>
      </c>
      <c r="I720" t="s">
        <v>145</v>
      </c>
      <c r="K720" t="s">
        <v>146</v>
      </c>
      <c r="L720" t="s">
        <v>146</v>
      </c>
      <c r="M720" t="s">
        <v>146</v>
      </c>
      <c r="N720" t="s">
        <v>146</v>
      </c>
      <c r="O720" t="s">
        <v>146</v>
      </c>
      <c r="P720" t="s">
        <v>145</v>
      </c>
      <c r="Q720" t="s">
        <v>918</v>
      </c>
      <c r="R720" t="s">
        <v>919</v>
      </c>
      <c r="S720">
        <v>0</v>
      </c>
      <c r="V720" s="31">
        <v>44681.004861111112</v>
      </c>
      <c r="W720">
        <v>0</v>
      </c>
      <c r="X720">
        <v>1</v>
      </c>
      <c r="Y720" t="s">
        <v>147</v>
      </c>
      <c r="AA720">
        <v>840</v>
      </c>
      <c r="AB720" t="s">
        <v>68</v>
      </c>
      <c r="AD720" t="s">
        <v>150</v>
      </c>
      <c r="AE720" t="s">
        <v>148</v>
      </c>
    </row>
    <row r="721" spans="1:31" x14ac:dyDescent="0.3">
      <c r="A721">
        <v>844</v>
      </c>
      <c r="C721" t="s">
        <v>1401</v>
      </c>
      <c r="D721" t="s">
        <v>1254</v>
      </c>
      <c r="G721" t="s">
        <v>145</v>
      </c>
      <c r="I721" t="s">
        <v>145</v>
      </c>
      <c r="K721" t="s">
        <v>146</v>
      </c>
      <c r="L721" t="s">
        <v>146</v>
      </c>
      <c r="M721" t="s">
        <v>146</v>
      </c>
      <c r="N721" t="s">
        <v>146</v>
      </c>
      <c r="O721" t="s">
        <v>146</v>
      </c>
      <c r="P721" t="s">
        <v>145</v>
      </c>
      <c r="Q721" t="s">
        <v>918</v>
      </c>
      <c r="R721" t="s">
        <v>919</v>
      </c>
      <c r="S721">
        <v>0</v>
      </c>
      <c r="V721" s="31">
        <v>44681.004861111112</v>
      </c>
      <c r="W721">
        <v>0</v>
      </c>
      <c r="X721">
        <v>1</v>
      </c>
      <c r="Y721" t="s">
        <v>147</v>
      </c>
      <c r="AA721">
        <v>840</v>
      </c>
      <c r="AB721" t="s">
        <v>68</v>
      </c>
      <c r="AD721" t="s">
        <v>150</v>
      </c>
      <c r="AE721" t="s">
        <v>148</v>
      </c>
    </row>
    <row r="722" spans="1:31" x14ac:dyDescent="0.3">
      <c r="A722">
        <v>845</v>
      </c>
      <c r="C722" t="s">
        <v>1402</v>
      </c>
      <c r="D722" t="s">
        <v>1256</v>
      </c>
      <c r="G722" t="s">
        <v>145</v>
      </c>
      <c r="I722" t="s">
        <v>145</v>
      </c>
      <c r="K722" t="s">
        <v>146</v>
      </c>
      <c r="L722" t="s">
        <v>146</v>
      </c>
      <c r="M722" t="s">
        <v>146</v>
      </c>
      <c r="N722" t="s">
        <v>146</v>
      </c>
      <c r="O722" t="s">
        <v>146</v>
      </c>
      <c r="P722" t="s">
        <v>145</v>
      </c>
      <c r="Q722" t="s">
        <v>918</v>
      </c>
      <c r="R722" t="s">
        <v>919</v>
      </c>
      <c r="S722">
        <v>0</v>
      </c>
      <c r="V722" s="31">
        <v>44681.004861111112</v>
      </c>
      <c r="W722">
        <v>0</v>
      </c>
      <c r="X722">
        <v>1</v>
      </c>
      <c r="Y722" t="s">
        <v>147</v>
      </c>
      <c r="AA722">
        <v>840</v>
      </c>
      <c r="AB722" t="s">
        <v>68</v>
      </c>
      <c r="AD722" t="s">
        <v>150</v>
      </c>
      <c r="AE722" t="s">
        <v>148</v>
      </c>
    </row>
    <row r="723" spans="1:31" x14ac:dyDescent="0.3">
      <c r="A723">
        <v>846</v>
      </c>
      <c r="C723" t="s">
        <v>1403</v>
      </c>
      <c r="D723" t="s">
        <v>1258</v>
      </c>
      <c r="G723" t="s">
        <v>145</v>
      </c>
      <c r="I723" t="s">
        <v>145</v>
      </c>
      <c r="K723" t="s">
        <v>146</v>
      </c>
      <c r="L723" t="s">
        <v>146</v>
      </c>
      <c r="M723" t="s">
        <v>146</v>
      </c>
      <c r="N723" t="s">
        <v>146</v>
      </c>
      <c r="O723" t="s">
        <v>146</v>
      </c>
      <c r="P723" t="s">
        <v>145</v>
      </c>
      <c r="Q723" t="s">
        <v>918</v>
      </c>
      <c r="R723" t="s">
        <v>919</v>
      </c>
      <c r="S723">
        <v>0</v>
      </c>
      <c r="V723" s="31">
        <v>44681.004861111112</v>
      </c>
      <c r="W723">
        <v>0</v>
      </c>
      <c r="X723">
        <v>1</v>
      </c>
      <c r="Y723" t="s">
        <v>147</v>
      </c>
      <c r="AA723">
        <v>840</v>
      </c>
      <c r="AB723" t="s">
        <v>68</v>
      </c>
      <c r="AD723" t="s">
        <v>150</v>
      </c>
      <c r="AE723" t="s">
        <v>148</v>
      </c>
    </row>
    <row r="724" spans="1:31" x14ac:dyDescent="0.3">
      <c r="A724">
        <v>847</v>
      </c>
      <c r="C724" t="s">
        <v>1404</v>
      </c>
      <c r="D724" t="s">
        <v>1260</v>
      </c>
      <c r="G724" t="s">
        <v>145</v>
      </c>
      <c r="I724" t="s">
        <v>145</v>
      </c>
      <c r="K724" t="s">
        <v>146</v>
      </c>
      <c r="L724" t="s">
        <v>146</v>
      </c>
      <c r="M724" t="s">
        <v>146</v>
      </c>
      <c r="N724" t="s">
        <v>146</v>
      </c>
      <c r="O724" t="s">
        <v>146</v>
      </c>
      <c r="P724" t="s">
        <v>145</v>
      </c>
      <c r="Q724" t="s">
        <v>918</v>
      </c>
      <c r="R724" t="s">
        <v>919</v>
      </c>
      <c r="S724">
        <v>0</v>
      </c>
      <c r="V724" s="31">
        <v>44681.004861111112</v>
      </c>
      <c r="W724">
        <v>0</v>
      </c>
      <c r="X724">
        <v>1</v>
      </c>
      <c r="Y724" t="s">
        <v>147</v>
      </c>
      <c r="AA724">
        <v>840</v>
      </c>
      <c r="AB724" t="s">
        <v>68</v>
      </c>
      <c r="AD724" t="s">
        <v>150</v>
      </c>
      <c r="AE724" t="s">
        <v>148</v>
      </c>
    </row>
    <row r="725" spans="1:31" x14ac:dyDescent="0.3">
      <c r="A725">
        <v>848</v>
      </c>
      <c r="C725" t="s">
        <v>1405</v>
      </c>
      <c r="D725" t="s">
        <v>1262</v>
      </c>
      <c r="G725" t="s">
        <v>145</v>
      </c>
      <c r="I725" t="s">
        <v>145</v>
      </c>
      <c r="K725" t="s">
        <v>146</v>
      </c>
      <c r="L725" t="s">
        <v>146</v>
      </c>
      <c r="M725" t="s">
        <v>146</v>
      </c>
      <c r="N725" t="s">
        <v>146</v>
      </c>
      <c r="O725" t="s">
        <v>146</v>
      </c>
      <c r="P725" t="s">
        <v>145</v>
      </c>
      <c r="Q725" t="s">
        <v>918</v>
      </c>
      <c r="R725" t="s">
        <v>919</v>
      </c>
      <c r="S725">
        <v>0</v>
      </c>
      <c r="V725" s="31">
        <v>44681.004861111112</v>
      </c>
      <c r="W725">
        <v>0</v>
      </c>
      <c r="X725">
        <v>1</v>
      </c>
      <c r="Y725" t="s">
        <v>147</v>
      </c>
      <c r="AA725">
        <v>840</v>
      </c>
      <c r="AB725" t="s">
        <v>68</v>
      </c>
      <c r="AD725" t="s">
        <v>150</v>
      </c>
      <c r="AE725" t="s">
        <v>148</v>
      </c>
    </row>
    <row r="726" spans="1:31" x14ac:dyDescent="0.3">
      <c r="A726">
        <v>849</v>
      </c>
      <c r="C726" t="s">
        <v>1406</v>
      </c>
      <c r="D726" t="s">
        <v>1264</v>
      </c>
      <c r="G726" t="s">
        <v>145</v>
      </c>
      <c r="I726" t="s">
        <v>145</v>
      </c>
      <c r="K726" t="s">
        <v>146</v>
      </c>
      <c r="L726" t="s">
        <v>146</v>
      </c>
      <c r="M726" t="s">
        <v>146</v>
      </c>
      <c r="N726" t="s">
        <v>146</v>
      </c>
      <c r="O726" t="s">
        <v>146</v>
      </c>
      <c r="P726" t="s">
        <v>145</v>
      </c>
      <c r="Q726" t="s">
        <v>918</v>
      </c>
      <c r="R726" t="s">
        <v>919</v>
      </c>
      <c r="S726">
        <v>0</v>
      </c>
      <c r="V726" s="31">
        <v>44681.004861111112</v>
      </c>
      <c r="W726">
        <v>0</v>
      </c>
      <c r="X726">
        <v>1</v>
      </c>
      <c r="Y726" t="s">
        <v>147</v>
      </c>
      <c r="AA726">
        <v>840</v>
      </c>
      <c r="AB726" t="s">
        <v>68</v>
      </c>
      <c r="AD726" t="s">
        <v>150</v>
      </c>
      <c r="AE726" t="s">
        <v>148</v>
      </c>
    </row>
    <row r="727" spans="1:31" x14ac:dyDescent="0.3">
      <c r="A727">
        <v>850</v>
      </c>
      <c r="C727" t="s">
        <v>1407</v>
      </c>
      <c r="D727" t="s">
        <v>1266</v>
      </c>
      <c r="G727" t="s">
        <v>145</v>
      </c>
      <c r="I727" t="s">
        <v>145</v>
      </c>
      <c r="K727" t="s">
        <v>146</v>
      </c>
      <c r="L727" t="s">
        <v>146</v>
      </c>
      <c r="M727" t="s">
        <v>146</v>
      </c>
      <c r="N727" t="s">
        <v>146</v>
      </c>
      <c r="O727" t="s">
        <v>146</v>
      </c>
      <c r="P727" t="s">
        <v>145</v>
      </c>
      <c r="Q727" t="s">
        <v>918</v>
      </c>
      <c r="R727" t="s">
        <v>919</v>
      </c>
      <c r="S727">
        <v>0</v>
      </c>
      <c r="V727" s="31">
        <v>44681.004861111112</v>
      </c>
      <c r="W727">
        <v>0</v>
      </c>
      <c r="X727">
        <v>1</v>
      </c>
      <c r="Y727" t="s">
        <v>147</v>
      </c>
      <c r="AA727">
        <v>840</v>
      </c>
      <c r="AB727" t="s">
        <v>68</v>
      </c>
      <c r="AD727" t="s">
        <v>150</v>
      </c>
      <c r="AE727" t="s">
        <v>148</v>
      </c>
    </row>
    <row r="728" spans="1:31" x14ac:dyDescent="0.3">
      <c r="A728">
        <v>851</v>
      </c>
      <c r="C728" t="s">
        <v>1408</v>
      </c>
      <c r="D728" t="s">
        <v>1268</v>
      </c>
      <c r="G728" t="s">
        <v>145</v>
      </c>
      <c r="I728" t="s">
        <v>145</v>
      </c>
      <c r="K728" t="s">
        <v>146</v>
      </c>
      <c r="L728" t="s">
        <v>146</v>
      </c>
      <c r="M728" t="s">
        <v>146</v>
      </c>
      <c r="N728" t="s">
        <v>146</v>
      </c>
      <c r="O728" t="s">
        <v>146</v>
      </c>
      <c r="P728" t="s">
        <v>145</v>
      </c>
      <c r="Q728" t="s">
        <v>918</v>
      </c>
      <c r="R728" t="s">
        <v>919</v>
      </c>
      <c r="S728">
        <v>0</v>
      </c>
      <c r="V728" s="31">
        <v>44681.004861111112</v>
      </c>
      <c r="W728">
        <v>0</v>
      </c>
      <c r="X728">
        <v>1</v>
      </c>
      <c r="Y728" t="s">
        <v>147</v>
      </c>
      <c r="AA728">
        <v>840</v>
      </c>
      <c r="AB728" t="s">
        <v>68</v>
      </c>
      <c r="AD728" t="s">
        <v>150</v>
      </c>
      <c r="AE728" t="s">
        <v>148</v>
      </c>
    </row>
    <row r="729" spans="1:31" x14ac:dyDescent="0.3">
      <c r="A729">
        <v>852</v>
      </c>
      <c r="C729" t="s">
        <v>1409</v>
      </c>
      <c r="D729" t="s">
        <v>1270</v>
      </c>
      <c r="G729" t="s">
        <v>145</v>
      </c>
      <c r="I729" t="s">
        <v>145</v>
      </c>
      <c r="K729" t="s">
        <v>146</v>
      </c>
      <c r="L729" t="s">
        <v>146</v>
      </c>
      <c r="M729" t="s">
        <v>146</v>
      </c>
      <c r="N729" t="s">
        <v>146</v>
      </c>
      <c r="O729" t="s">
        <v>146</v>
      </c>
      <c r="P729" t="s">
        <v>145</v>
      </c>
      <c r="Q729" t="s">
        <v>918</v>
      </c>
      <c r="R729" t="s">
        <v>919</v>
      </c>
      <c r="S729">
        <v>0</v>
      </c>
      <c r="V729" s="31">
        <v>44681.004861111112</v>
      </c>
      <c r="W729">
        <v>0</v>
      </c>
      <c r="X729">
        <v>1</v>
      </c>
      <c r="Y729" t="s">
        <v>147</v>
      </c>
      <c r="AA729">
        <v>840</v>
      </c>
      <c r="AB729" t="s">
        <v>68</v>
      </c>
      <c r="AD729" t="s">
        <v>150</v>
      </c>
      <c r="AE729" t="s">
        <v>148</v>
      </c>
    </row>
    <row r="730" spans="1:31" x14ac:dyDescent="0.3">
      <c r="A730">
        <v>853</v>
      </c>
      <c r="C730" t="s">
        <v>1410</v>
      </c>
      <c r="D730" t="s">
        <v>1272</v>
      </c>
      <c r="G730" t="s">
        <v>145</v>
      </c>
      <c r="I730" t="s">
        <v>145</v>
      </c>
      <c r="K730" t="s">
        <v>146</v>
      </c>
      <c r="L730" t="s">
        <v>146</v>
      </c>
      <c r="M730" t="s">
        <v>146</v>
      </c>
      <c r="N730" t="s">
        <v>146</v>
      </c>
      <c r="O730" t="s">
        <v>146</v>
      </c>
      <c r="P730" t="s">
        <v>145</v>
      </c>
      <c r="Q730" t="s">
        <v>918</v>
      </c>
      <c r="R730" t="s">
        <v>919</v>
      </c>
      <c r="S730">
        <v>0</v>
      </c>
      <c r="V730" s="31">
        <v>44681.004861111112</v>
      </c>
      <c r="W730">
        <v>0</v>
      </c>
      <c r="X730">
        <v>1</v>
      </c>
      <c r="Y730" t="s">
        <v>147</v>
      </c>
      <c r="AA730">
        <v>840</v>
      </c>
      <c r="AB730" t="s">
        <v>68</v>
      </c>
      <c r="AD730" t="s">
        <v>150</v>
      </c>
      <c r="AE730" t="s">
        <v>148</v>
      </c>
    </row>
    <row r="731" spans="1:31" x14ac:dyDescent="0.3">
      <c r="A731">
        <v>854</v>
      </c>
      <c r="C731" t="s">
        <v>1411</v>
      </c>
      <c r="D731" t="s">
        <v>1274</v>
      </c>
      <c r="G731" t="s">
        <v>145</v>
      </c>
      <c r="I731" t="s">
        <v>145</v>
      </c>
      <c r="K731" t="s">
        <v>146</v>
      </c>
      <c r="L731" t="s">
        <v>146</v>
      </c>
      <c r="M731" t="s">
        <v>146</v>
      </c>
      <c r="N731" t="s">
        <v>146</v>
      </c>
      <c r="O731" t="s">
        <v>146</v>
      </c>
      <c r="P731" t="s">
        <v>145</v>
      </c>
      <c r="Q731" t="s">
        <v>918</v>
      </c>
      <c r="R731" t="s">
        <v>919</v>
      </c>
      <c r="S731">
        <v>0</v>
      </c>
      <c r="V731" s="31">
        <v>44681.004861111112</v>
      </c>
      <c r="W731">
        <v>0</v>
      </c>
      <c r="X731">
        <v>1</v>
      </c>
      <c r="Y731" t="s">
        <v>147</v>
      </c>
      <c r="AA731">
        <v>840</v>
      </c>
      <c r="AB731" t="s">
        <v>68</v>
      </c>
      <c r="AD731" t="s">
        <v>150</v>
      </c>
      <c r="AE731" t="s">
        <v>148</v>
      </c>
    </row>
    <row r="732" spans="1:31" x14ac:dyDescent="0.3">
      <c r="A732">
        <v>855</v>
      </c>
      <c r="C732" t="s">
        <v>1412</v>
      </c>
      <c r="D732" t="s">
        <v>1276</v>
      </c>
      <c r="G732" t="s">
        <v>145</v>
      </c>
      <c r="I732" t="s">
        <v>145</v>
      </c>
      <c r="K732" t="s">
        <v>146</v>
      </c>
      <c r="L732" t="s">
        <v>146</v>
      </c>
      <c r="M732" t="s">
        <v>146</v>
      </c>
      <c r="N732" t="s">
        <v>146</v>
      </c>
      <c r="O732" t="s">
        <v>146</v>
      </c>
      <c r="P732" t="s">
        <v>145</v>
      </c>
      <c r="Q732" t="s">
        <v>918</v>
      </c>
      <c r="R732" t="s">
        <v>919</v>
      </c>
      <c r="S732">
        <v>0</v>
      </c>
      <c r="V732" s="31">
        <v>44681.004861111112</v>
      </c>
      <c r="W732">
        <v>0</v>
      </c>
      <c r="X732">
        <v>1</v>
      </c>
      <c r="Y732" t="s">
        <v>147</v>
      </c>
      <c r="AA732">
        <v>840</v>
      </c>
      <c r="AB732" t="s">
        <v>68</v>
      </c>
      <c r="AD732" t="s">
        <v>150</v>
      </c>
      <c r="AE732" t="s">
        <v>148</v>
      </c>
    </row>
    <row r="733" spans="1:31" x14ac:dyDescent="0.3">
      <c r="A733">
        <v>856</v>
      </c>
      <c r="C733" t="s">
        <v>1413</v>
      </c>
      <c r="D733" t="s">
        <v>1278</v>
      </c>
      <c r="G733" t="s">
        <v>145</v>
      </c>
      <c r="I733" t="s">
        <v>145</v>
      </c>
      <c r="K733" t="s">
        <v>146</v>
      </c>
      <c r="L733" t="s">
        <v>146</v>
      </c>
      <c r="M733" t="s">
        <v>146</v>
      </c>
      <c r="N733" t="s">
        <v>146</v>
      </c>
      <c r="O733" t="s">
        <v>146</v>
      </c>
      <c r="P733" t="s">
        <v>145</v>
      </c>
      <c r="Q733" t="s">
        <v>918</v>
      </c>
      <c r="R733" t="s">
        <v>919</v>
      </c>
      <c r="S733">
        <v>0</v>
      </c>
      <c r="V733" s="31">
        <v>44681.004861111112</v>
      </c>
      <c r="W733">
        <v>0</v>
      </c>
      <c r="X733">
        <v>1</v>
      </c>
      <c r="Y733" t="s">
        <v>147</v>
      </c>
      <c r="AA733">
        <v>840</v>
      </c>
      <c r="AB733" t="s">
        <v>68</v>
      </c>
      <c r="AD733" t="s">
        <v>150</v>
      </c>
      <c r="AE733" t="s">
        <v>148</v>
      </c>
    </row>
    <row r="734" spans="1:31" x14ac:dyDescent="0.3">
      <c r="A734">
        <v>857</v>
      </c>
      <c r="C734" t="s">
        <v>1414</v>
      </c>
      <c r="D734" t="s">
        <v>1280</v>
      </c>
      <c r="G734" t="s">
        <v>145</v>
      </c>
      <c r="I734" t="s">
        <v>145</v>
      </c>
      <c r="K734" t="s">
        <v>146</v>
      </c>
      <c r="L734" t="s">
        <v>146</v>
      </c>
      <c r="M734" t="s">
        <v>146</v>
      </c>
      <c r="N734" t="s">
        <v>146</v>
      </c>
      <c r="O734" t="s">
        <v>146</v>
      </c>
      <c r="P734" t="s">
        <v>145</v>
      </c>
      <c r="Q734" t="s">
        <v>918</v>
      </c>
      <c r="R734" t="s">
        <v>919</v>
      </c>
      <c r="S734">
        <v>0</v>
      </c>
      <c r="V734" s="31">
        <v>44681.004861111112</v>
      </c>
      <c r="W734">
        <v>0</v>
      </c>
      <c r="X734">
        <v>1</v>
      </c>
      <c r="Y734" t="s">
        <v>147</v>
      </c>
      <c r="AA734">
        <v>840</v>
      </c>
      <c r="AB734" t="s">
        <v>68</v>
      </c>
      <c r="AD734" t="s">
        <v>150</v>
      </c>
      <c r="AE734" t="s">
        <v>148</v>
      </c>
    </row>
    <row r="735" spans="1:31" x14ac:dyDescent="0.3">
      <c r="A735">
        <v>858</v>
      </c>
      <c r="C735" t="s">
        <v>1415</v>
      </c>
      <c r="D735" t="s">
        <v>1282</v>
      </c>
      <c r="G735" t="s">
        <v>145</v>
      </c>
      <c r="I735" t="s">
        <v>145</v>
      </c>
      <c r="K735" t="s">
        <v>146</v>
      </c>
      <c r="L735" t="s">
        <v>146</v>
      </c>
      <c r="M735" t="s">
        <v>146</v>
      </c>
      <c r="N735" t="s">
        <v>146</v>
      </c>
      <c r="O735" t="s">
        <v>146</v>
      </c>
      <c r="P735" t="s">
        <v>145</v>
      </c>
      <c r="Q735" t="s">
        <v>918</v>
      </c>
      <c r="R735" t="s">
        <v>919</v>
      </c>
      <c r="S735">
        <v>0</v>
      </c>
      <c r="V735" s="31">
        <v>44681.004861111112</v>
      </c>
      <c r="W735">
        <v>0</v>
      </c>
      <c r="X735">
        <v>1</v>
      </c>
      <c r="Y735" t="s">
        <v>147</v>
      </c>
      <c r="AA735">
        <v>840</v>
      </c>
      <c r="AB735" t="s">
        <v>68</v>
      </c>
      <c r="AD735" t="s">
        <v>150</v>
      </c>
      <c r="AE735" t="s">
        <v>148</v>
      </c>
    </row>
    <row r="736" spans="1:31" x14ac:dyDescent="0.3">
      <c r="A736">
        <v>859</v>
      </c>
      <c r="C736" t="s">
        <v>1416</v>
      </c>
      <c r="D736" t="s">
        <v>1284</v>
      </c>
      <c r="G736" t="s">
        <v>145</v>
      </c>
      <c r="I736" t="s">
        <v>145</v>
      </c>
      <c r="K736" t="s">
        <v>146</v>
      </c>
      <c r="L736" t="s">
        <v>146</v>
      </c>
      <c r="M736" t="s">
        <v>146</v>
      </c>
      <c r="N736" t="s">
        <v>146</v>
      </c>
      <c r="O736" t="s">
        <v>146</v>
      </c>
      <c r="P736" t="s">
        <v>145</v>
      </c>
      <c r="Q736" t="s">
        <v>918</v>
      </c>
      <c r="R736" t="s">
        <v>919</v>
      </c>
      <c r="S736">
        <v>0</v>
      </c>
      <c r="V736" s="31">
        <v>44681.004861111112</v>
      </c>
      <c r="W736">
        <v>0</v>
      </c>
      <c r="X736">
        <v>1</v>
      </c>
      <c r="Y736" t="s">
        <v>147</v>
      </c>
      <c r="AA736">
        <v>840</v>
      </c>
      <c r="AB736" t="s">
        <v>68</v>
      </c>
      <c r="AD736" t="s">
        <v>150</v>
      </c>
      <c r="AE736" t="s">
        <v>148</v>
      </c>
    </row>
    <row r="737" spans="1:31" x14ac:dyDescent="0.3">
      <c r="A737">
        <v>860</v>
      </c>
      <c r="C737" t="s">
        <v>1417</v>
      </c>
      <c r="D737" t="s">
        <v>1418</v>
      </c>
      <c r="G737" t="s">
        <v>145</v>
      </c>
      <c r="I737" t="s">
        <v>145</v>
      </c>
      <c r="K737" t="s">
        <v>146</v>
      </c>
      <c r="L737" t="s">
        <v>146</v>
      </c>
      <c r="M737" t="s">
        <v>146</v>
      </c>
      <c r="N737" t="s">
        <v>146</v>
      </c>
      <c r="O737" t="s">
        <v>146</v>
      </c>
      <c r="P737" t="s">
        <v>145</v>
      </c>
      <c r="Q737" t="s">
        <v>918</v>
      </c>
      <c r="R737" t="s">
        <v>919</v>
      </c>
      <c r="S737">
        <v>0</v>
      </c>
      <c r="V737" s="31">
        <v>44681.004861111112</v>
      </c>
      <c r="W737">
        <v>0</v>
      </c>
      <c r="X737">
        <v>1</v>
      </c>
      <c r="Y737" t="s">
        <v>147</v>
      </c>
      <c r="AA737">
        <v>840</v>
      </c>
      <c r="AB737" t="s">
        <v>68</v>
      </c>
      <c r="AD737" t="s">
        <v>150</v>
      </c>
      <c r="AE737" t="s">
        <v>148</v>
      </c>
    </row>
    <row r="738" spans="1:31" x14ac:dyDescent="0.3">
      <c r="A738">
        <v>861</v>
      </c>
      <c r="C738" t="s">
        <v>1419</v>
      </c>
      <c r="D738" t="s">
        <v>1288</v>
      </c>
      <c r="G738" t="s">
        <v>145</v>
      </c>
      <c r="I738" t="s">
        <v>145</v>
      </c>
      <c r="K738" t="s">
        <v>146</v>
      </c>
      <c r="L738" t="s">
        <v>146</v>
      </c>
      <c r="M738" t="s">
        <v>146</v>
      </c>
      <c r="N738" t="s">
        <v>146</v>
      </c>
      <c r="O738" t="s">
        <v>146</v>
      </c>
      <c r="P738" t="s">
        <v>145</v>
      </c>
      <c r="Q738" t="s">
        <v>918</v>
      </c>
      <c r="R738" t="s">
        <v>919</v>
      </c>
      <c r="S738">
        <v>0</v>
      </c>
      <c r="V738" s="31">
        <v>44681.004861111112</v>
      </c>
      <c r="W738">
        <v>0</v>
      </c>
      <c r="X738">
        <v>1</v>
      </c>
      <c r="Y738" t="s">
        <v>147</v>
      </c>
      <c r="AA738">
        <v>840</v>
      </c>
      <c r="AB738" t="s">
        <v>68</v>
      </c>
      <c r="AD738" t="s">
        <v>150</v>
      </c>
      <c r="AE738" t="s">
        <v>148</v>
      </c>
    </row>
    <row r="739" spans="1:31" x14ac:dyDescent="0.3">
      <c r="A739">
        <v>862</v>
      </c>
      <c r="C739" t="s">
        <v>1420</v>
      </c>
      <c r="D739" t="s">
        <v>1290</v>
      </c>
      <c r="G739" t="s">
        <v>145</v>
      </c>
      <c r="I739" t="s">
        <v>145</v>
      </c>
      <c r="K739" t="s">
        <v>146</v>
      </c>
      <c r="L739" t="s">
        <v>146</v>
      </c>
      <c r="M739" t="s">
        <v>146</v>
      </c>
      <c r="N739" t="s">
        <v>146</v>
      </c>
      <c r="O739" t="s">
        <v>146</v>
      </c>
      <c r="P739" t="s">
        <v>145</v>
      </c>
      <c r="Q739" t="s">
        <v>918</v>
      </c>
      <c r="R739" t="s">
        <v>919</v>
      </c>
      <c r="S739">
        <v>0</v>
      </c>
      <c r="V739" s="31">
        <v>44681.004861111112</v>
      </c>
      <c r="W739">
        <v>0</v>
      </c>
      <c r="X739">
        <v>1</v>
      </c>
      <c r="Y739" t="s">
        <v>147</v>
      </c>
      <c r="AA739">
        <v>840</v>
      </c>
      <c r="AB739" t="s">
        <v>68</v>
      </c>
      <c r="AD739" t="s">
        <v>150</v>
      </c>
      <c r="AE739" t="s">
        <v>148</v>
      </c>
    </row>
    <row r="740" spans="1:31" x14ac:dyDescent="0.3">
      <c r="A740">
        <v>863</v>
      </c>
      <c r="C740" t="s">
        <v>1421</v>
      </c>
      <c r="D740" t="s">
        <v>1292</v>
      </c>
      <c r="G740" t="s">
        <v>145</v>
      </c>
      <c r="I740" t="s">
        <v>145</v>
      </c>
      <c r="K740" t="s">
        <v>146</v>
      </c>
      <c r="L740" t="s">
        <v>146</v>
      </c>
      <c r="M740" t="s">
        <v>146</v>
      </c>
      <c r="N740" t="s">
        <v>146</v>
      </c>
      <c r="O740" t="s">
        <v>146</v>
      </c>
      <c r="P740" t="s">
        <v>145</v>
      </c>
      <c r="Q740" t="s">
        <v>918</v>
      </c>
      <c r="R740" t="s">
        <v>919</v>
      </c>
      <c r="S740">
        <v>0</v>
      </c>
      <c r="V740" s="31">
        <v>44681.004861111112</v>
      </c>
      <c r="W740">
        <v>0</v>
      </c>
      <c r="X740">
        <v>1</v>
      </c>
      <c r="Y740" t="s">
        <v>147</v>
      </c>
      <c r="AA740">
        <v>840</v>
      </c>
      <c r="AB740" t="s">
        <v>68</v>
      </c>
      <c r="AD740" t="s">
        <v>150</v>
      </c>
      <c r="AE740" t="s">
        <v>148</v>
      </c>
    </row>
    <row r="741" spans="1:31" x14ac:dyDescent="0.3">
      <c r="A741">
        <v>864</v>
      </c>
      <c r="C741" t="s">
        <v>1422</v>
      </c>
      <c r="D741" t="s">
        <v>1294</v>
      </c>
      <c r="G741" t="s">
        <v>145</v>
      </c>
      <c r="I741" t="s">
        <v>145</v>
      </c>
      <c r="K741" t="s">
        <v>146</v>
      </c>
      <c r="L741" t="s">
        <v>146</v>
      </c>
      <c r="M741" t="s">
        <v>146</v>
      </c>
      <c r="N741" t="s">
        <v>146</v>
      </c>
      <c r="O741" t="s">
        <v>146</v>
      </c>
      <c r="P741" t="s">
        <v>145</v>
      </c>
      <c r="Q741" t="s">
        <v>918</v>
      </c>
      <c r="R741" t="s">
        <v>919</v>
      </c>
      <c r="S741">
        <v>0</v>
      </c>
      <c r="V741" s="31">
        <v>44681.004861111112</v>
      </c>
      <c r="W741">
        <v>0</v>
      </c>
      <c r="X741">
        <v>1</v>
      </c>
      <c r="Y741" t="s">
        <v>147</v>
      </c>
      <c r="AA741">
        <v>840</v>
      </c>
      <c r="AB741" t="s">
        <v>68</v>
      </c>
      <c r="AD741" t="s">
        <v>150</v>
      </c>
      <c r="AE741" t="s">
        <v>148</v>
      </c>
    </row>
    <row r="742" spans="1:31" x14ac:dyDescent="0.3">
      <c r="A742">
        <v>865</v>
      </c>
      <c r="C742" t="s">
        <v>1423</v>
      </c>
      <c r="D742" t="s">
        <v>1296</v>
      </c>
      <c r="G742" t="s">
        <v>145</v>
      </c>
      <c r="I742" t="s">
        <v>145</v>
      </c>
      <c r="K742" t="s">
        <v>146</v>
      </c>
      <c r="L742" t="s">
        <v>146</v>
      </c>
      <c r="M742" t="s">
        <v>146</v>
      </c>
      <c r="N742" t="s">
        <v>146</v>
      </c>
      <c r="O742" t="s">
        <v>146</v>
      </c>
      <c r="P742" t="s">
        <v>145</v>
      </c>
      <c r="Q742" t="s">
        <v>918</v>
      </c>
      <c r="R742" t="s">
        <v>919</v>
      </c>
      <c r="S742">
        <v>0</v>
      </c>
      <c r="V742" s="31">
        <v>44681.004861111112</v>
      </c>
      <c r="W742">
        <v>0</v>
      </c>
      <c r="X742">
        <v>1</v>
      </c>
      <c r="Y742" t="s">
        <v>147</v>
      </c>
      <c r="AA742">
        <v>840</v>
      </c>
      <c r="AB742" t="s">
        <v>68</v>
      </c>
      <c r="AD742" t="s">
        <v>150</v>
      </c>
      <c r="AE742" t="s">
        <v>148</v>
      </c>
    </row>
    <row r="743" spans="1:31" x14ac:dyDescent="0.3">
      <c r="A743">
        <v>866</v>
      </c>
      <c r="C743" t="s">
        <v>1424</v>
      </c>
      <c r="D743" t="s">
        <v>1298</v>
      </c>
      <c r="G743" t="s">
        <v>145</v>
      </c>
      <c r="I743" t="s">
        <v>145</v>
      </c>
      <c r="K743" t="s">
        <v>146</v>
      </c>
      <c r="L743" t="s">
        <v>146</v>
      </c>
      <c r="M743" t="s">
        <v>146</v>
      </c>
      <c r="N743" t="s">
        <v>146</v>
      </c>
      <c r="O743" t="s">
        <v>146</v>
      </c>
      <c r="P743" t="s">
        <v>145</v>
      </c>
      <c r="Q743" t="s">
        <v>918</v>
      </c>
      <c r="R743" t="s">
        <v>919</v>
      </c>
      <c r="S743">
        <v>0</v>
      </c>
      <c r="V743" s="31">
        <v>44681.004861111112</v>
      </c>
      <c r="W743">
        <v>0</v>
      </c>
      <c r="X743">
        <v>1</v>
      </c>
      <c r="Y743" t="s">
        <v>147</v>
      </c>
      <c r="AA743">
        <v>840</v>
      </c>
      <c r="AB743" t="s">
        <v>68</v>
      </c>
      <c r="AD743" t="s">
        <v>150</v>
      </c>
      <c r="AE743" t="s">
        <v>148</v>
      </c>
    </row>
    <row r="744" spans="1:31" x14ac:dyDescent="0.3">
      <c r="A744">
        <v>867</v>
      </c>
      <c r="C744" t="s">
        <v>1425</v>
      </c>
      <c r="D744" t="s">
        <v>1300</v>
      </c>
      <c r="G744" t="s">
        <v>145</v>
      </c>
      <c r="I744" t="s">
        <v>145</v>
      </c>
      <c r="K744" t="s">
        <v>146</v>
      </c>
      <c r="L744" t="s">
        <v>146</v>
      </c>
      <c r="M744" t="s">
        <v>146</v>
      </c>
      <c r="N744" t="s">
        <v>146</v>
      </c>
      <c r="O744" t="s">
        <v>146</v>
      </c>
      <c r="P744" t="s">
        <v>145</v>
      </c>
      <c r="Q744" t="s">
        <v>918</v>
      </c>
      <c r="R744" t="s">
        <v>919</v>
      </c>
      <c r="S744">
        <v>0</v>
      </c>
      <c r="V744" s="31">
        <v>44681.004861111112</v>
      </c>
      <c r="W744">
        <v>0</v>
      </c>
      <c r="X744">
        <v>1</v>
      </c>
      <c r="Y744" t="s">
        <v>147</v>
      </c>
      <c r="AA744">
        <v>840</v>
      </c>
      <c r="AB744" t="s">
        <v>68</v>
      </c>
      <c r="AD744" t="s">
        <v>150</v>
      </c>
      <c r="AE744" t="s">
        <v>148</v>
      </c>
    </row>
    <row r="745" spans="1:31" x14ac:dyDescent="0.3">
      <c r="A745">
        <v>868</v>
      </c>
      <c r="C745" t="s">
        <v>1426</v>
      </c>
      <c r="D745" t="s">
        <v>1302</v>
      </c>
      <c r="G745" t="s">
        <v>145</v>
      </c>
      <c r="I745" t="s">
        <v>145</v>
      </c>
      <c r="K745" t="s">
        <v>146</v>
      </c>
      <c r="L745" t="s">
        <v>146</v>
      </c>
      <c r="M745" t="s">
        <v>146</v>
      </c>
      <c r="N745" t="s">
        <v>146</v>
      </c>
      <c r="O745" t="s">
        <v>146</v>
      </c>
      <c r="P745" t="s">
        <v>145</v>
      </c>
      <c r="Q745" t="s">
        <v>918</v>
      </c>
      <c r="R745" t="s">
        <v>919</v>
      </c>
      <c r="S745">
        <v>0</v>
      </c>
      <c r="V745" s="31">
        <v>44681.004861111112</v>
      </c>
      <c r="W745">
        <v>0</v>
      </c>
      <c r="X745">
        <v>1</v>
      </c>
      <c r="Y745" t="s">
        <v>147</v>
      </c>
      <c r="AA745">
        <v>840</v>
      </c>
      <c r="AB745" t="s">
        <v>68</v>
      </c>
      <c r="AD745" t="s">
        <v>150</v>
      </c>
      <c r="AE745" t="s">
        <v>148</v>
      </c>
    </row>
    <row r="746" spans="1:31" x14ac:dyDescent="0.3">
      <c r="A746">
        <v>869</v>
      </c>
      <c r="C746" t="s">
        <v>1427</v>
      </c>
      <c r="D746" t="s">
        <v>21</v>
      </c>
      <c r="G746" t="s">
        <v>145</v>
      </c>
      <c r="I746" t="s">
        <v>145</v>
      </c>
      <c r="K746" t="s">
        <v>146</v>
      </c>
      <c r="L746" t="s">
        <v>146</v>
      </c>
      <c r="M746" t="s">
        <v>146</v>
      </c>
      <c r="N746" t="s">
        <v>146</v>
      </c>
      <c r="O746" t="s">
        <v>146</v>
      </c>
      <c r="P746" t="s">
        <v>145</v>
      </c>
      <c r="Q746" t="s">
        <v>918</v>
      </c>
      <c r="R746" t="s">
        <v>919</v>
      </c>
      <c r="S746">
        <v>0</v>
      </c>
      <c r="V746" s="31">
        <v>44681.004861111112</v>
      </c>
      <c r="W746">
        <v>0</v>
      </c>
      <c r="X746">
        <v>1</v>
      </c>
      <c r="Y746" t="s">
        <v>147</v>
      </c>
      <c r="AA746">
        <v>840</v>
      </c>
      <c r="AB746" t="s">
        <v>68</v>
      </c>
      <c r="AD746" t="s">
        <v>150</v>
      </c>
      <c r="AE746" t="s">
        <v>148</v>
      </c>
    </row>
    <row r="747" spans="1:31" x14ac:dyDescent="0.3">
      <c r="A747">
        <v>870</v>
      </c>
      <c r="C747" t="s">
        <v>1428</v>
      </c>
      <c r="D747" t="s">
        <v>1305</v>
      </c>
      <c r="G747" t="s">
        <v>145</v>
      </c>
      <c r="I747" t="s">
        <v>145</v>
      </c>
      <c r="K747" t="s">
        <v>146</v>
      </c>
      <c r="L747" t="s">
        <v>146</v>
      </c>
      <c r="M747" t="s">
        <v>146</v>
      </c>
      <c r="N747" t="s">
        <v>146</v>
      </c>
      <c r="O747" t="s">
        <v>146</v>
      </c>
      <c r="P747" t="s">
        <v>145</v>
      </c>
      <c r="Q747" t="s">
        <v>918</v>
      </c>
      <c r="R747" t="s">
        <v>919</v>
      </c>
      <c r="S747">
        <v>0</v>
      </c>
      <c r="V747" s="31">
        <v>44681.004861111112</v>
      </c>
      <c r="W747">
        <v>0</v>
      </c>
      <c r="X747">
        <v>1</v>
      </c>
      <c r="Y747" t="s">
        <v>147</v>
      </c>
      <c r="AA747">
        <v>840</v>
      </c>
      <c r="AB747" t="s">
        <v>68</v>
      </c>
      <c r="AD747" t="s">
        <v>150</v>
      </c>
      <c r="AE747" t="s">
        <v>148</v>
      </c>
    </row>
    <row r="748" spans="1:31" x14ac:dyDescent="0.3">
      <c r="A748">
        <v>871</v>
      </c>
      <c r="C748" t="s">
        <v>1429</v>
      </c>
      <c r="D748" t="s">
        <v>1307</v>
      </c>
      <c r="G748" t="s">
        <v>145</v>
      </c>
      <c r="I748" t="s">
        <v>145</v>
      </c>
      <c r="K748" t="s">
        <v>146</v>
      </c>
      <c r="L748" t="s">
        <v>146</v>
      </c>
      <c r="M748" t="s">
        <v>146</v>
      </c>
      <c r="N748" t="s">
        <v>146</v>
      </c>
      <c r="O748" t="s">
        <v>146</v>
      </c>
      <c r="P748" t="s">
        <v>145</v>
      </c>
      <c r="Q748" t="s">
        <v>918</v>
      </c>
      <c r="R748" t="s">
        <v>919</v>
      </c>
      <c r="S748">
        <v>0</v>
      </c>
      <c r="V748" s="31">
        <v>44681.004861111112</v>
      </c>
      <c r="W748">
        <v>0</v>
      </c>
      <c r="X748">
        <v>1</v>
      </c>
      <c r="Y748" t="s">
        <v>147</v>
      </c>
      <c r="AA748">
        <v>840</v>
      </c>
      <c r="AB748" t="s">
        <v>68</v>
      </c>
      <c r="AD748" t="s">
        <v>150</v>
      </c>
      <c r="AE748" t="s">
        <v>148</v>
      </c>
    </row>
    <row r="749" spans="1:31" x14ac:dyDescent="0.3">
      <c r="A749">
        <v>872</v>
      </c>
      <c r="C749" t="s">
        <v>1430</v>
      </c>
      <c r="D749" t="s">
        <v>1309</v>
      </c>
      <c r="G749" t="s">
        <v>145</v>
      </c>
      <c r="I749" t="s">
        <v>145</v>
      </c>
      <c r="K749" t="s">
        <v>146</v>
      </c>
      <c r="L749" t="s">
        <v>146</v>
      </c>
      <c r="M749" t="s">
        <v>146</v>
      </c>
      <c r="N749" t="s">
        <v>146</v>
      </c>
      <c r="O749" t="s">
        <v>146</v>
      </c>
      <c r="P749" t="s">
        <v>145</v>
      </c>
      <c r="Q749" t="s">
        <v>918</v>
      </c>
      <c r="R749" t="s">
        <v>919</v>
      </c>
      <c r="S749">
        <v>0</v>
      </c>
      <c r="V749" s="31">
        <v>44681.004861111112</v>
      </c>
      <c r="W749">
        <v>0</v>
      </c>
      <c r="X749">
        <v>1</v>
      </c>
      <c r="Y749" t="s">
        <v>147</v>
      </c>
      <c r="AA749">
        <v>840</v>
      </c>
      <c r="AB749" t="s">
        <v>68</v>
      </c>
      <c r="AD749" t="s">
        <v>150</v>
      </c>
      <c r="AE749" t="s">
        <v>148</v>
      </c>
    </row>
    <row r="750" spans="1:31" x14ac:dyDescent="0.3">
      <c r="A750">
        <v>873</v>
      </c>
      <c r="C750" t="s">
        <v>1431</v>
      </c>
      <c r="D750" t="s">
        <v>1432</v>
      </c>
      <c r="G750" t="s">
        <v>145</v>
      </c>
      <c r="I750" t="s">
        <v>145</v>
      </c>
      <c r="K750" t="s">
        <v>146</v>
      </c>
      <c r="L750" t="s">
        <v>146</v>
      </c>
      <c r="M750" t="s">
        <v>146</v>
      </c>
      <c r="N750" t="s">
        <v>146</v>
      </c>
      <c r="O750" t="s">
        <v>146</v>
      </c>
      <c r="P750" t="s">
        <v>145</v>
      </c>
      <c r="Q750" t="s">
        <v>918</v>
      </c>
      <c r="R750" t="s">
        <v>919</v>
      </c>
      <c r="S750">
        <v>0</v>
      </c>
      <c r="V750" s="31">
        <v>44681.004861111112</v>
      </c>
      <c r="W750">
        <v>0</v>
      </c>
      <c r="X750">
        <v>1</v>
      </c>
      <c r="Y750" t="s">
        <v>147</v>
      </c>
      <c r="AA750">
        <v>840</v>
      </c>
      <c r="AB750" t="s">
        <v>68</v>
      </c>
      <c r="AD750" t="s">
        <v>150</v>
      </c>
      <c r="AE750" t="s">
        <v>148</v>
      </c>
    </row>
    <row r="751" spans="1:31" x14ac:dyDescent="0.3">
      <c r="A751">
        <v>874</v>
      </c>
      <c r="C751" t="s">
        <v>1433</v>
      </c>
      <c r="D751" t="s">
        <v>1311</v>
      </c>
      <c r="G751" t="s">
        <v>145</v>
      </c>
      <c r="I751" t="s">
        <v>145</v>
      </c>
      <c r="K751" t="s">
        <v>146</v>
      </c>
      <c r="L751" t="s">
        <v>146</v>
      </c>
      <c r="M751" t="s">
        <v>146</v>
      </c>
      <c r="N751" t="s">
        <v>146</v>
      </c>
      <c r="O751" t="s">
        <v>146</v>
      </c>
      <c r="P751" t="s">
        <v>145</v>
      </c>
      <c r="Q751" t="s">
        <v>918</v>
      </c>
      <c r="R751" t="s">
        <v>919</v>
      </c>
      <c r="S751">
        <v>0</v>
      </c>
      <c r="V751" s="31">
        <v>44681.004861111112</v>
      </c>
      <c r="W751">
        <v>0</v>
      </c>
      <c r="X751">
        <v>1</v>
      </c>
      <c r="Y751" t="s">
        <v>147</v>
      </c>
      <c r="AA751">
        <v>840</v>
      </c>
      <c r="AB751" t="s">
        <v>68</v>
      </c>
      <c r="AD751" t="s">
        <v>150</v>
      </c>
      <c r="AE751" t="s">
        <v>148</v>
      </c>
    </row>
    <row r="752" spans="1:31" x14ac:dyDescent="0.3">
      <c r="A752">
        <v>875</v>
      </c>
      <c r="C752" t="s">
        <v>1434</v>
      </c>
      <c r="D752" t="s">
        <v>1313</v>
      </c>
      <c r="G752" t="s">
        <v>145</v>
      </c>
      <c r="I752" t="s">
        <v>145</v>
      </c>
      <c r="K752" t="s">
        <v>146</v>
      </c>
      <c r="L752" t="s">
        <v>146</v>
      </c>
      <c r="M752" t="s">
        <v>146</v>
      </c>
      <c r="N752" t="s">
        <v>146</v>
      </c>
      <c r="O752" t="s">
        <v>146</v>
      </c>
      <c r="P752" t="s">
        <v>145</v>
      </c>
      <c r="Q752" t="s">
        <v>918</v>
      </c>
      <c r="R752" t="s">
        <v>919</v>
      </c>
      <c r="S752">
        <v>0</v>
      </c>
      <c r="V752" s="31">
        <v>44681.004861111112</v>
      </c>
      <c r="W752">
        <v>0</v>
      </c>
      <c r="X752">
        <v>1</v>
      </c>
      <c r="Y752" t="s">
        <v>147</v>
      </c>
      <c r="AA752">
        <v>840</v>
      </c>
      <c r="AB752" t="s">
        <v>68</v>
      </c>
      <c r="AD752" t="s">
        <v>150</v>
      </c>
      <c r="AE752" t="s">
        <v>148</v>
      </c>
    </row>
    <row r="753" spans="1:31" x14ac:dyDescent="0.3">
      <c r="A753">
        <v>876</v>
      </c>
      <c r="C753" t="s">
        <v>1435</v>
      </c>
      <c r="D753" t="s">
        <v>1315</v>
      </c>
      <c r="G753" t="s">
        <v>145</v>
      </c>
      <c r="I753" t="s">
        <v>145</v>
      </c>
      <c r="K753" t="s">
        <v>146</v>
      </c>
      <c r="L753" t="s">
        <v>146</v>
      </c>
      <c r="M753" t="s">
        <v>146</v>
      </c>
      <c r="N753" t="s">
        <v>146</v>
      </c>
      <c r="O753" t="s">
        <v>146</v>
      </c>
      <c r="P753" t="s">
        <v>145</v>
      </c>
      <c r="Q753" t="s">
        <v>918</v>
      </c>
      <c r="R753" t="s">
        <v>919</v>
      </c>
      <c r="S753">
        <v>0</v>
      </c>
      <c r="V753" s="31">
        <v>44681.004861111112</v>
      </c>
      <c r="W753">
        <v>0</v>
      </c>
      <c r="X753">
        <v>1</v>
      </c>
      <c r="Y753" t="s">
        <v>147</v>
      </c>
      <c r="AA753">
        <v>840</v>
      </c>
      <c r="AB753" t="s">
        <v>68</v>
      </c>
      <c r="AD753" t="s">
        <v>150</v>
      </c>
      <c r="AE753" t="s">
        <v>148</v>
      </c>
    </row>
    <row r="754" spans="1:31" x14ac:dyDescent="0.3">
      <c r="A754">
        <v>877</v>
      </c>
      <c r="C754" t="s">
        <v>1436</v>
      </c>
      <c r="D754" t="s">
        <v>82</v>
      </c>
      <c r="G754" t="s">
        <v>145</v>
      </c>
      <c r="I754" t="s">
        <v>146</v>
      </c>
      <c r="K754" t="s">
        <v>146</v>
      </c>
      <c r="L754" t="s">
        <v>146</v>
      </c>
      <c r="M754" t="s">
        <v>146</v>
      </c>
      <c r="N754" t="s">
        <v>146</v>
      </c>
      <c r="O754" t="s">
        <v>146</v>
      </c>
      <c r="P754" t="s">
        <v>145</v>
      </c>
      <c r="Q754" t="s">
        <v>918</v>
      </c>
      <c r="R754" t="s">
        <v>919</v>
      </c>
      <c r="S754">
        <v>0</v>
      </c>
      <c r="V754" s="31">
        <v>44681.004861111112</v>
      </c>
      <c r="W754">
        <v>0</v>
      </c>
      <c r="X754">
        <v>1</v>
      </c>
      <c r="Y754" t="s">
        <v>147</v>
      </c>
      <c r="AA754">
        <v>688</v>
      </c>
      <c r="AB754" t="s">
        <v>68</v>
      </c>
      <c r="AD754" t="s">
        <v>150</v>
      </c>
      <c r="AE754" t="s">
        <v>148</v>
      </c>
    </row>
    <row r="755" spans="1:31" x14ac:dyDescent="0.3">
      <c r="A755">
        <v>878</v>
      </c>
      <c r="C755" t="s">
        <v>1437</v>
      </c>
      <c r="D755" t="s">
        <v>41</v>
      </c>
      <c r="G755" t="s">
        <v>145</v>
      </c>
      <c r="I755" t="s">
        <v>145</v>
      </c>
      <c r="K755" t="s">
        <v>146</v>
      </c>
      <c r="L755" t="s">
        <v>146</v>
      </c>
      <c r="M755" t="s">
        <v>146</v>
      </c>
      <c r="N755" t="s">
        <v>146</v>
      </c>
      <c r="O755" t="s">
        <v>146</v>
      </c>
      <c r="P755" t="s">
        <v>145</v>
      </c>
      <c r="Q755" t="s">
        <v>918</v>
      </c>
      <c r="R755" t="s">
        <v>919</v>
      </c>
      <c r="S755">
        <v>0</v>
      </c>
      <c r="V755" s="31">
        <v>44681.004861111112</v>
      </c>
      <c r="W755">
        <v>0</v>
      </c>
      <c r="X755">
        <v>1</v>
      </c>
      <c r="Y755" t="s">
        <v>147</v>
      </c>
      <c r="AA755">
        <v>877</v>
      </c>
      <c r="AB755" t="s">
        <v>68</v>
      </c>
      <c r="AD755" t="s">
        <v>150</v>
      </c>
      <c r="AE755" t="s">
        <v>148</v>
      </c>
    </row>
    <row r="756" spans="1:31" x14ac:dyDescent="0.3">
      <c r="A756">
        <v>879</v>
      </c>
      <c r="C756" t="s">
        <v>1438</v>
      </c>
      <c r="D756" t="s">
        <v>42</v>
      </c>
      <c r="G756" t="s">
        <v>145</v>
      </c>
      <c r="I756" t="s">
        <v>145</v>
      </c>
      <c r="K756" t="s">
        <v>146</v>
      </c>
      <c r="L756" t="s">
        <v>146</v>
      </c>
      <c r="M756" t="s">
        <v>146</v>
      </c>
      <c r="N756" t="s">
        <v>146</v>
      </c>
      <c r="O756" t="s">
        <v>146</v>
      </c>
      <c r="P756" t="s">
        <v>145</v>
      </c>
      <c r="Q756" t="s">
        <v>918</v>
      </c>
      <c r="R756" t="s">
        <v>919</v>
      </c>
      <c r="S756">
        <v>0</v>
      </c>
      <c r="V756" s="31">
        <v>44681.004861111112</v>
      </c>
      <c r="W756">
        <v>0</v>
      </c>
      <c r="X756">
        <v>1</v>
      </c>
      <c r="Y756" t="s">
        <v>147</v>
      </c>
      <c r="AA756">
        <v>877</v>
      </c>
      <c r="AB756" t="s">
        <v>68</v>
      </c>
      <c r="AD756" t="s">
        <v>150</v>
      </c>
      <c r="AE756" t="s">
        <v>148</v>
      </c>
    </row>
    <row r="757" spans="1:31" x14ac:dyDescent="0.3">
      <c r="A757">
        <v>880</v>
      </c>
      <c r="C757" t="s">
        <v>1439</v>
      </c>
      <c r="D757" t="s">
        <v>1320</v>
      </c>
      <c r="G757" t="s">
        <v>145</v>
      </c>
      <c r="I757" t="s">
        <v>145</v>
      </c>
      <c r="K757" t="s">
        <v>146</v>
      </c>
      <c r="L757" t="s">
        <v>146</v>
      </c>
      <c r="M757" t="s">
        <v>146</v>
      </c>
      <c r="N757" t="s">
        <v>146</v>
      </c>
      <c r="O757" t="s">
        <v>146</v>
      </c>
      <c r="P757" t="s">
        <v>145</v>
      </c>
      <c r="Q757" t="s">
        <v>918</v>
      </c>
      <c r="R757" t="s">
        <v>919</v>
      </c>
      <c r="S757">
        <v>0</v>
      </c>
      <c r="V757" s="31">
        <v>44681.004861111112</v>
      </c>
      <c r="W757">
        <v>0</v>
      </c>
      <c r="X757">
        <v>1</v>
      </c>
      <c r="Y757" t="s">
        <v>147</v>
      </c>
      <c r="AA757">
        <v>877</v>
      </c>
      <c r="AB757" t="s">
        <v>68</v>
      </c>
      <c r="AD757" t="s">
        <v>150</v>
      </c>
      <c r="AE757" t="s">
        <v>148</v>
      </c>
    </row>
    <row r="758" spans="1:31" x14ac:dyDescent="0.3">
      <c r="A758">
        <v>881</v>
      </c>
      <c r="C758" t="s">
        <v>1440</v>
      </c>
      <c r="D758" t="s">
        <v>1441</v>
      </c>
      <c r="G758" t="s">
        <v>145</v>
      </c>
      <c r="I758" t="s">
        <v>145</v>
      </c>
      <c r="K758" t="s">
        <v>146</v>
      </c>
      <c r="L758" t="s">
        <v>146</v>
      </c>
      <c r="M758" t="s">
        <v>146</v>
      </c>
      <c r="N758" t="s">
        <v>146</v>
      </c>
      <c r="O758" t="s">
        <v>146</v>
      </c>
      <c r="P758" t="s">
        <v>145</v>
      </c>
      <c r="Q758" t="s">
        <v>918</v>
      </c>
      <c r="R758" t="s">
        <v>919</v>
      </c>
      <c r="S758">
        <v>0</v>
      </c>
      <c r="V758" s="31">
        <v>44681.004861111112</v>
      </c>
      <c r="W758">
        <v>0</v>
      </c>
      <c r="X758">
        <v>1</v>
      </c>
      <c r="Y758" t="s">
        <v>147</v>
      </c>
      <c r="AA758">
        <v>877</v>
      </c>
      <c r="AB758" t="s">
        <v>68</v>
      </c>
      <c r="AD758" t="s">
        <v>150</v>
      </c>
      <c r="AE758" t="s">
        <v>148</v>
      </c>
    </row>
    <row r="759" spans="1:31" x14ac:dyDescent="0.3">
      <c r="A759">
        <v>882</v>
      </c>
      <c r="C759" t="s">
        <v>1442</v>
      </c>
      <c r="D759" t="s">
        <v>1443</v>
      </c>
      <c r="G759" t="s">
        <v>145</v>
      </c>
      <c r="I759" t="s">
        <v>146</v>
      </c>
      <c r="K759" t="s">
        <v>146</v>
      </c>
      <c r="L759" t="s">
        <v>146</v>
      </c>
      <c r="M759" t="s">
        <v>146</v>
      </c>
      <c r="N759" t="s">
        <v>146</v>
      </c>
      <c r="O759" t="s">
        <v>146</v>
      </c>
      <c r="P759" t="s">
        <v>145</v>
      </c>
      <c r="Q759" t="s">
        <v>918</v>
      </c>
      <c r="R759" t="s">
        <v>919</v>
      </c>
      <c r="S759">
        <v>0</v>
      </c>
      <c r="V759" s="31">
        <v>44681.004861111112</v>
      </c>
      <c r="W759">
        <v>0</v>
      </c>
      <c r="X759">
        <v>1</v>
      </c>
      <c r="Y759" t="s">
        <v>147</v>
      </c>
      <c r="AA759">
        <v>688</v>
      </c>
      <c r="AB759" t="s">
        <v>68</v>
      </c>
      <c r="AD759" t="s">
        <v>150</v>
      </c>
      <c r="AE759" t="s">
        <v>148</v>
      </c>
    </row>
    <row r="760" spans="1:31" x14ac:dyDescent="0.3">
      <c r="A760">
        <v>883</v>
      </c>
      <c r="C760" t="s">
        <v>1444</v>
      </c>
      <c r="D760" t="s">
        <v>1324</v>
      </c>
      <c r="G760" t="s">
        <v>145</v>
      </c>
      <c r="I760" t="s">
        <v>145</v>
      </c>
      <c r="K760" t="s">
        <v>146</v>
      </c>
      <c r="L760" t="s">
        <v>146</v>
      </c>
      <c r="M760" t="s">
        <v>146</v>
      </c>
      <c r="N760" t="s">
        <v>146</v>
      </c>
      <c r="O760" t="s">
        <v>146</v>
      </c>
      <c r="P760" t="s">
        <v>145</v>
      </c>
      <c r="Q760" t="s">
        <v>918</v>
      </c>
      <c r="R760" t="s">
        <v>919</v>
      </c>
      <c r="S760">
        <v>0</v>
      </c>
      <c r="V760" s="31">
        <v>44681.004861111112</v>
      </c>
      <c r="W760">
        <v>0</v>
      </c>
      <c r="X760">
        <v>1</v>
      </c>
      <c r="Y760" t="s">
        <v>147</v>
      </c>
      <c r="AA760">
        <v>882</v>
      </c>
      <c r="AB760" t="s">
        <v>68</v>
      </c>
      <c r="AD760" t="s">
        <v>150</v>
      </c>
      <c r="AE760" t="s">
        <v>148</v>
      </c>
    </row>
    <row r="761" spans="1:31" x14ac:dyDescent="0.3">
      <c r="A761">
        <v>884</v>
      </c>
      <c r="C761" t="s">
        <v>1445</v>
      </c>
      <c r="D761" t="s">
        <v>83</v>
      </c>
      <c r="G761" t="s">
        <v>145</v>
      </c>
      <c r="I761" t="s">
        <v>145</v>
      </c>
      <c r="K761" t="s">
        <v>146</v>
      </c>
      <c r="L761" t="s">
        <v>146</v>
      </c>
      <c r="M761" t="s">
        <v>146</v>
      </c>
      <c r="N761" t="s">
        <v>146</v>
      </c>
      <c r="O761" t="s">
        <v>146</v>
      </c>
      <c r="P761" t="s">
        <v>145</v>
      </c>
      <c r="Q761" t="s">
        <v>918</v>
      </c>
      <c r="R761" t="s">
        <v>919</v>
      </c>
      <c r="S761">
        <v>0</v>
      </c>
      <c r="V761" s="31">
        <v>44681.004861111112</v>
      </c>
      <c r="W761">
        <v>0</v>
      </c>
      <c r="X761">
        <v>1</v>
      </c>
      <c r="Y761" t="s">
        <v>147</v>
      </c>
      <c r="AA761">
        <v>882</v>
      </c>
      <c r="AB761" t="s">
        <v>68</v>
      </c>
      <c r="AD761" t="s">
        <v>150</v>
      </c>
      <c r="AE761" t="s">
        <v>148</v>
      </c>
    </row>
    <row r="762" spans="1:31" x14ac:dyDescent="0.3">
      <c r="A762">
        <v>885</v>
      </c>
      <c r="C762" t="s">
        <v>1446</v>
      </c>
      <c r="D762" t="s">
        <v>726</v>
      </c>
      <c r="G762" t="s">
        <v>145</v>
      </c>
      <c r="I762" t="s">
        <v>145</v>
      </c>
      <c r="K762" t="s">
        <v>146</v>
      </c>
      <c r="L762" t="s">
        <v>146</v>
      </c>
      <c r="M762" t="s">
        <v>146</v>
      </c>
      <c r="N762" t="s">
        <v>146</v>
      </c>
      <c r="O762" t="s">
        <v>146</v>
      </c>
      <c r="P762" t="s">
        <v>145</v>
      </c>
      <c r="Q762" t="s">
        <v>918</v>
      </c>
      <c r="R762" t="s">
        <v>919</v>
      </c>
      <c r="S762">
        <v>0</v>
      </c>
      <c r="V762" s="31">
        <v>44681.004861111112</v>
      </c>
      <c r="W762">
        <v>0</v>
      </c>
      <c r="X762">
        <v>1</v>
      </c>
      <c r="Y762" t="s">
        <v>147</v>
      </c>
      <c r="AA762">
        <v>882</v>
      </c>
      <c r="AB762" t="s">
        <v>68</v>
      </c>
      <c r="AD762" t="s">
        <v>150</v>
      </c>
      <c r="AE762" t="s">
        <v>148</v>
      </c>
    </row>
    <row r="763" spans="1:31" x14ac:dyDescent="0.3">
      <c r="A763">
        <v>886</v>
      </c>
      <c r="C763" t="s">
        <v>1447</v>
      </c>
      <c r="D763" t="s">
        <v>728</v>
      </c>
      <c r="G763" t="s">
        <v>145</v>
      </c>
      <c r="I763" t="s">
        <v>145</v>
      </c>
      <c r="K763" t="s">
        <v>146</v>
      </c>
      <c r="L763" t="s">
        <v>146</v>
      </c>
      <c r="M763" t="s">
        <v>146</v>
      </c>
      <c r="N763" t="s">
        <v>146</v>
      </c>
      <c r="O763" t="s">
        <v>146</v>
      </c>
      <c r="P763" t="s">
        <v>145</v>
      </c>
      <c r="Q763" t="s">
        <v>918</v>
      </c>
      <c r="R763" t="s">
        <v>919</v>
      </c>
      <c r="S763">
        <v>0</v>
      </c>
      <c r="V763" s="31">
        <v>44681.004861111112</v>
      </c>
      <c r="W763">
        <v>0</v>
      </c>
      <c r="X763">
        <v>1</v>
      </c>
      <c r="Y763" t="s">
        <v>147</v>
      </c>
      <c r="AA763">
        <v>882</v>
      </c>
      <c r="AB763" t="s">
        <v>68</v>
      </c>
      <c r="AD763" t="s">
        <v>150</v>
      </c>
      <c r="AE763" t="s">
        <v>148</v>
      </c>
    </row>
    <row r="764" spans="1:31" x14ac:dyDescent="0.3">
      <c r="A764">
        <v>887</v>
      </c>
      <c r="C764" t="s">
        <v>1448</v>
      </c>
      <c r="D764" t="s">
        <v>722</v>
      </c>
      <c r="G764" t="s">
        <v>145</v>
      </c>
      <c r="I764" t="s">
        <v>145</v>
      </c>
      <c r="K764" t="s">
        <v>146</v>
      </c>
      <c r="L764" t="s">
        <v>146</v>
      </c>
      <c r="M764" t="s">
        <v>146</v>
      </c>
      <c r="N764" t="s">
        <v>146</v>
      </c>
      <c r="O764" t="s">
        <v>146</v>
      </c>
      <c r="P764" t="s">
        <v>145</v>
      </c>
      <c r="Q764" t="s">
        <v>918</v>
      </c>
      <c r="R764" t="s">
        <v>919</v>
      </c>
      <c r="S764">
        <v>0</v>
      </c>
      <c r="V764" s="31">
        <v>44681.004861111112</v>
      </c>
      <c r="W764">
        <v>0</v>
      </c>
      <c r="X764">
        <v>1</v>
      </c>
      <c r="Y764" t="s">
        <v>147</v>
      </c>
      <c r="AA764">
        <v>882</v>
      </c>
      <c r="AB764" t="s">
        <v>68</v>
      </c>
      <c r="AD764" t="s">
        <v>150</v>
      </c>
      <c r="AE764" t="s">
        <v>148</v>
      </c>
    </row>
    <row r="765" spans="1:31" x14ac:dyDescent="0.3">
      <c r="A765">
        <v>888</v>
      </c>
      <c r="C765" t="s">
        <v>1449</v>
      </c>
      <c r="D765" t="s">
        <v>724</v>
      </c>
      <c r="G765" t="s">
        <v>145</v>
      </c>
      <c r="I765" t="s">
        <v>145</v>
      </c>
      <c r="K765" t="s">
        <v>146</v>
      </c>
      <c r="L765" t="s">
        <v>146</v>
      </c>
      <c r="M765" t="s">
        <v>146</v>
      </c>
      <c r="N765" t="s">
        <v>146</v>
      </c>
      <c r="O765" t="s">
        <v>146</v>
      </c>
      <c r="P765" t="s">
        <v>145</v>
      </c>
      <c r="Q765" t="s">
        <v>918</v>
      </c>
      <c r="R765" t="s">
        <v>919</v>
      </c>
      <c r="S765">
        <v>0</v>
      </c>
      <c r="V765" s="31">
        <v>44681.004861111112</v>
      </c>
      <c r="W765">
        <v>0</v>
      </c>
      <c r="X765">
        <v>1</v>
      </c>
      <c r="Y765" t="s">
        <v>147</v>
      </c>
      <c r="AA765">
        <v>882</v>
      </c>
      <c r="AB765" t="s">
        <v>68</v>
      </c>
      <c r="AD765" t="s">
        <v>150</v>
      </c>
      <c r="AE765" t="s">
        <v>148</v>
      </c>
    </row>
    <row r="766" spans="1:31" x14ac:dyDescent="0.3">
      <c r="A766">
        <v>889</v>
      </c>
      <c r="C766" t="s">
        <v>1450</v>
      </c>
      <c r="D766" t="s">
        <v>1331</v>
      </c>
      <c r="G766" t="s">
        <v>145</v>
      </c>
      <c r="I766" t="s">
        <v>146</v>
      </c>
      <c r="K766" t="s">
        <v>146</v>
      </c>
      <c r="L766" t="s">
        <v>146</v>
      </c>
      <c r="M766" t="s">
        <v>146</v>
      </c>
      <c r="N766" t="s">
        <v>146</v>
      </c>
      <c r="O766" t="s">
        <v>146</v>
      </c>
      <c r="P766" t="s">
        <v>145</v>
      </c>
      <c r="Q766" t="s">
        <v>918</v>
      </c>
      <c r="R766" t="s">
        <v>919</v>
      </c>
      <c r="S766">
        <v>0</v>
      </c>
      <c r="V766" s="31">
        <v>44681.004861111112</v>
      </c>
      <c r="W766">
        <v>0</v>
      </c>
      <c r="X766">
        <v>1</v>
      </c>
      <c r="Y766" t="s">
        <v>147</v>
      </c>
      <c r="AA766">
        <v>688</v>
      </c>
      <c r="AB766" t="s">
        <v>68</v>
      </c>
      <c r="AD766" t="s">
        <v>150</v>
      </c>
      <c r="AE766" t="s">
        <v>148</v>
      </c>
    </row>
    <row r="767" spans="1:31" x14ac:dyDescent="0.3">
      <c r="A767">
        <v>890</v>
      </c>
      <c r="C767" t="s">
        <v>1451</v>
      </c>
      <c r="D767" t="s">
        <v>1333</v>
      </c>
      <c r="G767" t="s">
        <v>145</v>
      </c>
      <c r="I767" t="s">
        <v>145</v>
      </c>
      <c r="K767" t="s">
        <v>146</v>
      </c>
      <c r="L767" t="s">
        <v>146</v>
      </c>
      <c r="M767" t="s">
        <v>146</v>
      </c>
      <c r="N767" t="s">
        <v>146</v>
      </c>
      <c r="O767" t="s">
        <v>146</v>
      </c>
      <c r="P767" t="s">
        <v>145</v>
      </c>
      <c r="Q767" t="s">
        <v>918</v>
      </c>
      <c r="R767" t="s">
        <v>919</v>
      </c>
      <c r="S767">
        <v>0</v>
      </c>
      <c r="V767" s="31">
        <v>44681.004861111112</v>
      </c>
      <c r="W767">
        <v>0</v>
      </c>
      <c r="X767">
        <v>1</v>
      </c>
      <c r="Y767" t="s">
        <v>147</v>
      </c>
      <c r="AA767">
        <v>889</v>
      </c>
      <c r="AB767" t="s">
        <v>68</v>
      </c>
      <c r="AD767" t="s">
        <v>150</v>
      </c>
      <c r="AE767" t="s">
        <v>148</v>
      </c>
    </row>
    <row r="768" spans="1:31" x14ac:dyDescent="0.3">
      <c r="A768">
        <v>891</v>
      </c>
      <c r="C768" t="s">
        <v>1452</v>
      </c>
      <c r="D768" t="s">
        <v>1335</v>
      </c>
      <c r="G768" t="s">
        <v>145</v>
      </c>
      <c r="I768" t="s">
        <v>145</v>
      </c>
      <c r="K768" t="s">
        <v>146</v>
      </c>
      <c r="L768" t="s">
        <v>146</v>
      </c>
      <c r="M768" t="s">
        <v>146</v>
      </c>
      <c r="N768" t="s">
        <v>146</v>
      </c>
      <c r="O768" t="s">
        <v>146</v>
      </c>
      <c r="P768" t="s">
        <v>145</v>
      </c>
      <c r="Q768" t="s">
        <v>918</v>
      </c>
      <c r="R768" t="s">
        <v>919</v>
      </c>
      <c r="S768">
        <v>0</v>
      </c>
      <c r="V768" s="31">
        <v>44681.004861111112</v>
      </c>
      <c r="W768">
        <v>0</v>
      </c>
      <c r="X768">
        <v>1</v>
      </c>
      <c r="Y768" t="s">
        <v>147</v>
      </c>
      <c r="AA768">
        <v>889</v>
      </c>
      <c r="AB768" t="s">
        <v>68</v>
      </c>
      <c r="AD768" t="s">
        <v>150</v>
      </c>
      <c r="AE768" t="s">
        <v>148</v>
      </c>
    </row>
    <row r="769" spans="1:31" x14ac:dyDescent="0.3">
      <c r="A769">
        <v>892</v>
      </c>
      <c r="C769" t="s">
        <v>1453</v>
      </c>
      <c r="D769" t="s">
        <v>1337</v>
      </c>
      <c r="G769" t="s">
        <v>145</v>
      </c>
      <c r="I769" t="s">
        <v>146</v>
      </c>
      <c r="K769" t="s">
        <v>146</v>
      </c>
      <c r="L769" t="s">
        <v>146</v>
      </c>
      <c r="M769" t="s">
        <v>146</v>
      </c>
      <c r="N769" t="s">
        <v>146</v>
      </c>
      <c r="O769" t="s">
        <v>146</v>
      </c>
      <c r="P769" t="s">
        <v>145</v>
      </c>
      <c r="Q769" t="s">
        <v>918</v>
      </c>
      <c r="R769" t="s">
        <v>919</v>
      </c>
      <c r="S769">
        <v>0</v>
      </c>
      <c r="V769" s="31">
        <v>44681.004861111112</v>
      </c>
      <c r="W769">
        <v>0</v>
      </c>
      <c r="X769">
        <v>1</v>
      </c>
      <c r="Y769" t="s">
        <v>147</v>
      </c>
      <c r="AA769">
        <v>688</v>
      </c>
      <c r="AB769" t="s">
        <v>68</v>
      </c>
      <c r="AD769" t="s">
        <v>150</v>
      </c>
      <c r="AE769" t="s">
        <v>148</v>
      </c>
    </row>
    <row r="770" spans="1:31" x14ac:dyDescent="0.3">
      <c r="A770">
        <v>893</v>
      </c>
      <c r="C770" t="s">
        <v>1454</v>
      </c>
      <c r="D770" t="s">
        <v>1337</v>
      </c>
      <c r="G770" t="s">
        <v>145</v>
      </c>
      <c r="I770" t="s">
        <v>145</v>
      </c>
      <c r="K770" t="s">
        <v>146</v>
      </c>
      <c r="L770" t="s">
        <v>146</v>
      </c>
      <c r="M770" t="s">
        <v>146</v>
      </c>
      <c r="N770" t="s">
        <v>146</v>
      </c>
      <c r="O770" t="s">
        <v>146</v>
      </c>
      <c r="P770" t="s">
        <v>145</v>
      </c>
      <c r="Q770" t="s">
        <v>918</v>
      </c>
      <c r="R770" t="s">
        <v>919</v>
      </c>
      <c r="S770">
        <v>0</v>
      </c>
      <c r="V770" s="31">
        <v>44681.004861111112</v>
      </c>
      <c r="W770">
        <v>0</v>
      </c>
      <c r="X770">
        <v>1</v>
      </c>
      <c r="Y770" t="s">
        <v>147</v>
      </c>
      <c r="AA770">
        <v>892</v>
      </c>
      <c r="AB770" t="s">
        <v>68</v>
      </c>
      <c r="AD770" t="s">
        <v>150</v>
      </c>
      <c r="AE770" t="s">
        <v>148</v>
      </c>
    </row>
    <row r="771" spans="1:31" x14ac:dyDescent="0.3">
      <c r="A771">
        <v>894</v>
      </c>
      <c r="C771" t="s">
        <v>1455</v>
      </c>
      <c r="D771" t="s">
        <v>1456</v>
      </c>
      <c r="G771" t="s">
        <v>145</v>
      </c>
      <c r="I771" t="s">
        <v>146</v>
      </c>
      <c r="K771" t="s">
        <v>146</v>
      </c>
      <c r="L771" t="s">
        <v>146</v>
      </c>
      <c r="M771" t="s">
        <v>146</v>
      </c>
      <c r="N771" t="s">
        <v>146</v>
      </c>
      <c r="O771" t="s">
        <v>146</v>
      </c>
      <c r="P771" t="s">
        <v>145</v>
      </c>
      <c r="Q771" t="s">
        <v>918</v>
      </c>
      <c r="R771" t="s">
        <v>919</v>
      </c>
      <c r="S771">
        <v>0</v>
      </c>
      <c r="V771" s="31">
        <v>44681.004861111112</v>
      </c>
      <c r="W771">
        <v>0</v>
      </c>
      <c r="X771">
        <v>1</v>
      </c>
      <c r="Y771" t="s">
        <v>147</v>
      </c>
      <c r="AA771">
        <v>688</v>
      </c>
      <c r="AB771" t="s">
        <v>68</v>
      </c>
      <c r="AD771" t="s">
        <v>150</v>
      </c>
      <c r="AE771" t="s">
        <v>148</v>
      </c>
    </row>
    <row r="772" spans="1:31" x14ac:dyDescent="0.3">
      <c r="A772">
        <v>895</v>
      </c>
      <c r="C772" t="s">
        <v>1457</v>
      </c>
      <c r="D772" t="s">
        <v>1342</v>
      </c>
      <c r="G772" t="s">
        <v>145</v>
      </c>
      <c r="I772" t="s">
        <v>145</v>
      </c>
      <c r="K772" t="s">
        <v>146</v>
      </c>
      <c r="L772" t="s">
        <v>146</v>
      </c>
      <c r="M772" t="s">
        <v>146</v>
      </c>
      <c r="N772" t="s">
        <v>146</v>
      </c>
      <c r="O772" t="s">
        <v>146</v>
      </c>
      <c r="P772" t="s">
        <v>145</v>
      </c>
      <c r="Q772" t="s">
        <v>918</v>
      </c>
      <c r="R772" t="s">
        <v>919</v>
      </c>
      <c r="S772">
        <v>0</v>
      </c>
      <c r="V772" s="31">
        <v>44681.004861111112</v>
      </c>
      <c r="W772">
        <v>0</v>
      </c>
      <c r="X772">
        <v>1</v>
      </c>
      <c r="Y772" t="s">
        <v>147</v>
      </c>
      <c r="AA772">
        <v>894</v>
      </c>
      <c r="AB772" t="s">
        <v>68</v>
      </c>
      <c r="AD772" t="s">
        <v>150</v>
      </c>
      <c r="AE772" t="s">
        <v>148</v>
      </c>
    </row>
    <row r="773" spans="1:31" x14ac:dyDescent="0.3">
      <c r="A773">
        <v>896</v>
      </c>
      <c r="C773" t="s">
        <v>1458</v>
      </c>
      <c r="D773" t="s">
        <v>1344</v>
      </c>
      <c r="G773" t="s">
        <v>145</v>
      </c>
      <c r="I773" t="s">
        <v>145</v>
      </c>
      <c r="K773" t="s">
        <v>146</v>
      </c>
      <c r="L773" t="s">
        <v>146</v>
      </c>
      <c r="M773" t="s">
        <v>146</v>
      </c>
      <c r="N773" t="s">
        <v>146</v>
      </c>
      <c r="O773" t="s">
        <v>146</v>
      </c>
      <c r="P773" t="s">
        <v>145</v>
      </c>
      <c r="Q773" t="s">
        <v>918</v>
      </c>
      <c r="R773" t="s">
        <v>919</v>
      </c>
      <c r="S773">
        <v>0</v>
      </c>
      <c r="V773" s="31">
        <v>44681.004861111112</v>
      </c>
      <c r="W773">
        <v>0</v>
      </c>
      <c r="X773">
        <v>1</v>
      </c>
      <c r="Y773" t="s">
        <v>147</v>
      </c>
      <c r="AA773">
        <v>894</v>
      </c>
      <c r="AB773" t="s">
        <v>68</v>
      </c>
      <c r="AD773" t="s">
        <v>150</v>
      </c>
      <c r="AE773" t="s">
        <v>148</v>
      </c>
    </row>
    <row r="774" spans="1:31" x14ac:dyDescent="0.3">
      <c r="A774">
        <v>897</v>
      </c>
      <c r="C774" t="s">
        <v>1459</v>
      </c>
      <c r="D774" t="s">
        <v>1346</v>
      </c>
      <c r="G774" t="s">
        <v>145</v>
      </c>
      <c r="I774" t="s">
        <v>145</v>
      </c>
      <c r="K774" t="s">
        <v>146</v>
      </c>
      <c r="L774" t="s">
        <v>146</v>
      </c>
      <c r="M774" t="s">
        <v>146</v>
      </c>
      <c r="N774" t="s">
        <v>146</v>
      </c>
      <c r="O774" t="s">
        <v>146</v>
      </c>
      <c r="P774" t="s">
        <v>145</v>
      </c>
      <c r="Q774" t="s">
        <v>918</v>
      </c>
      <c r="R774" t="s">
        <v>919</v>
      </c>
      <c r="S774">
        <v>0</v>
      </c>
      <c r="V774" s="31">
        <v>44681.004861111112</v>
      </c>
      <c r="W774">
        <v>0</v>
      </c>
      <c r="X774">
        <v>1</v>
      </c>
      <c r="Y774" t="s">
        <v>147</v>
      </c>
      <c r="AA774">
        <v>894</v>
      </c>
      <c r="AB774" t="s">
        <v>68</v>
      </c>
      <c r="AD774" t="s">
        <v>150</v>
      </c>
      <c r="AE774" t="s">
        <v>148</v>
      </c>
    </row>
    <row r="775" spans="1:31" x14ac:dyDescent="0.3">
      <c r="A775">
        <v>898</v>
      </c>
      <c r="C775" t="s">
        <v>1460</v>
      </c>
      <c r="D775" t="s">
        <v>1461</v>
      </c>
      <c r="G775" t="s">
        <v>145</v>
      </c>
      <c r="I775" t="s">
        <v>146</v>
      </c>
      <c r="K775" t="s">
        <v>146</v>
      </c>
      <c r="L775" t="s">
        <v>146</v>
      </c>
      <c r="M775" t="s">
        <v>146</v>
      </c>
      <c r="N775" t="s">
        <v>146</v>
      </c>
      <c r="O775" t="s">
        <v>146</v>
      </c>
      <c r="P775" t="s">
        <v>145</v>
      </c>
      <c r="Q775" t="s">
        <v>918</v>
      </c>
      <c r="R775" t="s">
        <v>919</v>
      </c>
      <c r="S775">
        <v>0</v>
      </c>
      <c r="V775" s="31">
        <v>44681.004861111112</v>
      </c>
      <c r="W775">
        <v>0</v>
      </c>
      <c r="X775">
        <v>1</v>
      </c>
      <c r="Y775" t="s">
        <v>147</v>
      </c>
      <c r="AA775">
        <v>688</v>
      </c>
      <c r="AB775" t="s">
        <v>68</v>
      </c>
      <c r="AD775" t="s">
        <v>150</v>
      </c>
      <c r="AE775" t="s">
        <v>148</v>
      </c>
    </row>
    <row r="776" spans="1:31" x14ac:dyDescent="0.3">
      <c r="A776">
        <v>899</v>
      </c>
      <c r="C776" t="s">
        <v>1462</v>
      </c>
      <c r="D776" t="s">
        <v>1350</v>
      </c>
      <c r="G776" t="s">
        <v>145</v>
      </c>
      <c r="I776" t="s">
        <v>145</v>
      </c>
      <c r="K776" t="s">
        <v>146</v>
      </c>
      <c r="L776" t="s">
        <v>146</v>
      </c>
      <c r="M776" t="s">
        <v>146</v>
      </c>
      <c r="N776" t="s">
        <v>146</v>
      </c>
      <c r="O776" t="s">
        <v>146</v>
      </c>
      <c r="P776" t="s">
        <v>145</v>
      </c>
      <c r="Q776" t="s">
        <v>918</v>
      </c>
      <c r="R776" t="s">
        <v>919</v>
      </c>
      <c r="S776">
        <v>0</v>
      </c>
      <c r="V776" s="31">
        <v>44681.004861111112</v>
      </c>
      <c r="W776">
        <v>0</v>
      </c>
      <c r="X776">
        <v>1</v>
      </c>
      <c r="Y776" t="s">
        <v>147</v>
      </c>
      <c r="AA776">
        <v>898</v>
      </c>
      <c r="AB776" t="s">
        <v>68</v>
      </c>
      <c r="AD776" t="s">
        <v>150</v>
      </c>
      <c r="AE776" t="s">
        <v>148</v>
      </c>
    </row>
    <row r="777" spans="1:31" x14ac:dyDescent="0.3">
      <c r="A777">
        <v>900</v>
      </c>
      <c r="C777" t="s">
        <v>1463</v>
      </c>
      <c r="D777" t="s">
        <v>1352</v>
      </c>
      <c r="G777" t="s">
        <v>145</v>
      </c>
      <c r="I777" t="s">
        <v>145</v>
      </c>
      <c r="K777" t="s">
        <v>146</v>
      </c>
      <c r="L777" t="s">
        <v>146</v>
      </c>
      <c r="M777" t="s">
        <v>146</v>
      </c>
      <c r="N777" t="s">
        <v>146</v>
      </c>
      <c r="O777" t="s">
        <v>146</v>
      </c>
      <c r="P777" t="s">
        <v>145</v>
      </c>
      <c r="Q777" t="s">
        <v>918</v>
      </c>
      <c r="R777" t="s">
        <v>919</v>
      </c>
      <c r="S777">
        <v>0</v>
      </c>
      <c r="V777" s="31">
        <v>44681.004861111112</v>
      </c>
      <c r="W777">
        <v>0</v>
      </c>
      <c r="X777">
        <v>1</v>
      </c>
      <c r="Y777" t="s">
        <v>147</v>
      </c>
      <c r="AA777">
        <v>898</v>
      </c>
      <c r="AB777" t="s">
        <v>68</v>
      </c>
      <c r="AD777" t="s">
        <v>150</v>
      </c>
      <c r="AE777" t="s">
        <v>148</v>
      </c>
    </row>
    <row r="778" spans="1:31" x14ac:dyDescent="0.3">
      <c r="A778">
        <v>901</v>
      </c>
      <c r="C778" t="s">
        <v>1464</v>
      </c>
      <c r="D778" t="s">
        <v>1465</v>
      </c>
      <c r="G778" t="s">
        <v>145</v>
      </c>
      <c r="I778" t="s">
        <v>146</v>
      </c>
      <c r="K778" t="s">
        <v>146</v>
      </c>
      <c r="L778" t="s">
        <v>146</v>
      </c>
      <c r="M778" t="s">
        <v>146</v>
      </c>
      <c r="N778" t="s">
        <v>146</v>
      </c>
      <c r="O778" t="s">
        <v>146</v>
      </c>
      <c r="P778" t="s">
        <v>145</v>
      </c>
      <c r="Q778" t="s">
        <v>918</v>
      </c>
      <c r="R778" t="s">
        <v>919</v>
      </c>
      <c r="S778">
        <v>0</v>
      </c>
      <c r="V778" s="31">
        <v>44681.004861111112</v>
      </c>
      <c r="W778">
        <v>0</v>
      </c>
      <c r="X778">
        <v>1</v>
      </c>
      <c r="Y778" t="s">
        <v>147</v>
      </c>
      <c r="AA778">
        <v>646</v>
      </c>
      <c r="AB778" t="s">
        <v>68</v>
      </c>
      <c r="AD778" t="s">
        <v>150</v>
      </c>
      <c r="AE778" t="s">
        <v>148</v>
      </c>
    </row>
    <row r="779" spans="1:31" x14ac:dyDescent="0.3">
      <c r="A779">
        <v>902</v>
      </c>
      <c r="C779" t="s">
        <v>1466</v>
      </c>
      <c r="D779" t="s">
        <v>1465</v>
      </c>
      <c r="G779" t="s">
        <v>145</v>
      </c>
      <c r="I779" t="s">
        <v>146</v>
      </c>
      <c r="K779" t="s">
        <v>146</v>
      </c>
      <c r="L779" t="s">
        <v>146</v>
      </c>
      <c r="M779" t="s">
        <v>146</v>
      </c>
      <c r="N779" t="s">
        <v>146</v>
      </c>
      <c r="O779" t="s">
        <v>146</v>
      </c>
      <c r="P779" t="s">
        <v>145</v>
      </c>
      <c r="Q779" t="s">
        <v>918</v>
      </c>
      <c r="R779" t="s">
        <v>919</v>
      </c>
      <c r="S779">
        <v>0</v>
      </c>
      <c r="V779" s="31">
        <v>44681.004861111112</v>
      </c>
      <c r="W779">
        <v>0</v>
      </c>
      <c r="X779">
        <v>1</v>
      </c>
      <c r="Y779" t="s">
        <v>147</v>
      </c>
      <c r="AA779">
        <v>901</v>
      </c>
      <c r="AB779" t="s">
        <v>68</v>
      </c>
      <c r="AD779" t="s">
        <v>150</v>
      </c>
      <c r="AE779" t="s">
        <v>148</v>
      </c>
    </row>
    <row r="780" spans="1:31" x14ac:dyDescent="0.3">
      <c r="A780">
        <v>903</v>
      </c>
      <c r="C780" t="s">
        <v>1467</v>
      </c>
      <c r="D780" t="s">
        <v>1468</v>
      </c>
      <c r="G780" t="s">
        <v>145</v>
      </c>
      <c r="I780" t="s">
        <v>145</v>
      </c>
      <c r="K780" t="s">
        <v>146</v>
      </c>
      <c r="L780" t="s">
        <v>146</v>
      </c>
      <c r="M780" t="s">
        <v>146</v>
      </c>
      <c r="N780" t="s">
        <v>146</v>
      </c>
      <c r="O780" t="s">
        <v>146</v>
      </c>
      <c r="P780" t="s">
        <v>145</v>
      </c>
      <c r="Q780" t="s">
        <v>918</v>
      </c>
      <c r="R780" t="s">
        <v>919</v>
      </c>
      <c r="S780">
        <v>0</v>
      </c>
      <c r="V780" s="31">
        <v>44681.004861111112</v>
      </c>
      <c r="W780">
        <v>0</v>
      </c>
      <c r="X780">
        <v>1</v>
      </c>
      <c r="Y780" t="s">
        <v>147</v>
      </c>
      <c r="AA780">
        <v>902</v>
      </c>
      <c r="AB780" t="s">
        <v>68</v>
      </c>
      <c r="AD780" t="s">
        <v>150</v>
      </c>
      <c r="AE780" t="s">
        <v>148</v>
      </c>
    </row>
    <row r="781" spans="1:31" x14ac:dyDescent="0.3">
      <c r="A781">
        <v>904</v>
      </c>
      <c r="C781" t="s">
        <v>1469</v>
      </c>
      <c r="D781" t="s">
        <v>1360</v>
      </c>
      <c r="G781" t="s">
        <v>145</v>
      </c>
      <c r="I781" t="s">
        <v>145</v>
      </c>
      <c r="K781" t="s">
        <v>146</v>
      </c>
      <c r="L781" t="s">
        <v>146</v>
      </c>
      <c r="M781" t="s">
        <v>146</v>
      </c>
      <c r="N781" t="s">
        <v>146</v>
      </c>
      <c r="O781" t="s">
        <v>146</v>
      </c>
      <c r="P781" t="s">
        <v>145</v>
      </c>
      <c r="Q781" t="s">
        <v>918</v>
      </c>
      <c r="R781" t="s">
        <v>919</v>
      </c>
      <c r="S781">
        <v>0</v>
      </c>
      <c r="V781" s="31">
        <v>44681.004861111112</v>
      </c>
      <c r="W781">
        <v>0</v>
      </c>
      <c r="X781">
        <v>1</v>
      </c>
      <c r="Y781" t="s">
        <v>147</v>
      </c>
      <c r="AA781">
        <v>902</v>
      </c>
      <c r="AB781" t="s">
        <v>68</v>
      </c>
      <c r="AD781" t="s">
        <v>150</v>
      </c>
      <c r="AE781" t="s">
        <v>148</v>
      </c>
    </row>
    <row r="782" spans="1:31" x14ac:dyDescent="0.3">
      <c r="A782">
        <v>905</v>
      </c>
      <c r="C782" t="s">
        <v>1470</v>
      </c>
      <c r="D782" t="s">
        <v>1471</v>
      </c>
      <c r="G782" t="s">
        <v>145</v>
      </c>
      <c r="I782" t="s">
        <v>145</v>
      </c>
      <c r="K782" t="s">
        <v>146</v>
      </c>
      <c r="L782" t="s">
        <v>146</v>
      </c>
      <c r="M782" t="s">
        <v>146</v>
      </c>
      <c r="N782" t="s">
        <v>146</v>
      </c>
      <c r="O782" t="s">
        <v>146</v>
      </c>
      <c r="P782" t="s">
        <v>145</v>
      </c>
      <c r="Q782" t="s">
        <v>918</v>
      </c>
      <c r="R782" t="s">
        <v>919</v>
      </c>
      <c r="S782">
        <v>0</v>
      </c>
      <c r="V782" s="31">
        <v>44681.004861111112</v>
      </c>
      <c r="W782">
        <v>0</v>
      </c>
      <c r="X782">
        <v>1</v>
      </c>
      <c r="Y782" t="s">
        <v>147</v>
      </c>
      <c r="AA782">
        <v>902</v>
      </c>
      <c r="AB782" t="s">
        <v>68</v>
      </c>
      <c r="AD782" t="s">
        <v>150</v>
      </c>
      <c r="AE782" t="s">
        <v>148</v>
      </c>
    </row>
    <row r="783" spans="1:31" x14ac:dyDescent="0.3">
      <c r="A783">
        <v>906</v>
      </c>
      <c r="C783" t="s">
        <v>1472</v>
      </c>
      <c r="D783" t="s">
        <v>1473</v>
      </c>
      <c r="G783" t="s">
        <v>145</v>
      </c>
      <c r="I783" t="s">
        <v>145</v>
      </c>
      <c r="K783" t="s">
        <v>146</v>
      </c>
      <c r="L783" t="s">
        <v>146</v>
      </c>
      <c r="M783" t="s">
        <v>146</v>
      </c>
      <c r="N783" t="s">
        <v>146</v>
      </c>
      <c r="O783" t="s">
        <v>146</v>
      </c>
      <c r="P783" t="s">
        <v>145</v>
      </c>
      <c r="Q783" t="s">
        <v>918</v>
      </c>
      <c r="R783" t="s">
        <v>919</v>
      </c>
      <c r="S783">
        <v>0</v>
      </c>
      <c r="V783" s="31">
        <v>44681.004861111112</v>
      </c>
      <c r="W783">
        <v>0</v>
      </c>
      <c r="X783">
        <v>1</v>
      </c>
      <c r="Y783" t="s">
        <v>147</v>
      </c>
      <c r="AA783">
        <v>902</v>
      </c>
      <c r="AB783" t="s">
        <v>68</v>
      </c>
      <c r="AD783" t="s">
        <v>150</v>
      </c>
      <c r="AE783" t="s">
        <v>148</v>
      </c>
    </row>
    <row r="784" spans="1:31" x14ac:dyDescent="0.3">
      <c r="A784">
        <v>907</v>
      </c>
      <c r="C784" t="s">
        <v>1474</v>
      </c>
      <c r="D784" t="s">
        <v>1475</v>
      </c>
      <c r="G784" t="s">
        <v>145</v>
      </c>
      <c r="I784" t="s">
        <v>145</v>
      </c>
      <c r="K784" t="s">
        <v>146</v>
      </c>
      <c r="L784" t="s">
        <v>146</v>
      </c>
      <c r="M784" t="s">
        <v>146</v>
      </c>
      <c r="N784" t="s">
        <v>146</v>
      </c>
      <c r="O784" t="s">
        <v>146</v>
      </c>
      <c r="P784" t="s">
        <v>145</v>
      </c>
      <c r="Q784" t="s">
        <v>918</v>
      </c>
      <c r="R784" t="s">
        <v>919</v>
      </c>
      <c r="S784">
        <v>0</v>
      </c>
      <c r="V784" s="31">
        <v>44681.004861111112</v>
      </c>
      <c r="W784">
        <v>0</v>
      </c>
      <c r="X784">
        <v>1</v>
      </c>
      <c r="Y784" t="s">
        <v>147</v>
      </c>
      <c r="AA784">
        <v>902</v>
      </c>
      <c r="AB784" t="s">
        <v>68</v>
      </c>
      <c r="AD784" t="s">
        <v>150</v>
      </c>
      <c r="AE784" t="s">
        <v>148</v>
      </c>
    </row>
    <row r="785" spans="1:31" x14ac:dyDescent="0.3">
      <c r="A785">
        <v>908</v>
      </c>
      <c r="C785" t="s">
        <v>1476</v>
      </c>
      <c r="D785" t="s">
        <v>39</v>
      </c>
      <c r="G785" t="s">
        <v>145</v>
      </c>
      <c r="I785" t="s">
        <v>145</v>
      </c>
      <c r="K785" t="s">
        <v>146</v>
      </c>
      <c r="L785" t="s">
        <v>146</v>
      </c>
      <c r="M785" t="s">
        <v>146</v>
      </c>
      <c r="N785" t="s">
        <v>146</v>
      </c>
      <c r="O785" t="s">
        <v>146</v>
      </c>
      <c r="P785" t="s">
        <v>145</v>
      </c>
      <c r="Q785" t="s">
        <v>918</v>
      </c>
      <c r="R785" t="s">
        <v>919</v>
      </c>
      <c r="S785">
        <v>0</v>
      </c>
      <c r="V785" s="31">
        <v>44681.004861111112</v>
      </c>
      <c r="W785">
        <v>0</v>
      </c>
      <c r="X785">
        <v>1</v>
      </c>
      <c r="Y785" t="s">
        <v>147</v>
      </c>
      <c r="AA785">
        <v>902</v>
      </c>
      <c r="AB785" t="s">
        <v>68</v>
      </c>
      <c r="AD785" t="s">
        <v>150</v>
      </c>
      <c r="AE785" t="s">
        <v>148</v>
      </c>
    </row>
    <row r="786" spans="1:31" x14ac:dyDescent="0.3">
      <c r="A786">
        <v>909</v>
      </c>
      <c r="C786" t="s">
        <v>1477</v>
      </c>
      <c r="D786" t="s">
        <v>1478</v>
      </c>
      <c r="G786" t="s">
        <v>145</v>
      </c>
      <c r="I786" t="s">
        <v>145</v>
      </c>
      <c r="K786" t="s">
        <v>146</v>
      </c>
      <c r="L786" t="s">
        <v>146</v>
      </c>
      <c r="M786" t="s">
        <v>146</v>
      </c>
      <c r="N786" t="s">
        <v>146</v>
      </c>
      <c r="O786" t="s">
        <v>146</v>
      </c>
      <c r="P786" t="s">
        <v>145</v>
      </c>
      <c r="Q786" t="s">
        <v>918</v>
      </c>
      <c r="R786" t="s">
        <v>919</v>
      </c>
      <c r="S786">
        <v>0</v>
      </c>
      <c r="V786" s="31">
        <v>44681.004861111112</v>
      </c>
      <c r="W786">
        <v>0</v>
      </c>
      <c r="X786">
        <v>1</v>
      </c>
      <c r="Y786" t="s">
        <v>147</v>
      </c>
      <c r="AA786">
        <v>902</v>
      </c>
      <c r="AB786" t="s">
        <v>68</v>
      </c>
      <c r="AD786" t="s">
        <v>150</v>
      </c>
      <c r="AE786" t="s">
        <v>148</v>
      </c>
    </row>
    <row r="787" spans="1:31" x14ac:dyDescent="0.3">
      <c r="A787">
        <v>910</v>
      </c>
      <c r="C787" t="s">
        <v>1479</v>
      </c>
      <c r="D787" t="s">
        <v>1480</v>
      </c>
      <c r="G787" t="s">
        <v>145</v>
      </c>
      <c r="I787" t="s">
        <v>145</v>
      </c>
      <c r="K787" t="s">
        <v>146</v>
      </c>
      <c r="L787" t="s">
        <v>146</v>
      </c>
      <c r="M787" t="s">
        <v>146</v>
      </c>
      <c r="N787" t="s">
        <v>146</v>
      </c>
      <c r="O787" t="s">
        <v>146</v>
      </c>
      <c r="P787" t="s">
        <v>145</v>
      </c>
      <c r="Q787" t="s">
        <v>918</v>
      </c>
      <c r="R787" t="s">
        <v>919</v>
      </c>
      <c r="S787">
        <v>0</v>
      </c>
      <c r="V787" s="31">
        <v>44681.004861111112</v>
      </c>
      <c r="W787">
        <v>0</v>
      </c>
      <c r="X787">
        <v>1</v>
      </c>
      <c r="Y787" t="s">
        <v>147</v>
      </c>
      <c r="AA787">
        <v>902</v>
      </c>
      <c r="AB787" t="s">
        <v>68</v>
      </c>
      <c r="AD787" t="s">
        <v>150</v>
      </c>
      <c r="AE787" t="s">
        <v>148</v>
      </c>
    </row>
    <row r="788" spans="1:31" x14ac:dyDescent="0.3">
      <c r="A788">
        <v>911</v>
      </c>
      <c r="C788" t="s">
        <v>1481</v>
      </c>
      <c r="D788" t="s">
        <v>97</v>
      </c>
      <c r="G788" t="s">
        <v>145</v>
      </c>
      <c r="I788" t="s">
        <v>145</v>
      </c>
      <c r="K788" t="s">
        <v>146</v>
      </c>
      <c r="L788" t="s">
        <v>146</v>
      </c>
      <c r="M788" t="s">
        <v>146</v>
      </c>
      <c r="N788" t="s">
        <v>146</v>
      </c>
      <c r="O788" t="s">
        <v>146</v>
      </c>
      <c r="P788" t="s">
        <v>145</v>
      </c>
      <c r="Q788" t="s">
        <v>918</v>
      </c>
      <c r="R788" t="s">
        <v>919</v>
      </c>
      <c r="S788">
        <v>0</v>
      </c>
      <c r="V788" s="31">
        <v>44681.004861111112</v>
      </c>
      <c r="W788">
        <v>0</v>
      </c>
      <c r="X788">
        <v>1</v>
      </c>
      <c r="Y788" t="s">
        <v>147</v>
      </c>
      <c r="AA788">
        <v>902</v>
      </c>
      <c r="AB788" t="s">
        <v>68</v>
      </c>
      <c r="AD788" t="s">
        <v>150</v>
      </c>
      <c r="AE788" t="s">
        <v>148</v>
      </c>
    </row>
    <row r="789" spans="1:31" x14ac:dyDescent="0.3">
      <c r="A789">
        <v>912</v>
      </c>
      <c r="C789" t="s">
        <v>1482</v>
      </c>
      <c r="D789" t="s">
        <v>96</v>
      </c>
      <c r="G789" t="s">
        <v>145</v>
      </c>
      <c r="I789" t="s">
        <v>145</v>
      </c>
      <c r="K789" t="s">
        <v>146</v>
      </c>
      <c r="L789" t="s">
        <v>146</v>
      </c>
      <c r="M789" t="s">
        <v>146</v>
      </c>
      <c r="N789" t="s">
        <v>146</v>
      </c>
      <c r="O789" t="s">
        <v>146</v>
      </c>
      <c r="P789" t="s">
        <v>145</v>
      </c>
      <c r="Q789" t="s">
        <v>918</v>
      </c>
      <c r="R789" t="s">
        <v>919</v>
      </c>
      <c r="S789">
        <v>0</v>
      </c>
      <c r="V789" s="31">
        <v>44681.004861111112</v>
      </c>
      <c r="W789">
        <v>0</v>
      </c>
      <c r="X789">
        <v>1</v>
      </c>
      <c r="Y789" t="s">
        <v>147</v>
      </c>
      <c r="AA789">
        <v>902</v>
      </c>
      <c r="AB789" t="s">
        <v>68</v>
      </c>
      <c r="AD789" t="s">
        <v>150</v>
      </c>
      <c r="AE789" t="s">
        <v>148</v>
      </c>
    </row>
    <row r="790" spans="1:31" x14ac:dyDescent="0.3">
      <c r="A790">
        <v>913</v>
      </c>
      <c r="C790" t="s">
        <v>1483</v>
      </c>
      <c r="D790" t="s">
        <v>1484</v>
      </c>
      <c r="G790" t="s">
        <v>145</v>
      </c>
      <c r="I790" t="s">
        <v>145</v>
      </c>
      <c r="K790" t="s">
        <v>146</v>
      </c>
      <c r="L790" t="s">
        <v>146</v>
      </c>
      <c r="M790" t="s">
        <v>146</v>
      </c>
      <c r="N790" t="s">
        <v>146</v>
      </c>
      <c r="O790" t="s">
        <v>146</v>
      </c>
      <c r="P790" t="s">
        <v>145</v>
      </c>
      <c r="Q790" t="s">
        <v>918</v>
      </c>
      <c r="R790" t="s">
        <v>919</v>
      </c>
      <c r="S790">
        <v>0</v>
      </c>
      <c r="V790" s="31">
        <v>44681.004861111112</v>
      </c>
      <c r="W790">
        <v>0</v>
      </c>
      <c r="X790">
        <v>1</v>
      </c>
      <c r="Y790" t="s">
        <v>147</v>
      </c>
      <c r="AA790">
        <v>902</v>
      </c>
      <c r="AB790" t="s">
        <v>68</v>
      </c>
      <c r="AD790" t="s">
        <v>150</v>
      </c>
      <c r="AE790" t="s">
        <v>148</v>
      </c>
    </row>
    <row r="791" spans="1:31" x14ac:dyDescent="0.3">
      <c r="A791">
        <v>914</v>
      </c>
      <c r="C791" t="s">
        <v>1485</v>
      </c>
      <c r="D791" t="s">
        <v>1486</v>
      </c>
      <c r="G791" t="s">
        <v>145</v>
      </c>
      <c r="I791" t="s">
        <v>145</v>
      </c>
      <c r="K791" t="s">
        <v>146</v>
      </c>
      <c r="L791" t="s">
        <v>146</v>
      </c>
      <c r="M791" t="s">
        <v>146</v>
      </c>
      <c r="N791" t="s">
        <v>146</v>
      </c>
      <c r="O791" t="s">
        <v>146</v>
      </c>
      <c r="P791" t="s">
        <v>145</v>
      </c>
      <c r="Q791" t="s">
        <v>918</v>
      </c>
      <c r="R791" t="s">
        <v>919</v>
      </c>
      <c r="S791">
        <v>0</v>
      </c>
      <c r="V791" s="31">
        <v>44681.004861111112</v>
      </c>
      <c r="W791">
        <v>0</v>
      </c>
      <c r="X791">
        <v>1</v>
      </c>
      <c r="Y791" t="s">
        <v>147</v>
      </c>
      <c r="AA791">
        <v>902</v>
      </c>
      <c r="AB791" t="s">
        <v>68</v>
      </c>
      <c r="AD791" t="s">
        <v>150</v>
      </c>
      <c r="AE791" t="s">
        <v>148</v>
      </c>
    </row>
    <row r="792" spans="1:31" x14ac:dyDescent="0.3">
      <c r="A792">
        <v>915</v>
      </c>
      <c r="C792" t="s">
        <v>1487</v>
      </c>
      <c r="D792" t="s">
        <v>108</v>
      </c>
      <c r="G792" t="s">
        <v>145</v>
      </c>
      <c r="I792" t="s">
        <v>145</v>
      </c>
      <c r="K792" t="s">
        <v>146</v>
      </c>
      <c r="L792" t="s">
        <v>146</v>
      </c>
      <c r="M792" t="s">
        <v>146</v>
      </c>
      <c r="N792" t="s">
        <v>146</v>
      </c>
      <c r="O792" t="s">
        <v>146</v>
      </c>
      <c r="P792" t="s">
        <v>145</v>
      </c>
      <c r="Q792" t="s">
        <v>918</v>
      </c>
      <c r="R792" t="s">
        <v>919</v>
      </c>
      <c r="S792">
        <v>0</v>
      </c>
      <c r="V792" s="31">
        <v>44681.004861111112</v>
      </c>
      <c r="W792">
        <v>0</v>
      </c>
      <c r="X792">
        <v>1</v>
      </c>
      <c r="Y792" t="s">
        <v>147</v>
      </c>
      <c r="AA792">
        <v>902</v>
      </c>
      <c r="AB792" t="s">
        <v>68</v>
      </c>
      <c r="AD792" t="s">
        <v>150</v>
      </c>
      <c r="AE792" t="s">
        <v>148</v>
      </c>
    </row>
    <row r="793" spans="1:31" x14ac:dyDescent="0.3">
      <c r="A793">
        <v>916</v>
      </c>
      <c r="C793" t="s">
        <v>1488</v>
      </c>
      <c r="D793" t="s">
        <v>1489</v>
      </c>
      <c r="G793" t="s">
        <v>145</v>
      </c>
      <c r="I793" t="s">
        <v>145</v>
      </c>
      <c r="K793" t="s">
        <v>146</v>
      </c>
      <c r="L793" t="s">
        <v>146</v>
      </c>
      <c r="M793" t="s">
        <v>146</v>
      </c>
      <c r="N793" t="s">
        <v>146</v>
      </c>
      <c r="O793" t="s">
        <v>146</v>
      </c>
      <c r="P793" t="s">
        <v>145</v>
      </c>
      <c r="Q793" t="s">
        <v>918</v>
      </c>
      <c r="R793" t="s">
        <v>919</v>
      </c>
      <c r="S793">
        <v>0</v>
      </c>
      <c r="V793" s="31">
        <v>44681.004861111112</v>
      </c>
      <c r="W793">
        <v>0</v>
      </c>
      <c r="X793">
        <v>1</v>
      </c>
      <c r="Y793" t="s">
        <v>147</v>
      </c>
      <c r="AA793">
        <v>902</v>
      </c>
      <c r="AB793" t="s">
        <v>68</v>
      </c>
      <c r="AD793" t="s">
        <v>150</v>
      </c>
      <c r="AE793" t="s">
        <v>148</v>
      </c>
    </row>
    <row r="794" spans="1:31" x14ac:dyDescent="0.3">
      <c r="A794">
        <v>917</v>
      </c>
      <c r="C794" t="s">
        <v>1490</v>
      </c>
      <c r="D794" t="s">
        <v>1491</v>
      </c>
      <c r="G794" t="s">
        <v>145</v>
      </c>
      <c r="I794" t="s">
        <v>145</v>
      </c>
      <c r="K794" t="s">
        <v>146</v>
      </c>
      <c r="L794" t="s">
        <v>146</v>
      </c>
      <c r="M794" t="s">
        <v>146</v>
      </c>
      <c r="N794" t="s">
        <v>146</v>
      </c>
      <c r="O794" t="s">
        <v>146</v>
      </c>
      <c r="P794" t="s">
        <v>145</v>
      </c>
      <c r="Q794" t="s">
        <v>918</v>
      </c>
      <c r="R794" t="s">
        <v>919</v>
      </c>
      <c r="S794">
        <v>0</v>
      </c>
      <c r="V794" s="31">
        <v>44681.004861111112</v>
      </c>
      <c r="W794">
        <v>0</v>
      </c>
      <c r="X794">
        <v>1</v>
      </c>
      <c r="Y794" t="s">
        <v>147</v>
      </c>
      <c r="AA794">
        <v>902</v>
      </c>
      <c r="AB794" t="s">
        <v>68</v>
      </c>
      <c r="AD794" t="s">
        <v>150</v>
      </c>
      <c r="AE794" t="s">
        <v>148</v>
      </c>
    </row>
    <row r="795" spans="1:31" x14ac:dyDescent="0.3">
      <c r="A795">
        <v>918</v>
      </c>
      <c r="C795" t="s">
        <v>1492</v>
      </c>
      <c r="D795" t="s">
        <v>1493</v>
      </c>
      <c r="G795" t="s">
        <v>145</v>
      </c>
      <c r="I795" t="s">
        <v>145</v>
      </c>
      <c r="K795" t="s">
        <v>146</v>
      </c>
      <c r="L795" t="s">
        <v>146</v>
      </c>
      <c r="M795" t="s">
        <v>146</v>
      </c>
      <c r="N795" t="s">
        <v>146</v>
      </c>
      <c r="O795" t="s">
        <v>146</v>
      </c>
      <c r="P795" t="s">
        <v>145</v>
      </c>
      <c r="Q795" t="s">
        <v>918</v>
      </c>
      <c r="R795" t="s">
        <v>919</v>
      </c>
      <c r="S795">
        <v>0</v>
      </c>
      <c r="V795" s="31">
        <v>44681.004861111112</v>
      </c>
      <c r="W795">
        <v>0</v>
      </c>
      <c r="X795">
        <v>1</v>
      </c>
      <c r="Y795" t="s">
        <v>147</v>
      </c>
      <c r="AA795">
        <v>902</v>
      </c>
      <c r="AB795" t="s">
        <v>68</v>
      </c>
      <c r="AD795" t="s">
        <v>150</v>
      </c>
      <c r="AE795" t="s">
        <v>148</v>
      </c>
    </row>
    <row r="796" spans="1:31" x14ac:dyDescent="0.3">
      <c r="A796">
        <v>919</v>
      </c>
      <c r="C796" t="s">
        <v>1494</v>
      </c>
      <c r="D796" t="s">
        <v>1495</v>
      </c>
      <c r="G796" t="s">
        <v>145</v>
      </c>
      <c r="I796" t="s">
        <v>145</v>
      </c>
      <c r="K796" t="s">
        <v>146</v>
      </c>
      <c r="L796" t="s">
        <v>146</v>
      </c>
      <c r="M796" t="s">
        <v>146</v>
      </c>
      <c r="N796" t="s">
        <v>146</v>
      </c>
      <c r="O796" t="s">
        <v>146</v>
      </c>
      <c r="P796" t="s">
        <v>145</v>
      </c>
      <c r="Q796" t="s">
        <v>918</v>
      </c>
      <c r="R796" t="s">
        <v>919</v>
      </c>
      <c r="S796">
        <v>0</v>
      </c>
      <c r="V796" s="31">
        <v>44681.004861111112</v>
      </c>
      <c r="W796">
        <v>0</v>
      </c>
      <c r="X796">
        <v>1</v>
      </c>
      <c r="Y796" t="s">
        <v>147</v>
      </c>
      <c r="AA796">
        <v>902</v>
      </c>
      <c r="AB796" t="s">
        <v>68</v>
      </c>
      <c r="AD796" t="s">
        <v>150</v>
      </c>
      <c r="AE796" t="s">
        <v>148</v>
      </c>
    </row>
    <row r="797" spans="1:31" x14ac:dyDescent="0.3">
      <c r="A797">
        <v>920</v>
      </c>
      <c r="C797" t="s">
        <v>1496</v>
      </c>
      <c r="D797" t="s">
        <v>1497</v>
      </c>
      <c r="G797" t="s">
        <v>145</v>
      </c>
      <c r="I797" t="s">
        <v>145</v>
      </c>
      <c r="K797" t="s">
        <v>146</v>
      </c>
      <c r="L797" t="s">
        <v>146</v>
      </c>
      <c r="M797" t="s">
        <v>146</v>
      </c>
      <c r="N797" t="s">
        <v>146</v>
      </c>
      <c r="O797" t="s">
        <v>146</v>
      </c>
      <c r="P797" t="s">
        <v>145</v>
      </c>
      <c r="Q797" t="s">
        <v>918</v>
      </c>
      <c r="R797" t="s">
        <v>919</v>
      </c>
      <c r="S797">
        <v>0</v>
      </c>
      <c r="V797" s="31">
        <v>44681.004861111112</v>
      </c>
      <c r="W797">
        <v>0</v>
      </c>
      <c r="X797">
        <v>1</v>
      </c>
      <c r="Y797" t="s">
        <v>147</v>
      </c>
      <c r="AA797">
        <v>902</v>
      </c>
      <c r="AB797" t="s">
        <v>68</v>
      </c>
      <c r="AD797" t="s">
        <v>150</v>
      </c>
      <c r="AE797" t="s">
        <v>148</v>
      </c>
    </row>
    <row r="798" spans="1:31" x14ac:dyDescent="0.3">
      <c r="A798">
        <v>921</v>
      </c>
      <c r="C798" t="s">
        <v>1498</v>
      </c>
      <c r="D798" t="s">
        <v>1499</v>
      </c>
      <c r="G798" t="s">
        <v>145</v>
      </c>
      <c r="I798" t="s">
        <v>145</v>
      </c>
      <c r="K798" t="s">
        <v>146</v>
      </c>
      <c r="L798" t="s">
        <v>146</v>
      </c>
      <c r="M798" t="s">
        <v>146</v>
      </c>
      <c r="N798" t="s">
        <v>146</v>
      </c>
      <c r="O798" t="s">
        <v>146</v>
      </c>
      <c r="P798" t="s">
        <v>145</v>
      </c>
      <c r="Q798" t="s">
        <v>918</v>
      </c>
      <c r="R798" t="s">
        <v>919</v>
      </c>
      <c r="S798">
        <v>0</v>
      </c>
      <c r="V798" s="31">
        <v>44681.004861111112</v>
      </c>
      <c r="W798">
        <v>0</v>
      </c>
      <c r="X798">
        <v>1</v>
      </c>
      <c r="Y798" t="s">
        <v>147</v>
      </c>
      <c r="AA798">
        <v>902</v>
      </c>
      <c r="AB798" t="s">
        <v>68</v>
      </c>
      <c r="AD798" t="s">
        <v>150</v>
      </c>
      <c r="AE798" t="s">
        <v>148</v>
      </c>
    </row>
    <row r="799" spans="1:31" x14ac:dyDescent="0.3">
      <c r="A799">
        <v>922</v>
      </c>
      <c r="C799" t="s">
        <v>1500</v>
      </c>
      <c r="D799" t="s">
        <v>1501</v>
      </c>
      <c r="G799" t="s">
        <v>145</v>
      </c>
      <c r="I799" t="s">
        <v>145</v>
      </c>
      <c r="K799" t="s">
        <v>146</v>
      </c>
      <c r="L799" t="s">
        <v>146</v>
      </c>
      <c r="M799" t="s">
        <v>146</v>
      </c>
      <c r="N799" t="s">
        <v>146</v>
      </c>
      <c r="O799" t="s">
        <v>146</v>
      </c>
      <c r="P799" t="s">
        <v>145</v>
      </c>
      <c r="Q799" t="s">
        <v>918</v>
      </c>
      <c r="R799" t="s">
        <v>919</v>
      </c>
      <c r="S799">
        <v>0</v>
      </c>
      <c r="V799" s="31">
        <v>44681.004861111112</v>
      </c>
      <c r="W799">
        <v>0</v>
      </c>
      <c r="X799">
        <v>1</v>
      </c>
      <c r="Y799" t="s">
        <v>147</v>
      </c>
      <c r="AA799">
        <v>902</v>
      </c>
      <c r="AB799" t="s">
        <v>68</v>
      </c>
      <c r="AD799" t="s">
        <v>150</v>
      </c>
      <c r="AE799" t="s">
        <v>148</v>
      </c>
    </row>
    <row r="800" spans="1:31" x14ac:dyDescent="0.3">
      <c r="A800">
        <v>923</v>
      </c>
      <c r="C800" t="s">
        <v>1502</v>
      </c>
      <c r="D800" t="s">
        <v>1503</v>
      </c>
      <c r="G800" t="s">
        <v>145</v>
      </c>
      <c r="I800" t="s">
        <v>145</v>
      </c>
      <c r="K800" t="s">
        <v>146</v>
      </c>
      <c r="L800" t="s">
        <v>146</v>
      </c>
      <c r="M800" t="s">
        <v>146</v>
      </c>
      <c r="N800" t="s">
        <v>146</v>
      </c>
      <c r="O800" t="s">
        <v>146</v>
      </c>
      <c r="P800" t="s">
        <v>145</v>
      </c>
      <c r="Q800" t="s">
        <v>918</v>
      </c>
      <c r="R800" t="s">
        <v>919</v>
      </c>
      <c r="S800">
        <v>0</v>
      </c>
      <c r="V800" s="31">
        <v>44681.004861111112</v>
      </c>
      <c r="W800">
        <v>0</v>
      </c>
      <c r="X800">
        <v>1</v>
      </c>
      <c r="Y800" t="s">
        <v>147</v>
      </c>
      <c r="AA800">
        <v>902</v>
      </c>
      <c r="AB800" t="s">
        <v>68</v>
      </c>
      <c r="AD800" t="s">
        <v>150</v>
      </c>
      <c r="AE800" t="s">
        <v>148</v>
      </c>
    </row>
    <row r="801" spans="1:31" x14ac:dyDescent="0.3">
      <c r="A801">
        <v>924</v>
      </c>
      <c r="C801" t="s">
        <v>1504</v>
      </c>
      <c r="D801" t="s">
        <v>1505</v>
      </c>
      <c r="G801" t="s">
        <v>145</v>
      </c>
      <c r="I801" t="s">
        <v>145</v>
      </c>
      <c r="K801" t="s">
        <v>146</v>
      </c>
      <c r="L801" t="s">
        <v>146</v>
      </c>
      <c r="M801" t="s">
        <v>146</v>
      </c>
      <c r="N801" t="s">
        <v>146</v>
      </c>
      <c r="O801" t="s">
        <v>146</v>
      </c>
      <c r="P801" t="s">
        <v>145</v>
      </c>
      <c r="Q801" t="s">
        <v>918</v>
      </c>
      <c r="R801" t="s">
        <v>919</v>
      </c>
      <c r="S801">
        <v>0</v>
      </c>
      <c r="V801" s="31">
        <v>44681.004861111112</v>
      </c>
      <c r="W801">
        <v>0</v>
      </c>
      <c r="X801">
        <v>1</v>
      </c>
      <c r="Y801" t="s">
        <v>147</v>
      </c>
      <c r="AA801">
        <v>902</v>
      </c>
      <c r="AB801" t="s">
        <v>68</v>
      </c>
      <c r="AD801" t="s">
        <v>150</v>
      </c>
      <c r="AE801" t="s">
        <v>148</v>
      </c>
    </row>
    <row r="802" spans="1:31" x14ac:dyDescent="0.3">
      <c r="A802">
        <v>925</v>
      </c>
      <c r="C802" t="s">
        <v>1506</v>
      </c>
      <c r="D802" t="s">
        <v>1507</v>
      </c>
      <c r="G802" t="s">
        <v>145</v>
      </c>
      <c r="I802" t="s">
        <v>145</v>
      </c>
      <c r="K802" t="s">
        <v>146</v>
      </c>
      <c r="L802" t="s">
        <v>146</v>
      </c>
      <c r="M802" t="s">
        <v>146</v>
      </c>
      <c r="N802" t="s">
        <v>146</v>
      </c>
      <c r="O802" t="s">
        <v>146</v>
      </c>
      <c r="P802" t="s">
        <v>145</v>
      </c>
      <c r="Q802" t="s">
        <v>918</v>
      </c>
      <c r="R802" t="s">
        <v>919</v>
      </c>
      <c r="S802">
        <v>0</v>
      </c>
      <c r="V802" s="31">
        <v>44681.004861111112</v>
      </c>
      <c r="W802">
        <v>0</v>
      </c>
      <c r="X802">
        <v>1</v>
      </c>
      <c r="Y802" t="s">
        <v>147</v>
      </c>
      <c r="AA802">
        <v>902</v>
      </c>
      <c r="AB802" t="s">
        <v>68</v>
      </c>
      <c r="AD802" t="s">
        <v>150</v>
      </c>
      <c r="AE802" t="s">
        <v>148</v>
      </c>
    </row>
    <row r="803" spans="1:31" x14ac:dyDescent="0.3">
      <c r="A803">
        <v>926</v>
      </c>
      <c r="C803" t="s">
        <v>1508</v>
      </c>
      <c r="D803" t="s">
        <v>1509</v>
      </c>
      <c r="G803" t="s">
        <v>145</v>
      </c>
      <c r="I803" t="s">
        <v>145</v>
      </c>
      <c r="K803" t="s">
        <v>146</v>
      </c>
      <c r="L803" t="s">
        <v>146</v>
      </c>
      <c r="M803" t="s">
        <v>146</v>
      </c>
      <c r="N803" t="s">
        <v>146</v>
      </c>
      <c r="O803" t="s">
        <v>146</v>
      </c>
      <c r="P803" t="s">
        <v>145</v>
      </c>
      <c r="Q803" t="s">
        <v>918</v>
      </c>
      <c r="R803" t="s">
        <v>919</v>
      </c>
      <c r="S803">
        <v>0</v>
      </c>
      <c r="V803" s="31">
        <v>44681.004861111112</v>
      </c>
      <c r="W803">
        <v>0</v>
      </c>
      <c r="X803">
        <v>1</v>
      </c>
      <c r="Y803" t="s">
        <v>147</v>
      </c>
      <c r="AA803">
        <v>902</v>
      </c>
      <c r="AB803" t="s">
        <v>68</v>
      </c>
      <c r="AD803" t="s">
        <v>150</v>
      </c>
      <c r="AE803" t="s">
        <v>148</v>
      </c>
    </row>
    <row r="804" spans="1:31" x14ac:dyDescent="0.3">
      <c r="A804">
        <v>927</v>
      </c>
      <c r="C804" t="s">
        <v>1510</v>
      </c>
      <c r="D804" t="s">
        <v>1511</v>
      </c>
      <c r="G804" t="s">
        <v>145</v>
      </c>
      <c r="I804" t="s">
        <v>145</v>
      </c>
      <c r="K804" t="s">
        <v>146</v>
      </c>
      <c r="L804" t="s">
        <v>146</v>
      </c>
      <c r="M804" t="s">
        <v>146</v>
      </c>
      <c r="N804" t="s">
        <v>146</v>
      </c>
      <c r="O804" t="s">
        <v>146</v>
      </c>
      <c r="P804" t="s">
        <v>145</v>
      </c>
      <c r="Q804" t="s">
        <v>918</v>
      </c>
      <c r="R804" t="s">
        <v>919</v>
      </c>
      <c r="S804">
        <v>0</v>
      </c>
      <c r="V804" s="31">
        <v>44681.004861111112</v>
      </c>
      <c r="W804">
        <v>0</v>
      </c>
      <c r="X804">
        <v>1</v>
      </c>
      <c r="Y804" t="s">
        <v>147</v>
      </c>
      <c r="AA804">
        <v>902</v>
      </c>
      <c r="AB804" t="s">
        <v>68</v>
      </c>
      <c r="AD804" t="s">
        <v>150</v>
      </c>
      <c r="AE804" t="s">
        <v>148</v>
      </c>
    </row>
    <row r="805" spans="1:31" x14ac:dyDescent="0.3">
      <c r="A805">
        <v>928</v>
      </c>
      <c r="C805" t="s">
        <v>1512</v>
      </c>
      <c r="D805" t="s">
        <v>1513</v>
      </c>
      <c r="G805" t="s">
        <v>145</v>
      </c>
      <c r="I805" t="s">
        <v>145</v>
      </c>
      <c r="K805" t="s">
        <v>146</v>
      </c>
      <c r="L805" t="s">
        <v>146</v>
      </c>
      <c r="M805" t="s">
        <v>146</v>
      </c>
      <c r="N805" t="s">
        <v>146</v>
      </c>
      <c r="O805" t="s">
        <v>146</v>
      </c>
      <c r="P805" t="s">
        <v>145</v>
      </c>
      <c r="Q805" t="s">
        <v>918</v>
      </c>
      <c r="R805" t="s">
        <v>919</v>
      </c>
      <c r="S805">
        <v>0</v>
      </c>
      <c r="V805" s="31">
        <v>44681.004861111112</v>
      </c>
      <c r="W805">
        <v>0</v>
      </c>
      <c r="X805">
        <v>1</v>
      </c>
      <c r="Y805" t="s">
        <v>147</v>
      </c>
      <c r="AA805">
        <v>902</v>
      </c>
      <c r="AB805" t="s">
        <v>68</v>
      </c>
      <c r="AD805" t="s">
        <v>150</v>
      </c>
      <c r="AE805" t="s">
        <v>148</v>
      </c>
    </row>
    <row r="806" spans="1:31" x14ac:dyDescent="0.3">
      <c r="A806">
        <v>929</v>
      </c>
      <c r="C806" t="s">
        <v>1514</v>
      </c>
      <c r="D806" t="s">
        <v>1515</v>
      </c>
      <c r="G806" t="s">
        <v>145</v>
      </c>
      <c r="I806" t="s">
        <v>145</v>
      </c>
      <c r="K806" t="s">
        <v>146</v>
      </c>
      <c r="L806" t="s">
        <v>146</v>
      </c>
      <c r="M806" t="s">
        <v>146</v>
      </c>
      <c r="N806" t="s">
        <v>146</v>
      </c>
      <c r="O806" t="s">
        <v>146</v>
      </c>
      <c r="P806" t="s">
        <v>145</v>
      </c>
      <c r="Q806" t="s">
        <v>918</v>
      </c>
      <c r="R806" t="s">
        <v>919</v>
      </c>
      <c r="S806">
        <v>0</v>
      </c>
      <c r="V806" s="31">
        <v>44681.004861111112</v>
      </c>
      <c r="W806">
        <v>0</v>
      </c>
      <c r="X806">
        <v>1</v>
      </c>
      <c r="Y806" t="s">
        <v>147</v>
      </c>
      <c r="AA806">
        <v>902</v>
      </c>
      <c r="AB806" t="s">
        <v>68</v>
      </c>
      <c r="AD806" t="s">
        <v>150</v>
      </c>
      <c r="AE806" t="s">
        <v>148</v>
      </c>
    </row>
    <row r="807" spans="1:31" x14ac:dyDescent="0.3">
      <c r="A807">
        <v>930</v>
      </c>
      <c r="C807" t="s">
        <v>1516</v>
      </c>
      <c r="D807" t="s">
        <v>1517</v>
      </c>
      <c r="G807" t="s">
        <v>145</v>
      </c>
      <c r="I807" t="s">
        <v>145</v>
      </c>
      <c r="K807" t="s">
        <v>146</v>
      </c>
      <c r="L807" t="s">
        <v>146</v>
      </c>
      <c r="M807" t="s">
        <v>146</v>
      </c>
      <c r="N807" t="s">
        <v>146</v>
      </c>
      <c r="O807" t="s">
        <v>146</v>
      </c>
      <c r="P807" t="s">
        <v>145</v>
      </c>
      <c r="Q807" t="s">
        <v>918</v>
      </c>
      <c r="R807" t="s">
        <v>919</v>
      </c>
      <c r="S807">
        <v>0</v>
      </c>
      <c r="V807" s="31">
        <v>44681.004861111112</v>
      </c>
      <c r="W807">
        <v>0</v>
      </c>
      <c r="X807">
        <v>1</v>
      </c>
      <c r="Y807" t="s">
        <v>147</v>
      </c>
      <c r="AA807">
        <v>902</v>
      </c>
      <c r="AB807" t="s">
        <v>68</v>
      </c>
      <c r="AD807" t="s">
        <v>150</v>
      </c>
      <c r="AE807" t="s">
        <v>148</v>
      </c>
    </row>
    <row r="808" spans="1:31" x14ac:dyDescent="0.3">
      <c r="A808">
        <v>931</v>
      </c>
      <c r="C808" t="s">
        <v>1518</v>
      </c>
      <c r="D808" t="s">
        <v>1519</v>
      </c>
      <c r="G808" t="s">
        <v>145</v>
      </c>
      <c r="I808" t="s">
        <v>145</v>
      </c>
      <c r="K808" t="s">
        <v>146</v>
      </c>
      <c r="L808" t="s">
        <v>146</v>
      </c>
      <c r="M808" t="s">
        <v>146</v>
      </c>
      <c r="N808" t="s">
        <v>146</v>
      </c>
      <c r="O808" t="s">
        <v>146</v>
      </c>
      <c r="P808" t="s">
        <v>145</v>
      </c>
      <c r="Q808" t="s">
        <v>918</v>
      </c>
      <c r="R808" t="s">
        <v>919</v>
      </c>
      <c r="S808">
        <v>0</v>
      </c>
      <c r="V808" s="31">
        <v>44681.004861111112</v>
      </c>
      <c r="W808">
        <v>0</v>
      </c>
      <c r="X808">
        <v>1</v>
      </c>
      <c r="Y808" t="s">
        <v>147</v>
      </c>
      <c r="AA808">
        <v>902</v>
      </c>
      <c r="AB808" t="s">
        <v>68</v>
      </c>
      <c r="AD808" t="s">
        <v>150</v>
      </c>
      <c r="AE808" t="s">
        <v>148</v>
      </c>
    </row>
    <row r="809" spans="1:31" x14ac:dyDescent="0.3">
      <c r="A809">
        <v>932</v>
      </c>
      <c r="C809" t="s">
        <v>1520</v>
      </c>
      <c r="D809" t="s">
        <v>1521</v>
      </c>
      <c r="G809" t="s">
        <v>145</v>
      </c>
      <c r="I809" t="s">
        <v>145</v>
      </c>
      <c r="K809" t="s">
        <v>146</v>
      </c>
      <c r="L809" t="s">
        <v>146</v>
      </c>
      <c r="M809" t="s">
        <v>146</v>
      </c>
      <c r="N809" t="s">
        <v>146</v>
      </c>
      <c r="O809" t="s">
        <v>146</v>
      </c>
      <c r="P809" t="s">
        <v>145</v>
      </c>
      <c r="Q809" t="s">
        <v>918</v>
      </c>
      <c r="R809" t="s">
        <v>919</v>
      </c>
      <c r="S809">
        <v>0</v>
      </c>
      <c r="V809" s="31">
        <v>44681.004861111112</v>
      </c>
      <c r="W809">
        <v>0</v>
      </c>
      <c r="X809">
        <v>1</v>
      </c>
      <c r="Y809" t="s">
        <v>147</v>
      </c>
      <c r="AA809">
        <v>902</v>
      </c>
      <c r="AB809" t="s">
        <v>68</v>
      </c>
      <c r="AD809" t="s">
        <v>150</v>
      </c>
      <c r="AE809" t="s">
        <v>148</v>
      </c>
    </row>
    <row r="810" spans="1:31" x14ac:dyDescent="0.3">
      <c r="A810">
        <v>933</v>
      </c>
      <c r="C810" t="s">
        <v>1522</v>
      </c>
      <c r="D810" t="s">
        <v>1523</v>
      </c>
      <c r="G810" t="s">
        <v>145</v>
      </c>
      <c r="I810" t="s">
        <v>145</v>
      </c>
      <c r="K810" t="s">
        <v>146</v>
      </c>
      <c r="L810" t="s">
        <v>146</v>
      </c>
      <c r="M810" t="s">
        <v>146</v>
      </c>
      <c r="N810" t="s">
        <v>146</v>
      </c>
      <c r="O810" t="s">
        <v>146</v>
      </c>
      <c r="P810" t="s">
        <v>145</v>
      </c>
      <c r="Q810" t="s">
        <v>918</v>
      </c>
      <c r="R810" t="s">
        <v>919</v>
      </c>
      <c r="S810">
        <v>0</v>
      </c>
      <c r="V810" s="31">
        <v>44681.004861111112</v>
      </c>
      <c r="W810">
        <v>0</v>
      </c>
      <c r="X810">
        <v>1</v>
      </c>
      <c r="Y810" t="s">
        <v>147</v>
      </c>
      <c r="AA810">
        <v>902</v>
      </c>
      <c r="AB810" t="s">
        <v>68</v>
      </c>
      <c r="AD810" t="s">
        <v>150</v>
      </c>
      <c r="AE810" t="s">
        <v>148</v>
      </c>
    </row>
    <row r="811" spans="1:31" x14ac:dyDescent="0.3">
      <c r="A811">
        <v>934</v>
      </c>
      <c r="C811" t="s">
        <v>1524</v>
      </c>
      <c r="D811" t="s">
        <v>1525</v>
      </c>
      <c r="G811" t="s">
        <v>145</v>
      </c>
      <c r="I811" t="s">
        <v>145</v>
      </c>
      <c r="K811" t="s">
        <v>146</v>
      </c>
      <c r="L811" t="s">
        <v>146</v>
      </c>
      <c r="M811" t="s">
        <v>146</v>
      </c>
      <c r="N811" t="s">
        <v>146</v>
      </c>
      <c r="O811" t="s">
        <v>146</v>
      </c>
      <c r="P811" t="s">
        <v>145</v>
      </c>
      <c r="Q811" t="s">
        <v>918</v>
      </c>
      <c r="R811" t="s">
        <v>919</v>
      </c>
      <c r="S811">
        <v>0</v>
      </c>
      <c r="V811" s="31">
        <v>44681.004861111112</v>
      </c>
      <c r="W811">
        <v>0</v>
      </c>
      <c r="X811">
        <v>1</v>
      </c>
      <c r="Y811" t="s">
        <v>147</v>
      </c>
      <c r="AA811">
        <v>902</v>
      </c>
      <c r="AB811" t="s">
        <v>68</v>
      </c>
      <c r="AD811" t="s">
        <v>150</v>
      </c>
      <c r="AE811" t="s">
        <v>148</v>
      </c>
    </row>
    <row r="812" spans="1:31" x14ac:dyDescent="0.3">
      <c r="A812">
        <v>935</v>
      </c>
      <c r="C812" t="s">
        <v>1526</v>
      </c>
      <c r="D812" t="s">
        <v>1527</v>
      </c>
      <c r="G812" t="s">
        <v>145</v>
      </c>
      <c r="I812" t="s">
        <v>145</v>
      </c>
      <c r="K812" t="s">
        <v>146</v>
      </c>
      <c r="L812" t="s">
        <v>146</v>
      </c>
      <c r="M812" t="s">
        <v>146</v>
      </c>
      <c r="N812" t="s">
        <v>146</v>
      </c>
      <c r="O812" t="s">
        <v>146</v>
      </c>
      <c r="P812" t="s">
        <v>145</v>
      </c>
      <c r="Q812" t="s">
        <v>918</v>
      </c>
      <c r="R812" t="s">
        <v>919</v>
      </c>
      <c r="S812">
        <v>0</v>
      </c>
      <c r="V812" s="31">
        <v>44681.004861111112</v>
      </c>
      <c r="W812">
        <v>0</v>
      </c>
      <c r="X812">
        <v>1</v>
      </c>
      <c r="Y812" t="s">
        <v>147</v>
      </c>
      <c r="AA812">
        <v>902</v>
      </c>
      <c r="AB812" t="s">
        <v>68</v>
      </c>
      <c r="AD812" t="s">
        <v>150</v>
      </c>
      <c r="AE812" t="s">
        <v>148</v>
      </c>
    </row>
    <row r="813" spans="1:31" x14ac:dyDescent="0.3">
      <c r="A813">
        <v>936</v>
      </c>
      <c r="C813" t="s">
        <v>1528</v>
      </c>
      <c r="D813" t="s">
        <v>1529</v>
      </c>
      <c r="G813" t="s">
        <v>145</v>
      </c>
      <c r="I813" t="s">
        <v>145</v>
      </c>
      <c r="K813" t="s">
        <v>146</v>
      </c>
      <c r="L813" t="s">
        <v>146</v>
      </c>
      <c r="M813" t="s">
        <v>146</v>
      </c>
      <c r="N813" t="s">
        <v>146</v>
      </c>
      <c r="O813" t="s">
        <v>146</v>
      </c>
      <c r="P813" t="s">
        <v>145</v>
      </c>
      <c r="Q813" t="s">
        <v>918</v>
      </c>
      <c r="R813" t="s">
        <v>919</v>
      </c>
      <c r="S813">
        <v>0</v>
      </c>
      <c r="V813" s="31">
        <v>44681.004861111112</v>
      </c>
      <c r="W813">
        <v>0</v>
      </c>
      <c r="X813">
        <v>1</v>
      </c>
      <c r="Y813" t="s">
        <v>147</v>
      </c>
      <c r="AA813">
        <v>902</v>
      </c>
      <c r="AB813" t="s">
        <v>68</v>
      </c>
      <c r="AD813" t="s">
        <v>150</v>
      </c>
      <c r="AE813" t="s">
        <v>148</v>
      </c>
    </row>
    <row r="814" spans="1:31" x14ac:dyDescent="0.3">
      <c r="A814">
        <v>937</v>
      </c>
      <c r="C814" t="s">
        <v>1530</v>
      </c>
      <c r="D814" t="s">
        <v>1531</v>
      </c>
      <c r="G814" t="s">
        <v>145</v>
      </c>
      <c r="I814" t="s">
        <v>145</v>
      </c>
      <c r="K814" t="s">
        <v>146</v>
      </c>
      <c r="L814" t="s">
        <v>146</v>
      </c>
      <c r="M814" t="s">
        <v>146</v>
      </c>
      <c r="N814" t="s">
        <v>146</v>
      </c>
      <c r="O814" t="s">
        <v>146</v>
      </c>
      <c r="P814" t="s">
        <v>145</v>
      </c>
      <c r="Q814" t="s">
        <v>918</v>
      </c>
      <c r="R814" t="s">
        <v>919</v>
      </c>
      <c r="S814">
        <v>0</v>
      </c>
      <c r="V814" s="31">
        <v>44681.004861111112</v>
      </c>
      <c r="W814">
        <v>0</v>
      </c>
      <c r="X814">
        <v>1</v>
      </c>
      <c r="Y814" t="s">
        <v>147</v>
      </c>
      <c r="AA814">
        <v>902</v>
      </c>
      <c r="AB814" t="s">
        <v>68</v>
      </c>
      <c r="AD814" t="s">
        <v>150</v>
      </c>
      <c r="AE814" t="s">
        <v>148</v>
      </c>
    </row>
    <row r="815" spans="1:31" x14ac:dyDescent="0.3">
      <c r="A815">
        <v>938</v>
      </c>
      <c r="C815" t="s">
        <v>1532</v>
      </c>
      <c r="D815" t="s">
        <v>1533</v>
      </c>
      <c r="G815" t="s">
        <v>145</v>
      </c>
      <c r="I815" t="s">
        <v>145</v>
      </c>
      <c r="K815" t="s">
        <v>146</v>
      </c>
      <c r="L815" t="s">
        <v>146</v>
      </c>
      <c r="M815" t="s">
        <v>146</v>
      </c>
      <c r="N815" t="s">
        <v>146</v>
      </c>
      <c r="O815" t="s">
        <v>146</v>
      </c>
      <c r="P815" t="s">
        <v>145</v>
      </c>
      <c r="Q815" t="s">
        <v>918</v>
      </c>
      <c r="R815" t="s">
        <v>919</v>
      </c>
      <c r="S815">
        <v>0</v>
      </c>
      <c r="V815" s="31">
        <v>44681.004861111112</v>
      </c>
      <c r="W815">
        <v>0</v>
      </c>
      <c r="X815">
        <v>1</v>
      </c>
      <c r="Y815" t="s">
        <v>147</v>
      </c>
      <c r="AA815">
        <v>902</v>
      </c>
      <c r="AB815" t="s">
        <v>68</v>
      </c>
      <c r="AD815" t="s">
        <v>150</v>
      </c>
      <c r="AE815" t="s">
        <v>148</v>
      </c>
    </row>
    <row r="816" spans="1:31" x14ac:dyDescent="0.3">
      <c r="A816">
        <v>939</v>
      </c>
      <c r="C816" t="s">
        <v>1534</v>
      </c>
      <c r="D816" t="s">
        <v>1535</v>
      </c>
      <c r="G816" t="s">
        <v>145</v>
      </c>
      <c r="I816" t="s">
        <v>145</v>
      </c>
      <c r="K816" t="s">
        <v>146</v>
      </c>
      <c r="L816" t="s">
        <v>146</v>
      </c>
      <c r="M816" t="s">
        <v>146</v>
      </c>
      <c r="N816" t="s">
        <v>146</v>
      </c>
      <c r="O816" t="s">
        <v>146</v>
      </c>
      <c r="P816" t="s">
        <v>145</v>
      </c>
      <c r="Q816" t="s">
        <v>918</v>
      </c>
      <c r="R816" t="s">
        <v>919</v>
      </c>
      <c r="S816">
        <v>0</v>
      </c>
      <c r="V816" s="31">
        <v>44681.004861111112</v>
      </c>
      <c r="W816">
        <v>0</v>
      </c>
      <c r="X816">
        <v>1</v>
      </c>
      <c r="Y816" t="s">
        <v>147</v>
      </c>
      <c r="AA816">
        <v>902</v>
      </c>
      <c r="AB816" t="s">
        <v>68</v>
      </c>
      <c r="AD816" t="s">
        <v>150</v>
      </c>
      <c r="AE816" t="s">
        <v>148</v>
      </c>
    </row>
    <row r="817" spans="1:31" x14ac:dyDescent="0.3">
      <c r="A817">
        <v>940</v>
      </c>
      <c r="C817" t="s">
        <v>1536</v>
      </c>
      <c r="D817" t="s">
        <v>1537</v>
      </c>
      <c r="G817" t="s">
        <v>145</v>
      </c>
      <c r="I817" t="s">
        <v>145</v>
      </c>
      <c r="K817" t="s">
        <v>146</v>
      </c>
      <c r="L817" t="s">
        <v>146</v>
      </c>
      <c r="M817" t="s">
        <v>146</v>
      </c>
      <c r="N817" t="s">
        <v>146</v>
      </c>
      <c r="O817" t="s">
        <v>146</v>
      </c>
      <c r="P817" t="s">
        <v>145</v>
      </c>
      <c r="Q817" t="s">
        <v>918</v>
      </c>
      <c r="R817" t="s">
        <v>919</v>
      </c>
      <c r="S817">
        <v>0</v>
      </c>
      <c r="V817" s="31">
        <v>44681.004861111112</v>
      </c>
      <c r="W817">
        <v>0</v>
      </c>
      <c r="X817">
        <v>1</v>
      </c>
      <c r="Y817" t="s">
        <v>147</v>
      </c>
      <c r="AA817">
        <v>902</v>
      </c>
      <c r="AB817" t="s">
        <v>68</v>
      </c>
      <c r="AD817" t="s">
        <v>150</v>
      </c>
      <c r="AE817" t="s">
        <v>148</v>
      </c>
    </row>
    <row r="818" spans="1:31" x14ac:dyDescent="0.3">
      <c r="A818">
        <v>941</v>
      </c>
      <c r="C818" t="s">
        <v>1538</v>
      </c>
      <c r="D818" t="s">
        <v>1539</v>
      </c>
      <c r="G818" t="s">
        <v>145</v>
      </c>
      <c r="I818" t="s">
        <v>145</v>
      </c>
      <c r="K818" t="s">
        <v>146</v>
      </c>
      <c r="L818" t="s">
        <v>146</v>
      </c>
      <c r="M818" t="s">
        <v>146</v>
      </c>
      <c r="N818" t="s">
        <v>146</v>
      </c>
      <c r="O818" t="s">
        <v>146</v>
      </c>
      <c r="P818" t="s">
        <v>145</v>
      </c>
      <c r="Q818" t="s">
        <v>918</v>
      </c>
      <c r="R818" t="s">
        <v>919</v>
      </c>
      <c r="S818">
        <v>0</v>
      </c>
      <c r="V818" s="31">
        <v>44681.004861111112</v>
      </c>
      <c r="W818">
        <v>0</v>
      </c>
      <c r="X818">
        <v>1</v>
      </c>
      <c r="Y818" t="s">
        <v>147</v>
      </c>
      <c r="AA818">
        <v>902</v>
      </c>
      <c r="AB818" t="s">
        <v>68</v>
      </c>
      <c r="AD818" t="s">
        <v>150</v>
      </c>
      <c r="AE818" t="s">
        <v>148</v>
      </c>
    </row>
    <row r="819" spans="1:31" x14ac:dyDescent="0.3">
      <c r="A819">
        <v>942</v>
      </c>
      <c r="C819" t="s">
        <v>1540</v>
      </c>
      <c r="D819" t="s">
        <v>1541</v>
      </c>
      <c r="G819" t="s">
        <v>145</v>
      </c>
      <c r="I819" t="s">
        <v>145</v>
      </c>
      <c r="K819" t="s">
        <v>146</v>
      </c>
      <c r="L819" t="s">
        <v>146</v>
      </c>
      <c r="M819" t="s">
        <v>146</v>
      </c>
      <c r="N819" t="s">
        <v>146</v>
      </c>
      <c r="O819" t="s">
        <v>146</v>
      </c>
      <c r="P819" t="s">
        <v>145</v>
      </c>
      <c r="Q819" t="s">
        <v>918</v>
      </c>
      <c r="R819" t="s">
        <v>919</v>
      </c>
      <c r="S819">
        <v>0</v>
      </c>
      <c r="V819" s="31">
        <v>44681.004861111112</v>
      </c>
      <c r="W819">
        <v>0</v>
      </c>
      <c r="X819">
        <v>1</v>
      </c>
      <c r="Y819" t="s">
        <v>147</v>
      </c>
      <c r="AA819">
        <v>902</v>
      </c>
      <c r="AB819" t="s">
        <v>68</v>
      </c>
      <c r="AD819" t="s">
        <v>150</v>
      </c>
      <c r="AE819" t="s">
        <v>148</v>
      </c>
    </row>
    <row r="820" spans="1:31" x14ac:dyDescent="0.3">
      <c r="A820">
        <v>943</v>
      </c>
      <c r="C820" t="s">
        <v>1542</v>
      </c>
      <c r="D820" t="s">
        <v>1543</v>
      </c>
      <c r="G820" t="s">
        <v>145</v>
      </c>
      <c r="I820" t="s">
        <v>145</v>
      </c>
      <c r="K820" t="s">
        <v>146</v>
      </c>
      <c r="L820" t="s">
        <v>146</v>
      </c>
      <c r="M820" t="s">
        <v>146</v>
      </c>
      <c r="N820" t="s">
        <v>146</v>
      </c>
      <c r="O820" t="s">
        <v>146</v>
      </c>
      <c r="P820" t="s">
        <v>145</v>
      </c>
      <c r="Q820" t="s">
        <v>918</v>
      </c>
      <c r="R820" t="s">
        <v>919</v>
      </c>
      <c r="S820">
        <v>0</v>
      </c>
      <c r="V820" s="31">
        <v>44681.004861111112</v>
      </c>
      <c r="W820">
        <v>0</v>
      </c>
      <c r="X820">
        <v>1</v>
      </c>
      <c r="Y820" t="s">
        <v>147</v>
      </c>
      <c r="AA820">
        <v>902</v>
      </c>
      <c r="AB820" t="s">
        <v>68</v>
      </c>
      <c r="AD820" t="s">
        <v>150</v>
      </c>
      <c r="AE820" t="s">
        <v>148</v>
      </c>
    </row>
    <row r="821" spans="1:31" x14ac:dyDescent="0.3">
      <c r="A821">
        <v>944</v>
      </c>
      <c r="C821" t="s">
        <v>1544</v>
      </c>
      <c r="D821" t="s">
        <v>1545</v>
      </c>
      <c r="G821" t="s">
        <v>145</v>
      </c>
      <c r="I821" t="s">
        <v>145</v>
      </c>
      <c r="K821" t="s">
        <v>146</v>
      </c>
      <c r="L821" t="s">
        <v>146</v>
      </c>
      <c r="M821" t="s">
        <v>146</v>
      </c>
      <c r="N821" t="s">
        <v>146</v>
      </c>
      <c r="O821" t="s">
        <v>146</v>
      </c>
      <c r="P821" t="s">
        <v>145</v>
      </c>
      <c r="Q821" t="s">
        <v>918</v>
      </c>
      <c r="R821" t="s">
        <v>919</v>
      </c>
      <c r="S821">
        <v>0</v>
      </c>
      <c r="V821" s="31">
        <v>44681.004861111112</v>
      </c>
      <c r="W821">
        <v>0</v>
      </c>
      <c r="X821">
        <v>1</v>
      </c>
      <c r="Y821" t="s">
        <v>147</v>
      </c>
      <c r="AA821">
        <v>902</v>
      </c>
      <c r="AB821" t="s">
        <v>68</v>
      </c>
      <c r="AD821" t="s">
        <v>150</v>
      </c>
      <c r="AE821" t="s">
        <v>148</v>
      </c>
    </row>
    <row r="822" spans="1:31" x14ac:dyDescent="0.3">
      <c r="A822">
        <v>945</v>
      </c>
      <c r="C822" t="s">
        <v>1546</v>
      </c>
      <c r="D822" t="s">
        <v>1547</v>
      </c>
      <c r="G822" t="s">
        <v>145</v>
      </c>
      <c r="I822" t="s">
        <v>145</v>
      </c>
      <c r="K822" t="s">
        <v>146</v>
      </c>
      <c r="L822" t="s">
        <v>146</v>
      </c>
      <c r="M822" t="s">
        <v>146</v>
      </c>
      <c r="N822" t="s">
        <v>146</v>
      </c>
      <c r="O822" t="s">
        <v>146</v>
      </c>
      <c r="P822" t="s">
        <v>145</v>
      </c>
      <c r="Q822" t="s">
        <v>918</v>
      </c>
      <c r="R822" t="s">
        <v>919</v>
      </c>
      <c r="S822">
        <v>0</v>
      </c>
      <c r="V822" s="31">
        <v>44681.004861111112</v>
      </c>
      <c r="W822">
        <v>0</v>
      </c>
      <c r="X822">
        <v>1</v>
      </c>
      <c r="Y822" t="s">
        <v>147</v>
      </c>
      <c r="AA822">
        <v>902</v>
      </c>
      <c r="AB822" t="s">
        <v>68</v>
      </c>
      <c r="AD822" t="s">
        <v>150</v>
      </c>
      <c r="AE822" t="s">
        <v>148</v>
      </c>
    </row>
    <row r="823" spans="1:31" x14ac:dyDescent="0.3">
      <c r="A823">
        <v>946</v>
      </c>
      <c r="C823" t="s">
        <v>1548</v>
      </c>
      <c r="D823" t="s">
        <v>1549</v>
      </c>
      <c r="G823" t="s">
        <v>145</v>
      </c>
      <c r="I823" t="s">
        <v>145</v>
      </c>
      <c r="K823" t="s">
        <v>146</v>
      </c>
      <c r="L823" t="s">
        <v>146</v>
      </c>
      <c r="M823" t="s">
        <v>146</v>
      </c>
      <c r="N823" t="s">
        <v>146</v>
      </c>
      <c r="O823" t="s">
        <v>146</v>
      </c>
      <c r="P823" t="s">
        <v>145</v>
      </c>
      <c r="Q823" t="s">
        <v>918</v>
      </c>
      <c r="R823" t="s">
        <v>919</v>
      </c>
      <c r="S823">
        <v>0</v>
      </c>
      <c r="V823" s="31">
        <v>44681.004861111112</v>
      </c>
      <c r="W823">
        <v>0</v>
      </c>
      <c r="X823">
        <v>1</v>
      </c>
      <c r="Y823" t="s">
        <v>147</v>
      </c>
      <c r="AA823">
        <v>902</v>
      </c>
      <c r="AB823" t="s">
        <v>68</v>
      </c>
      <c r="AD823" t="s">
        <v>150</v>
      </c>
      <c r="AE823" t="s">
        <v>148</v>
      </c>
    </row>
    <row r="824" spans="1:31" x14ac:dyDescent="0.3">
      <c r="A824">
        <v>947</v>
      </c>
      <c r="C824" t="s">
        <v>1550</v>
      </c>
      <c r="D824" t="s">
        <v>1551</v>
      </c>
      <c r="G824" t="s">
        <v>145</v>
      </c>
      <c r="I824" t="s">
        <v>145</v>
      </c>
      <c r="K824" t="s">
        <v>146</v>
      </c>
      <c r="L824" t="s">
        <v>146</v>
      </c>
      <c r="M824" t="s">
        <v>146</v>
      </c>
      <c r="N824" t="s">
        <v>146</v>
      </c>
      <c r="O824" t="s">
        <v>146</v>
      </c>
      <c r="P824" t="s">
        <v>145</v>
      </c>
      <c r="Q824" t="s">
        <v>918</v>
      </c>
      <c r="R824" t="s">
        <v>919</v>
      </c>
      <c r="S824">
        <v>0</v>
      </c>
      <c r="V824" s="31">
        <v>44681.004861111112</v>
      </c>
      <c r="W824">
        <v>0</v>
      </c>
      <c r="X824">
        <v>1</v>
      </c>
      <c r="Y824" t="s">
        <v>147</v>
      </c>
      <c r="AA824">
        <v>902</v>
      </c>
      <c r="AB824" t="s">
        <v>68</v>
      </c>
      <c r="AD824" t="s">
        <v>150</v>
      </c>
      <c r="AE824" t="s">
        <v>148</v>
      </c>
    </row>
    <row r="825" spans="1:31" x14ac:dyDescent="0.3">
      <c r="A825">
        <v>948</v>
      </c>
      <c r="C825" t="s">
        <v>1552</v>
      </c>
      <c r="D825" t="s">
        <v>1553</v>
      </c>
      <c r="G825" t="s">
        <v>145</v>
      </c>
      <c r="I825" t="s">
        <v>145</v>
      </c>
      <c r="K825" t="s">
        <v>146</v>
      </c>
      <c r="L825" t="s">
        <v>146</v>
      </c>
      <c r="M825" t="s">
        <v>146</v>
      </c>
      <c r="N825" t="s">
        <v>146</v>
      </c>
      <c r="O825" t="s">
        <v>146</v>
      </c>
      <c r="P825" t="s">
        <v>145</v>
      </c>
      <c r="Q825" t="s">
        <v>918</v>
      </c>
      <c r="R825" t="s">
        <v>919</v>
      </c>
      <c r="S825">
        <v>0</v>
      </c>
      <c r="V825" s="31">
        <v>44681.004861111112</v>
      </c>
      <c r="W825">
        <v>0</v>
      </c>
      <c r="X825">
        <v>1</v>
      </c>
      <c r="Y825" t="s">
        <v>147</v>
      </c>
      <c r="AA825">
        <v>902</v>
      </c>
      <c r="AB825" t="s">
        <v>68</v>
      </c>
      <c r="AD825" t="s">
        <v>150</v>
      </c>
      <c r="AE825" t="s">
        <v>148</v>
      </c>
    </row>
    <row r="826" spans="1:31" x14ac:dyDescent="0.3">
      <c r="A826">
        <v>949</v>
      </c>
      <c r="C826" t="s">
        <v>1554</v>
      </c>
      <c r="D826" t="s">
        <v>1555</v>
      </c>
      <c r="G826" t="s">
        <v>145</v>
      </c>
      <c r="I826" t="s">
        <v>145</v>
      </c>
      <c r="K826" t="s">
        <v>146</v>
      </c>
      <c r="L826" t="s">
        <v>146</v>
      </c>
      <c r="M826" t="s">
        <v>146</v>
      </c>
      <c r="N826" t="s">
        <v>146</v>
      </c>
      <c r="O826" t="s">
        <v>146</v>
      </c>
      <c r="P826" t="s">
        <v>145</v>
      </c>
      <c r="Q826" t="s">
        <v>918</v>
      </c>
      <c r="R826" t="s">
        <v>919</v>
      </c>
      <c r="S826">
        <v>0</v>
      </c>
      <c r="V826" s="31">
        <v>44681.004861111112</v>
      </c>
      <c r="W826">
        <v>0</v>
      </c>
      <c r="X826">
        <v>1</v>
      </c>
      <c r="Y826" t="s">
        <v>147</v>
      </c>
      <c r="AA826">
        <v>902</v>
      </c>
      <c r="AB826" t="s">
        <v>68</v>
      </c>
      <c r="AD826" t="s">
        <v>150</v>
      </c>
      <c r="AE826" t="s">
        <v>148</v>
      </c>
    </row>
    <row r="827" spans="1:31" x14ac:dyDescent="0.3">
      <c r="A827">
        <v>950</v>
      </c>
      <c r="C827" t="s">
        <v>1556</v>
      </c>
      <c r="D827" t="s">
        <v>1557</v>
      </c>
      <c r="G827" t="s">
        <v>145</v>
      </c>
      <c r="I827" t="s">
        <v>145</v>
      </c>
      <c r="K827" t="s">
        <v>146</v>
      </c>
      <c r="L827" t="s">
        <v>146</v>
      </c>
      <c r="M827" t="s">
        <v>146</v>
      </c>
      <c r="N827" t="s">
        <v>146</v>
      </c>
      <c r="O827" t="s">
        <v>146</v>
      </c>
      <c r="P827" t="s">
        <v>145</v>
      </c>
      <c r="Q827" t="s">
        <v>918</v>
      </c>
      <c r="R827" t="s">
        <v>919</v>
      </c>
      <c r="S827">
        <v>0</v>
      </c>
      <c r="V827" s="31">
        <v>44681.004861111112</v>
      </c>
      <c r="W827">
        <v>0</v>
      </c>
      <c r="X827">
        <v>1</v>
      </c>
      <c r="Y827" t="s">
        <v>147</v>
      </c>
      <c r="AA827">
        <v>902</v>
      </c>
      <c r="AB827" t="s">
        <v>68</v>
      </c>
      <c r="AD827" t="s">
        <v>150</v>
      </c>
      <c r="AE827" t="s">
        <v>148</v>
      </c>
    </row>
    <row r="828" spans="1:31" x14ac:dyDescent="0.3">
      <c r="A828">
        <v>951</v>
      </c>
      <c r="C828" t="s">
        <v>1558</v>
      </c>
      <c r="D828" t="s">
        <v>1559</v>
      </c>
      <c r="G828" t="s">
        <v>145</v>
      </c>
      <c r="I828" t="s">
        <v>145</v>
      </c>
      <c r="K828" t="s">
        <v>146</v>
      </c>
      <c r="L828" t="s">
        <v>146</v>
      </c>
      <c r="M828" t="s">
        <v>146</v>
      </c>
      <c r="N828" t="s">
        <v>146</v>
      </c>
      <c r="O828" t="s">
        <v>146</v>
      </c>
      <c r="P828" t="s">
        <v>145</v>
      </c>
      <c r="Q828" t="s">
        <v>918</v>
      </c>
      <c r="R828" t="s">
        <v>919</v>
      </c>
      <c r="S828">
        <v>0</v>
      </c>
      <c r="V828" s="31">
        <v>44681.004861111112</v>
      </c>
      <c r="W828">
        <v>0</v>
      </c>
      <c r="X828">
        <v>1</v>
      </c>
      <c r="Y828" t="s">
        <v>147</v>
      </c>
      <c r="AA828">
        <v>902</v>
      </c>
      <c r="AB828" t="s">
        <v>68</v>
      </c>
      <c r="AD828" t="s">
        <v>150</v>
      </c>
      <c r="AE828" t="s">
        <v>148</v>
      </c>
    </row>
    <row r="829" spans="1:31" x14ac:dyDescent="0.3">
      <c r="A829">
        <v>952</v>
      </c>
      <c r="C829" t="s">
        <v>1560</v>
      </c>
      <c r="D829" t="s">
        <v>1561</v>
      </c>
      <c r="G829" t="s">
        <v>145</v>
      </c>
      <c r="I829" t="s">
        <v>146</v>
      </c>
      <c r="K829" t="s">
        <v>146</v>
      </c>
      <c r="L829" t="s">
        <v>146</v>
      </c>
      <c r="M829" t="s">
        <v>146</v>
      </c>
      <c r="N829" t="s">
        <v>146</v>
      </c>
      <c r="O829" t="s">
        <v>146</v>
      </c>
      <c r="P829" t="s">
        <v>145</v>
      </c>
      <c r="Q829" t="s">
        <v>918</v>
      </c>
      <c r="R829" t="s">
        <v>919</v>
      </c>
      <c r="S829">
        <v>0</v>
      </c>
      <c r="V829" s="31">
        <v>44681.004861111112</v>
      </c>
      <c r="W829">
        <v>0</v>
      </c>
      <c r="X829">
        <v>1</v>
      </c>
      <c r="Y829" t="s">
        <v>147</v>
      </c>
      <c r="AA829">
        <v>901</v>
      </c>
      <c r="AB829" t="s">
        <v>68</v>
      </c>
      <c r="AD829" t="s">
        <v>150</v>
      </c>
      <c r="AE829" t="s">
        <v>148</v>
      </c>
    </row>
    <row r="830" spans="1:31" x14ac:dyDescent="0.3">
      <c r="A830">
        <v>953</v>
      </c>
      <c r="C830" t="s">
        <v>1562</v>
      </c>
      <c r="D830" t="s">
        <v>1563</v>
      </c>
      <c r="G830" t="s">
        <v>145</v>
      </c>
      <c r="I830" t="s">
        <v>145</v>
      </c>
      <c r="K830" t="s">
        <v>146</v>
      </c>
      <c r="L830" t="s">
        <v>146</v>
      </c>
      <c r="M830" t="s">
        <v>146</v>
      </c>
      <c r="N830" t="s">
        <v>146</v>
      </c>
      <c r="O830" t="s">
        <v>146</v>
      </c>
      <c r="P830" t="s">
        <v>145</v>
      </c>
      <c r="Q830" t="s">
        <v>918</v>
      </c>
      <c r="R830" t="s">
        <v>919</v>
      </c>
      <c r="S830">
        <v>0</v>
      </c>
      <c r="V830" s="31">
        <v>44681.004861111112</v>
      </c>
      <c r="W830">
        <v>0</v>
      </c>
      <c r="X830">
        <v>1</v>
      </c>
      <c r="Y830" t="s">
        <v>147</v>
      </c>
      <c r="AA830">
        <v>952</v>
      </c>
      <c r="AB830" t="s">
        <v>68</v>
      </c>
      <c r="AD830" t="s">
        <v>150</v>
      </c>
      <c r="AE830" t="s">
        <v>148</v>
      </c>
    </row>
    <row r="831" spans="1:31" x14ac:dyDescent="0.3">
      <c r="A831">
        <v>954</v>
      </c>
      <c r="C831" t="s">
        <v>1564</v>
      </c>
      <c r="D831" t="s">
        <v>1097</v>
      </c>
      <c r="G831" t="s">
        <v>145</v>
      </c>
      <c r="I831" t="s">
        <v>145</v>
      </c>
      <c r="K831" t="s">
        <v>146</v>
      </c>
      <c r="L831" t="s">
        <v>146</v>
      </c>
      <c r="M831" t="s">
        <v>146</v>
      </c>
      <c r="N831" t="s">
        <v>146</v>
      </c>
      <c r="O831" t="s">
        <v>146</v>
      </c>
      <c r="P831" t="s">
        <v>145</v>
      </c>
      <c r="Q831" t="s">
        <v>918</v>
      </c>
      <c r="R831" t="s">
        <v>919</v>
      </c>
      <c r="S831">
        <v>0</v>
      </c>
      <c r="V831" s="31">
        <v>44681.004861111112</v>
      </c>
      <c r="W831">
        <v>0</v>
      </c>
      <c r="X831">
        <v>1</v>
      </c>
      <c r="Y831" t="s">
        <v>147</v>
      </c>
      <c r="AA831">
        <v>952</v>
      </c>
      <c r="AB831" t="s">
        <v>68</v>
      </c>
      <c r="AD831" t="s">
        <v>150</v>
      </c>
      <c r="AE831" t="s">
        <v>148</v>
      </c>
    </row>
    <row r="832" spans="1:31" x14ac:dyDescent="0.3">
      <c r="A832">
        <v>955</v>
      </c>
      <c r="C832" t="s">
        <v>1565</v>
      </c>
      <c r="D832" t="s">
        <v>1566</v>
      </c>
      <c r="G832" t="s">
        <v>145</v>
      </c>
      <c r="I832" t="s">
        <v>146</v>
      </c>
      <c r="K832" t="s">
        <v>146</v>
      </c>
      <c r="L832" t="s">
        <v>146</v>
      </c>
      <c r="M832" t="s">
        <v>146</v>
      </c>
      <c r="N832" t="s">
        <v>146</v>
      </c>
      <c r="O832" t="s">
        <v>146</v>
      </c>
      <c r="P832" t="s">
        <v>145</v>
      </c>
      <c r="Q832" t="s">
        <v>918</v>
      </c>
      <c r="R832" t="s">
        <v>919</v>
      </c>
      <c r="S832">
        <v>0</v>
      </c>
      <c r="V832" s="31">
        <v>44681.004861111112</v>
      </c>
      <c r="W832">
        <v>0</v>
      </c>
      <c r="X832">
        <v>1</v>
      </c>
      <c r="Y832" t="s">
        <v>147</v>
      </c>
      <c r="AA832">
        <v>107</v>
      </c>
      <c r="AB832" t="s">
        <v>68</v>
      </c>
      <c r="AD832" t="s">
        <v>150</v>
      </c>
      <c r="AE832" t="s">
        <v>148</v>
      </c>
    </row>
    <row r="833" spans="1:43" x14ac:dyDescent="0.3">
      <c r="A833">
        <v>956</v>
      </c>
      <c r="C833" t="s">
        <v>1567</v>
      </c>
      <c r="D833" t="s">
        <v>1566</v>
      </c>
      <c r="G833" t="s">
        <v>145</v>
      </c>
      <c r="I833" t="s">
        <v>146</v>
      </c>
      <c r="K833" t="s">
        <v>146</v>
      </c>
      <c r="L833" t="s">
        <v>146</v>
      </c>
      <c r="M833" t="s">
        <v>146</v>
      </c>
      <c r="N833" t="s">
        <v>146</v>
      </c>
      <c r="O833" t="s">
        <v>146</v>
      </c>
      <c r="P833" t="s">
        <v>145</v>
      </c>
      <c r="Q833" t="s">
        <v>918</v>
      </c>
      <c r="R833" t="s">
        <v>919</v>
      </c>
      <c r="S833">
        <v>0</v>
      </c>
      <c r="V833" s="31">
        <v>44681.004861111112</v>
      </c>
      <c r="W833">
        <v>0</v>
      </c>
      <c r="X833">
        <v>1</v>
      </c>
      <c r="Y833" t="s">
        <v>147</v>
      </c>
      <c r="AA833">
        <v>955</v>
      </c>
      <c r="AB833" t="s">
        <v>68</v>
      </c>
      <c r="AD833" t="s">
        <v>150</v>
      </c>
      <c r="AE833" t="s">
        <v>148</v>
      </c>
    </row>
    <row r="834" spans="1:43" x14ac:dyDescent="0.3">
      <c r="A834">
        <v>957</v>
      </c>
      <c r="C834" t="s">
        <v>1568</v>
      </c>
      <c r="D834" t="s">
        <v>1569</v>
      </c>
      <c r="G834" t="s">
        <v>145</v>
      </c>
      <c r="I834" t="s">
        <v>146</v>
      </c>
      <c r="K834" t="s">
        <v>146</v>
      </c>
      <c r="L834" t="s">
        <v>146</v>
      </c>
      <c r="M834" t="s">
        <v>146</v>
      </c>
      <c r="N834" t="s">
        <v>146</v>
      </c>
      <c r="O834" t="s">
        <v>146</v>
      </c>
      <c r="P834" t="s">
        <v>145</v>
      </c>
      <c r="Q834" t="s">
        <v>918</v>
      </c>
      <c r="R834" t="s">
        <v>919</v>
      </c>
      <c r="S834">
        <v>0</v>
      </c>
      <c r="V834" s="31">
        <v>44681.004861111112</v>
      </c>
      <c r="W834">
        <v>0</v>
      </c>
      <c r="X834">
        <v>1</v>
      </c>
      <c r="Y834" t="s">
        <v>147</v>
      </c>
      <c r="AA834">
        <v>956</v>
      </c>
      <c r="AB834" t="s">
        <v>68</v>
      </c>
      <c r="AD834" t="s">
        <v>150</v>
      </c>
      <c r="AE834" t="s">
        <v>148</v>
      </c>
    </row>
    <row r="835" spans="1:43" x14ac:dyDescent="0.3">
      <c r="A835">
        <v>141</v>
      </c>
      <c r="C835" t="s">
        <v>1570</v>
      </c>
      <c r="D835" t="s">
        <v>1571</v>
      </c>
      <c r="G835" t="s">
        <v>145</v>
      </c>
      <c r="I835" t="s">
        <v>146</v>
      </c>
      <c r="K835" t="s">
        <v>146</v>
      </c>
      <c r="L835" t="s">
        <v>146</v>
      </c>
      <c r="M835" t="s">
        <v>146</v>
      </c>
      <c r="N835" t="s">
        <v>146</v>
      </c>
      <c r="O835" t="s">
        <v>146</v>
      </c>
      <c r="P835" t="s">
        <v>145</v>
      </c>
      <c r="Q835" t="s">
        <v>918</v>
      </c>
      <c r="R835" t="s">
        <v>919</v>
      </c>
      <c r="S835">
        <v>0</v>
      </c>
      <c r="V835" s="31">
        <v>44681.004861111112</v>
      </c>
      <c r="W835">
        <v>0</v>
      </c>
      <c r="X835">
        <v>1</v>
      </c>
      <c r="Y835" t="s">
        <v>147</v>
      </c>
      <c r="AA835">
        <v>-999999999</v>
      </c>
      <c r="AB835" t="s">
        <v>68</v>
      </c>
      <c r="AD835" t="s">
        <v>150</v>
      </c>
      <c r="AE835" t="s">
        <v>148</v>
      </c>
    </row>
    <row r="836" spans="1:43" x14ac:dyDescent="0.3">
      <c r="A836">
        <v>142</v>
      </c>
      <c r="C836" t="s">
        <v>1572</v>
      </c>
      <c r="D836" t="s">
        <v>40</v>
      </c>
      <c r="G836" t="s">
        <v>145</v>
      </c>
      <c r="I836" t="s">
        <v>146</v>
      </c>
      <c r="K836" t="s">
        <v>146</v>
      </c>
      <c r="L836" t="s">
        <v>146</v>
      </c>
      <c r="M836" t="s">
        <v>146</v>
      </c>
      <c r="N836" t="s">
        <v>146</v>
      </c>
      <c r="O836" t="s">
        <v>146</v>
      </c>
      <c r="P836" t="s">
        <v>145</v>
      </c>
      <c r="Q836" t="s">
        <v>918</v>
      </c>
      <c r="R836" t="s">
        <v>919</v>
      </c>
      <c r="S836">
        <v>0</v>
      </c>
      <c r="V836" s="31">
        <v>44681.005555555559</v>
      </c>
      <c r="W836">
        <v>0</v>
      </c>
      <c r="X836">
        <v>1</v>
      </c>
      <c r="Y836" t="s">
        <v>147</v>
      </c>
      <c r="AA836">
        <v>141</v>
      </c>
      <c r="AB836" t="s">
        <v>68</v>
      </c>
      <c r="AD836" t="s">
        <v>150</v>
      </c>
      <c r="AE836" t="s">
        <v>148</v>
      </c>
    </row>
    <row r="837" spans="1:43" x14ac:dyDescent="0.3">
      <c r="A837">
        <v>143</v>
      </c>
      <c r="C837" t="s">
        <v>1573</v>
      </c>
      <c r="D837" t="s">
        <v>1574</v>
      </c>
      <c r="G837" t="s">
        <v>145</v>
      </c>
      <c r="I837" t="s">
        <v>146</v>
      </c>
      <c r="K837" t="s">
        <v>146</v>
      </c>
      <c r="L837" t="s">
        <v>146</v>
      </c>
      <c r="M837" t="s">
        <v>146</v>
      </c>
      <c r="N837" t="s">
        <v>146</v>
      </c>
      <c r="O837" t="s">
        <v>146</v>
      </c>
      <c r="P837" t="s">
        <v>145</v>
      </c>
      <c r="Q837" t="s">
        <v>918</v>
      </c>
      <c r="R837" t="s">
        <v>919</v>
      </c>
      <c r="S837">
        <v>0</v>
      </c>
      <c r="V837" s="31">
        <v>44681.006249999999</v>
      </c>
      <c r="W837">
        <v>0</v>
      </c>
      <c r="X837">
        <v>1</v>
      </c>
      <c r="Y837" t="s">
        <v>147</v>
      </c>
      <c r="AA837">
        <v>142</v>
      </c>
      <c r="AB837" t="s">
        <v>68</v>
      </c>
      <c r="AD837" t="s">
        <v>150</v>
      </c>
      <c r="AE837" t="s">
        <v>148</v>
      </c>
    </row>
    <row r="838" spans="1:43" x14ac:dyDescent="0.3">
      <c r="A838">
        <v>958</v>
      </c>
      <c r="C838" t="s">
        <v>1575</v>
      </c>
      <c r="D838" t="s">
        <v>1576</v>
      </c>
      <c r="G838" t="s">
        <v>145</v>
      </c>
      <c r="I838" t="s">
        <v>146</v>
      </c>
      <c r="K838" t="s">
        <v>146</v>
      </c>
      <c r="L838" t="s">
        <v>146</v>
      </c>
      <c r="M838" t="s">
        <v>146</v>
      </c>
      <c r="N838" t="s">
        <v>146</v>
      </c>
      <c r="O838" t="s">
        <v>146</v>
      </c>
      <c r="P838" t="s">
        <v>145</v>
      </c>
      <c r="Q838" t="s">
        <v>918</v>
      </c>
      <c r="R838" t="s">
        <v>919</v>
      </c>
      <c r="S838">
        <v>0</v>
      </c>
      <c r="V838" s="31">
        <v>44681.006249999999</v>
      </c>
      <c r="W838">
        <v>0</v>
      </c>
      <c r="X838">
        <v>1</v>
      </c>
      <c r="Y838" t="s">
        <v>147</v>
      </c>
      <c r="AA838">
        <v>143</v>
      </c>
      <c r="AB838" t="s">
        <v>68</v>
      </c>
      <c r="AD838" t="s">
        <v>150</v>
      </c>
      <c r="AE838" t="s">
        <v>148</v>
      </c>
    </row>
    <row r="839" spans="1:43" x14ac:dyDescent="0.3">
      <c r="A839">
        <v>959</v>
      </c>
      <c r="C839" t="s">
        <v>1577</v>
      </c>
      <c r="D839" t="s">
        <v>1578</v>
      </c>
      <c r="G839" t="s">
        <v>145</v>
      </c>
      <c r="I839" t="s">
        <v>145</v>
      </c>
      <c r="K839" t="s">
        <v>146</v>
      </c>
      <c r="L839" t="s">
        <v>146</v>
      </c>
      <c r="M839" t="s">
        <v>146</v>
      </c>
      <c r="N839" t="s">
        <v>146</v>
      </c>
      <c r="O839" t="s">
        <v>146</v>
      </c>
      <c r="P839" t="s">
        <v>145</v>
      </c>
      <c r="Q839" t="s">
        <v>918</v>
      </c>
      <c r="R839" t="s">
        <v>919</v>
      </c>
      <c r="S839">
        <v>0</v>
      </c>
      <c r="V839" s="31">
        <v>44681.006249999999</v>
      </c>
      <c r="W839">
        <v>0</v>
      </c>
      <c r="X839">
        <v>1</v>
      </c>
      <c r="Y839" t="s">
        <v>147</v>
      </c>
      <c r="AA839">
        <v>958</v>
      </c>
      <c r="AB839" t="s">
        <v>68</v>
      </c>
      <c r="AD839" t="s">
        <v>150</v>
      </c>
      <c r="AE839" t="s">
        <v>148</v>
      </c>
    </row>
    <row r="840" spans="1:43" x14ac:dyDescent="0.3">
      <c r="A840">
        <v>960</v>
      </c>
      <c r="C840" t="s">
        <v>1579</v>
      </c>
      <c r="D840" t="s">
        <v>1580</v>
      </c>
      <c r="G840" t="s">
        <v>145</v>
      </c>
      <c r="I840" t="s">
        <v>145</v>
      </c>
      <c r="K840" t="s">
        <v>146</v>
      </c>
      <c r="L840" t="s">
        <v>146</v>
      </c>
      <c r="M840" t="s">
        <v>146</v>
      </c>
      <c r="N840" t="s">
        <v>146</v>
      </c>
      <c r="O840" t="s">
        <v>146</v>
      </c>
      <c r="P840" t="s">
        <v>145</v>
      </c>
      <c r="Q840" t="s">
        <v>918</v>
      </c>
      <c r="R840" t="s">
        <v>919</v>
      </c>
      <c r="S840">
        <v>0</v>
      </c>
      <c r="V840" s="31">
        <v>44681.006249999999</v>
      </c>
      <c r="W840">
        <v>0</v>
      </c>
      <c r="X840">
        <v>1</v>
      </c>
      <c r="Y840" t="s">
        <v>147</v>
      </c>
      <c r="AA840">
        <v>958</v>
      </c>
      <c r="AB840" t="s">
        <v>68</v>
      </c>
      <c r="AD840" t="s">
        <v>150</v>
      </c>
      <c r="AE840" t="s">
        <v>148</v>
      </c>
    </row>
    <row r="841" spans="1:43" x14ac:dyDescent="0.3">
      <c r="A841">
        <v>144</v>
      </c>
      <c r="C841" t="s">
        <v>1581</v>
      </c>
      <c r="D841" t="s">
        <v>1582</v>
      </c>
      <c r="G841" t="s">
        <v>145</v>
      </c>
      <c r="I841" t="s">
        <v>146</v>
      </c>
      <c r="K841" t="s">
        <v>146</v>
      </c>
      <c r="L841" t="s">
        <v>146</v>
      </c>
      <c r="M841" t="s">
        <v>146</v>
      </c>
      <c r="N841" t="s">
        <v>146</v>
      </c>
      <c r="O841" t="s">
        <v>146</v>
      </c>
      <c r="P841" t="s">
        <v>145</v>
      </c>
      <c r="Q841" t="s">
        <v>918</v>
      </c>
      <c r="R841" t="s">
        <v>919</v>
      </c>
      <c r="S841">
        <v>0</v>
      </c>
      <c r="V841" s="31">
        <v>44681.006944444445</v>
      </c>
      <c r="W841">
        <v>0</v>
      </c>
      <c r="X841">
        <v>1</v>
      </c>
      <c r="Y841" t="s">
        <v>147</v>
      </c>
      <c r="AA841">
        <v>143</v>
      </c>
      <c r="AB841" t="s">
        <v>68</v>
      </c>
      <c r="AD841" t="s">
        <v>150</v>
      </c>
      <c r="AE841" t="s">
        <v>148</v>
      </c>
    </row>
    <row r="842" spans="1:43" x14ac:dyDescent="0.3">
      <c r="A842">
        <v>961</v>
      </c>
      <c r="C842" t="s">
        <v>1583</v>
      </c>
      <c r="D842" t="s">
        <v>1584</v>
      </c>
      <c r="G842" t="s">
        <v>145</v>
      </c>
      <c r="I842" t="s">
        <v>145</v>
      </c>
      <c r="K842" t="s">
        <v>146</v>
      </c>
      <c r="L842" t="s">
        <v>146</v>
      </c>
      <c r="M842" t="s">
        <v>146</v>
      </c>
      <c r="N842" t="s">
        <v>146</v>
      </c>
      <c r="O842" t="s">
        <v>146</v>
      </c>
      <c r="P842" t="s">
        <v>145</v>
      </c>
      <c r="Q842" t="s">
        <v>918</v>
      </c>
      <c r="R842" t="s">
        <v>919</v>
      </c>
      <c r="S842">
        <v>0</v>
      </c>
      <c r="V842" s="31">
        <v>44681.007638888892</v>
      </c>
      <c r="W842">
        <v>0</v>
      </c>
      <c r="X842">
        <v>1</v>
      </c>
      <c r="Y842" t="s">
        <v>147</v>
      </c>
      <c r="AA842">
        <v>144</v>
      </c>
      <c r="AB842" t="s">
        <v>68</v>
      </c>
      <c r="AD842" t="s">
        <v>150</v>
      </c>
      <c r="AE842" t="s">
        <v>148</v>
      </c>
      <c r="AH842" t="s">
        <v>1585</v>
      </c>
    </row>
    <row r="843" spans="1:43" x14ac:dyDescent="0.3">
      <c r="A843">
        <v>145</v>
      </c>
      <c r="C843" t="s">
        <v>1586</v>
      </c>
      <c r="D843" t="s">
        <v>1587</v>
      </c>
      <c r="G843" t="s">
        <v>145</v>
      </c>
      <c r="I843" t="s">
        <v>145</v>
      </c>
      <c r="K843" t="s">
        <v>146</v>
      </c>
      <c r="L843" t="s">
        <v>146</v>
      </c>
      <c r="M843" t="s">
        <v>146</v>
      </c>
      <c r="N843" t="s">
        <v>146</v>
      </c>
      <c r="O843" t="s">
        <v>146</v>
      </c>
      <c r="P843" t="s">
        <v>145</v>
      </c>
      <c r="Q843" t="s">
        <v>918</v>
      </c>
      <c r="R843" t="s">
        <v>919</v>
      </c>
      <c r="S843">
        <v>0</v>
      </c>
      <c r="V843" s="31">
        <v>44681.007638888892</v>
      </c>
      <c r="W843">
        <v>0</v>
      </c>
      <c r="X843">
        <v>1</v>
      </c>
      <c r="Y843" t="s">
        <v>147</v>
      </c>
      <c r="AA843">
        <v>144</v>
      </c>
      <c r="AB843" t="s">
        <v>68</v>
      </c>
      <c r="AD843" t="s">
        <v>150</v>
      </c>
      <c r="AE843" t="s">
        <v>148</v>
      </c>
      <c r="AH843" t="s">
        <v>1585</v>
      </c>
    </row>
    <row r="844" spans="1:43" x14ac:dyDescent="0.3">
      <c r="A844">
        <v>146</v>
      </c>
      <c r="C844" t="s">
        <v>1588</v>
      </c>
      <c r="D844" t="s">
        <v>1589</v>
      </c>
      <c r="G844" t="s">
        <v>145</v>
      </c>
      <c r="I844" t="s">
        <v>145</v>
      </c>
      <c r="K844" t="s">
        <v>146</v>
      </c>
      <c r="L844" t="s">
        <v>146</v>
      </c>
      <c r="M844" t="s">
        <v>146</v>
      </c>
      <c r="N844" t="s">
        <v>146</v>
      </c>
      <c r="O844" t="s">
        <v>146</v>
      </c>
      <c r="P844" t="s">
        <v>145</v>
      </c>
      <c r="Q844" t="s">
        <v>918</v>
      </c>
      <c r="R844" t="s">
        <v>919</v>
      </c>
      <c r="S844">
        <v>0</v>
      </c>
      <c r="V844" s="31">
        <v>44681.007638888892</v>
      </c>
      <c r="W844">
        <v>0</v>
      </c>
      <c r="X844">
        <v>1</v>
      </c>
      <c r="Y844" t="s">
        <v>147</v>
      </c>
      <c r="AA844">
        <v>144</v>
      </c>
      <c r="AD844" t="s">
        <v>150</v>
      </c>
      <c r="AE844" t="s">
        <v>148</v>
      </c>
      <c r="AH844" t="s">
        <v>1585</v>
      </c>
      <c r="AI844" t="s">
        <v>145</v>
      </c>
      <c r="AL844" t="s">
        <v>145</v>
      </c>
      <c r="AM844" t="s">
        <v>145</v>
      </c>
      <c r="AN844" t="s">
        <v>145</v>
      </c>
      <c r="AP844" t="s">
        <v>145</v>
      </c>
      <c r="AQ844" t="s">
        <v>145</v>
      </c>
    </row>
    <row r="845" spans="1:43" x14ac:dyDescent="0.3">
      <c r="A845">
        <v>962</v>
      </c>
      <c r="C845" t="s">
        <v>1590</v>
      </c>
      <c r="D845" t="s">
        <v>99</v>
      </c>
      <c r="G845" t="s">
        <v>145</v>
      </c>
      <c r="I845" t="s">
        <v>145</v>
      </c>
      <c r="K845" t="s">
        <v>146</v>
      </c>
      <c r="L845" t="s">
        <v>146</v>
      </c>
      <c r="M845" t="s">
        <v>146</v>
      </c>
      <c r="N845" t="s">
        <v>146</v>
      </c>
      <c r="O845" t="s">
        <v>146</v>
      </c>
      <c r="P845" t="s">
        <v>145</v>
      </c>
      <c r="Q845" t="s">
        <v>918</v>
      </c>
      <c r="R845" t="s">
        <v>919</v>
      </c>
      <c r="S845">
        <v>0</v>
      </c>
      <c r="V845" s="31">
        <v>44681.007638888892</v>
      </c>
      <c r="W845">
        <v>0</v>
      </c>
      <c r="X845">
        <v>1</v>
      </c>
      <c r="Y845" t="s">
        <v>147</v>
      </c>
      <c r="AA845">
        <v>144</v>
      </c>
      <c r="AB845" t="s">
        <v>68</v>
      </c>
      <c r="AD845" t="s">
        <v>150</v>
      </c>
      <c r="AE845" t="s">
        <v>148</v>
      </c>
      <c r="AH845" t="s">
        <v>1585</v>
      </c>
      <c r="AI845" t="s">
        <v>145</v>
      </c>
      <c r="AL845" t="s">
        <v>145</v>
      </c>
      <c r="AM845" t="s">
        <v>145</v>
      </c>
      <c r="AN845" t="s">
        <v>145</v>
      </c>
      <c r="AP845" t="s">
        <v>145</v>
      </c>
      <c r="AQ845" t="s">
        <v>145</v>
      </c>
    </row>
    <row r="846" spans="1:43" x14ac:dyDescent="0.3">
      <c r="A846">
        <v>147</v>
      </c>
      <c r="C846" t="s">
        <v>1591</v>
      </c>
      <c r="D846" t="s">
        <v>1592</v>
      </c>
      <c r="G846" t="s">
        <v>145</v>
      </c>
      <c r="I846" t="s">
        <v>146</v>
      </c>
      <c r="K846" t="s">
        <v>146</v>
      </c>
      <c r="L846" t="s">
        <v>146</v>
      </c>
      <c r="M846" t="s">
        <v>146</v>
      </c>
      <c r="N846" t="s">
        <v>146</v>
      </c>
      <c r="O846" t="s">
        <v>146</v>
      </c>
      <c r="P846" t="s">
        <v>145</v>
      </c>
      <c r="Q846" t="s">
        <v>918</v>
      </c>
      <c r="R846" t="s">
        <v>919</v>
      </c>
      <c r="S846">
        <v>0</v>
      </c>
      <c r="V846" s="31">
        <v>44681.009722222225</v>
      </c>
      <c r="W846">
        <v>0</v>
      </c>
      <c r="X846">
        <v>1</v>
      </c>
      <c r="Y846" t="s">
        <v>147</v>
      </c>
      <c r="AA846">
        <v>143</v>
      </c>
      <c r="AB846" t="s">
        <v>68</v>
      </c>
      <c r="AD846" t="s">
        <v>150</v>
      </c>
      <c r="AE846" t="s">
        <v>148</v>
      </c>
    </row>
    <row r="847" spans="1:43" x14ac:dyDescent="0.3">
      <c r="A847">
        <v>148</v>
      </c>
      <c r="C847" t="s">
        <v>1593</v>
      </c>
      <c r="D847" t="s">
        <v>1594</v>
      </c>
      <c r="G847" t="s">
        <v>145</v>
      </c>
      <c r="I847" t="s">
        <v>145</v>
      </c>
      <c r="K847" t="s">
        <v>146</v>
      </c>
      <c r="L847" t="s">
        <v>146</v>
      </c>
      <c r="M847" t="s">
        <v>146</v>
      </c>
      <c r="N847" t="s">
        <v>146</v>
      </c>
      <c r="O847" t="s">
        <v>146</v>
      </c>
      <c r="P847" t="s">
        <v>145</v>
      </c>
      <c r="Q847" t="s">
        <v>918</v>
      </c>
      <c r="R847" t="s">
        <v>919</v>
      </c>
      <c r="S847">
        <v>0</v>
      </c>
      <c r="V847" s="31">
        <v>44681.010416666664</v>
      </c>
      <c r="W847">
        <v>0</v>
      </c>
      <c r="X847">
        <v>1</v>
      </c>
      <c r="Y847" t="s">
        <v>147</v>
      </c>
      <c r="AA847">
        <v>147</v>
      </c>
      <c r="AB847" t="s">
        <v>68</v>
      </c>
      <c r="AD847" t="s">
        <v>150</v>
      </c>
      <c r="AE847" t="s">
        <v>148</v>
      </c>
      <c r="AH847" t="s">
        <v>1585</v>
      </c>
    </row>
    <row r="848" spans="1:43" x14ac:dyDescent="0.3">
      <c r="A848">
        <v>963</v>
      </c>
      <c r="C848" t="s">
        <v>1595</v>
      </c>
      <c r="D848" t="s">
        <v>1596</v>
      </c>
      <c r="G848" t="s">
        <v>145</v>
      </c>
      <c r="I848" t="s">
        <v>145</v>
      </c>
      <c r="K848" t="s">
        <v>146</v>
      </c>
      <c r="L848" t="s">
        <v>146</v>
      </c>
      <c r="M848" t="s">
        <v>146</v>
      </c>
      <c r="N848" t="s">
        <v>146</v>
      </c>
      <c r="O848" t="s">
        <v>146</v>
      </c>
      <c r="P848" t="s">
        <v>145</v>
      </c>
      <c r="Q848" t="s">
        <v>918</v>
      </c>
      <c r="R848" t="s">
        <v>919</v>
      </c>
      <c r="S848">
        <v>0</v>
      </c>
      <c r="V848" s="31">
        <v>44681.010416666664</v>
      </c>
      <c r="W848">
        <v>0</v>
      </c>
      <c r="X848">
        <v>1</v>
      </c>
      <c r="Y848" t="s">
        <v>147</v>
      </c>
      <c r="AA848">
        <v>147</v>
      </c>
      <c r="AB848" t="s">
        <v>68</v>
      </c>
      <c r="AD848" t="s">
        <v>150</v>
      </c>
      <c r="AE848" t="s">
        <v>148</v>
      </c>
      <c r="AH848" t="s">
        <v>1585</v>
      </c>
    </row>
    <row r="849" spans="1:43" x14ac:dyDescent="0.3">
      <c r="A849">
        <v>964</v>
      </c>
      <c r="C849" t="s">
        <v>1597</v>
      </c>
      <c r="D849" t="s">
        <v>1598</v>
      </c>
      <c r="G849" t="s">
        <v>145</v>
      </c>
      <c r="I849" t="s">
        <v>145</v>
      </c>
      <c r="K849" t="s">
        <v>146</v>
      </c>
      <c r="L849" t="s">
        <v>146</v>
      </c>
      <c r="M849" t="s">
        <v>146</v>
      </c>
      <c r="N849" t="s">
        <v>146</v>
      </c>
      <c r="O849" t="s">
        <v>146</v>
      </c>
      <c r="P849" t="s">
        <v>145</v>
      </c>
      <c r="Q849" t="s">
        <v>918</v>
      </c>
      <c r="R849" t="s">
        <v>919</v>
      </c>
      <c r="S849">
        <v>0</v>
      </c>
      <c r="V849" s="31">
        <v>44681.010416666664</v>
      </c>
      <c r="W849">
        <v>0</v>
      </c>
      <c r="X849">
        <v>1</v>
      </c>
      <c r="Y849" t="s">
        <v>147</v>
      </c>
      <c r="AA849">
        <v>147</v>
      </c>
      <c r="AB849" t="s">
        <v>68</v>
      </c>
      <c r="AD849" t="s">
        <v>150</v>
      </c>
      <c r="AE849" t="s">
        <v>148</v>
      </c>
      <c r="AH849" t="s">
        <v>1585</v>
      </c>
    </row>
    <row r="850" spans="1:43" x14ac:dyDescent="0.3">
      <c r="A850">
        <v>965</v>
      </c>
      <c r="C850" t="s">
        <v>1599</v>
      </c>
      <c r="D850" t="s">
        <v>1600</v>
      </c>
      <c r="G850" t="s">
        <v>145</v>
      </c>
      <c r="I850" t="s">
        <v>145</v>
      </c>
      <c r="K850" t="s">
        <v>146</v>
      </c>
      <c r="L850" t="s">
        <v>146</v>
      </c>
      <c r="M850" t="s">
        <v>146</v>
      </c>
      <c r="N850" t="s">
        <v>146</v>
      </c>
      <c r="O850" t="s">
        <v>146</v>
      </c>
      <c r="P850" t="s">
        <v>145</v>
      </c>
      <c r="Q850" t="s">
        <v>918</v>
      </c>
      <c r="R850" t="s">
        <v>919</v>
      </c>
      <c r="S850">
        <v>0</v>
      </c>
      <c r="V850" s="31">
        <v>44681.010416666664</v>
      </c>
      <c r="W850">
        <v>0</v>
      </c>
      <c r="X850">
        <v>1</v>
      </c>
      <c r="Y850" t="s">
        <v>147</v>
      </c>
      <c r="AA850">
        <v>147</v>
      </c>
      <c r="AB850" t="s">
        <v>68</v>
      </c>
      <c r="AD850" t="s">
        <v>150</v>
      </c>
      <c r="AE850" t="s">
        <v>148</v>
      </c>
      <c r="AH850" t="s">
        <v>1585</v>
      </c>
    </row>
    <row r="851" spans="1:43" x14ac:dyDescent="0.3">
      <c r="A851">
        <v>837</v>
      </c>
      <c r="C851" t="s">
        <v>1601</v>
      </c>
      <c r="D851" t="s">
        <v>1602</v>
      </c>
      <c r="G851" t="s">
        <v>145</v>
      </c>
      <c r="I851" t="s">
        <v>146</v>
      </c>
      <c r="K851" t="s">
        <v>146</v>
      </c>
      <c r="L851" t="s">
        <v>146</v>
      </c>
      <c r="M851" t="s">
        <v>146</v>
      </c>
      <c r="N851" t="s">
        <v>146</v>
      </c>
      <c r="O851" t="s">
        <v>146</v>
      </c>
      <c r="P851" t="s">
        <v>145</v>
      </c>
      <c r="Q851" t="s">
        <v>918</v>
      </c>
      <c r="R851" t="s">
        <v>919</v>
      </c>
      <c r="S851">
        <v>0</v>
      </c>
      <c r="V851" s="31">
        <v>44872.61041666667</v>
      </c>
      <c r="W851">
        <v>0</v>
      </c>
      <c r="X851">
        <v>1</v>
      </c>
      <c r="Y851" t="s">
        <v>147</v>
      </c>
      <c r="AA851">
        <v>143</v>
      </c>
      <c r="AB851" t="s">
        <v>68</v>
      </c>
      <c r="AD851" t="s">
        <v>150</v>
      </c>
      <c r="AE851" t="s">
        <v>148</v>
      </c>
      <c r="AH851" t="s">
        <v>1585</v>
      </c>
    </row>
    <row r="852" spans="1:43" x14ac:dyDescent="0.3">
      <c r="A852">
        <v>838</v>
      </c>
      <c r="C852" t="s">
        <v>1603</v>
      </c>
      <c r="D852" t="s">
        <v>1604</v>
      </c>
      <c r="G852" t="s">
        <v>145</v>
      </c>
      <c r="I852" t="s">
        <v>145</v>
      </c>
      <c r="K852" t="s">
        <v>146</v>
      </c>
      <c r="L852" t="s">
        <v>146</v>
      </c>
      <c r="M852" t="s">
        <v>146</v>
      </c>
      <c r="N852" t="s">
        <v>146</v>
      </c>
      <c r="O852" t="s">
        <v>146</v>
      </c>
      <c r="P852" t="s">
        <v>145</v>
      </c>
      <c r="Q852" t="s">
        <v>918</v>
      </c>
      <c r="R852" t="s">
        <v>919</v>
      </c>
      <c r="S852">
        <v>0</v>
      </c>
      <c r="V852" s="31">
        <v>44872.61041666667</v>
      </c>
      <c r="W852">
        <v>0</v>
      </c>
      <c r="X852">
        <v>1</v>
      </c>
      <c r="Y852" t="s">
        <v>147</v>
      </c>
      <c r="AA852">
        <v>837</v>
      </c>
      <c r="AB852" t="s">
        <v>68</v>
      </c>
      <c r="AD852" t="s">
        <v>150</v>
      </c>
      <c r="AE852" t="s">
        <v>148</v>
      </c>
      <c r="AH852" t="s">
        <v>1585</v>
      </c>
    </row>
    <row r="853" spans="1:43" x14ac:dyDescent="0.3">
      <c r="A853">
        <v>966</v>
      </c>
      <c r="C853" t="s">
        <v>1605</v>
      </c>
      <c r="D853" t="s">
        <v>1606</v>
      </c>
      <c r="G853" t="s">
        <v>145</v>
      </c>
      <c r="I853" t="s">
        <v>145</v>
      </c>
      <c r="K853" t="s">
        <v>146</v>
      </c>
      <c r="L853" t="s">
        <v>146</v>
      </c>
      <c r="M853" t="s">
        <v>146</v>
      </c>
      <c r="N853" t="s">
        <v>146</v>
      </c>
      <c r="O853" t="s">
        <v>146</v>
      </c>
      <c r="P853" t="s">
        <v>145</v>
      </c>
      <c r="Q853" t="s">
        <v>918</v>
      </c>
      <c r="R853" t="s">
        <v>919</v>
      </c>
      <c r="S853">
        <v>0</v>
      </c>
      <c r="V853" s="31">
        <v>44872.61041666667</v>
      </c>
      <c r="W853">
        <v>0</v>
      </c>
      <c r="X853">
        <v>1</v>
      </c>
      <c r="Y853" t="s">
        <v>147</v>
      </c>
      <c r="AA853">
        <v>837</v>
      </c>
      <c r="AB853" t="s">
        <v>68</v>
      </c>
      <c r="AD853" t="s">
        <v>150</v>
      </c>
      <c r="AE853" t="s">
        <v>148</v>
      </c>
      <c r="AH853" t="s">
        <v>1585</v>
      </c>
    </row>
    <row r="854" spans="1:43" x14ac:dyDescent="0.3">
      <c r="A854">
        <v>967</v>
      </c>
      <c r="C854" t="s">
        <v>1607</v>
      </c>
      <c r="D854" t="s">
        <v>1608</v>
      </c>
      <c r="G854" t="s">
        <v>145</v>
      </c>
      <c r="I854" t="s">
        <v>145</v>
      </c>
      <c r="K854" t="s">
        <v>146</v>
      </c>
      <c r="L854" t="s">
        <v>146</v>
      </c>
      <c r="M854" t="s">
        <v>146</v>
      </c>
      <c r="N854" t="s">
        <v>146</v>
      </c>
      <c r="O854" t="s">
        <v>146</v>
      </c>
      <c r="P854" t="s">
        <v>145</v>
      </c>
      <c r="Q854" t="s">
        <v>918</v>
      </c>
      <c r="R854" t="s">
        <v>919</v>
      </c>
      <c r="S854">
        <v>0</v>
      </c>
      <c r="V854" s="31">
        <v>44872.61041666667</v>
      </c>
      <c r="W854">
        <v>0</v>
      </c>
      <c r="X854">
        <v>1</v>
      </c>
      <c r="Y854" t="s">
        <v>147</v>
      </c>
      <c r="AA854">
        <v>837</v>
      </c>
      <c r="AB854" t="s">
        <v>68</v>
      </c>
      <c r="AD854" t="s">
        <v>150</v>
      </c>
      <c r="AE854" t="s">
        <v>148</v>
      </c>
      <c r="AH854" t="s">
        <v>1585</v>
      </c>
    </row>
    <row r="855" spans="1:43" x14ac:dyDescent="0.3">
      <c r="A855">
        <v>968</v>
      </c>
      <c r="C855" t="s">
        <v>1609</v>
      </c>
      <c r="D855" t="s">
        <v>1610</v>
      </c>
      <c r="G855" t="s">
        <v>145</v>
      </c>
      <c r="I855" t="s">
        <v>145</v>
      </c>
      <c r="K855" t="s">
        <v>146</v>
      </c>
      <c r="L855" t="s">
        <v>146</v>
      </c>
      <c r="M855" t="s">
        <v>146</v>
      </c>
      <c r="N855" t="s">
        <v>146</v>
      </c>
      <c r="O855" t="s">
        <v>146</v>
      </c>
      <c r="P855" t="s">
        <v>145</v>
      </c>
      <c r="Q855" t="s">
        <v>918</v>
      </c>
      <c r="R855" t="s">
        <v>919</v>
      </c>
      <c r="S855">
        <v>0</v>
      </c>
      <c r="V855" s="31">
        <v>44872.61041666667</v>
      </c>
      <c r="W855">
        <v>0</v>
      </c>
      <c r="X855">
        <v>1</v>
      </c>
      <c r="Y855" t="s">
        <v>147</v>
      </c>
      <c r="AA855">
        <v>837</v>
      </c>
      <c r="AB855" t="s">
        <v>68</v>
      </c>
      <c r="AD855" t="s">
        <v>150</v>
      </c>
      <c r="AE855" t="s">
        <v>148</v>
      </c>
      <c r="AH855" t="s">
        <v>1585</v>
      </c>
    </row>
    <row r="856" spans="1:43" x14ac:dyDescent="0.3">
      <c r="A856">
        <v>839</v>
      </c>
      <c r="C856" t="s">
        <v>1611</v>
      </c>
      <c r="D856" t="s">
        <v>43</v>
      </c>
      <c r="G856" t="s">
        <v>145</v>
      </c>
      <c r="I856" t="s">
        <v>145</v>
      </c>
      <c r="K856" t="s">
        <v>146</v>
      </c>
      <c r="L856" t="s">
        <v>146</v>
      </c>
      <c r="M856" t="s">
        <v>146</v>
      </c>
      <c r="N856" t="s">
        <v>146</v>
      </c>
      <c r="O856" t="s">
        <v>146</v>
      </c>
      <c r="P856" t="s">
        <v>145</v>
      </c>
      <c r="Q856" t="s">
        <v>918</v>
      </c>
      <c r="R856" t="s">
        <v>919</v>
      </c>
      <c r="S856">
        <v>0</v>
      </c>
      <c r="V856" s="31">
        <v>44872.61041666667</v>
      </c>
      <c r="W856">
        <v>0</v>
      </c>
      <c r="X856">
        <v>1</v>
      </c>
      <c r="Y856" t="s">
        <v>147</v>
      </c>
      <c r="AA856">
        <v>837</v>
      </c>
      <c r="AB856" t="s">
        <v>68</v>
      </c>
      <c r="AD856" t="s">
        <v>150</v>
      </c>
      <c r="AE856" t="s">
        <v>1612</v>
      </c>
      <c r="AH856" t="s">
        <v>1585</v>
      </c>
      <c r="AI856" t="s">
        <v>145</v>
      </c>
      <c r="AL856" t="s">
        <v>145</v>
      </c>
      <c r="AM856" t="s">
        <v>145</v>
      </c>
      <c r="AN856" t="s">
        <v>145</v>
      </c>
      <c r="AP856" t="s">
        <v>145</v>
      </c>
      <c r="AQ856" t="s">
        <v>145</v>
      </c>
    </row>
    <row r="857" spans="1:43" x14ac:dyDescent="0.3">
      <c r="A857">
        <v>969</v>
      </c>
      <c r="C857" t="s">
        <v>1613</v>
      </c>
      <c r="D857" t="s">
        <v>1614</v>
      </c>
      <c r="G857" t="s">
        <v>145</v>
      </c>
      <c r="I857" t="s">
        <v>146</v>
      </c>
      <c r="K857" t="s">
        <v>146</v>
      </c>
      <c r="L857" t="s">
        <v>146</v>
      </c>
      <c r="M857" t="s">
        <v>146</v>
      </c>
      <c r="N857" t="s">
        <v>146</v>
      </c>
      <c r="O857" t="s">
        <v>146</v>
      </c>
      <c r="P857" t="s">
        <v>145</v>
      </c>
      <c r="Q857" t="s">
        <v>918</v>
      </c>
      <c r="R857" t="s">
        <v>919</v>
      </c>
      <c r="S857">
        <v>0</v>
      </c>
      <c r="V857" s="31">
        <v>44872.61041666667</v>
      </c>
      <c r="W857">
        <v>0</v>
      </c>
      <c r="X857">
        <v>1</v>
      </c>
      <c r="Y857" t="s">
        <v>147</v>
      </c>
      <c r="AA857">
        <v>143</v>
      </c>
      <c r="AB857" t="s">
        <v>68</v>
      </c>
      <c r="AD857" t="s">
        <v>150</v>
      </c>
      <c r="AE857" t="s">
        <v>148</v>
      </c>
      <c r="AH857" t="s">
        <v>1585</v>
      </c>
    </row>
    <row r="858" spans="1:43" x14ac:dyDescent="0.3">
      <c r="A858">
        <v>970</v>
      </c>
      <c r="C858" t="s">
        <v>1615</v>
      </c>
      <c r="D858" t="s">
        <v>1616</v>
      </c>
      <c r="G858" t="s">
        <v>145</v>
      </c>
      <c r="I858" t="s">
        <v>145</v>
      </c>
      <c r="K858" t="s">
        <v>146</v>
      </c>
      <c r="L858" t="s">
        <v>146</v>
      </c>
      <c r="M858" t="s">
        <v>146</v>
      </c>
      <c r="N858" t="s">
        <v>146</v>
      </c>
      <c r="O858" t="s">
        <v>146</v>
      </c>
      <c r="P858" t="s">
        <v>145</v>
      </c>
      <c r="Q858" t="s">
        <v>918</v>
      </c>
      <c r="R858" t="s">
        <v>919</v>
      </c>
      <c r="S858">
        <v>0</v>
      </c>
      <c r="V858" s="31">
        <v>44872.61041666667</v>
      </c>
      <c r="W858">
        <v>0</v>
      </c>
      <c r="X858">
        <v>1</v>
      </c>
      <c r="Y858" t="s">
        <v>147</v>
      </c>
      <c r="AA858">
        <v>969</v>
      </c>
      <c r="AB858" t="s">
        <v>68</v>
      </c>
      <c r="AD858" t="s">
        <v>150</v>
      </c>
      <c r="AE858" t="s">
        <v>148</v>
      </c>
      <c r="AH858" t="s">
        <v>1585</v>
      </c>
    </row>
    <row r="859" spans="1:43" x14ac:dyDescent="0.3">
      <c r="A859">
        <v>971</v>
      </c>
      <c r="C859" t="s">
        <v>1617</v>
      </c>
      <c r="D859" t="s">
        <v>1618</v>
      </c>
      <c r="G859" t="s">
        <v>145</v>
      </c>
      <c r="I859" t="s">
        <v>145</v>
      </c>
      <c r="K859" t="s">
        <v>146</v>
      </c>
      <c r="L859" t="s">
        <v>146</v>
      </c>
      <c r="M859" t="s">
        <v>146</v>
      </c>
      <c r="N859" t="s">
        <v>146</v>
      </c>
      <c r="O859" t="s">
        <v>146</v>
      </c>
      <c r="P859" t="s">
        <v>145</v>
      </c>
      <c r="Q859" t="s">
        <v>918</v>
      </c>
      <c r="R859" t="s">
        <v>919</v>
      </c>
      <c r="S859">
        <v>0</v>
      </c>
      <c r="V859" s="31">
        <v>44872.61041666667</v>
      </c>
      <c r="W859">
        <v>0</v>
      </c>
      <c r="X859">
        <v>1</v>
      </c>
      <c r="Y859" t="s">
        <v>147</v>
      </c>
      <c r="AA859">
        <v>969</v>
      </c>
      <c r="AB859" t="s">
        <v>68</v>
      </c>
      <c r="AD859" t="s">
        <v>150</v>
      </c>
      <c r="AE859" t="s">
        <v>148</v>
      </c>
      <c r="AH859" t="s">
        <v>1585</v>
      </c>
    </row>
    <row r="860" spans="1:43" x14ac:dyDescent="0.3">
      <c r="A860">
        <v>149</v>
      </c>
      <c r="C860" t="s">
        <v>1619</v>
      </c>
      <c r="D860" t="s">
        <v>1620</v>
      </c>
      <c r="G860" t="s">
        <v>145</v>
      </c>
      <c r="I860" t="s">
        <v>146</v>
      </c>
      <c r="K860" t="s">
        <v>146</v>
      </c>
      <c r="L860" t="s">
        <v>146</v>
      </c>
      <c r="M860" t="s">
        <v>146</v>
      </c>
      <c r="N860" t="s">
        <v>146</v>
      </c>
      <c r="O860" t="s">
        <v>146</v>
      </c>
      <c r="P860" t="s">
        <v>145</v>
      </c>
      <c r="Q860" t="s">
        <v>918</v>
      </c>
      <c r="R860" t="s">
        <v>919</v>
      </c>
      <c r="S860">
        <v>0</v>
      </c>
      <c r="V860" s="31">
        <v>44681.010416666664</v>
      </c>
      <c r="W860">
        <v>0</v>
      </c>
      <c r="X860">
        <v>1</v>
      </c>
      <c r="Y860" t="s">
        <v>147</v>
      </c>
      <c r="AA860">
        <v>142</v>
      </c>
      <c r="AB860" t="s">
        <v>68</v>
      </c>
      <c r="AD860" t="s">
        <v>150</v>
      </c>
      <c r="AE860" t="s">
        <v>148</v>
      </c>
    </row>
    <row r="861" spans="1:43" x14ac:dyDescent="0.3">
      <c r="A861">
        <v>972</v>
      </c>
      <c r="C861" t="s">
        <v>1621</v>
      </c>
      <c r="D861" t="s">
        <v>1245</v>
      </c>
      <c r="G861" t="s">
        <v>145</v>
      </c>
      <c r="I861" t="s">
        <v>146</v>
      </c>
      <c r="K861" t="s">
        <v>146</v>
      </c>
      <c r="L861" t="s">
        <v>146</v>
      </c>
      <c r="M861" t="s">
        <v>146</v>
      </c>
      <c r="N861" t="s">
        <v>146</v>
      </c>
      <c r="O861" t="s">
        <v>146</v>
      </c>
      <c r="P861" t="s">
        <v>145</v>
      </c>
      <c r="Q861" t="s">
        <v>918</v>
      </c>
      <c r="R861" t="s">
        <v>919</v>
      </c>
      <c r="S861">
        <v>0</v>
      </c>
      <c r="V861" s="31">
        <v>44681.010416666664</v>
      </c>
      <c r="W861">
        <v>0</v>
      </c>
      <c r="X861">
        <v>1</v>
      </c>
      <c r="Y861" t="s">
        <v>147</v>
      </c>
      <c r="AA861">
        <v>149</v>
      </c>
      <c r="AB861" t="s">
        <v>68</v>
      </c>
      <c r="AD861" t="s">
        <v>150</v>
      </c>
      <c r="AE861" t="s">
        <v>148</v>
      </c>
    </row>
    <row r="862" spans="1:43" x14ac:dyDescent="0.3">
      <c r="A862">
        <v>973</v>
      </c>
      <c r="C862" t="s">
        <v>1622</v>
      </c>
      <c r="D862" t="s">
        <v>94</v>
      </c>
      <c r="G862" t="s">
        <v>145</v>
      </c>
      <c r="I862" t="s">
        <v>145</v>
      </c>
      <c r="K862" t="s">
        <v>146</v>
      </c>
      <c r="L862" t="s">
        <v>146</v>
      </c>
      <c r="M862" t="s">
        <v>146</v>
      </c>
      <c r="N862" t="s">
        <v>146</v>
      </c>
      <c r="O862" t="s">
        <v>146</v>
      </c>
      <c r="P862" t="s">
        <v>145</v>
      </c>
      <c r="Q862" t="s">
        <v>918</v>
      </c>
      <c r="R862" t="s">
        <v>919</v>
      </c>
      <c r="S862">
        <v>0</v>
      </c>
      <c r="V862" s="31">
        <v>44681.010416666664</v>
      </c>
      <c r="W862">
        <v>0</v>
      </c>
      <c r="X862">
        <v>1</v>
      </c>
      <c r="Y862" t="s">
        <v>147</v>
      </c>
      <c r="AA862">
        <v>972</v>
      </c>
      <c r="AB862" t="s">
        <v>68</v>
      </c>
      <c r="AD862" t="s">
        <v>150</v>
      </c>
      <c r="AE862" t="s">
        <v>148</v>
      </c>
    </row>
    <row r="863" spans="1:43" x14ac:dyDescent="0.3">
      <c r="A863">
        <v>150</v>
      </c>
      <c r="C863" t="s">
        <v>1623</v>
      </c>
      <c r="D863" t="s">
        <v>1624</v>
      </c>
      <c r="G863" t="s">
        <v>145</v>
      </c>
      <c r="I863" t="s">
        <v>146</v>
      </c>
      <c r="K863" t="s">
        <v>146</v>
      </c>
      <c r="L863" t="s">
        <v>146</v>
      </c>
      <c r="M863" t="s">
        <v>146</v>
      </c>
      <c r="N863" t="s">
        <v>146</v>
      </c>
      <c r="O863" t="s">
        <v>146</v>
      </c>
      <c r="P863" t="s">
        <v>145</v>
      </c>
      <c r="Q863" t="s">
        <v>918</v>
      </c>
      <c r="R863" t="s">
        <v>919</v>
      </c>
      <c r="S863">
        <v>0</v>
      </c>
      <c r="V863" s="31">
        <v>44681.011111111111</v>
      </c>
      <c r="W863">
        <v>0</v>
      </c>
      <c r="X863">
        <v>1</v>
      </c>
      <c r="Y863" t="s">
        <v>147</v>
      </c>
      <c r="AA863">
        <v>149</v>
      </c>
      <c r="AB863" t="s">
        <v>68</v>
      </c>
      <c r="AD863" t="s">
        <v>150</v>
      </c>
      <c r="AE863" t="s">
        <v>148</v>
      </c>
    </row>
    <row r="864" spans="1:43" x14ac:dyDescent="0.3">
      <c r="A864">
        <v>974</v>
      </c>
      <c r="C864" t="s">
        <v>1625</v>
      </c>
      <c r="D864" t="s">
        <v>1258</v>
      </c>
      <c r="G864" t="s">
        <v>145</v>
      </c>
      <c r="I864" t="s">
        <v>145</v>
      </c>
      <c r="K864" t="s">
        <v>146</v>
      </c>
      <c r="L864" t="s">
        <v>146</v>
      </c>
      <c r="M864" t="s">
        <v>146</v>
      </c>
      <c r="N864" t="s">
        <v>146</v>
      </c>
      <c r="O864" t="s">
        <v>146</v>
      </c>
      <c r="P864" t="s">
        <v>145</v>
      </c>
      <c r="Q864" t="s">
        <v>918</v>
      </c>
      <c r="R864" t="s">
        <v>919</v>
      </c>
      <c r="S864">
        <v>0</v>
      </c>
      <c r="V864" s="31">
        <v>44681.011111111111</v>
      </c>
      <c r="W864">
        <v>0</v>
      </c>
      <c r="X864">
        <v>1</v>
      </c>
      <c r="Y864" t="s">
        <v>147</v>
      </c>
      <c r="AA864">
        <v>150</v>
      </c>
      <c r="AB864" t="s">
        <v>68</v>
      </c>
      <c r="AD864" t="s">
        <v>150</v>
      </c>
      <c r="AE864" t="s">
        <v>148</v>
      </c>
    </row>
    <row r="865" spans="1:31" x14ac:dyDescent="0.3">
      <c r="A865">
        <v>975</v>
      </c>
      <c r="C865" t="s">
        <v>1626</v>
      </c>
      <c r="D865" t="s">
        <v>1260</v>
      </c>
      <c r="G865" t="s">
        <v>145</v>
      </c>
      <c r="I865" t="s">
        <v>145</v>
      </c>
      <c r="K865" t="s">
        <v>146</v>
      </c>
      <c r="L865" t="s">
        <v>146</v>
      </c>
      <c r="M865" t="s">
        <v>146</v>
      </c>
      <c r="N865" t="s">
        <v>146</v>
      </c>
      <c r="O865" t="s">
        <v>146</v>
      </c>
      <c r="P865" t="s">
        <v>145</v>
      </c>
      <c r="Q865" t="s">
        <v>918</v>
      </c>
      <c r="R865" t="s">
        <v>919</v>
      </c>
      <c r="S865">
        <v>0</v>
      </c>
      <c r="V865" s="31">
        <v>44681.011111111111</v>
      </c>
      <c r="W865">
        <v>0</v>
      </c>
      <c r="X865">
        <v>1</v>
      </c>
      <c r="Y865" t="s">
        <v>147</v>
      </c>
      <c r="AA865">
        <v>150</v>
      </c>
      <c r="AB865" t="s">
        <v>68</v>
      </c>
      <c r="AD865" t="s">
        <v>150</v>
      </c>
      <c r="AE865" t="s">
        <v>148</v>
      </c>
    </row>
    <row r="866" spans="1:31" x14ac:dyDescent="0.3">
      <c r="A866">
        <v>976</v>
      </c>
      <c r="C866" t="s">
        <v>1627</v>
      </c>
      <c r="D866" t="s">
        <v>1262</v>
      </c>
      <c r="G866" t="s">
        <v>145</v>
      </c>
      <c r="I866" t="s">
        <v>145</v>
      </c>
      <c r="K866" t="s">
        <v>146</v>
      </c>
      <c r="L866" t="s">
        <v>146</v>
      </c>
      <c r="M866" t="s">
        <v>146</v>
      </c>
      <c r="N866" t="s">
        <v>146</v>
      </c>
      <c r="O866" t="s">
        <v>146</v>
      </c>
      <c r="P866" t="s">
        <v>145</v>
      </c>
      <c r="Q866" t="s">
        <v>918</v>
      </c>
      <c r="R866" t="s">
        <v>919</v>
      </c>
      <c r="S866">
        <v>0</v>
      </c>
      <c r="V866" s="31">
        <v>44681.011111111111</v>
      </c>
      <c r="W866">
        <v>0</v>
      </c>
      <c r="X866">
        <v>1</v>
      </c>
      <c r="Y866" t="s">
        <v>147</v>
      </c>
      <c r="AA866">
        <v>150</v>
      </c>
      <c r="AB866" t="s">
        <v>68</v>
      </c>
      <c r="AD866" t="s">
        <v>150</v>
      </c>
      <c r="AE866" t="s">
        <v>148</v>
      </c>
    </row>
    <row r="867" spans="1:31" x14ac:dyDescent="0.3">
      <c r="A867">
        <v>977</v>
      </c>
      <c r="C867" t="s">
        <v>1628</v>
      </c>
      <c r="D867" t="s">
        <v>1264</v>
      </c>
      <c r="G867" t="s">
        <v>145</v>
      </c>
      <c r="I867" t="s">
        <v>145</v>
      </c>
      <c r="K867" t="s">
        <v>146</v>
      </c>
      <c r="L867" t="s">
        <v>146</v>
      </c>
      <c r="M867" t="s">
        <v>146</v>
      </c>
      <c r="N867" t="s">
        <v>146</v>
      </c>
      <c r="O867" t="s">
        <v>146</v>
      </c>
      <c r="P867" t="s">
        <v>145</v>
      </c>
      <c r="Q867" t="s">
        <v>918</v>
      </c>
      <c r="R867" t="s">
        <v>919</v>
      </c>
      <c r="S867">
        <v>0</v>
      </c>
      <c r="V867" s="31">
        <v>44681.011111111111</v>
      </c>
      <c r="W867">
        <v>0</v>
      </c>
      <c r="X867">
        <v>1</v>
      </c>
      <c r="Y867" t="s">
        <v>147</v>
      </c>
      <c r="AA867">
        <v>150</v>
      </c>
      <c r="AB867" t="s">
        <v>68</v>
      </c>
      <c r="AD867" t="s">
        <v>150</v>
      </c>
      <c r="AE867" t="s">
        <v>148</v>
      </c>
    </row>
    <row r="868" spans="1:31" x14ac:dyDescent="0.3">
      <c r="A868">
        <v>978</v>
      </c>
      <c r="C868" t="s">
        <v>1629</v>
      </c>
      <c r="D868" t="s">
        <v>1266</v>
      </c>
      <c r="G868" t="s">
        <v>145</v>
      </c>
      <c r="I868" t="s">
        <v>145</v>
      </c>
      <c r="K868" t="s">
        <v>146</v>
      </c>
      <c r="L868" t="s">
        <v>146</v>
      </c>
      <c r="M868" t="s">
        <v>146</v>
      </c>
      <c r="N868" t="s">
        <v>146</v>
      </c>
      <c r="O868" t="s">
        <v>146</v>
      </c>
      <c r="P868" t="s">
        <v>145</v>
      </c>
      <c r="Q868" t="s">
        <v>918</v>
      </c>
      <c r="R868" t="s">
        <v>919</v>
      </c>
      <c r="S868">
        <v>0</v>
      </c>
      <c r="V868" s="31">
        <v>44681.011111111111</v>
      </c>
      <c r="W868">
        <v>0</v>
      </c>
      <c r="X868">
        <v>1</v>
      </c>
      <c r="Y868" t="s">
        <v>147</v>
      </c>
      <c r="AA868">
        <v>150</v>
      </c>
      <c r="AB868" t="s">
        <v>68</v>
      </c>
      <c r="AD868" t="s">
        <v>150</v>
      </c>
      <c r="AE868" t="s">
        <v>148</v>
      </c>
    </row>
    <row r="869" spans="1:31" x14ac:dyDescent="0.3">
      <c r="A869">
        <v>979</v>
      </c>
      <c r="C869" t="s">
        <v>1630</v>
      </c>
      <c r="D869" t="s">
        <v>1254</v>
      </c>
      <c r="G869" t="s">
        <v>145</v>
      </c>
      <c r="I869" t="s">
        <v>145</v>
      </c>
      <c r="K869" t="s">
        <v>146</v>
      </c>
      <c r="L869" t="s">
        <v>146</v>
      </c>
      <c r="M869" t="s">
        <v>146</v>
      </c>
      <c r="N869" t="s">
        <v>146</v>
      </c>
      <c r="O869" t="s">
        <v>146</v>
      </c>
      <c r="P869" t="s">
        <v>145</v>
      </c>
      <c r="Q869" t="s">
        <v>918</v>
      </c>
      <c r="R869" t="s">
        <v>919</v>
      </c>
      <c r="S869">
        <v>0</v>
      </c>
      <c r="V869" s="31">
        <v>44681.011111111111</v>
      </c>
      <c r="W869">
        <v>0</v>
      </c>
      <c r="X869">
        <v>1</v>
      </c>
      <c r="Y869" t="s">
        <v>147</v>
      </c>
      <c r="AA869">
        <v>150</v>
      </c>
      <c r="AB869" t="s">
        <v>68</v>
      </c>
      <c r="AD869" t="s">
        <v>150</v>
      </c>
      <c r="AE869" t="s">
        <v>148</v>
      </c>
    </row>
    <row r="870" spans="1:31" x14ac:dyDescent="0.3">
      <c r="A870">
        <v>980</v>
      </c>
      <c r="C870" t="s">
        <v>1631</v>
      </c>
      <c r="D870" t="s">
        <v>1268</v>
      </c>
      <c r="G870" t="s">
        <v>145</v>
      </c>
      <c r="I870" t="s">
        <v>145</v>
      </c>
      <c r="K870" t="s">
        <v>146</v>
      </c>
      <c r="L870" t="s">
        <v>146</v>
      </c>
      <c r="M870" t="s">
        <v>146</v>
      </c>
      <c r="N870" t="s">
        <v>146</v>
      </c>
      <c r="O870" t="s">
        <v>146</v>
      </c>
      <c r="P870" t="s">
        <v>145</v>
      </c>
      <c r="Q870" t="s">
        <v>918</v>
      </c>
      <c r="R870" t="s">
        <v>919</v>
      </c>
      <c r="S870">
        <v>0</v>
      </c>
      <c r="V870" s="31">
        <v>44681.011111111111</v>
      </c>
      <c r="W870">
        <v>0</v>
      </c>
      <c r="X870">
        <v>1</v>
      </c>
      <c r="Y870" t="s">
        <v>147</v>
      </c>
      <c r="AA870">
        <v>150</v>
      </c>
      <c r="AB870" t="s">
        <v>68</v>
      </c>
      <c r="AD870" t="s">
        <v>150</v>
      </c>
      <c r="AE870" t="s">
        <v>148</v>
      </c>
    </row>
    <row r="871" spans="1:31" x14ac:dyDescent="0.3">
      <c r="A871">
        <v>151</v>
      </c>
      <c r="C871" t="s">
        <v>1632</v>
      </c>
      <c r="D871" t="s">
        <v>1270</v>
      </c>
      <c r="G871" t="s">
        <v>145</v>
      </c>
      <c r="I871" t="s">
        <v>145</v>
      </c>
      <c r="K871" t="s">
        <v>146</v>
      </c>
      <c r="L871" t="s">
        <v>146</v>
      </c>
      <c r="M871" t="s">
        <v>146</v>
      </c>
      <c r="N871" t="s">
        <v>146</v>
      </c>
      <c r="O871" t="s">
        <v>146</v>
      </c>
      <c r="P871" t="s">
        <v>145</v>
      </c>
      <c r="Q871" t="s">
        <v>918</v>
      </c>
      <c r="R871" t="s">
        <v>919</v>
      </c>
      <c r="S871">
        <v>0</v>
      </c>
      <c r="V871" s="31">
        <v>44681.011111111111</v>
      </c>
      <c r="W871">
        <v>0</v>
      </c>
      <c r="X871">
        <v>1</v>
      </c>
      <c r="Y871" t="s">
        <v>147</v>
      </c>
      <c r="AA871">
        <v>150</v>
      </c>
      <c r="AB871" t="s">
        <v>68</v>
      </c>
      <c r="AD871" t="s">
        <v>150</v>
      </c>
      <c r="AE871" t="s">
        <v>148</v>
      </c>
    </row>
    <row r="872" spans="1:31" x14ac:dyDescent="0.3">
      <c r="A872">
        <v>981</v>
      </c>
      <c r="C872" t="s">
        <v>1633</v>
      </c>
      <c r="D872" t="s">
        <v>1272</v>
      </c>
      <c r="G872" t="s">
        <v>145</v>
      </c>
      <c r="I872" t="s">
        <v>145</v>
      </c>
      <c r="K872" t="s">
        <v>146</v>
      </c>
      <c r="L872" t="s">
        <v>146</v>
      </c>
      <c r="M872" t="s">
        <v>146</v>
      </c>
      <c r="N872" t="s">
        <v>146</v>
      </c>
      <c r="O872" t="s">
        <v>146</v>
      </c>
      <c r="P872" t="s">
        <v>145</v>
      </c>
      <c r="Q872" t="s">
        <v>918</v>
      </c>
      <c r="R872" t="s">
        <v>919</v>
      </c>
      <c r="S872">
        <v>0</v>
      </c>
      <c r="V872" s="31">
        <v>44681.011111111111</v>
      </c>
      <c r="W872">
        <v>0</v>
      </c>
      <c r="X872">
        <v>1</v>
      </c>
      <c r="Y872" t="s">
        <v>147</v>
      </c>
      <c r="AA872">
        <v>150</v>
      </c>
      <c r="AB872" t="s">
        <v>68</v>
      </c>
      <c r="AD872" t="s">
        <v>150</v>
      </c>
      <c r="AE872" t="s">
        <v>148</v>
      </c>
    </row>
    <row r="873" spans="1:31" x14ac:dyDescent="0.3">
      <c r="A873">
        <v>982</v>
      </c>
      <c r="C873" t="s">
        <v>1634</v>
      </c>
      <c r="D873" t="s">
        <v>1274</v>
      </c>
      <c r="G873" t="s">
        <v>145</v>
      </c>
      <c r="I873" t="s">
        <v>145</v>
      </c>
      <c r="K873" t="s">
        <v>146</v>
      </c>
      <c r="L873" t="s">
        <v>146</v>
      </c>
      <c r="M873" t="s">
        <v>146</v>
      </c>
      <c r="N873" t="s">
        <v>146</v>
      </c>
      <c r="O873" t="s">
        <v>146</v>
      </c>
      <c r="P873" t="s">
        <v>145</v>
      </c>
      <c r="Q873" t="s">
        <v>918</v>
      </c>
      <c r="R873" t="s">
        <v>919</v>
      </c>
      <c r="S873">
        <v>0</v>
      </c>
      <c r="V873" s="31">
        <v>44681.011111111111</v>
      </c>
      <c r="W873">
        <v>0</v>
      </c>
      <c r="X873">
        <v>1</v>
      </c>
      <c r="Y873" t="s">
        <v>147</v>
      </c>
      <c r="AA873">
        <v>150</v>
      </c>
      <c r="AB873" t="s">
        <v>68</v>
      </c>
      <c r="AD873" t="s">
        <v>150</v>
      </c>
      <c r="AE873" t="s">
        <v>148</v>
      </c>
    </row>
    <row r="874" spans="1:31" x14ac:dyDescent="0.3">
      <c r="A874">
        <v>983</v>
      </c>
      <c r="C874" t="s">
        <v>1635</v>
      </c>
      <c r="D874" t="s">
        <v>1276</v>
      </c>
      <c r="G874" t="s">
        <v>145</v>
      </c>
      <c r="I874" t="s">
        <v>145</v>
      </c>
      <c r="K874" t="s">
        <v>146</v>
      </c>
      <c r="L874" t="s">
        <v>146</v>
      </c>
      <c r="M874" t="s">
        <v>146</v>
      </c>
      <c r="N874" t="s">
        <v>146</v>
      </c>
      <c r="O874" t="s">
        <v>146</v>
      </c>
      <c r="P874" t="s">
        <v>145</v>
      </c>
      <c r="Q874" t="s">
        <v>918</v>
      </c>
      <c r="R874" t="s">
        <v>919</v>
      </c>
      <c r="S874">
        <v>0</v>
      </c>
      <c r="V874" s="31">
        <v>44681.011111111111</v>
      </c>
      <c r="W874">
        <v>0</v>
      </c>
      <c r="X874">
        <v>1</v>
      </c>
      <c r="Y874" t="s">
        <v>147</v>
      </c>
      <c r="AA874">
        <v>150</v>
      </c>
      <c r="AB874" t="s">
        <v>68</v>
      </c>
      <c r="AD874" t="s">
        <v>150</v>
      </c>
      <c r="AE874" t="s">
        <v>148</v>
      </c>
    </row>
    <row r="875" spans="1:31" x14ac:dyDescent="0.3">
      <c r="A875">
        <v>984</v>
      </c>
      <c r="C875" t="s">
        <v>1636</v>
      </c>
      <c r="D875" t="s">
        <v>1278</v>
      </c>
      <c r="G875" t="s">
        <v>145</v>
      </c>
      <c r="I875" t="s">
        <v>145</v>
      </c>
      <c r="K875" t="s">
        <v>146</v>
      </c>
      <c r="L875" t="s">
        <v>146</v>
      </c>
      <c r="M875" t="s">
        <v>146</v>
      </c>
      <c r="N875" t="s">
        <v>146</v>
      </c>
      <c r="O875" t="s">
        <v>146</v>
      </c>
      <c r="P875" t="s">
        <v>145</v>
      </c>
      <c r="Q875" t="s">
        <v>918</v>
      </c>
      <c r="R875" t="s">
        <v>919</v>
      </c>
      <c r="S875">
        <v>0</v>
      </c>
      <c r="V875" s="31">
        <v>44681.011111111111</v>
      </c>
      <c r="W875">
        <v>0</v>
      </c>
      <c r="X875">
        <v>1</v>
      </c>
      <c r="Y875" t="s">
        <v>147</v>
      </c>
      <c r="AA875">
        <v>150</v>
      </c>
      <c r="AB875" t="s">
        <v>68</v>
      </c>
      <c r="AD875" t="s">
        <v>150</v>
      </c>
      <c r="AE875" t="s">
        <v>148</v>
      </c>
    </row>
    <row r="876" spans="1:31" x14ac:dyDescent="0.3">
      <c r="A876">
        <v>985</v>
      </c>
      <c r="C876" t="s">
        <v>1637</v>
      </c>
      <c r="D876" t="s">
        <v>1280</v>
      </c>
      <c r="G876" t="s">
        <v>145</v>
      </c>
      <c r="I876" t="s">
        <v>145</v>
      </c>
      <c r="K876" t="s">
        <v>146</v>
      </c>
      <c r="L876" t="s">
        <v>146</v>
      </c>
      <c r="M876" t="s">
        <v>146</v>
      </c>
      <c r="N876" t="s">
        <v>146</v>
      </c>
      <c r="O876" t="s">
        <v>146</v>
      </c>
      <c r="P876" t="s">
        <v>145</v>
      </c>
      <c r="Q876" t="s">
        <v>918</v>
      </c>
      <c r="R876" t="s">
        <v>919</v>
      </c>
      <c r="S876">
        <v>0</v>
      </c>
      <c r="V876" s="31">
        <v>44681.011111111111</v>
      </c>
      <c r="W876">
        <v>0</v>
      </c>
      <c r="X876">
        <v>1</v>
      </c>
      <c r="Y876" t="s">
        <v>147</v>
      </c>
      <c r="AA876">
        <v>150</v>
      </c>
      <c r="AB876" t="s">
        <v>68</v>
      </c>
      <c r="AD876" t="s">
        <v>150</v>
      </c>
      <c r="AE876" t="s">
        <v>148</v>
      </c>
    </row>
    <row r="877" spans="1:31" x14ac:dyDescent="0.3">
      <c r="A877">
        <v>152</v>
      </c>
      <c r="C877" t="s">
        <v>1638</v>
      </c>
      <c r="D877" t="s">
        <v>1282</v>
      </c>
      <c r="G877" t="s">
        <v>145</v>
      </c>
      <c r="I877" t="s">
        <v>145</v>
      </c>
      <c r="K877" t="s">
        <v>146</v>
      </c>
      <c r="L877" t="s">
        <v>146</v>
      </c>
      <c r="M877" t="s">
        <v>146</v>
      </c>
      <c r="N877" t="s">
        <v>146</v>
      </c>
      <c r="O877" t="s">
        <v>146</v>
      </c>
      <c r="P877" t="s">
        <v>145</v>
      </c>
      <c r="Q877" t="s">
        <v>918</v>
      </c>
      <c r="R877" t="s">
        <v>919</v>
      </c>
      <c r="S877">
        <v>0</v>
      </c>
      <c r="V877" s="31">
        <v>44681.011805555558</v>
      </c>
      <c r="W877">
        <v>0</v>
      </c>
      <c r="X877">
        <v>1</v>
      </c>
      <c r="Y877" t="s">
        <v>147</v>
      </c>
      <c r="AA877">
        <v>150</v>
      </c>
      <c r="AB877" t="s">
        <v>68</v>
      </c>
      <c r="AD877" t="s">
        <v>150</v>
      </c>
      <c r="AE877" t="s">
        <v>148</v>
      </c>
    </row>
    <row r="878" spans="1:31" x14ac:dyDescent="0.3">
      <c r="A878">
        <v>153</v>
      </c>
      <c r="C878" t="s">
        <v>1639</v>
      </c>
      <c r="D878" t="s">
        <v>1640</v>
      </c>
      <c r="G878" t="s">
        <v>145</v>
      </c>
      <c r="I878" t="s">
        <v>145</v>
      </c>
      <c r="K878" t="s">
        <v>146</v>
      </c>
      <c r="L878" t="s">
        <v>146</v>
      </c>
      <c r="M878" t="s">
        <v>146</v>
      </c>
      <c r="N878" t="s">
        <v>146</v>
      </c>
      <c r="O878" t="s">
        <v>146</v>
      </c>
      <c r="P878" t="s">
        <v>145</v>
      </c>
      <c r="Q878" t="s">
        <v>918</v>
      </c>
      <c r="R878" t="s">
        <v>919</v>
      </c>
      <c r="S878">
        <v>0</v>
      </c>
      <c r="V878" s="31">
        <v>44681.011805555558</v>
      </c>
      <c r="W878">
        <v>0</v>
      </c>
      <c r="X878">
        <v>1</v>
      </c>
      <c r="Y878" t="s">
        <v>147</v>
      </c>
      <c r="AA878">
        <v>150</v>
      </c>
      <c r="AB878" t="s">
        <v>68</v>
      </c>
      <c r="AD878" t="s">
        <v>150</v>
      </c>
      <c r="AE878" t="s">
        <v>148</v>
      </c>
    </row>
    <row r="879" spans="1:31" x14ac:dyDescent="0.3">
      <c r="A879">
        <v>986</v>
      </c>
      <c r="C879" t="s">
        <v>1641</v>
      </c>
      <c r="D879" t="s">
        <v>1284</v>
      </c>
      <c r="G879" t="s">
        <v>145</v>
      </c>
      <c r="I879" t="s">
        <v>145</v>
      </c>
      <c r="K879" t="s">
        <v>146</v>
      </c>
      <c r="L879" t="s">
        <v>146</v>
      </c>
      <c r="M879" t="s">
        <v>146</v>
      </c>
      <c r="N879" t="s">
        <v>146</v>
      </c>
      <c r="O879" t="s">
        <v>146</v>
      </c>
      <c r="P879" t="s">
        <v>145</v>
      </c>
      <c r="Q879" t="s">
        <v>918</v>
      </c>
      <c r="R879" t="s">
        <v>919</v>
      </c>
      <c r="S879">
        <v>0</v>
      </c>
      <c r="V879" s="31">
        <v>44681.011805555558</v>
      </c>
      <c r="W879">
        <v>0</v>
      </c>
      <c r="X879">
        <v>1</v>
      </c>
      <c r="Y879" t="s">
        <v>147</v>
      </c>
      <c r="AA879">
        <v>150</v>
      </c>
      <c r="AB879" t="s">
        <v>68</v>
      </c>
      <c r="AD879" t="s">
        <v>150</v>
      </c>
      <c r="AE879" t="s">
        <v>148</v>
      </c>
    </row>
    <row r="880" spans="1:31" x14ac:dyDescent="0.3">
      <c r="A880">
        <v>154</v>
      </c>
      <c r="C880" t="s">
        <v>1642</v>
      </c>
      <c r="D880" t="s">
        <v>1286</v>
      </c>
      <c r="G880" t="s">
        <v>145</v>
      </c>
      <c r="I880" t="s">
        <v>145</v>
      </c>
      <c r="K880" t="s">
        <v>146</v>
      </c>
      <c r="L880" t="s">
        <v>146</v>
      </c>
      <c r="M880" t="s">
        <v>146</v>
      </c>
      <c r="N880" t="s">
        <v>146</v>
      </c>
      <c r="O880" t="s">
        <v>146</v>
      </c>
      <c r="P880" t="s">
        <v>145</v>
      </c>
      <c r="Q880" t="s">
        <v>918</v>
      </c>
      <c r="R880" t="s">
        <v>919</v>
      </c>
      <c r="S880">
        <v>0</v>
      </c>
      <c r="V880" s="31">
        <v>44681.012499999997</v>
      </c>
      <c r="W880">
        <v>0</v>
      </c>
      <c r="X880">
        <v>1</v>
      </c>
      <c r="Y880" t="s">
        <v>147</v>
      </c>
      <c r="AA880">
        <v>150</v>
      </c>
      <c r="AB880" t="s">
        <v>68</v>
      </c>
      <c r="AD880" t="s">
        <v>150</v>
      </c>
      <c r="AE880" t="s">
        <v>148</v>
      </c>
    </row>
    <row r="881" spans="1:31" x14ac:dyDescent="0.3">
      <c r="A881">
        <v>155</v>
      </c>
      <c r="C881" t="s">
        <v>1643</v>
      </c>
      <c r="D881" t="s">
        <v>1288</v>
      </c>
      <c r="G881" t="s">
        <v>145</v>
      </c>
      <c r="I881" t="s">
        <v>145</v>
      </c>
      <c r="K881" t="s">
        <v>146</v>
      </c>
      <c r="L881" t="s">
        <v>146</v>
      </c>
      <c r="M881" t="s">
        <v>146</v>
      </c>
      <c r="N881" t="s">
        <v>146</v>
      </c>
      <c r="O881" t="s">
        <v>146</v>
      </c>
      <c r="P881" t="s">
        <v>145</v>
      </c>
      <c r="Q881" t="s">
        <v>918</v>
      </c>
      <c r="R881" t="s">
        <v>919</v>
      </c>
      <c r="S881">
        <v>0</v>
      </c>
      <c r="V881" s="31">
        <v>44681.012499999997</v>
      </c>
      <c r="W881">
        <v>0</v>
      </c>
      <c r="X881">
        <v>1</v>
      </c>
      <c r="Y881" t="s">
        <v>147</v>
      </c>
      <c r="AA881">
        <v>150</v>
      </c>
      <c r="AB881" t="s">
        <v>68</v>
      </c>
      <c r="AD881" t="s">
        <v>150</v>
      </c>
      <c r="AE881" t="s">
        <v>148</v>
      </c>
    </row>
    <row r="882" spans="1:31" x14ac:dyDescent="0.3">
      <c r="A882">
        <v>156</v>
      </c>
      <c r="C882" t="s">
        <v>1644</v>
      </c>
      <c r="D882" t="s">
        <v>1252</v>
      </c>
      <c r="G882" t="s">
        <v>145</v>
      </c>
      <c r="I882" t="s">
        <v>145</v>
      </c>
      <c r="K882" t="s">
        <v>146</v>
      </c>
      <c r="L882" t="s">
        <v>146</v>
      </c>
      <c r="M882" t="s">
        <v>146</v>
      </c>
      <c r="N882" t="s">
        <v>146</v>
      </c>
      <c r="O882" t="s">
        <v>146</v>
      </c>
      <c r="P882" t="s">
        <v>145</v>
      </c>
      <c r="Q882" t="s">
        <v>918</v>
      </c>
      <c r="R882" t="s">
        <v>919</v>
      </c>
      <c r="S882">
        <v>0</v>
      </c>
      <c r="V882" s="31">
        <v>44681.012499999997</v>
      </c>
      <c r="W882">
        <v>0</v>
      </c>
      <c r="X882">
        <v>1</v>
      </c>
      <c r="Y882" t="s">
        <v>147</v>
      </c>
      <c r="AA882">
        <v>150</v>
      </c>
      <c r="AB882" t="s">
        <v>68</v>
      </c>
      <c r="AD882" t="s">
        <v>150</v>
      </c>
      <c r="AE882" t="s">
        <v>148</v>
      </c>
    </row>
    <row r="883" spans="1:31" x14ac:dyDescent="0.3">
      <c r="A883">
        <v>987</v>
      </c>
      <c r="C883" t="s">
        <v>1645</v>
      </c>
      <c r="D883" t="s">
        <v>1290</v>
      </c>
      <c r="G883" t="s">
        <v>145</v>
      </c>
      <c r="I883" t="s">
        <v>145</v>
      </c>
      <c r="K883" t="s">
        <v>146</v>
      </c>
      <c r="L883" t="s">
        <v>146</v>
      </c>
      <c r="M883" t="s">
        <v>146</v>
      </c>
      <c r="N883" t="s">
        <v>146</v>
      </c>
      <c r="O883" t="s">
        <v>146</v>
      </c>
      <c r="P883" t="s">
        <v>145</v>
      </c>
      <c r="Q883" t="s">
        <v>918</v>
      </c>
      <c r="R883" t="s">
        <v>919</v>
      </c>
      <c r="S883">
        <v>0</v>
      </c>
      <c r="V883" s="31">
        <v>44681.011805555558</v>
      </c>
      <c r="W883">
        <v>0</v>
      </c>
      <c r="X883">
        <v>1</v>
      </c>
      <c r="Y883" t="s">
        <v>147</v>
      </c>
      <c r="AA883">
        <v>150</v>
      </c>
      <c r="AB883" t="s">
        <v>68</v>
      </c>
      <c r="AD883" t="s">
        <v>150</v>
      </c>
      <c r="AE883" t="s">
        <v>148</v>
      </c>
    </row>
    <row r="884" spans="1:31" x14ac:dyDescent="0.3">
      <c r="A884">
        <v>157</v>
      </c>
      <c r="C884" t="s">
        <v>1646</v>
      </c>
      <c r="D884" t="s">
        <v>1292</v>
      </c>
      <c r="G884" t="s">
        <v>145</v>
      </c>
      <c r="I884" t="s">
        <v>145</v>
      </c>
      <c r="K884" t="s">
        <v>146</v>
      </c>
      <c r="L884" t="s">
        <v>146</v>
      </c>
      <c r="M884" t="s">
        <v>146</v>
      </c>
      <c r="N884" t="s">
        <v>146</v>
      </c>
      <c r="O884" t="s">
        <v>146</v>
      </c>
      <c r="P884" t="s">
        <v>145</v>
      </c>
      <c r="Q884" t="s">
        <v>918</v>
      </c>
      <c r="R884" t="s">
        <v>919</v>
      </c>
      <c r="S884">
        <v>0</v>
      </c>
      <c r="V884" s="31">
        <v>44681.013194444444</v>
      </c>
      <c r="W884">
        <v>0</v>
      </c>
      <c r="X884">
        <v>1</v>
      </c>
      <c r="Y884" t="s">
        <v>147</v>
      </c>
      <c r="AA884">
        <v>150</v>
      </c>
      <c r="AB884" t="s">
        <v>68</v>
      </c>
      <c r="AD884" t="s">
        <v>150</v>
      </c>
      <c r="AE884" t="s">
        <v>148</v>
      </c>
    </row>
    <row r="885" spans="1:31" x14ac:dyDescent="0.3">
      <c r="A885">
        <v>988</v>
      </c>
      <c r="C885" t="s">
        <v>1647</v>
      </c>
      <c r="D885" t="s">
        <v>1294</v>
      </c>
      <c r="G885" t="s">
        <v>145</v>
      </c>
      <c r="I885" t="s">
        <v>145</v>
      </c>
      <c r="K885" t="s">
        <v>146</v>
      </c>
      <c r="L885" t="s">
        <v>146</v>
      </c>
      <c r="M885" t="s">
        <v>146</v>
      </c>
      <c r="N885" t="s">
        <v>146</v>
      </c>
      <c r="O885" t="s">
        <v>146</v>
      </c>
      <c r="P885" t="s">
        <v>145</v>
      </c>
      <c r="Q885" t="s">
        <v>918</v>
      </c>
      <c r="R885" t="s">
        <v>919</v>
      </c>
      <c r="S885">
        <v>0</v>
      </c>
      <c r="V885" s="31">
        <v>44681.011805555558</v>
      </c>
      <c r="W885">
        <v>0</v>
      </c>
      <c r="X885">
        <v>1</v>
      </c>
      <c r="Y885" t="s">
        <v>147</v>
      </c>
      <c r="AA885">
        <v>150</v>
      </c>
      <c r="AB885" t="s">
        <v>68</v>
      </c>
      <c r="AD885" t="s">
        <v>150</v>
      </c>
      <c r="AE885" t="s">
        <v>148</v>
      </c>
    </row>
    <row r="886" spans="1:31" x14ac:dyDescent="0.3">
      <c r="A886">
        <v>989</v>
      </c>
      <c r="C886" t="s">
        <v>1648</v>
      </c>
      <c r="D886" t="s">
        <v>1296</v>
      </c>
      <c r="G886" t="s">
        <v>145</v>
      </c>
      <c r="I886" t="s">
        <v>145</v>
      </c>
      <c r="K886" t="s">
        <v>146</v>
      </c>
      <c r="L886" t="s">
        <v>146</v>
      </c>
      <c r="M886" t="s">
        <v>146</v>
      </c>
      <c r="N886" t="s">
        <v>146</v>
      </c>
      <c r="O886" t="s">
        <v>146</v>
      </c>
      <c r="P886" t="s">
        <v>145</v>
      </c>
      <c r="Q886" t="s">
        <v>918</v>
      </c>
      <c r="R886" t="s">
        <v>919</v>
      </c>
      <c r="S886">
        <v>0</v>
      </c>
      <c r="V886" s="31">
        <v>44681.011805555558</v>
      </c>
      <c r="W886">
        <v>0</v>
      </c>
      <c r="X886">
        <v>1</v>
      </c>
      <c r="Y886" t="s">
        <v>147</v>
      </c>
      <c r="AA886">
        <v>150</v>
      </c>
      <c r="AB886" t="s">
        <v>68</v>
      </c>
      <c r="AD886" t="s">
        <v>150</v>
      </c>
      <c r="AE886" t="s">
        <v>148</v>
      </c>
    </row>
    <row r="887" spans="1:31" x14ac:dyDescent="0.3">
      <c r="A887">
        <v>990</v>
      </c>
      <c r="C887" t="s">
        <v>1649</v>
      </c>
      <c r="D887" t="s">
        <v>1298</v>
      </c>
      <c r="G887" t="s">
        <v>145</v>
      </c>
      <c r="I887" t="s">
        <v>145</v>
      </c>
      <c r="K887" t="s">
        <v>146</v>
      </c>
      <c r="L887" t="s">
        <v>146</v>
      </c>
      <c r="M887" t="s">
        <v>146</v>
      </c>
      <c r="N887" t="s">
        <v>146</v>
      </c>
      <c r="O887" t="s">
        <v>146</v>
      </c>
      <c r="P887" t="s">
        <v>145</v>
      </c>
      <c r="Q887" t="s">
        <v>918</v>
      </c>
      <c r="R887" t="s">
        <v>919</v>
      </c>
      <c r="S887">
        <v>0</v>
      </c>
      <c r="V887" s="31">
        <v>44681.011805555558</v>
      </c>
      <c r="W887">
        <v>0</v>
      </c>
      <c r="X887">
        <v>1</v>
      </c>
      <c r="Y887" t="s">
        <v>147</v>
      </c>
      <c r="AA887">
        <v>150</v>
      </c>
      <c r="AB887" t="s">
        <v>68</v>
      </c>
      <c r="AD887" t="s">
        <v>150</v>
      </c>
      <c r="AE887" t="s">
        <v>148</v>
      </c>
    </row>
    <row r="888" spans="1:31" x14ac:dyDescent="0.3">
      <c r="A888">
        <v>158</v>
      </c>
      <c r="C888" t="s">
        <v>1650</v>
      </c>
      <c r="D888" t="s">
        <v>1250</v>
      </c>
      <c r="G888" t="s">
        <v>145</v>
      </c>
      <c r="I888" t="s">
        <v>145</v>
      </c>
      <c r="K888" t="s">
        <v>146</v>
      </c>
      <c r="L888" t="s">
        <v>146</v>
      </c>
      <c r="M888" t="s">
        <v>146</v>
      </c>
      <c r="N888" t="s">
        <v>146</v>
      </c>
      <c r="O888" t="s">
        <v>146</v>
      </c>
      <c r="P888" t="s">
        <v>145</v>
      </c>
      <c r="Q888" t="s">
        <v>918</v>
      </c>
      <c r="R888" t="s">
        <v>919</v>
      </c>
      <c r="S888">
        <v>0</v>
      </c>
      <c r="V888" s="31">
        <v>44681.013194444444</v>
      </c>
      <c r="W888">
        <v>0</v>
      </c>
      <c r="X888">
        <v>1</v>
      </c>
      <c r="Y888" t="s">
        <v>147</v>
      </c>
      <c r="AA888">
        <v>150</v>
      </c>
      <c r="AB888" t="s">
        <v>68</v>
      </c>
      <c r="AD888" t="s">
        <v>150</v>
      </c>
      <c r="AE888" t="s">
        <v>148</v>
      </c>
    </row>
    <row r="889" spans="1:31" x14ac:dyDescent="0.3">
      <c r="A889">
        <v>159</v>
      </c>
      <c r="C889" t="s">
        <v>1651</v>
      </c>
      <c r="D889" t="s">
        <v>1300</v>
      </c>
      <c r="G889" t="s">
        <v>145</v>
      </c>
      <c r="I889" t="s">
        <v>145</v>
      </c>
      <c r="K889" t="s">
        <v>146</v>
      </c>
      <c r="L889" t="s">
        <v>146</v>
      </c>
      <c r="M889" t="s">
        <v>146</v>
      </c>
      <c r="N889" t="s">
        <v>146</v>
      </c>
      <c r="O889" t="s">
        <v>146</v>
      </c>
      <c r="P889" t="s">
        <v>145</v>
      </c>
      <c r="Q889" t="s">
        <v>918</v>
      </c>
      <c r="R889" t="s">
        <v>919</v>
      </c>
      <c r="S889">
        <v>0</v>
      </c>
      <c r="V889" s="31">
        <v>44681.013888888891</v>
      </c>
      <c r="W889">
        <v>0</v>
      </c>
      <c r="X889">
        <v>1</v>
      </c>
      <c r="Y889" t="s">
        <v>147</v>
      </c>
      <c r="AA889">
        <v>150</v>
      </c>
      <c r="AB889" t="s">
        <v>68</v>
      </c>
      <c r="AD889" t="s">
        <v>150</v>
      </c>
      <c r="AE889" t="s">
        <v>148</v>
      </c>
    </row>
    <row r="890" spans="1:31" x14ac:dyDescent="0.3">
      <c r="A890">
        <v>160</v>
      </c>
      <c r="C890" t="s">
        <v>1652</v>
      </c>
      <c r="D890" t="s">
        <v>1302</v>
      </c>
      <c r="G890" t="s">
        <v>145</v>
      </c>
      <c r="I890" t="s">
        <v>145</v>
      </c>
      <c r="K890" t="s">
        <v>146</v>
      </c>
      <c r="L890" t="s">
        <v>146</v>
      </c>
      <c r="M890" t="s">
        <v>146</v>
      </c>
      <c r="N890" t="s">
        <v>146</v>
      </c>
      <c r="O890" t="s">
        <v>146</v>
      </c>
      <c r="P890" t="s">
        <v>145</v>
      </c>
      <c r="Q890" t="s">
        <v>918</v>
      </c>
      <c r="R890" t="s">
        <v>919</v>
      </c>
      <c r="S890">
        <v>0</v>
      </c>
      <c r="V890" s="31">
        <v>44681.013888888891</v>
      </c>
      <c r="W890">
        <v>0</v>
      </c>
      <c r="X890">
        <v>1</v>
      </c>
      <c r="Y890" t="s">
        <v>147</v>
      </c>
      <c r="AA890">
        <v>150</v>
      </c>
      <c r="AB890" t="s">
        <v>68</v>
      </c>
      <c r="AD890" t="s">
        <v>150</v>
      </c>
      <c r="AE890" t="s">
        <v>148</v>
      </c>
    </row>
    <row r="891" spans="1:31" x14ac:dyDescent="0.3">
      <c r="A891">
        <v>161</v>
      </c>
      <c r="C891" t="s">
        <v>1653</v>
      </c>
      <c r="D891" t="s">
        <v>21</v>
      </c>
      <c r="G891" t="s">
        <v>145</v>
      </c>
      <c r="I891" t="s">
        <v>145</v>
      </c>
      <c r="K891" t="s">
        <v>146</v>
      </c>
      <c r="L891" t="s">
        <v>146</v>
      </c>
      <c r="M891" t="s">
        <v>146</v>
      </c>
      <c r="N891" t="s">
        <v>146</v>
      </c>
      <c r="O891" t="s">
        <v>146</v>
      </c>
      <c r="P891" t="s">
        <v>145</v>
      </c>
      <c r="Q891" t="s">
        <v>918</v>
      </c>
      <c r="R891" t="s">
        <v>919</v>
      </c>
      <c r="S891">
        <v>0</v>
      </c>
      <c r="V891" s="31">
        <v>44681.013888888891</v>
      </c>
      <c r="W891">
        <v>0</v>
      </c>
      <c r="X891">
        <v>1</v>
      </c>
      <c r="Y891" t="s">
        <v>147</v>
      </c>
      <c r="AA891">
        <v>150</v>
      </c>
      <c r="AB891" t="s">
        <v>68</v>
      </c>
      <c r="AD891" t="s">
        <v>150</v>
      </c>
      <c r="AE891" t="s">
        <v>148</v>
      </c>
    </row>
    <row r="892" spans="1:31" x14ac:dyDescent="0.3">
      <c r="A892">
        <v>162</v>
      </c>
      <c r="C892" t="s">
        <v>1654</v>
      </c>
      <c r="D892" t="s">
        <v>1305</v>
      </c>
      <c r="G892" t="s">
        <v>145</v>
      </c>
      <c r="I892" t="s">
        <v>145</v>
      </c>
      <c r="K892" t="s">
        <v>146</v>
      </c>
      <c r="L892" t="s">
        <v>146</v>
      </c>
      <c r="M892" t="s">
        <v>146</v>
      </c>
      <c r="N892" t="s">
        <v>146</v>
      </c>
      <c r="O892" t="s">
        <v>146</v>
      </c>
      <c r="P892" t="s">
        <v>145</v>
      </c>
      <c r="Q892" t="s">
        <v>918</v>
      </c>
      <c r="R892" t="s">
        <v>919</v>
      </c>
      <c r="S892">
        <v>0</v>
      </c>
      <c r="V892" s="31">
        <v>44681.01458333333</v>
      </c>
      <c r="W892">
        <v>0</v>
      </c>
      <c r="X892">
        <v>1</v>
      </c>
      <c r="Y892" t="s">
        <v>147</v>
      </c>
      <c r="AA892">
        <v>150</v>
      </c>
      <c r="AB892" t="s">
        <v>68</v>
      </c>
      <c r="AD892" t="s">
        <v>150</v>
      </c>
      <c r="AE892" t="s">
        <v>148</v>
      </c>
    </row>
    <row r="893" spans="1:31" x14ac:dyDescent="0.3">
      <c r="A893">
        <v>163</v>
      </c>
      <c r="C893" t="s">
        <v>1655</v>
      </c>
      <c r="D893" t="s">
        <v>1307</v>
      </c>
      <c r="G893" t="s">
        <v>145</v>
      </c>
      <c r="I893" t="s">
        <v>145</v>
      </c>
      <c r="K893" t="s">
        <v>146</v>
      </c>
      <c r="L893" t="s">
        <v>146</v>
      </c>
      <c r="M893" t="s">
        <v>146</v>
      </c>
      <c r="N893" t="s">
        <v>146</v>
      </c>
      <c r="O893" t="s">
        <v>146</v>
      </c>
      <c r="P893" t="s">
        <v>145</v>
      </c>
      <c r="Q893" t="s">
        <v>918</v>
      </c>
      <c r="R893" t="s">
        <v>919</v>
      </c>
      <c r="S893">
        <v>0</v>
      </c>
      <c r="V893" s="31">
        <v>44681.015277777777</v>
      </c>
      <c r="W893">
        <v>0</v>
      </c>
      <c r="X893">
        <v>1</v>
      </c>
      <c r="Y893" t="s">
        <v>147</v>
      </c>
      <c r="AA893">
        <v>150</v>
      </c>
      <c r="AB893" t="s">
        <v>68</v>
      </c>
      <c r="AD893" t="s">
        <v>150</v>
      </c>
      <c r="AE893" t="s">
        <v>148</v>
      </c>
    </row>
    <row r="894" spans="1:31" x14ac:dyDescent="0.3">
      <c r="A894">
        <v>164</v>
      </c>
      <c r="C894" t="s">
        <v>1656</v>
      </c>
      <c r="D894" t="s">
        <v>1309</v>
      </c>
      <c r="G894" t="s">
        <v>145</v>
      </c>
      <c r="I894" t="s">
        <v>145</v>
      </c>
      <c r="K894" t="s">
        <v>146</v>
      </c>
      <c r="L894" t="s">
        <v>146</v>
      </c>
      <c r="M894" t="s">
        <v>146</v>
      </c>
      <c r="N894" t="s">
        <v>146</v>
      </c>
      <c r="O894" t="s">
        <v>146</v>
      </c>
      <c r="P894" t="s">
        <v>145</v>
      </c>
      <c r="Q894" t="s">
        <v>918</v>
      </c>
      <c r="R894" t="s">
        <v>919</v>
      </c>
      <c r="S894">
        <v>0</v>
      </c>
      <c r="V894" s="31">
        <v>44681.015277777777</v>
      </c>
      <c r="W894">
        <v>0</v>
      </c>
      <c r="X894">
        <v>1</v>
      </c>
      <c r="Y894" t="s">
        <v>147</v>
      </c>
      <c r="AA894">
        <v>150</v>
      </c>
      <c r="AB894" t="s">
        <v>68</v>
      </c>
      <c r="AD894" t="s">
        <v>150</v>
      </c>
      <c r="AE894" t="s">
        <v>148</v>
      </c>
    </row>
    <row r="895" spans="1:31" x14ac:dyDescent="0.3">
      <c r="A895">
        <v>991</v>
      </c>
      <c r="C895" t="s">
        <v>1657</v>
      </c>
      <c r="D895" t="s">
        <v>1311</v>
      </c>
      <c r="G895" t="s">
        <v>145</v>
      </c>
      <c r="I895" t="s">
        <v>145</v>
      </c>
      <c r="K895" t="s">
        <v>146</v>
      </c>
      <c r="L895" t="s">
        <v>146</v>
      </c>
      <c r="M895" t="s">
        <v>146</v>
      </c>
      <c r="N895" t="s">
        <v>146</v>
      </c>
      <c r="O895" t="s">
        <v>146</v>
      </c>
      <c r="P895" t="s">
        <v>145</v>
      </c>
      <c r="Q895" t="s">
        <v>918</v>
      </c>
      <c r="R895" t="s">
        <v>919</v>
      </c>
      <c r="S895">
        <v>0</v>
      </c>
      <c r="V895" s="31">
        <v>44681.015277777777</v>
      </c>
      <c r="W895">
        <v>0</v>
      </c>
      <c r="X895">
        <v>1</v>
      </c>
      <c r="Y895" t="s">
        <v>147</v>
      </c>
      <c r="AA895">
        <v>150</v>
      </c>
      <c r="AB895" t="s">
        <v>68</v>
      </c>
      <c r="AD895" t="s">
        <v>150</v>
      </c>
      <c r="AE895" t="s">
        <v>148</v>
      </c>
    </row>
    <row r="896" spans="1:31" x14ac:dyDescent="0.3">
      <c r="A896">
        <v>992</v>
      </c>
      <c r="C896" t="s">
        <v>1658</v>
      </c>
      <c r="D896" t="s">
        <v>1313</v>
      </c>
      <c r="G896" t="s">
        <v>145</v>
      </c>
      <c r="I896" t="s">
        <v>145</v>
      </c>
      <c r="K896" t="s">
        <v>146</v>
      </c>
      <c r="L896" t="s">
        <v>146</v>
      </c>
      <c r="M896" t="s">
        <v>146</v>
      </c>
      <c r="N896" t="s">
        <v>146</v>
      </c>
      <c r="O896" t="s">
        <v>146</v>
      </c>
      <c r="P896" t="s">
        <v>145</v>
      </c>
      <c r="Q896" t="s">
        <v>918</v>
      </c>
      <c r="R896" t="s">
        <v>919</v>
      </c>
      <c r="S896">
        <v>0</v>
      </c>
      <c r="V896" s="31">
        <v>44681.015277777777</v>
      </c>
      <c r="W896">
        <v>0</v>
      </c>
      <c r="X896">
        <v>1</v>
      </c>
      <c r="Y896" t="s">
        <v>147</v>
      </c>
      <c r="AA896">
        <v>150</v>
      </c>
      <c r="AB896" t="s">
        <v>68</v>
      </c>
      <c r="AD896" t="s">
        <v>150</v>
      </c>
      <c r="AE896" t="s">
        <v>148</v>
      </c>
    </row>
    <row r="897" spans="1:34" x14ac:dyDescent="0.3">
      <c r="A897">
        <v>993</v>
      </c>
      <c r="C897" t="s">
        <v>1659</v>
      </c>
      <c r="D897" t="s">
        <v>1315</v>
      </c>
      <c r="G897" t="s">
        <v>145</v>
      </c>
      <c r="I897" t="s">
        <v>145</v>
      </c>
      <c r="K897" t="s">
        <v>146</v>
      </c>
      <c r="L897" t="s">
        <v>146</v>
      </c>
      <c r="M897" t="s">
        <v>146</v>
      </c>
      <c r="N897" t="s">
        <v>146</v>
      </c>
      <c r="O897" t="s">
        <v>146</v>
      </c>
      <c r="P897" t="s">
        <v>145</v>
      </c>
      <c r="Q897" t="s">
        <v>918</v>
      </c>
      <c r="R897" t="s">
        <v>919</v>
      </c>
      <c r="S897">
        <v>0</v>
      </c>
      <c r="V897" s="31">
        <v>44681.015277777777</v>
      </c>
      <c r="W897">
        <v>0</v>
      </c>
      <c r="X897">
        <v>1</v>
      </c>
      <c r="Y897" t="s">
        <v>147</v>
      </c>
      <c r="AA897">
        <v>150</v>
      </c>
      <c r="AB897" t="s">
        <v>68</v>
      </c>
      <c r="AD897" t="s">
        <v>150</v>
      </c>
      <c r="AE897" t="s">
        <v>148</v>
      </c>
    </row>
    <row r="898" spans="1:34" x14ac:dyDescent="0.3">
      <c r="A898">
        <v>165</v>
      </c>
      <c r="C898" t="s">
        <v>1660</v>
      </c>
      <c r="D898" t="s">
        <v>82</v>
      </c>
      <c r="G898" t="s">
        <v>145</v>
      </c>
      <c r="I898" t="s">
        <v>146</v>
      </c>
      <c r="K898" t="s">
        <v>146</v>
      </c>
      <c r="L898" t="s">
        <v>146</v>
      </c>
      <c r="M898" t="s">
        <v>146</v>
      </c>
      <c r="N898" t="s">
        <v>146</v>
      </c>
      <c r="O898" t="s">
        <v>146</v>
      </c>
      <c r="P898" t="s">
        <v>145</v>
      </c>
      <c r="Q898" t="s">
        <v>918</v>
      </c>
      <c r="R898" t="s">
        <v>919</v>
      </c>
      <c r="S898">
        <v>0</v>
      </c>
      <c r="V898" s="31">
        <v>44681.015972222223</v>
      </c>
      <c r="W898">
        <v>0</v>
      </c>
      <c r="X898">
        <v>1</v>
      </c>
      <c r="Y898" t="s">
        <v>147</v>
      </c>
      <c r="AA898">
        <v>149</v>
      </c>
      <c r="AB898" t="s">
        <v>68</v>
      </c>
      <c r="AD898" t="s">
        <v>150</v>
      </c>
      <c r="AE898" t="s">
        <v>148</v>
      </c>
    </row>
    <row r="899" spans="1:34" x14ac:dyDescent="0.3">
      <c r="A899">
        <v>166</v>
      </c>
      <c r="C899" t="s">
        <v>1661</v>
      </c>
      <c r="D899" t="s">
        <v>41</v>
      </c>
      <c r="G899" t="s">
        <v>145</v>
      </c>
      <c r="I899" t="s">
        <v>145</v>
      </c>
      <c r="K899" t="s">
        <v>146</v>
      </c>
      <c r="L899" t="s">
        <v>146</v>
      </c>
      <c r="M899" t="s">
        <v>146</v>
      </c>
      <c r="N899" t="s">
        <v>146</v>
      </c>
      <c r="O899" t="s">
        <v>146</v>
      </c>
      <c r="P899" t="s">
        <v>145</v>
      </c>
      <c r="Q899" t="s">
        <v>918</v>
      </c>
      <c r="R899" t="s">
        <v>919</v>
      </c>
      <c r="S899">
        <v>0</v>
      </c>
      <c r="V899" s="31">
        <v>44681.015972222223</v>
      </c>
      <c r="W899">
        <v>0</v>
      </c>
      <c r="X899">
        <v>1</v>
      </c>
      <c r="Y899" t="s">
        <v>147</v>
      </c>
      <c r="AA899">
        <v>165</v>
      </c>
      <c r="AB899" t="s">
        <v>68</v>
      </c>
      <c r="AD899" t="s">
        <v>150</v>
      </c>
      <c r="AE899" t="s">
        <v>148</v>
      </c>
    </row>
    <row r="900" spans="1:34" x14ac:dyDescent="0.3">
      <c r="A900">
        <v>167</v>
      </c>
      <c r="C900" t="s">
        <v>1662</v>
      </c>
      <c r="D900" t="s">
        <v>42</v>
      </c>
      <c r="G900" t="s">
        <v>145</v>
      </c>
      <c r="I900" t="s">
        <v>145</v>
      </c>
      <c r="K900" t="s">
        <v>146</v>
      </c>
      <c r="L900" t="s">
        <v>146</v>
      </c>
      <c r="M900" t="s">
        <v>146</v>
      </c>
      <c r="N900" t="s">
        <v>146</v>
      </c>
      <c r="O900" t="s">
        <v>146</v>
      </c>
      <c r="P900" t="s">
        <v>145</v>
      </c>
      <c r="Q900" t="s">
        <v>918</v>
      </c>
      <c r="R900" t="s">
        <v>919</v>
      </c>
      <c r="S900">
        <v>0</v>
      </c>
      <c r="V900" s="31">
        <v>44681.01666666667</v>
      </c>
      <c r="W900">
        <v>0</v>
      </c>
      <c r="X900">
        <v>1</v>
      </c>
      <c r="Y900" t="s">
        <v>147</v>
      </c>
      <c r="AA900">
        <v>165</v>
      </c>
      <c r="AB900" t="s">
        <v>68</v>
      </c>
      <c r="AD900" t="s">
        <v>150</v>
      </c>
      <c r="AE900" t="s">
        <v>148</v>
      </c>
    </row>
    <row r="901" spans="1:34" x14ac:dyDescent="0.3">
      <c r="A901">
        <v>168</v>
      </c>
      <c r="C901" t="s">
        <v>1663</v>
      </c>
      <c r="D901" t="s">
        <v>1320</v>
      </c>
      <c r="G901" t="s">
        <v>145</v>
      </c>
      <c r="I901" t="s">
        <v>145</v>
      </c>
      <c r="K901" t="s">
        <v>146</v>
      </c>
      <c r="L901" t="s">
        <v>146</v>
      </c>
      <c r="M901" t="s">
        <v>146</v>
      </c>
      <c r="N901" t="s">
        <v>146</v>
      </c>
      <c r="O901" t="s">
        <v>146</v>
      </c>
      <c r="P901" t="s">
        <v>145</v>
      </c>
      <c r="Q901" t="s">
        <v>918</v>
      </c>
      <c r="R901" t="s">
        <v>919</v>
      </c>
      <c r="S901">
        <v>0</v>
      </c>
      <c r="V901" s="31">
        <v>44681.01666666667</v>
      </c>
      <c r="W901">
        <v>0</v>
      </c>
      <c r="X901">
        <v>1</v>
      </c>
      <c r="Y901" t="s">
        <v>147</v>
      </c>
      <c r="AA901">
        <v>165</v>
      </c>
      <c r="AB901" t="s">
        <v>68</v>
      </c>
      <c r="AD901" t="s">
        <v>150</v>
      </c>
      <c r="AE901" t="s">
        <v>148</v>
      </c>
    </row>
    <row r="902" spans="1:34" x14ac:dyDescent="0.3">
      <c r="A902">
        <v>994</v>
      </c>
      <c r="C902" t="s">
        <v>1664</v>
      </c>
      <c r="D902" t="s">
        <v>1443</v>
      </c>
      <c r="G902" t="s">
        <v>145</v>
      </c>
      <c r="I902" t="s">
        <v>146</v>
      </c>
      <c r="K902" t="s">
        <v>146</v>
      </c>
      <c r="L902" t="s">
        <v>146</v>
      </c>
      <c r="M902" t="s">
        <v>146</v>
      </c>
      <c r="N902" t="s">
        <v>146</v>
      </c>
      <c r="O902" t="s">
        <v>146</v>
      </c>
      <c r="P902" t="s">
        <v>145</v>
      </c>
      <c r="Q902" t="s">
        <v>918</v>
      </c>
      <c r="R902" t="s">
        <v>919</v>
      </c>
      <c r="S902">
        <v>0</v>
      </c>
      <c r="V902" s="31">
        <v>44681.01666666667</v>
      </c>
      <c r="W902">
        <v>0</v>
      </c>
      <c r="X902">
        <v>1</v>
      </c>
      <c r="Y902" t="s">
        <v>147</v>
      </c>
      <c r="AA902">
        <v>149</v>
      </c>
      <c r="AB902" t="s">
        <v>68</v>
      </c>
      <c r="AD902" t="s">
        <v>150</v>
      </c>
      <c r="AE902" t="s">
        <v>148</v>
      </c>
    </row>
    <row r="903" spans="1:34" x14ac:dyDescent="0.3">
      <c r="A903">
        <v>995</v>
      </c>
      <c r="C903" t="s">
        <v>1665</v>
      </c>
      <c r="D903" t="s">
        <v>1324</v>
      </c>
      <c r="G903" t="s">
        <v>145</v>
      </c>
      <c r="I903" t="s">
        <v>145</v>
      </c>
      <c r="K903" t="s">
        <v>146</v>
      </c>
      <c r="L903" t="s">
        <v>146</v>
      </c>
      <c r="M903" t="s">
        <v>146</v>
      </c>
      <c r="N903" t="s">
        <v>146</v>
      </c>
      <c r="O903" t="s">
        <v>146</v>
      </c>
      <c r="P903" t="s">
        <v>145</v>
      </c>
      <c r="Q903" t="s">
        <v>918</v>
      </c>
      <c r="R903" t="s">
        <v>919</v>
      </c>
      <c r="S903">
        <v>0</v>
      </c>
      <c r="V903" s="31">
        <v>44681.01666666667</v>
      </c>
      <c r="W903">
        <v>0</v>
      </c>
      <c r="X903">
        <v>1</v>
      </c>
      <c r="Y903" t="s">
        <v>147</v>
      </c>
      <c r="AA903">
        <v>994</v>
      </c>
      <c r="AB903" t="s">
        <v>68</v>
      </c>
      <c r="AD903" t="s">
        <v>150</v>
      </c>
      <c r="AE903" t="s">
        <v>148</v>
      </c>
    </row>
    <row r="904" spans="1:34" x14ac:dyDescent="0.3">
      <c r="A904">
        <v>996</v>
      </c>
      <c r="C904" t="s">
        <v>1666</v>
      </c>
      <c r="D904" t="s">
        <v>83</v>
      </c>
      <c r="G904" t="s">
        <v>145</v>
      </c>
      <c r="I904" t="s">
        <v>145</v>
      </c>
      <c r="K904" t="s">
        <v>146</v>
      </c>
      <c r="L904" t="s">
        <v>146</v>
      </c>
      <c r="M904" t="s">
        <v>146</v>
      </c>
      <c r="N904" t="s">
        <v>146</v>
      </c>
      <c r="O904" t="s">
        <v>146</v>
      </c>
      <c r="P904" t="s">
        <v>145</v>
      </c>
      <c r="Q904" t="s">
        <v>918</v>
      </c>
      <c r="R904" t="s">
        <v>919</v>
      </c>
      <c r="S904">
        <v>0</v>
      </c>
      <c r="V904" s="31">
        <v>44681.01666666667</v>
      </c>
      <c r="W904">
        <v>0</v>
      </c>
      <c r="X904">
        <v>1</v>
      </c>
      <c r="Y904" t="s">
        <v>147</v>
      </c>
      <c r="AA904">
        <v>994</v>
      </c>
      <c r="AB904" t="s">
        <v>68</v>
      </c>
      <c r="AD904" t="s">
        <v>150</v>
      </c>
      <c r="AE904" t="s">
        <v>148</v>
      </c>
    </row>
    <row r="905" spans="1:34" x14ac:dyDescent="0.3">
      <c r="A905">
        <v>997</v>
      </c>
      <c r="C905" t="s">
        <v>1667</v>
      </c>
      <c r="D905" t="s">
        <v>726</v>
      </c>
      <c r="G905" t="s">
        <v>145</v>
      </c>
      <c r="I905" t="s">
        <v>145</v>
      </c>
      <c r="K905" t="s">
        <v>146</v>
      </c>
      <c r="L905" t="s">
        <v>146</v>
      </c>
      <c r="M905" t="s">
        <v>146</v>
      </c>
      <c r="N905" t="s">
        <v>146</v>
      </c>
      <c r="O905" t="s">
        <v>146</v>
      </c>
      <c r="P905" t="s">
        <v>145</v>
      </c>
      <c r="Q905" t="s">
        <v>918</v>
      </c>
      <c r="R905" t="s">
        <v>919</v>
      </c>
      <c r="S905">
        <v>0</v>
      </c>
      <c r="V905" s="31">
        <v>44681.01666666667</v>
      </c>
      <c r="W905">
        <v>0</v>
      </c>
      <c r="X905">
        <v>1</v>
      </c>
      <c r="Y905" t="s">
        <v>147</v>
      </c>
      <c r="AA905">
        <v>994</v>
      </c>
      <c r="AB905" t="s">
        <v>68</v>
      </c>
      <c r="AD905" t="s">
        <v>150</v>
      </c>
      <c r="AE905" t="s">
        <v>148</v>
      </c>
    </row>
    <row r="906" spans="1:34" x14ac:dyDescent="0.3">
      <c r="A906">
        <v>998</v>
      </c>
      <c r="C906" t="s">
        <v>1668</v>
      </c>
      <c r="D906" t="s">
        <v>728</v>
      </c>
      <c r="G906" t="s">
        <v>145</v>
      </c>
      <c r="I906" t="s">
        <v>145</v>
      </c>
      <c r="K906" t="s">
        <v>146</v>
      </c>
      <c r="L906" t="s">
        <v>146</v>
      </c>
      <c r="M906" t="s">
        <v>146</v>
      </c>
      <c r="N906" t="s">
        <v>146</v>
      </c>
      <c r="O906" t="s">
        <v>146</v>
      </c>
      <c r="P906" t="s">
        <v>145</v>
      </c>
      <c r="Q906" t="s">
        <v>918</v>
      </c>
      <c r="R906" t="s">
        <v>919</v>
      </c>
      <c r="S906">
        <v>0</v>
      </c>
      <c r="V906" s="31">
        <v>44681.01666666667</v>
      </c>
      <c r="W906">
        <v>0</v>
      </c>
      <c r="X906">
        <v>1</v>
      </c>
      <c r="Y906" t="s">
        <v>147</v>
      </c>
      <c r="AA906">
        <v>994</v>
      </c>
      <c r="AB906" t="s">
        <v>68</v>
      </c>
      <c r="AD906" t="s">
        <v>150</v>
      </c>
      <c r="AE906" t="s">
        <v>148</v>
      </c>
    </row>
    <row r="907" spans="1:34" x14ac:dyDescent="0.3">
      <c r="A907">
        <v>999</v>
      </c>
      <c r="C907" t="s">
        <v>1669</v>
      </c>
      <c r="D907" t="s">
        <v>722</v>
      </c>
      <c r="G907" t="s">
        <v>145</v>
      </c>
      <c r="I907" t="s">
        <v>145</v>
      </c>
      <c r="K907" t="s">
        <v>146</v>
      </c>
      <c r="L907" t="s">
        <v>146</v>
      </c>
      <c r="M907" t="s">
        <v>146</v>
      </c>
      <c r="N907" t="s">
        <v>146</v>
      </c>
      <c r="O907" t="s">
        <v>146</v>
      </c>
      <c r="P907" t="s">
        <v>145</v>
      </c>
      <c r="Q907" t="s">
        <v>918</v>
      </c>
      <c r="R907" t="s">
        <v>919</v>
      </c>
      <c r="S907">
        <v>0</v>
      </c>
      <c r="V907" s="31">
        <v>44681.01666666667</v>
      </c>
      <c r="W907">
        <v>0</v>
      </c>
      <c r="X907">
        <v>1</v>
      </c>
      <c r="Y907" t="s">
        <v>147</v>
      </c>
      <c r="AA907">
        <v>994</v>
      </c>
      <c r="AB907" t="s">
        <v>68</v>
      </c>
      <c r="AD907" t="s">
        <v>150</v>
      </c>
      <c r="AE907" t="s">
        <v>148</v>
      </c>
    </row>
    <row r="908" spans="1:34" x14ac:dyDescent="0.3">
      <c r="A908">
        <v>1000</v>
      </c>
      <c r="C908" t="s">
        <v>1670</v>
      </c>
      <c r="D908" t="s">
        <v>724</v>
      </c>
      <c r="G908" t="s">
        <v>145</v>
      </c>
      <c r="I908" t="s">
        <v>145</v>
      </c>
      <c r="K908" t="s">
        <v>146</v>
      </c>
      <c r="L908" t="s">
        <v>146</v>
      </c>
      <c r="M908" t="s">
        <v>146</v>
      </c>
      <c r="N908" t="s">
        <v>146</v>
      </c>
      <c r="O908" t="s">
        <v>146</v>
      </c>
      <c r="P908" t="s">
        <v>145</v>
      </c>
      <c r="Q908" t="s">
        <v>918</v>
      </c>
      <c r="R908" t="s">
        <v>919</v>
      </c>
      <c r="S908">
        <v>0</v>
      </c>
      <c r="V908" s="31">
        <v>44681.01666666667</v>
      </c>
      <c r="W908">
        <v>0</v>
      </c>
      <c r="X908">
        <v>1</v>
      </c>
      <c r="Y908" t="s">
        <v>147</v>
      </c>
      <c r="AA908">
        <v>994</v>
      </c>
      <c r="AB908" t="s">
        <v>68</v>
      </c>
      <c r="AD908" t="s">
        <v>150</v>
      </c>
      <c r="AE908" t="s">
        <v>148</v>
      </c>
    </row>
    <row r="909" spans="1:34" x14ac:dyDescent="0.3">
      <c r="A909">
        <v>1001</v>
      </c>
      <c r="C909" t="s">
        <v>1671</v>
      </c>
      <c r="D909" t="s">
        <v>1337</v>
      </c>
      <c r="G909" t="s">
        <v>145</v>
      </c>
      <c r="I909" t="s">
        <v>146</v>
      </c>
      <c r="K909" t="s">
        <v>146</v>
      </c>
      <c r="L909" t="s">
        <v>146</v>
      </c>
      <c r="M909" t="s">
        <v>146</v>
      </c>
      <c r="N909" t="s">
        <v>146</v>
      </c>
      <c r="O909" t="s">
        <v>146</v>
      </c>
      <c r="P909" t="s">
        <v>145</v>
      </c>
      <c r="Q909" t="s">
        <v>918</v>
      </c>
      <c r="R909" t="s">
        <v>919</v>
      </c>
      <c r="S909">
        <v>0</v>
      </c>
      <c r="V909" s="31">
        <v>44681.01666666667</v>
      </c>
      <c r="W909">
        <v>0</v>
      </c>
      <c r="X909">
        <v>1</v>
      </c>
      <c r="Y909" t="s">
        <v>147</v>
      </c>
      <c r="AA909">
        <v>149</v>
      </c>
      <c r="AB909" t="s">
        <v>68</v>
      </c>
      <c r="AD909" t="s">
        <v>150</v>
      </c>
      <c r="AE909" t="s">
        <v>148</v>
      </c>
    </row>
    <row r="910" spans="1:34" x14ac:dyDescent="0.3">
      <c r="A910">
        <v>1002</v>
      </c>
      <c r="C910" t="s">
        <v>1672</v>
      </c>
      <c r="D910" t="s">
        <v>1337</v>
      </c>
      <c r="G910" t="s">
        <v>145</v>
      </c>
      <c r="I910" t="s">
        <v>145</v>
      </c>
      <c r="K910" t="s">
        <v>146</v>
      </c>
      <c r="L910" t="s">
        <v>146</v>
      </c>
      <c r="M910" t="s">
        <v>146</v>
      </c>
      <c r="N910" t="s">
        <v>146</v>
      </c>
      <c r="O910" t="s">
        <v>146</v>
      </c>
      <c r="P910" t="s">
        <v>145</v>
      </c>
      <c r="Q910" t="s">
        <v>918</v>
      </c>
      <c r="R910" t="s">
        <v>919</v>
      </c>
      <c r="S910">
        <v>0</v>
      </c>
      <c r="V910" s="31">
        <v>44681.01666666667</v>
      </c>
      <c r="W910">
        <v>0</v>
      </c>
      <c r="X910">
        <v>1</v>
      </c>
      <c r="Y910" t="s">
        <v>147</v>
      </c>
      <c r="AA910">
        <v>1001</v>
      </c>
      <c r="AB910" t="s">
        <v>68</v>
      </c>
      <c r="AD910" t="s">
        <v>150</v>
      </c>
      <c r="AE910" t="s">
        <v>148</v>
      </c>
    </row>
    <row r="911" spans="1:34" x14ac:dyDescent="0.3">
      <c r="A911">
        <v>169</v>
      </c>
      <c r="C911" t="s">
        <v>1673</v>
      </c>
      <c r="D911" t="s">
        <v>1331</v>
      </c>
      <c r="G911" t="s">
        <v>145</v>
      </c>
      <c r="I911" t="s">
        <v>146</v>
      </c>
      <c r="K911" t="s">
        <v>146</v>
      </c>
      <c r="L911" t="s">
        <v>146</v>
      </c>
      <c r="M911" t="s">
        <v>146</v>
      </c>
      <c r="N911" t="s">
        <v>146</v>
      </c>
      <c r="O911" t="s">
        <v>146</v>
      </c>
      <c r="P911" t="s">
        <v>145</v>
      </c>
      <c r="Q911" t="s">
        <v>918</v>
      </c>
      <c r="R911" t="s">
        <v>919</v>
      </c>
      <c r="S911">
        <v>0</v>
      </c>
      <c r="V911" s="31">
        <v>44681.017361111109</v>
      </c>
      <c r="W911">
        <v>0</v>
      </c>
      <c r="X911">
        <v>1</v>
      </c>
      <c r="Y911" t="s">
        <v>147</v>
      </c>
      <c r="AA911">
        <v>149</v>
      </c>
      <c r="AB911" t="s">
        <v>68</v>
      </c>
      <c r="AD911" t="s">
        <v>150</v>
      </c>
      <c r="AE911" t="s">
        <v>148</v>
      </c>
    </row>
    <row r="912" spans="1:34" x14ac:dyDescent="0.3">
      <c r="A912">
        <v>170</v>
      </c>
      <c r="C912" t="s">
        <v>1674</v>
      </c>
      <c r="D912" t="s">
        <v>1333</v>
      </c>
      <c r="G912" t="s">
        <v>145</v>
      </c>
      <c r="I912" t="s">
        <v>145</v>
      </c>
      <c r="K912" t="s">
        <v>146</v>
      </c>
      <c r="L912" t="s">
        <v>146</v>
      </c>
      <c r="M912" t="s">
        <v>146</v>
      </c>
      <c r="N912" t="s">
        <v>146</v>
      </c>
      <c r="O912" t="s">
        <v>146</v>
      </c>
      <c r="P912" t="s">
        <v>145</v>
      </c>
      <c r="Q912" t="s">
        <v>918</v>
      </c>
      <c r="R912" t="s">
        <v>919</v>
      </c>
      <c r="S912">
        <v>0</v>
      </c>
      <c r="V912" s="31">
        <v>44681.017361111109</v>
      </c>
      <c r="W912">
        <v>0</v>
      </c>
      <c r="X912">
        <v>1</v>
      </c>
      <c r="Y912" t="s">
        <v>147</v>
      </c>
      <c r="AA912">
        <v>169</v>
      </c>
      <c r="AB912" t="s">
        <v>68</v>
      </c>
      <c r="AD912" t="s">
        <v>150</v>
      </c>
      <c r="AE912" t="s">
        <v>148</v>
      </c>
      <c r="AH912" t="s">
        <v>1585</v>
      </c>
    </row>
    <row r="913" spans="1:34" x14ac:dyDescent="0.3">
      <c r="A913">
        <v>1003</v>
      </c>
      <c r="C913" t="s">
        <v>1675</v>
      </c>
      <c r="D913" t="s">
        <v>1335</v>
      </c>
      <c r="G913" t="s">
        <v>145</v>
      </c>
      <c r="I913" t="s">
        <v>145</v>
      </c>
      <c r="K913" t="s">
        <v>146</v>
      </c>
      <c r="L913" t="s">
        <v>146</v>
      </c>
      <c r="M913" t="s">
        <v>146</v>
      </c>
      <c r="N913" t="s">
        <v>146</v>
      </c>
      <c r="O913" t="s">
        <v>146</v>
      </c>
      <c r="P913" t="s">
        <v>145</v>
      </c>
      <c r="Q913" t="s">
        <v>918</v>
      </c>
      <c r="R913" t="s">
        <v>919</v>
      </c>
      <c r="S913">
        <v>0</v>
      </c>
      <c r="V913" s="31">
        <v>44681.017361111109</v>
      </c>
      <c r="W913">
        <v>0</v>
      </c>
      <c r="X913">
        <v>1</v>
      </c>
      <c r="Y913" t="s">
        <v>147</v>
      </c>
      <c r="AA913">
        <v>169</v>
      </c>
      <c r="AB913" t="s">
        <v>68</v>
      </c>
      <c r="AD913" t="s">
        <v>150</v>
      </c>
      <c r="AE913" t="s">
        <v>148</v>
      </c>
      <c r="AH913" t="s">
        <v>1585</v>
      </c>
    </row>
    <row r="914" spans="1:34" x14ac:dyDescent="0.3">
      <c r="A914">
        <v>171</v>
      </c>
      <c r="C914" t="s">
        <v>1676</v>
      </c>
      <c r="D914" t="s">
        <v>1677</v>
      </c>
      <c r="G914" t="s">
        <v>145</v>
      </c>
      <c r="I914" t="s">
        <v>146</v>
      </c>
      <c r="K914" t="s">
        <v>146</v>
      </c>
      <c r="L914" t="s">
        <v>146</v>
      </c>
      <c r="M914" t="s">
        <v>146</v>
      </c>
      <c r="N914" t="s">
        <v>146</v>
      </c>
      <c r="O914" t="s">
        <v>146</v>
      </c>
      <c r="P914" t="s">
        <v>145</v>
      </c>
      <c r="Q914" t="s">
        <v>918</v>
      </c>
      <c r="R914" t="s">
        <v>919</v>
      </c>
      <c r="S914">
        <v>0</v>
      </c>
      <c r="V914" s="31">
        <v>44681.018055555556</v>
      </c>
      <c r="W914">
        <v>0</v>
      </c>
      <c r="X914">
        <v>1</v>
      </c>
      <c r="Y914" t="s">
        <v>147</v>
      </c>
      <c r="AA914">
        <v>149</v>
      </c>
      <c r="AB914" t="s">
        <v>68</v>
      </c>
      <c r="AD914" t="s">
        <v>150</v>
      </c>
      <c r="AE914" t="s">
        <v>148</v>
      </c>
    </row>
    <row r="915" spans="1:34" x14ac:dyDescent="0.3">
      <c r="A915">
        <v>172</v>
      </c>
      <c r="C915" t="s">
        <v>1678</v>
      </c>
      <c r="D915" t="s">
        <v>1346</v>
      </c>
      <c r="G915" t="s">
        <v>145</v>
      </c>
      <c r="I915" t="s">
        <v>145</v>
      </c>
      <c r="K915" t="s">
        <v>146</v>
      </c>
      <c r="L915" t="s">
        <v>146</v>
      </c>
      <c r="M915" t="s">
        <v>146</v>
      </c>
      <c r="N915" t="s">
        <v>146</v>
      </c>
      <c r="O915" t="s">
        <v>146</v>
      </c>
      <c r="P915" t="s">
        <v>145</v>
      </c>
      <c r="Q915" t="s">
        <v>918</v>
      </c>
      <c r="R915" t="s">
        <v>919</v>
      </c>
      <c r="S915">
        <v>0</v>
      </c>
      <c r="V915" s="31">
        <v>44681.018055555556</v>
      </c>
      <c r="W915">
        <v>0</v>
      </c>
      <c r="X915">
        <v>1</v>
      </c>
      <c r="Y915" t="s">
        <v>147</v>
      </c>
      <c r="AA915">
        <v>171</v>
      </c>
      <c r="AB915" t="s">
        <v>68</v>
      </c>
      <c r="AD915" t="s">
        <v>150</v>
      </c>
      <c r="AE915" t="s">
        <v>148</v>
      </c>
      <c r="AH915" t="s">
        <v>1585</v>
      </c>
    </row>
    <row r="916" spans="1:34" x14ac:dyDescent="0.3">
      <c r="A916">
        <v>1004</v>
      </c>
      <c r="C916" t="s">
        <v>1679</v>
      </c>
      <c r="D916" t="s">
        <v>1344</v>
      </c>
      <c r="G916" t="s">
        <v>145</v>
      </c>
      <c r="I916" t="s">
        <v>145</v>
      </c>
      <c r="K916" t="s">
        <v>146</v>
      </c>
      <c r="L916" t="s">
        <v>146</v>
      </c>
      <c r="M916" t="s">
        <v>146</v>
      </c>
      <c r="N916" t="s">
        <v>146</v>
      </c>
      <c r="O916" t="s">
        <v>146</v>
      </c>
      <c r="P916" t="s">
        <v>145</v>
      </c>
      <c r="Q916" t="s">
        <v>918</v>
      </c>
      <c r="R916" t="s">
        <v>919</v>
      </c>
      <c r="S916">
        <v>0</v>
      </c>
      <c r="V916" s="31">
        <v>44681.018055555556</v>
      </c>
      <c r="W916">
        <v>0</v>
      </c>
      <c r="X916">
        <v>1</v>
      </c>
      <c r="Y916" t="s">
        <v>147</v>
      </c>
      <c r="AA916">
        <v>171</v>
      </c>
      <c r="AB916" t="s">
        <v>68</v>
      </c>
      <c r="AD916" t="s">
        <v>150</v>
      </c>
      <c r="AE916" t="s">
        <v>148</v>
      </c>
      <c r="AH916" t="s">
        <v>1585</v>
      </c>
    </row>
    <row r="917" spans="1:34" x14ac:dyDescent="0.3">
      <c r="A917">
        <v>1005</v>
      </c>
      <c r="C917" t="s">
        <v>1680</v>
      </c>
      <c r="D917" t="s">
        <v>1342</v>
      </c>
      <c r="G917" t="s">
        <v>145</v>
      </c>
      <c r="I917" t="s">
        <v>145</v>
      </c>
      <c r="K917" t="s">
        <v>146</v>
      </c>
      <c r="L917" t="s">
        <v>146</v>
      </c>
      <c r="M917" t="s">
        <v>146</v>
      </c>
      <c r="N917" t="s">
        <v>146</v>
      </c>
      <c r="O917" t="s">
        <v>146</v>
      </c>
      <c r="P917" t="s">
        <v>145</v>
      </c>
      <c r="Q917" t="s">
        <v>918</v>
      </c>
      <c r="R917" t="s">
        <v>919</v>
      </c>
      <c r="S917">
        <v>0</v>
      </c>
      <c r="V917" s="31">
        <v>44681.018055555556</v>
      </c>
      <c r="W917">
        <v>0</v>
      </c>
      <c r="X917">
        <v>1</v>
      </c>
      <c r="Y917" t="s">
        <v>147</v>
      </c>
      <c r="AA917">
        <v>171</v>
      </c>
      <c r="AB917" t="s">
        <v>68</v>
      </c>
      <c r="AD917" t="s">
        <v>150</v>
      </c>
      <c r="AE917" t="s">
        <v>148</v>
      </c>
      <c r="AH917" t="s">
        <v>1585</v>
      </c>
    </row>
    <row r="918" spans="1:34" x14ac:dyDescent="0.3">
      <c r="A918">
        <v>173</v>
      </c>
      <c r="C918" t="s">
        <v>1681</v>
      </c>
      <c r="D918" t="s">
        <v>1348</v>
      </c>
      <c r="G918" t="s">
        <v>145</v>
      </c>
      <c r="I918" t="s">
        <v>146</v>
      </c>
      <c r="K918" t="s">
        <v>146</v>
      </c>
      <c r="L918" t="s">
        <v>146</v>
      </c>
      <c r="M918" t="s">
        <v>146</v>
      </c>
      <c r="N918" t="s">
        <v>146</v>
      </c>
      <c r="O918" t="s">
        <v>146</v>
      </c>
      <c r="P918" t="s">
        <v>145</v>
      </c>
      <c r="Q918" t="s">
        <v>918</v>
      </c>
      <c r="R918" t="s">
        <v>919</v>
      </c>
      <c r="S918">
        <v>0</v>
      </c>
      <c r="V918" s="31">
        <v>44681.018750000003</v>
      </c>
      <c r="W918">
        <v>0</v>
      </c>
      <c r="X918">
        <v>1</v>
      </c>
      <c r="Y918" t="s">
        <v>147</v>
      </c>
      <c r="AA918">
        <v>149</v>
      </c>
      <c r="AB918" t="s">
        <v>68</v>
      </c>
      <c r="AD918" t="s">
        <v>150</v>
      </c>
      <c r="AE918" t="s">
        <v>148</v>
      </c>
    </row>
    <row r="919" spans="1:34" x14ac:dyDescent="0.3">
      <c r="A919">
        <v>174</v>
      </c>
      <c r="C919" t="s">
        <v>1682</v>
      </c>
      <c r="D919" t="s">
        <v>1350</v>
      </c>
      <c r="G919" t="s">
        <v>145</v>
      </c>
      <c r="I919" t="s">
        <v>145</v>
      </c>
      <c r="K919" t="s">
        <v>146</v>
      </c>
      <c r="L919" t="s">
        <v>146</v>
      </c>
      <c r="M919" t="s">
        <v>146</v>
      </c>
      <c r="N919" t="s">
        <v>146</v>
      </c>
      <c r="O919" t="s">
        <v>146</v>
      </c>
      <c r="P919" t="s">
        <v>145</v>
      </c>
      <c r="Q919" t="s">
        <v>918</v>
      </c>
      <c r="R919" t="s">
        <v>919</v>
      </c>
      <c r="S919">
        <v>0</v>
      </c>
      <c r="V919" s="31">
        <v>44681.018750000003</v>
      </c>
      <c r="W919">
        <v>0</v>
      </c>
      <c r="X919">
        <v>1</v>
      </c>
      <c r="Y919" t="s">
        <v>147</v>
      </c>
      <c r="AA919">
        <v>173</v>
      </c>
      <c r="AB919" t="s">
        <v>68</v>
      </c>
      <c r="AD919" t="s">
        <v>150</v>
      </c>
      <c r="AE919" t="s">
        <v>148</v>
      </c>
      <c r="AH919" t="s">
        <v>1585</v>
      </c>
    </row>
    <row r="920" spans="1:34" x14ac:dyDescent="0.3">
      <c r="A920">
        <v>1006</v>
      </c>
      <c r="C920" t="s">
        <v>1683</v>
      </c>
      <c r="D920" t="s">
        <v>1352</v>
      </c>
      <c r="G920" t="s">
        <v>145</v>
      </c>
      <c r="I920" t="s">
        <v>145</v>
      </c>
      <c r="K920" t="s">
        <v>146</v>
      </c>
      <c r="L920" t="s">
        <v>146</v>
      </c>
      <c r="M920" t="s">
        <v>146</v>
      </c>
      <c r="N920" t="s">
        <v>146</v>
      </c>
      <c r="O920" t="s">
        <v>146</v>
      </c>
      <c r="P920" t="s">
        <v>145</v>
      </c>
      <c r="Q920" t="s">
        <v>918</v>
      </c>
      <c r="R920" t="s">
        <v>919</v>
      </c>
      <c r="S920">
        <v>0</v>
      </c>
      <c r="V920" s="31">
        <v>44681.018750000003</v>
      </c>
      <c r="W920">
        <v>0</v>
      </c>
      <c r="X920">
        <v>1</v>
      </c>
      <c r="Y920" t="s">
        <v>147</v>
      </c>
      <c r="AA920">
        <v>173</v>
      </c>
      <c r="AB920" t="s">
        <v>68</v>
      </c>
      <c r="AD920" t="s">
        <v>150</v>
      </c>
      <c r="AE920" t="s">
        <v>148</v>
      </c>
      <c r="AH920" t="s">
        <v>1585</v>
      </c>
    </row>
    <row r="921" spans="1:34" x14ac:dyDescent="0.3">
      <c r="A921">
        <v>260</v>
      </c>
      <c r="C921" t="s">
        <v>1684</v>
      </c>
      <c r="D921" t="s">
        <v>1685</v>
      </c>
      <c r="G921" t="s">
        <v>145</v>
      </c>
      <c r="I921" t="s">
        <v>145</v>
      </c>
      <c r="K921" t="s">
        <v>146</v>
      </c>
      <c r="L921" t="s">
        <v>146</v>
      </c>
      <c r="M921" t="s">
        <v>146</v>
      </c>
      <c r="N921" t="s">
        <v>146</v>
      </c>
      <c r="O921" t="s">
        <v>146</v>
      </c>
      <c r="P921" t="s">
        <v>145</v>
      </c>
      <c r="Q921" t="s">
        <v>918</v>
      </c>
      <c r="R921" t="s">
        <v>919</v>
      </c>
      <c r="S921">
        <v>0</v>
      </c>
      <c r="V921" s="31">
        <v>44754.684027777781</v>
      </c>
      <c r="W921">
        <v>2</v>
      </c>
      <c r="X921">
        <v>1</v>
      </c>
      <c r="Y921" t="s">
        <v>147</v>
      </c>
      <c r="AA921">
        <v>173</v>
      </c>
      <c r="AB921" t="s">
        <v>68</v>
      </c>
      <c r="AD921" t="s">
        <v>150</v>
      </c>
      <c r="AE921" t="s">
        <v>148</v>
      </c>
      <c r="AH921" t="s">
        <v>1585</v>
      </c>
    </row>
    <row r="922" spans="1:34" x14ac:dyDescent="0.3">
      <c r="A922">
        <v>175</v>
      </c>
      <c r="C922" t="s">
        <v>1686</v>
      </c>
      <c r="D922" t="s">
        <v>44</v>
      </c>
      <c r="G922" t="s">
        <v>145</v>
      </c>
      <c r="I922" t="s">
        <v>146</v>
      </c>
      <c r="K922" t="s">
        <v>146</v>
      </c>
      <c r="L922" t="s">
        <v>146</v>
      </c>
      <c r="M922" t="s">
        <v>146</v>
      </c>
      <c r="N922" t="s">
        <v>146</v>
      </c>
      <c r="O922" t="s">
        <v>146</v>
      </c>
      <c r="P922" t="s">
        <v>145</v>
      </c>
      <c r="Q922" t="s">
        <v>918</v>
      </c>
      <c r="R922" t="s">
        <v>919</v>
      </c>
      <c r="S922">
        <v>0</v>
      </c>
      <c r="V922" s="31">
        <v>44681.019444444442</v>
      </c>
      <c r="W922">
        <v>0</v>
      </c>
      <c r="X922">
        <v>1</v>
      </c>
      <c r="Y922" t="s">
        <v>147</v>
      </c>
      <c r="AA922">
        <v>142</v>
      </c>
      <c r="AB922" t="s">
        <v>68</v>
      </c>
      <c r="AD922" t="s">
        <v>150</v>
      </c>
      <c r="AE922" t="s">
        <v>148</v>
      </c>
    </row>
    <row r="923" spans="1:34" x14ac:dyDescent="0.3">
      <c r="A923">
        <v>1007</v>
      </c>
      <c r="C923" t="s">
        <v>1687</v>
      </c>
      <c r="D923" t="s">
        <v>1688</v>
      </c>
      <c r="G923" t="s">
        <v>145</v>
      </c>
      <c r="I923" t="s">
        <v>146</v>
      </c>
      <c r="K923" t="s">
        <v>146</v>
      </c>
      <c r="L923" t="s">
        <v>146</v>
      </c>
      <c r="M923" t="s">
        <v>146</v>
      </c>
      <c r="N923" t="s">
        <v>146</v>
      </c>
      <c r="O923" t="s">
        <v>146</v>
      </c>
      <c r="P923" t="s">
        <v>145</v>
      </c>
      <c r="Q923" t="s">
        <v>918</v>
      </c>
      <c r="R923" t="s">
        <v>919</v>
      </c>
      <c r="S923">
        <v>0</v>
      </c>
      <c r="V923" s="31">
        <v>44681.020138888889</v>
      </c>
      <c r="W923">
        <v>0</v>
      </c>
      <c r="X923">
        <v>1</v>
      </c>
      <c r="Y923" t="s">
        <v>147</v>
      </c>
      <c r="AA923">
        <v>175</v>
      </c>
      <c r="AB923" t="s">
        <v>68</v>
      </c>
      <c r="AD923" t="s">
        <v>150</v>
      </c>
      <c r="AE923" t="s">
        <v>148</v>
      </c>
    </row>
    <row r="924" spans="1:34" x14ac:dyDescent="0.3">
      <c r="A924">
        <v>1008</v>
      </c>
      <c r="C924" t="s">
        <v>1689</v>
      </c>
      <c r="D924" t="s">
        <v>1688</v>
      </c>
      <c r="G924" t="s">
        <v>145</v>
      </c>
      <c r="I924" t="s">
        <v>145</v>
      </c>
      <c r="K924" t="s">
        <v>146</v>
      </c>
      <c r="L924" t="s">
        <v>146</v>
      </c>
      <c r="M924" t="s">
        <v>146</v>
      </c>
      <c r="N924" t="s">
        <v>146</v>
      </c>
      <c r="O924" t="s">
        <v>146</v>
      </c>
      <c r="P924" t="s">
        <v>145</v>
      </c>
      <c r="Q924" t="s">
        <v>918</v>
      </c>
      <c r="R924" t="s">
        <v>919</v>
      </c>
      <c r="S924">
        <v>0</v>
      </c>
      <c r="V924" s="31">
        <v>44681.020138888889</v>
      </c>
      <c r="W924">
        <v>0</v>
      </c>
      <c r="X924">
        <v>1</v>
      </c>
      <c r="Y924" t="s">
        <v>147</v>
      </c>
      <c r="AA924">
        <v>1007</v>
      </c>
      <c r="AB924" t="s">
        <v>68</v>
      </c>
      <c r="AD924" t="s">
        <v>150</v>
      </c>
      <c r="AE924" t="s">
        <v>148</v>
      </c>
    </row>
    <row r="925" spans="1:34" x14ac:dyDescent="0.3">
      <c r="A925">
        <v>1009</v>
      </c>
      <c r="C925" t="s">
        <v>1690</v>
      </c>
      <c r="D925" t="s">
        <v>1691</v>
      </c>
      <c r="G925" t="s">
        <v>145</v>
      </c>
      <c r="I925" t="s">
        <v>145</v>
      </c>
      <c r="K925" t="s">
        <v>146</v>
      </c>
      <c r="L925" t="s">
        <v>146</v>
      </c>
      <c r="M925" t="s">
        <v>146</v>
      </c>
      <c r="N925" t="s">
        <v>146</v>
      </c>
      <c r="O925" t="s">
        <v>146</v>
      </c>
      <c r="P925" t="s">
        <v>145</v>
      </c>
      <c r="Q925" t="s">
        <v>918</v>
      </c>
      <c r="R925" t="s">
        <v>919</v>
      </c>
      <c r="S925">
        <v>0</v>
      </c>
      <c r="V925" s="31">
        <v>44681.020138888889</v>
      </c>
      <c r="W925">
        <v>0</v>
      </c>
      <c r="X925">
        <v>1</v>
      </c>
      <c r="Y925" t="s">
        <v>147</v>
      </c>
      <c r="AA925">
        <v>1007</v>
      </c>
      <c r="AB925" t="s">
        <v>68</v>
      </c>
      <c r="AD925" t="s">
        <v>150</v>
      </c>
      <c r="AE925" t="s">
        <v>148</v>
      </c>
    </row>
    <row r="926" spans="1:34" x14ac:dyDescent="0.3">
      <c r="A926">
        <v>176</v>
      </c>
      <c r="C926" t="s">
        <v>1692</v>
      </c>
      <c r="D926" t="s">
        <v>1693</v>
      </c>
      <c r="G926" t="s">
        <v>145</v>
      </c>
      <c r="I926" t="s">
        <v>146</v>
      </c>
      <c r="K926" t="s">
        <v>146</v>
      </c>
      <c r="L926" t="s">
        <v>146</v>
      </c>
      <c r="M926" t="s">
        <v>146</v>
      </c>
      <c r="N926" t="s">
        <v>146</v>
      </c>
      <c r="O926" t="s">
        <v>146</v>
      </c>
      <c r="P926" t="s">
        <v>145</v>
      </c>
      <c r="Q926" t="s">
        <v>918</v>
      </c>
      <c r="R926" t="s">
        <v>919</v>
      </c>
      <c r="S926">
        <v>0</v>
      </c>
      <c r="V926" s="31">
        <v>44681.020138888889</v>
      </c>
      <c r="W926">
        <v>0</v>
      </c>
      <c r="X926">
        <v>1</v>
      </c>
      <c r="Y926" t="s">
        <v>147</v>
      </c>
      <c r="AA926">
        <v>175</v>
      </c>
      <c r="AB926" t="s">
        <v>68</v>
      </c>
      <c r="AD926" t="s">
        <v>150</v>
      </c>
      <c r="AE926" t="s">
        <v>148</v>
      </c>
    </row>
    <row r="927" spans="1:34" x14ac:dyDescent="0.3">
      <c r="A927">
        <v>177</v>
      </c>
      <c r="C927" t="s">
        <v>1694</v>
      </c>
      <c r="D927" t="s">
        <v>1360</v>
      </c>
      <c r="G927" t="s">
        <v>145</v>
      </c>
      <c r="I927" t="s">
        <v>145</v>
      </c>
      <c r="K927" t="s">
        <v>146</v>
      </c>
      <c r="L927" t="s">
        <v>146</v>
      </c>
      <c r="M927" t="s">
        <v>146</v>
      </c>
      <c r="N927" t="s">
        <v>146</v>
      </c>
      <c r="O927" t="s">
        <v>146</v>
      </c>
      <c r="P927" t="s">
        <v>145</v>
      </c>
      <c r="Q927" t="s">
        <v>918</v>
      </c>
      <c r="R927" t="s">
        <v>919</v>
      </c>
      <c r="S927">
        <v>0</v>
      </c>
      <c r="V927" s="31">
        <v>44681.020833333336</v>
      </c>
      <c r="W927">
        <v>0</v>
      </c>
      <c r="X927">
        <v>1</v>
      </c>
      <c r="Y927" t="s">
        <v>147</v>
      </c>
      <c r="AA927">
        <v>176</v>
      </c>
      <c r="AB927" t="s">
        <v>68</v>
      </c>
      <c r="AD927" t="s">
        <v>150</v>
      </c>
      <c r="AE927" t="s">
        <v>148</v>
      </c>
      <c r="AH927" t="s">
        <v>1585</v>
      </c>
    </row>
    <row r="928" spans="1:34" x14ac:dyDescent="0.3">
      <c r="A928">
        <v>1010</v>
      </c>
      <c r="C928" t="s">
        <v>1695</v>
      </c>
      <c r="D928" t="s">
        <v>1515</v>
      </c>
      <c r="G928" t="s">
        <v>145</v>
      </c>
      <c r="I928" t="s">
        <v>145</v>
      </c>
      <c r="K928" t="s">
        <v>146</v>
      </c>
      <c r="L928" t="s">
        <v>146</v>
      </c>
      <c r="M928" t="s">
        <v>146</v>
      </c>
      <c r="N928" t="s">
        <v>146</v>
      </c>
      <c r="O928" t="s">
        <v>146</v>
      </c>
      <c r="P928" t="s">
        <v>145</v>
      </c>
      <c r="Q928" t="s">
        <v>918</v>
      </c>
      <c r="R928" t="s">
        <v>919</v>
      </c>
      <c r="S928">
        <v>0</v>
      </c>
      <c r="V928" s="31">
        <v>44681.020833333336</v>
      </c>
      <c r="W928">
        <v>0</v>
      </c>
      <c r="X928">
        <v>1</v>
      </c>
      <c r="Y928" t="s">
        <v>147</v>
      </c>
      <c r="AA928">
        <v>176</v>
      </c>
      <c r="AB928" t="s">
        <v>68</v>
      </c>
      <c r="AD928" t="s">
        <v>150</v>
      </c>
      <c r="AE928" t="s">
        <v>148</v>
      </c>
      <c r="AH928" t="s">
        <v>1585</v>
      </c>
    </row>
    <row r="929" spans="1:34" x14ac:dyDescent="0.3">
      <c r="A929">
        <v>178</v>
      </c>
      <c r="C929" t="s">
        <v>1696</v>
      </c>
      <c r="D929" t="s">
        <v>1517</v>
      </c>
      <c r="G929" t="s">
        <v>145</v>
      </c>
      <c r="I929" t="s">
        <v>145</v>
      </c>
      <c r="K929" t="s">
        <v>146</v>
      </c>
      <c r="L929" t="s">
        <v>146</v>
      </c>
      <c r="M929" t="s">
        <v>146</v>
      </c>
      <c r="N929" t="s">
        <v>146</v>
      </c>
      <c r="O929" t="s">
        <v>146</v>
      </c>
      <c r="P929" t="s">
        <v>145</v>
      </c>
      <c r="Q929" t="s">
        <v>918</v>
      </c>
      <c r="R929" t="s">
        <v>919</v>
      </c>
      <c r="S929">
        <v>0</v>
      </c>
      <c r="V929" s="31">
        <v>44681.020833333336</v>
      </c>
      <c r="W929">
        <v>0</v>
      </c>
      <c r="X929">
        <v>1</v>
      </c>
      <c r="Y929" t="s">
        <v>147</v>
      </c>
      <c r="AA929">
        <v>176</v>
      </c>
      <c r="AB929" t="s">
        <v>68</v>
      </c>
      <c r="AD929" t="s">
        <v>150</v>
      </c>
      <c r="AE929" t="s">
        <v>148</v>
      </c>
      <c r="AH929" t="s">
        <v>1585</v>
      </c>
    </row>
    <row r="930" spans="1:34" x14ac:dyDescent="0.3">
      <c r="A930">
        <v>179</v>
      </c>
      <c r="C930" t="s">
        <v>1697</v>
      </c>
      <c r="D930" t="s">
        <v>1698</v>
      </c>
      <c r="G930" t="s">
        <v>145</v>
      </c>
      <c r="I930" t="s">
        <v>145</v>
      </c>
      <c r="K930" t="s">
        <v>146</v>
      </c>
      <c r="L930" t="s">
        <v>146</v>
      </c>
      <c r="M930" t="s">
        <v>146</v>
      </c>
      <c r="N930" t="s">
        <v>146</v>
      </c>
      <c r="O930" t="s">
        <v>146</v>
      </c>
      <c r="P930" t="s">
        <v>145</v>
      </c>
      <c r="Q930" t="s">
        <v>918</v>
      </c>
      <c r="R930" t="s">
        <v>919</v>
      </c>
      <c r="S930">
        <v>0</v>
      </c>
      <c r="V930" s="31">
        <v>44681.021527777775</v>
      </c>
      <c r="W930">
        <v>0</v>
      </c>
      <c r="X930">
        <v>1</v>
      </c>
      <c r="Y930" t="s">
        <v>147</v>
      </c>
      <c r="AA930">
        <v>176</v>
      </c>
      <c r="AB930" t="s">
        <v>68</v>
      </c>
      <c r="AD930" t="s">
        <v>150</v>
      </c>
      <c r="AE930" t="s">
        <v>148</v>
      </c>
      <c r="AH930" t="s">
        <v>1585</v>
      </c>
    </row>
    <row r="931" spans="1:34" x14ac:dyDescent="0.3">
      <c r="A931">
        <v>180</v>
      </c>
      <c r="C931" t="s">
        <v>1699</v>
      </c>
      <c r="D931" t="s">
        <v>1700</v>
      </c>
      <c r="G931" t="s">
        <v>145</v>
      </c>
      <c r="I931" t="s">
        <v>145</v>
      </c>
      <c r="K931" t="s">
        <v>146</v>
      </c>
      <c r="L931" t="s">
        <v>146</v>
      </c>
      <c r="M931" t="s">
        <v>146</v>
      </c>
      <c r="N931" t="s">
        <v>146</v>
      </c>
      <c r="O931" t="s">
        <v>146</v>
      </c>
      <c r="P931" t="s">
        <v>145</v>
      </c>
      <c r="Q931" t="s">
        <v>918</v>
      </c>
      <c r="R931" t="s">
        <v>919</v>
      </c>
      <c r="S931">
        <v>0</v>
      </c>
      <c r="V931" s="31">
        <v>44681.021527777775</v>
      </c>
      <c r="W931">
        <v>0</v>
      </c>
      <c r="X931">
        <v>1</v>
      </c>
      <c r="Y931" t="s">
        <v>147</v>
      </c>
      <c r="AA931">
        <v>176</v>
      </c>
      <c r="AB931" t="s">
        <v>68</v>
      </c>
      <c r="AD931" t="s">
        <v>150</v>
      </c>
      <c r="AE931" t="s">
        <v>148</v>
      </c>
      <c r="AH931" t="s">
        <v>1585</v>
      </c>
    </row>
    <row r="932" spans="1:34" x14ac:dyDescent="0.3">
      <c r="A932">
        <v>1011</v>
      </c>
      <c r="C932" t="s">
        <v>1701</v>
      </c>
      <c r="D932" t="s">
        <v>1702</v>
      </c>
      <c r="G932" t="s">
        <v>145</v>
      </c>
      <c r="I932" t="s">
        <v>145</v>
      </c>
      <c r="K932" t="s">
        <v>146</v>
      </c>
      <c r="L932" t="s">
        <v>146</v>
      </c>
      <c r="M932" t="s">
        <v>146</v>
      </c>
      <c r="N932" t="s">
        <v>146</v>
      </c>
      <c r="O932" t="s">
        <v>146</v>
      </c>
      <c r="P932" t="s">
        <v>145</v>
      </c>
      <c r="Q932" t="s">
        <v>918</v>
      </c>
      <c r="R932" t="s">
        <v>919</v>
      </c>
      <c r="S932">
        <v>0</v>
      </c>
      <c r="V932" s="31">
        <v>44681.020833333336</v>
      </c>
      <c r="W932">
        <v>0</v>
      </c>
      <c r="X932">
        <v>1</v>
      </c>
      <c r="Y932" t="s">
        <v>147</v>
      </c>
      <c r="AA932">
        <v>176</v>
      </c>
      <c r="AB932" t="s">
        <v>68</v>
      </c>
      <c r="AD932" t="s">
        <v>150</v>
      </c>
      <c r="AE932" t="s">
        <v>148</v>
      </c>
      <c r="AH932" t="s">
        <v>1585</v>
      </c>
    </row>
    <row r="933" spans="1:34" x14ac:dyDescent="0.3">
      <c r="A933">
        <v>1012</v>
      </c>
      <c r="C933" t="s">
        <v>1703</v>
      </c>
      <c r="D933" t="s">
        <v>1519</v>
      </c>
      <c r="G933" t="s">
        <v>145</v>
      </c>
      <c r="I933" t="s">
        <v>145</v>
      </c>
      <c r="K933" t="s">
        <v>146</v>
      </c>
      <c r="L933" t="s">
        <v>146</v>
      </c>
      <c r="M933" t="s">
        <v>146</v>
      </c>
      <c r="N933" t="s">
        <v>146</v>
      </c>
      <c r="O933" t="s">
        <v>146</v>
      </c>
      <c r="P933" t="s">
        <v>145</v>
      </c>
      <c r="Q933" t="s">
        <v>918</v>
      </c>
      <c r="R933" t="s">
        <v>919</v>
      </c>
      <c r="S933">
        <v>0</v>
      </c>
      <c r="V933" s="31">
        <v>44681.020833333336</v>
      </c>
      <c r="W933">
        <v>0</v>
      </c>
      <c r="X933">
        <v>1</v>
      </c>
      <c r="Y933" t="s">
        <v>147</v>
      </c>
      <c r="AA933">
        <v>176</v>
      </c>
      <c r="AB933" t="s">
        <v>68</v>
      </c>
      <c r="AD933" t="s">
        <v>150</v>
      </c>
      <c r="AE933" t="s">
        <v>148</v>
      </c>
      <c r="AH933" t="s">
        <v>1585</v>
      </c>
    </row>
    <row r="934" spans="1:34" x14ac:dyDescent="0.3">
      <c r="A934">
        <v>1013</v>
      </c>
      <c r="C934" t="s">
        <v>1704</v>
      </c>
      <c r="D934" t="s">
        <v>1521</v>
      </c>
      <c r="G934" t="s">
        <v>145</v>
      </c>
      <c r="I934" t="s">
        <v>145</v>
      </c>
      <c r="K934" t="s">
        <v>146</v>
      </c>
      <c r="L934" t="s">
        <v>146</v>
      </c>
      <c r="M934" t="s">
        <v>146</v>
      </c>
      <c r="N934" t="s">
        <v>146</v>
      </c>
      <c r="O934" t="s">
        <v>146</v>
      </c>
      <c r="P934" t="s">
        <v>145</v>
      </c>
      <c r="Q934" t="s">
        <v>918</v>
      </c>
      <c r="R934" t="s">
        <v>919</v>
      </c>
      <c r="S934">
        <v>0</v>
      </c>
      <c r="V934" s="31">
        <v>44681.020833333336</v>
      </c>
      <c r="W934">
        <v>0</v>
      </c>
      <c r="X934">
        <v>1</v>
      </c>
      <c r="Y934" t="s">
        <v>147</v>
      </c>
      <c r="AA934">
        <v>176</v>
      </c>
      <c r="AB934" t="s">
        <v>68</v>
      </c>
      <c r="AD934" t="s">
        <v>150</v>
      </c>
      <c r="AE934" t="s">
        <v>148</v>
      </c>
      <c r="AH934" t="s">
        <v>1585</v>
      </c>
    </row>
    <row r="935" spans="1:34" x14ac:dyDescent="0.3">
      <c r="A935">
        <v>1014</v>
      </c>
      <c r="C935" t="s">
        <v>1705</v>
      </c>
      <c r="D935" t="s">
        <v>1706</v>
      </c>
      <c r="G935" t="s">
        <v>145</v>
      </c>
      <c r="I935" t="s">
        <v>145</v>
      </c>
      <c r="K935" t="s">
        <v>146</v>
      </c>
      <c r="L935" t="s">
        <v>146</v>
      </c>
      <c r="M935" t="s">
        <v>146</v>
      </c>
      <c r="N935" t="s">
        <v>146</v>
      </c>
      <c r="O935" t="s">
        <v>146</v>
      </c>
      <c r="P935" t="s">
        <v>145</v>
      </c>
      <c r="Q935" t="s">
        <v>918</v>
      </c>
      <c r="R935" t="s">
        <v>919</v>
      </c>
      <c r="S935">
        <v>0</v>
      </c>
      <c r="V935" s="31">
        <v>44681.020833333336</v>
      </c>
      <c r="W935">
        <v>0</v>
      </c>
      <c r="X935">
        <v>1</v>
      </c>
      <c r="Y935" t="s">
        <v>147</v>
      </c>
      <c r="AA935">
        <v>176</v>
      </c>
      <c r="AB935" t="s">
        <v>68</v>
      </c>
      <c r="AD935" t="s">
        <v>150</v>
      </c>
      <c r="AE935" t="s">
        <v>148</v>
      </c>
      <c r="AH935" t="s">
        <v>1585</v>
      </c>
    </row>
    <row r="936" spans="1:34" x14ac:dyDescent="0.3">
      <c r="A936">
        <v>829</v>
      </c>
      <c r="C936" t="s">
        <v>1707</v>
      </c>
      <c r="D936" t="s">
        <v>1523</v>
      </c>
      <c r="G936" t="s">
        <v>145</v>
      </c>
      <c r="I936" t="s">
        <v>145</v>
      </c>
      <c r="K936" t="s">
        <v>146</v>
      </c>
      <c r="L936" t="s">
        <v>146</v>
      </c>
      <c r="M936" t="s">
        <v>146</v>
      </c>
      <c r="N936" t="s">
        <v>146</v>
      </c>
      <c r="O936" t="s">
        <v>146</v>
      </c>
      <c r="P936" t="s">
        <v>145</v>
      </c>
      <c r="Q936" t="s">
        <v>918</v>
      </c>
      <c r="R936" t="s">
        <v>919</v>
      </c>
      <c r="S936">
        <v>0</v>
      </c>
      <c r="V936" s="31">
        <v>44681.021527777775</v>
      </c>
      <c r="W936">
        <v>2</v>
      </c>
      <c r="X936">
        <v>1</v>
      </c>
      <c r="Y936" t="s">
        <v>147</v>
      </c>
      <c r="AA936">
        <v>176</v>
      </c>
      <c r="AB936" t="s">
        <v>68</v>
      </c>
      <c r="AD936" t="s">
        <v>150</v>
      </c>
      <c r="AE936" t="s">
        <v>148</v>
      </c>
      <c r="AH936" t="s">
        <v>1585</v>
      </c>
    </row>
    <row r="937" spans="1:34" x14ac:dyDescent="0.3">
      <c r="A937">
        <v>1015</v>
      </c>
      <c r="C937" t="s">
        <v>1708</v>
      </c>
      <c r="D937" t="s">
        <v>1525</v>
      </c>
      <c r="G937" t="s">
        <v>145</v>
      </c>
      <c r="I937" t="s">
        <v>145</v>
      </c>
      <c r="K937" t="s">
        <v>146</v>
      </c>
      <c r="L937" t="s">
        <v>146</v>
      </c>
      <c r="M937" t="s">
        <v>146</v>
      </c>
      <c r="N937" t="s">
        <v>146</v>
      </c>
      <c r="O937" t="s">
        <v>146</v>
      </c>
      <c r="P937" t="s">
        <v>145</v>
      </c>
      <c r="Q937" t="s">
        <v>918</v>
      </c>
      <c r="R937" t="s">
        <v>919</v>
      </c>
      <c r="S937">
        <v>0</v>
      </c>
      <c r="V937" s="31">
        <v>44681.021527777775</v>
      </c>
      <c r="W937">
        <v>0</v>
      </c>
      <c r="X937">
        <v>1</v>
      </c>
      <c r="Y937" t="s">
        <v>147</v>
      </c>
      <c r="AA937">
        <v>176</v>
      </c>
      <c r="AB937" t="s">
        <v>68</v>
      </c>
      <c r="AD937" t="s">
        <v>150</v>
      </c>
      <c r="AE937" t="s">
        <v>148</v>
      </c>
      <c r="AH937" t="s">
        <v>1585</v>
      </c>
    </row>
    <row r="938" spans="1:34" x14ac:dyDescent="0.3">
      <c r="A938">
        <v>1016</v>
      </c>
      <c r="C938" t="s">
        <v>1709</v>
      </c>
      <c r="D938" t="s">
        <v>1527</v>
      </c>
      <c r="G938" t="s">
        <v>145</v>
      </c>
      <c r="I938" t="s">
        <v>145</v>
      </c>
      <c r="K938" t="s">
        <v>146</v>
      </c>
      <c r="L938" t="s">
        <v>146</v>
      </c>
      <c r="M938" t="s">
        <v>146</v>
      </c>
      <c r="N938" t="s">
        <v>146</v>
      </c>
      <c r="O938" t="s">
        <v>146</v>
      </c>
      <c r="P938" t="s">
        <v>145</v>
      </c>
      <c r="Q938" t="s">
        <v>918</v>
      </c>
      <c r="R938" t="s">
        <v>919</v>
      </c>
      <c r="S938">
        <v>0</v>
      </c>
      <c r="V938" s="31">
        <v>44681.021527777775</v>
      </c>
      <c r="W938">
        <v>0</v>
      </c>
      <c r="X938">
        <v>1</v>
      </c>
      <c r="Y938" t="s">
        <v>147</v>
      </c>
      <c r="AA938">
        <v>176</v>
      </c>
      <c r="AB938" t="s">
        <v>68</v>
      </c>
      <c r="AD938" t="s">
        <v>150</v>
      </c>
      <c r="AE938" t="s">
        <v>148</v>
      </c>
      <c r="AH938" t="s">
        <v>1585</v>
      </c>
    </row>
    <row r="939" spans="1:34" x14ac:dyDescent="0.3">
      <c r="A939">
        <v>1017</v>
      </c>
      <c r="C939" t="s">
        <v>1710</v>
      </c>
      <c r="D939" t="s">
        <v>1529</v>
      </c>
      <c r="G939" t="s">
        <v>145</v>
      </c>
      <c r="I939" t="s">
        <v>145</v>
      </c>
      <c r="K939" t="s">
        <v>146</v>
      </c>
      <c r="L939" t="s">
        <v>146</v>
      </c>
      <c r="M939" t="s">
        <v>146</v>
      </c>
      <c r="N939" t="s">
        <v>146</v>
      </c>
      <c r="O939" t="s">
        <v>146</v>
      </c>
      <c r="P939" t="s">
        <v>145</v>
      </c>
      <c r="Q939" t="s">
        <v>918</v>
      </c>
      <c r="R939" t="s">
        <v>919</v>
      </c>
      <c r="S939">
        <v>0</v>
      </c>
      <c r="V939" s="31">
        <v>44681.021527777775</v>
      </c>
      <c r="W939">
        <v>0</v>
      </c>
      <c r="X939">
        <v>1</v>
      </c>
      <c r="Y939" t="s">
        <v>147</v>
      </c>
      <c r="AA939">
        <v>176</v>
      </c>
      <c r="AB939" t="s">
        <v>68</v>
      </c>
      <c r="AD939" t="s">
        <v>150</v>
      </c>
      <c r="AE939" t="s">
        <v>148</v>
      </c>
      <c r="AH939" t="s">
        <v>1585</v>
      </c>
    </row>
    <row r="940" spans="1:34" x14ac:dyDescent="0.3">
      <c r="A940">
        <v>1018</v>
      </c>
      <c r="C940" t="s">
        <v>1711</v>
      </c>
      <c r="D940" t="s">
        <v>1531</v>
      </c>
      <c r="G940" t="s">
        <v>145</v>
      </c>
      <c r="I940" t="s">
        <v>145</v>
      </c>
      <c r="K940" t="s">
        <v>146</v>
      </c>
      <c r="L940" t="s">
        <v>146</v>
      </c>
      <c r="M940" t="s">
        <v>146</v>
      </c>
      <c r="N940" t="s">
        <v>146</v>
      </c>
      <c r="O940" t="s">
        <v>146</v>
      </c>
      <c r="P940" t="s">
        <v>145</v>
      </c>
      <c r="Q940" t="s">
        <v>918</v>
      </c>
      <c r="R940" t="s">
        <v>919</v>
      </c>
      <c r="S940">
        <v>0</v>
      </c>
      <c r="V940" s="31">
        <v>44681.021527777775</v>
      </c>
      <c r="W940">
        <v>0</v>
      </c>
      <c r="X940">
        <v>1</v>
      </c>
      <c r="Y940" t="s">
        <v>147</v>
      </c>
      <c r="AA940">
        <v>176</v>
      </c>
      <c r="AB940" t="s">
        <v>68</v>
      </c>
      <c r="AD940" t="s">
        <v>150</v>
      </c>
      <c r="AE940" t="s">
        <v>148</v>
      </c>
      <c r="AH940" t="s">
        <v>1585</v>
      </c>
    </row>
    <row r="941" spans="1:34" x14ac:dyDescent="0.3">
      <c r="A941">
        <v>1019</v>
      </c>
      <c r="C941" t="s">
        <v>1712</v>
      </c>
      <c r="D941" t="s">
        <v>1489</v>
      </c>
      <c r="G941" t="s">
        <v>145</v>
      </c>
      <c r="I941" t="s">
        <v>145</v>
      </c>
      <c r="K941" t="s">
        <v>146</v>
      </c>
      <c r="L941" t="s">
        <v>146</v>
      </c>
      <c r="M941" t="s">
        <v>146</v>
      </c>
      <c r="N941" t="s">
        <v>146</v>
      </c>
      <c r="O941" t="s">
        <v>146</v>
      </c>
      <c r="P941" t="s">
        <v>145</v>
      </c>
      <c r="Q941" t="s">
        <v>918</v>
      </c>
      <c r="R941" t="s">
        <v>919</v>
      </c>
      <c r="S941">
        <v>0</v>
      </c>
      <c r="V941" s="31">
        <v>44681.021527777775</v>
      </c>
      <c r="W941">
        <v>0</v>
      </c>
      <c r="X941">
        <v>1</v>
      </c>
      <c r="Y941" t="s">
        <v>147</v>
      </c>
      <c r="AA941">
        <v>176</v>
      </c>
      <c r="AB941" t="s">
        <v>68</v>
      </c>
      <c r="AD941" t="s">
        <v>150</v>
      </c>
      <c r="AE941" t="s">
        <v>148</v>
      </c>
      <c r="AH941" t="s">
        <v>1585</v>
      </c>
    </row>
    <row r="942" spans="1:34" x14ac:dyDescent="0.3">
      <c r="A942">
        <v>1020</v>
      </c>
      <c r="C942" t="s">
        <v>1713</v>
      </c>
      <c r="D942" t="s">
        <v>1533</v>
      </c>
      <c r="G942" t="s">
        <v>145</v>
      </c>
      <c r="I942" t="s">
        <v>145</v>
      </c>
      <c r="K942" t="s">
        <v>146</v>
      </c>
      <c r="L942" t="s">
        <v>146</v>
      </c>
      <c r="M942" t="s">
        <v>146</v>
      </c>
      <c r="N942" t="s">
        <v>146</v>
      </c>
      <c r="O942" t="s">
        <v>146</v>
      </c>
      <c r="P942" t="s">
        <v>145</v>
      </c>
      <c r="Q942" t="s">
        <v>918</v>
      </c>
      <c r="R942" t="s">
        <v>919</v>
      </c>
      <c r="S942">
        <v>0</v>
      </c>
      <c r="V942" s="31">
        <v>44681.021527777775</v>
      </c>
      <c r="W942">
        <v>0</v>
      </c>
      <c r="X942">
        <v>1</v>
      </c>
      <c r="Y942" t="s">
        <v>147</v>
      </c>
      <c r="AA942">
        <v>176</v>
      </c>
      <c r="AB942" t="s">
        <v>68</v>
      </c>
      <c r="AD942" t="s">
        <v>150</v>
      </c>
      <c r="AE942" t="s">
        <v>148</v>
      </c>
      <c r="AH942" t="s">
        <v>1585</v>
      </c>
    </row>
    <row r="943" spans="1:34" x14ac:dyDescent="0.3">
      <c r="A943">
        <v>181</v>
      </c>
      <c r="C943" t="s">
        <v>1714</v>
      </c>
      <c r="D943" t="s">
        <v>1535</v>
      </c>
      <c r="G943" t="s">
        <v>145</v>
      </c>
      <c r="I943" t="s">
        <v>145</v>
      </c>
      <c r="K943" t="s">
        <v>146</v>
      </c>
      <c r="L943" t="s">
        <v>146</v>
      </c>
      <c r="M943" t="s">
        <v>146</v>
      </c>
      <c r="N943" t="s">
        <v>146</v>
      </c>
      <c r="O943" t="s">
        <v>146</v>
      </c>
      <c r="P943" t="s">
        <v>145</v>
      </c>
      <c r="Q943" t="s">
        <v>918</v>
      </c>
      <c r="R943" t="s">
        <v>919</v>
      </c>
      <c r="S943">
        <v>0</v>
      </c>
      <c r="V943" s="31">
        <v>44681.022222222222</v>
      </c>
      <c r="W943">
        <v>0</v>
      </c>
      <c r="X943">
        <v>1</v>
      </c>
      <c r="Y943" t="s">
        <v>147</v>
      </c>
      <c r="AA943">
        <v>176</v>
      </c>
      <c r="AB943" t="s">
        <v>68</v>
      </c>
      <c r="AD943" t="s">
        <v>150</v>
      </c>
      <c r="AE943" t="s">
        <v>148</v>
      </c>
    </row>
    <row r="944" spans="1:34" x14ac:dyDescent="0.3">
      <c r="A944">
        <v>245</v>
      </c>
      <c r="C944" t="s">
        <v>1715</v>
      </c>
      <c r="D944" t="s">
        <v>1716</v>
      </c>
      <c r="G944" t="s">
        <v>145</v>
      </c>
      <c r="I944" t="s">
        <v>145</v>
      </c>
      <c r="K944" t="s">
        <v>146</v>
      </c>
      <c r="L944" t="s">
        <v>146</v>
      </c>
      <c r="M944" t="s">
        <v>146</v>
      </c>
      <c r="N944" t="s">
        <v>146</v>
      </c>
      <c r="O944" t="s">
        <v>146</v>
      </c>
      <c r="P944" t="s">
        <v>145</v>
      </c>
      <c r="Q944" t="s">
        <v>918</v>
      </c>
      <c r="R944" t="s">
        <v>919</v>
      </c>
      <c r="S944">
        <v>0</v>
      </c>
      <c r="V944" s="31">
        <v>44690.601388888892</v>
      </c>
      <c r="W944">
        <v>0</v>
      </c>
      <c r="X944">
        <v>1</v>
      </c>
      <c r="Y944" t="s">
        <v>147</v>
      </c>
      <c r="AA944">
        <v>176</v>
      </c>
      <c r="AB944" t="s">
        <v>68</v>
      </c>
      <c r="AD944" t="s">
        <v>150</v>
      </c>
      <c r="AE944" t="s">
        <v>148</v>
      </c>
    </row>
    <row r="945" spans="1:34" x14ac:dyDescent="0.3">
      <c r="A945">
        <v>246</v>
      </c>
      <c r="C945" t="s">
        <v>1717</v>
      </c>
      <c r="D945" t="s">
        <v>1537</v>
      </c>
      <c r="G945" t="s">
        <v>145</v>
      </c>
      <c r="I945" t="s">
        <v>145</v>
      </c>
      <c r="K945" t="s">
        <v>146</v>
      </c>
      <c r="L945" t="s">
        <v>146</v>
      </c>
      <c r="M945" t="s">
        <v>146</v>
      </c>
      <c r="N945" t="s">
        <v>146</v>
      </c>
      <c r="O945" t="s">
        <v>146</v>
      </c>
      <c r="P945" t="s">
        <v>145</v>
      </c>
      <c r="Q945" t="s">
        <v>918</v>
      </c>
      <c r="R945" t="s">
        <v>919</v>
      </c>
      <c r="S945">
        <v>0</v>
      </c>
      <c r="V945" s="31">
        <v>44690.603472222225</v>
      </c>
      <c r="W945">
        <v>0</v>
      </c>
      <c r="X945">
        <v>1</v>
      </c>
      <c r="Y945" t="s">
        <v>147</v>
      </c>
      <c r="AA945">
        <v>176</v>
      </c>
      <c r="AB945" t="s">
        <v>68</v>
      </c>
      <c r="AD945" t="s">
        <v>150</v>
      </c>
      <c r="AE945" t="s">
        <v>148</v>
      </c>
      <c r="AH945" t="s">
        <v>1585</v>
      </c>
    </row>
    <row r="946" spans="1:34" x14ac:dyDescent="0.3">
      <c r="A946">
        <v>1021</v>
      </c>
      <c r="C946" t="s">
        <v>1718</v>
      </c>
      <c r="D946" t="s">
        <v>1539</v>
      </c>
      <c r="G946" t="s">
        <v>145</v>
      </c>
      <c r="I946" t="s">
        <v>145</v>
      </c>
      <c r="K946" t="s">
        <v>146</v>
      </c>
      <c r="L946" t="s">
        <v>146</v>
      </c>
      <c r="M946" t="s">
        <v>146</v>
      </c>
      <c r="N946" t="s">
        <v>146</v>
      </c>
      <c r="O946" t="s">
        <v>146</v>
      </c>
      <c r="P946" t="s">
        <v>145</v>
      </c>
      <c r="Q946" t="s">
        <v>918</v>
      </c>
      <c r="R946" t="s">
        <v>919</v>
      </c>
      <c r="S946">
        <v>0</v>
      </c>
      <c r="V946" s="31">
        <v>44681.021527777775</v>
      </c>
      <c r="W946">
        <v>0</v>
      </c>
      <c r="X946">
        <v>1</v>
      </c>
      <c r="Y946" t="s">
        <v>147</v>
      </c>
      <c r="AA946">
        <v>176</v>
      </c>
      <c r="AB946" t="s">
        <v>68</v>
      </c>
      <c r="AD946" t="s">
        <v>150</v>
      </c>
      <c r="AE946" t="s">
        <v>148</v>
      </c>
      <c r="AH946" t="s">
        <v>1585</v>
      </c>
    </row>
    <row r="947" spans="1:34" x14ac:dyDescent="0.3">
      <c r="A947">
        <v>247</v>
      </c>
      <c r="C947" t="s">
        <v>1719</v>
      </c>
      <c r="D947" t="s">
        <v>1541</v>
      </c>
      <c r="G947" t="s">
        <v>145</v>
      </c>
      <c r="I947" t="s">
        <v>145</v>
      </c>
      <c r="K947" t="s">
        <v>146</v>
      </c>
      <c r="L947" t="s">
        <v>146</v>
      </c>
      <c r="M947" t="s">
        <v>146</v>
      </c>
      <c r="N947" t="s">
        <v>146</v>
      </c>
      <c r="O947" t="s">
        <v>146</v>
      </c>
      <c r="P947" t="s">
        <v>145</v>
      </c>
      <c r="Q947" t="s">
        <v>918</v>
      </c>
      <c r="R947" t="s">
        <v>919</v>
      </c>
      <c r="S947">
        <v>0</v>
      </c>
      <c r="V947" s="31">
        <v>44690.607638888891</v>
      </c>
      <c r="W947">
        <v>0</v>
      </c>
      <c r="X947">
        <v>1</v>
      </c>
      <c r="Y947" t="s">
        <v>147</v>
      </c>
      <c r="AA947">
        <v>176</v>
      </c>
      <c r="AB947" t="s">
        <v>68</v>
      </c>
      <c r="AD947" t="s">
        <v>150</v>
      </c>
      <c r="AE947" t="s">
        <v>148</v>
      </c>
      <c r="AH947" t="s">
        <v>1585</v>
      </c>
    </row>
    <row r="948" spans="1:34" x14ac:dyDescent="0.3">
      <c r="A948">
        <v>1022</v>
      </c>
      <c r="C948" t="s">
        <v>1720</v>
      </c>
      <c r="D948" t="s">
        <v>1543</v>
      </c>
      <c r="G948" t="s">
        <v>145</v>
      </c>
      <c r="I948" t="s">
        <v>145</v>
      </c>
      <c r="K948" t="s">
        <v>146</v>
      </c>
      <c r="L948" t="s">
        <v>146</v>
      </c>
      <c r="M948" t="s">
        <v>146</v>
      </c>
      <c r="N948" t="s">
        <v>146</v>
      </c>
      <c r="O948" t="s">
        <v>146</v>
      </c>
      <c r="P948" t="s">
        <v>145</v>
      </c>
      <c r="Q948" t="s">
        <v>918</v>
      </c>
      <c r="R948" t="s">
        <v>919</v>
      </c>
      <c r="S948">
        <v>0</v>
      </c>
      <c r="V948" s="31">
        <v>44681.021527777775</v>
      </c>
      <c r="W948">
        <v>0</v>
      </c>
      <c r="X948">
        <v>1</v>
      </c>
      <c r="Y948" t="s">
        <v>147</v>
      </c>
      <c r="AA948">
        <v>176</v>
      </c>
      <c r="AB948" t="s">
        <v>68</v>
      </c>
      <c r="AD948" t="s">
        <v>150</v>
      </c>
      <c r="AE948" t="s">
        <v>148</v>
      </c>
      <c r="AH948" t="s">
        <v>1585</v>
      </c>
    </row>
    <row r="949" spans="1:34" x14ac:dyDescent="0.3">
      <c r="A949">
        <v>182</v>
      </c>
      <c r="C949" t="s">
        <v>1721</v>
      </c>
      <c r="D949" t="s">
        <v>1722</v>
      </c>
      <c r="G949" t="s">
        <v>145</v>
      </c>
      <c r="I949" t="s">
        <v>145</v>
      </c>
      <c r="K949" t="s">
        <v>146</v>
      </c>
      <c r="L949" t="s">
        <v>146</v>
      </c>
      <c r="M949" t="s">
        <v>146</v>
      </c>
      <c r="N949" t="s">
        <v>146</v>
      </c>
      <c r="O949" t="s">
        <v>146</v>
      </c>
      <c r="P949" t="s">
        <v>145</v>
      </c>
      <c r="Q949" t="s">
        <v>918</v>
      </c>
      <c r="R949" t="s">
        <v>919</v>
      </c>
      <c r="S949">
        <v>0</v>
      </c>
      <c r="V949" s="31">
        <v>44681.022916666669</v>
      </c>
      <c r="W949">
        <v>0</v>
      </c>
      <c r="X949">
        <v>1</v>
      </c>
      <c r="Y949" t="s">
        <v>147</v>
      </c>
      <c r="AA949">
        <v>176</v>
      </c>
      <c r="AB949" t="s">
        <v>68</v>
      </c>
      <c r="AD949" t="s">
        <v>150</v>
      </c>
      <c r="AE949" t="s">
        <v>148</v>
      </c>
      <c r="AH949" t="s">
        <v>1585</v>
      </c>
    </row>
    <row r="950" spans="1:34" x14ac:dyDescent="0.3">
      <c r="A950">
        <v>1023</v>
      </c>
      <c r="C950" t="s">
        <v>1723</v>
      </c>
      <c r="D950" t="s">
        <v>1545</v>
      </c>
      <c r="G950" t="s">
        <v>145</v>
      </c>
      <c r="I950" t="s">
        <v>145</v>
      </c>
      <c r="K950" t="s">
        <v>146</v>
      </c>
      <c r="L950" t="s">
        <v>146</v>
      </c>
      <c r="M950" t="s">
        <v>146</v>
      </c>
      <c r="N950" t="s">
        <v>146</v>
      </c>
      <c r="O950" t="s">
        <v>146</v>
      </c>
      <c r="P950" t="s">
        <v>145</v>
      </c>
      <c r="Q950" t="s">
        <v>918</v>
      </c>
      <c r="R950" t="s">
        <v>919</v>
      </c>
      <c r="S950">
        <v>0</v>
      </c>
      <c r="V950" s="31">
        <v>44681.021527777775</v>
      </c>
      <c r="W950">
        <v>0</v>
      </c>
      <c r="X950">
        <v>1</v>
      </c>
      <c r="Y950" t="s">
        <v>147</v>
      </c>
      <c r="AA950">
        <v>176</v>
      </c>
      <c r="AB950" t="s">
        <v>68</v>
      </c>
      <c r="AD950" t="s">
        <v>150</v>
      </c>
      <c r="AE950" t="s">
        <v>148</v>
      </c>
      <c r="AH950" t="s">
        <v>1585</v>
      </c>
    </row>
    <row r="951" spans="1:34" x14ac:dyDescent="0.3">
      <c r="A951">
        <v>1024</v>
      </c>
      <c r="C951" t="s">
        <v>1724</v>
      </c>
      <c r="D951" t="s">
        <v>1547</v>
      </c>
      <c r="G951" t="s">
        <v>145</v>
      </c>
      <c r="I951" t="s">
        <v>145</v>
      </c>
      <c r="K951" t="s">
        <v>146</v>
      </c>
      <c r="L951" t="s">
        <v>146</v>
      </c>
      <c r="M951" t="s">
        <v>146</v>
      </c>
      <c r="N951" t="s">
        <v>146</v>
      </c>
      <c r="O951" t="s">
        <v>146</v>
      </c>
      <c r="P951" t="s">
        <v>145</v>
      </c>
      <c r="Q951" t="s">
        <v>918</v>
      </c>
      <c r="R951" t="s">
        <v>919</v>
      </c>
      <c r="S951">
        <v>0</v>
      </c>
      <c r="V951" s="31">
        <v>44681.021527777775</v>
      </c>
      <c r="W951">
        <v>0</v>
      </c>
      <c r="X951">
        <v>1</v>
      </c>
      <c r="Y951" t="s">
        <v>147</v>
      </c>
      <c r="AA951">
        <v>176</v>
      </c>
      <c r="AB951" t="s">
        <v>68</v>
      </c>
      <c r="AD951" t="s">
        <v>150</v>
      </c>
      <c r="AE951" t="s">
        <v>148</v>
      </c>
      <c r="AH951" t="s">
        <v>1585</v>
      </c>
    </row>
    <row r="952" spans="1:34" x14ac:dyDescent="0.3">
      <c r="A952">
        <v>1025</v>
      </c>
      <c r="C952" t="s">
        <v>1725</v>
      </c>
      <c r="D952" t="s">
        <v>1726</v>
      </c>
      <c r="G952" t="s">
        <v>145</v>
      </c>
      <c r="I952" t="s">
        <v>145</v>
      </c>
      <c r="K952" t="s">
        <v>146</v>
      </c>
      <c r="L952" t="s">
        <v>146</v>
      </c>
      <c r="M952" t="s">
        <v>146</v>
      </c>
      <c r="N952" t="s">
        <v>146</v>
      </c>
      <c r="O952" t="s">
        <v>146</v>
      </c>
      <c r="P952" t="s">
        <v>145</v>
      </c>
      <c r="Q952" t="s">
        <v>918</v>
      </c>
      <c r="R952" t="s">
        <v>919</v>
      </c>
      <c r="S952">
        <v>0</v>
      </c>
      <c r="V952" s="31">
        <v>44681.021527777775</v>
      </c>
      <c r="W952">
        <v>0</v>
      </c>
      <c r="X952">
        <v>1</v>
      </c>
      <c r="Y952" t="s">
        <v>147</v>
      </c>
      <c r="AA952">
        <v>176</v>
      </c>
      <c r="AB952" t="s">
        <v>68</v>
      </c>
      <c r="AD952" t="s">
        <v>150</v>
      </c>
      <c r="AE952" t="s">
        <v>148</v>
      </c>
      <c r="AH952" t="s">
        <v>1585</v>
      </c>
    </row>
    <row r="953" spans="1:34" x14ac:dyDescent="0.3">
      <c r="A953">
        <v>1026</v>
      </c>
      <c r="C953" t="s">
        <v>1727</v>
      </c>
      <c r="D953" t="s">
        <v>1728</v>
      </c>
      <c r="G953" t="s">
        <v>145</v>
      </c>
      <c r="I953" t="s">
        <v>145</v>
      </c>
      <c r="K953" t="s">
        <v>146</v>
      </c>
      <c r="L953" t="s">
        <v>146</v>
      </c>
      <c r="M953" t="s">
        <v>146</v>
      </c>
      <c r="N953" t="s">
        <v>146</v>
      </c>
      <c r="O953" t="s">
        <v>146</v>
      </c>
      <c r="P953" t="s">
        <v>145</v>
      </c>
      <c r="Q953" t="s">
        <v>918</v>
      </c>
      <c r="R953" t="s">
        <v>919</v>
      </c>
      <c r="S953">
        <v>0</v>
      </c>
      <c r="V953" s="31">
        <v>44681.021527777775</v>
      </c>
      <c r="W953">
        <v>0</v>
      </c>
      <c r="X953">
        <v>1</v>
      </c>
      <c r="Y953" t="s">
        <v>147</v>
      </c>
      <c r="AA953">
        <v>176</v>
      </c>
      <c r="AB953" t="s">
        <v>68</v>
      </c>
      <c r="AD953" t="s">
        <v>150</v>
      </c>
      <c r="AE953" t="s">
        <v>148</v>
      </c>
      <c r="AH953" t="s">
        <v>1585</v>
      </c>
    </row>
    <row r="954" spans="1:34" x14ac:dyDescent="0.3">
      <c r="A954">
        <v>1027</v>
      </c>
      <c r="C954" t="s">
        <v>1729</v>
      </c>
      <c r="D954" t="s">
        <v>1551</v>
      </c>
      <c r="G954" t="s">
        <v>145</v>
      </c>
      <c r="I954" t="s">
        <v>145</v>
      </c>
      <c r="K954" t="s">
        <v>146</v>
      </c>
      <c r="L954" t="s">
        <v>146</v>
      </c>
      <c r="M954" t="s">
        <v>146</v>
      </c>
      <c r="N954" t="s">
        <v>146</v>
      </c>
      <c r="O954" t="s">
        <v>146</v>
      </c>
      <c r="P954" t="s">
        <v>145</v>
      </c>
      <c r="Q954" t="s">
        <v>918</v>
      </c>
      <c r="R954" t="s">
        <v>919</v>
      </c>
      <c r="S954">
        <v>0</v>
      </c>
      <c r="V954" s="31">
        <v>44681.021527777775</v>
      </c>
      <c r="W954">
        <v>0</v>
      </c>
      <c r="X954">
        <v>1</v>
      </c>
      <c r="Y954" t="s">
        <v>147</v>
      </c>
      <c r="AA954">
        <v>176</v>
      </c>
      <c r="AB954" t="s">
        <v>68</v>
      </c>
      <c r="AD954" t="s">
        <v>150</v>
      </c>
      <c r="AE954" t="s">
        <v>148</v>
      </c>
      <c r="AH954" t="s">
        <v>1585</v>
      </c>
    </row>
    <row r="955" spans="1:34" x14ac:dyDescent="0.3">
      <c r="A955">
        <v>1028</v>
      </c>
      <c r="C955" t="s">
        <v>1730</v>
      </c>
      <c r="D955" t="s">
        <v>1731</v>
      </c>
      <c r="G955" t="s">
        <v>145</v>
      </c>
      <c r="I955" t="s">
        <v>145</v>
      </c>
      <c r="K955" t="s">
        <v>146</v>
      </c>
      <c r="L955" t="s">
        <v>146</v>
      </c>
      <c r="M955" t="s">
        <v>146</v>
      </c>
      <c r="N955" t="s">
        <v>146</v>
      </c>
      <c r="O955" t="s">
        <v>146</v>
      </c>
      <c r="P955" t="s">
        <v>145</v>
      </c>
      <c r="Q955" t="s">
        <v>918</v>
      </c>
      <c r="R955" t="s">
        <v>919</v>
      </c>
      <c r="S955">
        <v>0</v>
      </c>
      <c r="V955" s="31">
        <v>44681.021527777775</v>
      </c>
      <c r="W955">
        <v>0</v>
      </c>
      <c r="X955">
        <v>1</v>
      </c>
      <c r="Y955" t="s">
        <v>147</v>
      </c>
      <c r="AA955">
        <v>176</v>
      </c>
      <c r="AB955" t="s">
        <v>68</v>
      </c>
      <c r="AD955" t="s">
        <v>150</v>
      </c>
      <c r="AE955" t="s">
        <v>148</v>
      </c>
      <c r="AH955" t="s">
        <v>1585</v>
      </c>
    </row>
    <row r="956" spans="1:34" x14ac:dyDescent="0.3">
      <c r="A956">
        <v>1029</v>
      </c>
      <c r="C956" t="s">
        <v>1732</v>
      </c>
      <c r="D956" t="s">
        <v>1733</v>
      </c>
      <c r="G956" t="s">
        <v>145</v>
      </c>
      <c r="I956" t="s">
        <v>145</v>
      </c>
      <c r="K956" t="s">
        <v>146</v>
      </c>
      <c r="L956" t="s">
        <v>146</v>
      </c>
      <c r="M956" t="s">
        <v>146</v>
      </c>
      <c r="N956" t="s">
        <v>146</v>
      </c>
      <c r="O956" t="s">
        <v>146</v>
      </c>
      <c r="P956" t="s">
        <v>145</v>
      </c>
      <c r="Q956" t="s">
        <v>918</v>
      </c>
      <c r="R956" t="s">
        <v>919</v>
      </c>
      <c r="S956">
        <v>0</v>
      </c>
      <c r="V956" s="31">
        <v>44681.021527777775</v>
      </c>
      <c r="W956">
        <v>0</v>
      </c>
      <c r="X956">
        <v>1</v>
      </c>
      <c r="Y956" t="s">
        <v>147</v>
      </c>
      <c r="AA956">
        <v>176</v>
      </c>
      <c r="AB956" t="s">
        <v>68</v>
      </c>
      <c r="AD956" t="s">
        <v>150</v>
      </c>
      <c r="AE956" t="s">
        <v>148</v>
      </c>
      <c r="AH956" t="s">
        <v>1585</v>
      </c>
    </row>
    <row r="957" spans="1:34" x14ac:dyDescent="0.3">
      <c r="A957">
        <v>1030</v>
      </c>
      <c r="C957" t="s">
        <v>1734</v>
      </c>
      <c r="D957" t="s">
        <v>1735</v>
      </c>
      <c r="G957" t="s">
        <v>145</v>
      </c>
      <c r="I957" t="s">
        <v>145</v>
      </c>
      <c r="K957" t="s">
        <v>146</v>
      </c>
      <c r="L957" t="s">
        <v>146</v>
      </c>
      <c r="M957" t="s">
        <v>146</v>
      </c>
      <c r="N957" t="s">
        <v>146</v>
      </c>
      <c r="O957" t="s">
        <v>146</v>
      </c>
      <c r="P957" t="s">
        <v>145</v>
      </c>
      <c r="Q957" t="s">
        <v>918</v>
      </c>
      <c r="R957" t="s">
        <v>919</v>
      </c>
      <c r="S957">
        <v>0</v>
      </c>
      <c r="V957" s="31">
        <v>44681.021527777775</v>
      </c>
      <c r="W957">
        <v>0</v>
      </c>
      <c r="X957">
        <v>1</v>
      </c>
      <c r="Y957" t="s">
        <v>147</v>
      </c>
      <c r="AA957">
        <v>176</v>
      </c>
      <c r="AB957" t="s">
        <v>68</v>
      </c>
      <c r="AD957" t="s">
        <v>150</v>
      </c>
      <c r="AE957" t="s">
        <v>148</v>
      </c>
      <c r="AH957" t="s">
        <v>1585</v>
      </c>
    </row>
    <row r="958" spans="1:34" x14ac:dyDescent="0.3">
      <c r="A958">
        <v>1031</v>
      </c>
      <c r="C958" t="s">
        <v>1736</v>
      </c>
      <c r="D958" t="s">
        <v>1737</v>
      </c>
      <c r="G958" t="s">
        <v>145</v>
      </c>
      <c r="I958" t="s">
        <v>145</v>
      </c>
      <c r="K958" t="s">
        <v>146</v>
      </c>
      <c r="L958" t="s">
        <v>146</v>
      </c>
      <c r="M958" t="s">
        <v>146</v>
      </c>
      <c r="N958" t="s">
        <v>146</v>
      </c>
      <c r="O958" t="s">
        <v>146</v>
      </c>
      <c r="P958" t="s">
        <v>145</v>
      </c>
      <c r="Q958" t="s">
        <v>918</v>
      </c>
      <c r="R958" t="s">
        <v>919</v>
      </c>
      <c r="S958">
        <v>0</v>
      </c>
      <c r="V958" s="31">
        <v>44681.021527777775</v>
      </c>
      <c r="W958">
        <v>0</v>
      </c>
      <c r="X958">
        <v>1</v>
      </c>
      <c r="Y958" t="s">
        <v>147</v>
      </c>
      <c r="AA958">
        <v>176</v>
      </c>
      <c r="AB958" t="s">
        <v>68</v>
      </c>
      <c r="AD958" t="s">
        <v>150</v>
      </c>
      <c r="AE958" t="s">
        <v>148</v>
      </c>
      <c r="AH958" t="s">
        <v>1585</v>
      </c>
    </row>
    <row r="959" spans="1:34" x14ac:dyDescent="0.3">
      <c r="A959">
        <v>183</v>
      </c>
      <c r="C959" t="s">
        <v>1738</v>
      </c>
      <c r="D959" t="s">
        <v>1739</v>
      </c>
      <c r="G959" t="s">
        <v>145</v>
      </c>
      <c r="I959" t="s">
        <v>145</v>
      </c>
      <c r="K959" t="s">
        <v>146</v>
      </c>
      <c r="L959" t="s">
        <v>146</v>
      </c>
      <c r="M959" t="s">
        <v>146</v>
      </c>
      <c r="N959" t="s">
        <v>146</v>
      </c>
      <c r="O959" t="s">
        <v>146</v>
      </c>
      <c r="P959" t="s">
        <v>145</v>
      </c>
      <c r="Q959" t="s">
        <v>918</v>
      </c>
      <c r="R959" t="s">
        <v>919</v>
      </c>
      <c r="S959">
        <v>0</v>
      </c>
      <c r="V959" s="31">
        <v>44681.023611111108</v>
      </c>
      <c r="W959">
        <v>0</v>
      </c>
      <c r="X959">
        <v>1</v>
      </c>
      <c r="Y959" t="s">
        <v>147</v>
      </c>
      <c r="AA959">
        <v>176</v>
      </c>
      <c r="AB959" t="s">
        <v>68</v>
      </c>
      <c r="AD959" t="s">
        <v>150</v>
      </c>
      <c r="AE959" t="s">
        <v>148</v>
      </c>
      <c r="AH959" t="s">
        <v>1585</v>
      </c>
    </row>
    <row r="960" spans="1:34" x14ac:dyDescent="0.3">
      <c r="A960">
        <v>1032</v>
      </c>
      <c r="C960" t="s">
        <v>1740</v>
      </c>
      <c r="D960" t="s">
        <v>1741</v>
      </c>
      <c r="G960" t="s">
        <v>145</v>
      </c>
      <c r="I960" t="s">
        <v>145</v>
      </c>
      <c r="K960" t="s">
        <v>146</v>
      </c>
      <c r="L960" t="s">
        <v>146</v>
      </c>
      <c r="M960" t="s">
        <v>146</v>
      </c>
      <c r="N960" t="s">
        <v>146</v>
      </c>
      <c r="O960" t="s">
        <v>146</v>
      </c>
      <c r="P960" t="s">
        <v>145</v>
      </c>
      <c r="Q960" t="s">
        <v>918</v>
      </c>
      <c r="R960" t="s">
        <v>919</v>
      </c>
      <c r="S960">
        <v>0</v>
      </c>
      <c r="V960" s="31">
        <v>44681.021527777775</v>
      </c>
      <c r="W960">
        <v>0</v>
      </c>
      <c r="X960">
        <v>1</v>
      </c>
      <c r="Y960" t="s">
        <v>147</v>
      </c>
      <c r="AA960">
        <v>176</v>
      </c>
      <c r="AB960" t="s">
        <v>68</v>
      </c>
      <c r="AD960" t="s">
        <v>150</v>
      </c>
      <c r="AE960" t="s">
        <v>148</v>
      </c>
      <c r="AH960" t="s">
        <v>1585</v>
      </c>
    </row>
    <row r="961" spans="1:34" x14ac:dyDescent="0.3">
      <c r="A961">
        <v>1033</v>
      </c>
      <c r="C961" t="s">
        <v>1742</v>
      </c>
      <c r="D961" t="s">
        <v>1743</v>
      </c>
      <c r="G961" t="s">
        <v>145</v>
      </c>
      <c r="I961" t="s">
        <v>145</v>
      </c>
      <c r="K961" t="s">
        <v>146</v>
      </c>
      <c r="L961" t="s">
        <v>146</v>
      </c>
      <c r="M961" t="s">
        <v>146</v>
      </c>
      <c r="N961" t="s">
        <v>146</v>
      </c>
      <c r="O961" t="s">
        <v>146</v>
      </c>
      <c r="P961" t="s">
        <v>145</v>
      </c>
      <c r="Q961" t="s">
        <v>918</v>
      </c>
      <c r="R961" t="s">
        <v>919</v>
      </c>
      <c r="S961">
        <v>0</v>
      </c>
      <c r="V961" s="31">
        <v>44681.021527777775</v>
      </c>
      <c r="W961">
        <v>0</v>
      </c>
      <c r="X961">
        <v>1</v>
      </c>
      <c r="Y961" t="s">
        <v>147</v>
      </c>
      <c r="AA961">
        <v>176</v>
      </c>
      <c r="AB961" t="s">
        <v>68</v>
      </c>
      <c r="AD961" t="s">
        <v>150</v>
      </c>
      <c r="AE961" t="s">
        <v>148</v>
      </c>
      <c r="AH961" t="s">
        <v>1585</v>
      </c>
    </row>
    <row r="962" spans="1:34" x14ac:dyDescent="0.3">
      <c r="A962">
        <v>1034</v>
      </c>
      <c r="C962" t="s">
        <v>1744</v>
      </c>
      <c r="D962" t="s">
        <v>1745</v>
      </c>
      <c r="G962" t="s">
        <v>145</v>
      </c>
      <c r="I962" t="s">
        <v>145</v>
      </c>
      <c r="K962" t="s">
        <v>146</v>
      </c>
      <c r="L962" t="s">
        <v>146</v>
      </c>
      <c r="M962" t="s">
        <v>146</v>
      </c>
      <c r="N962" t="s">
        <v>146</v>
      </c>
      <c r="O962" t="s">
        <v>146</v>
      </c>
      <c r="P962" t="s">
        <v>145</v>
      </c>
      <c r="Q962" t="s">
        <v>918</v>
      </c>
      <c r="R962" t="s">
        <v>919</v>
      </c>
      <c r="S962">
        <v>0</v>
      </c>
      <c r="V962" s="31">
        <v>44681.021527777775</v>
      </c>
      <c r="W962">
        <v>0</v>
      </c>
      <c r="X962">
        <v>1</v>
      </c>
      <c r="Y962" t="s">
        <v>147</v>
      </c>
      <c r="AA962">
        <v>176</v>
      </c>
      <c r="AB962" t="s">
        <v>68</v>
      </c>
      <c r="AD962" t="s">
        <v>150</v>
      </c>
      <c r="AE962" t="s">
        <v>148</v>
      </c>
      <c r="AH962" t="s">
        <v>1585</v>
      </c>
    </row>
    <row r="963" spans="1:34" x14ac:dyDescent="0.3">
      <c r="A963">
        <v>184</v>
      </c>
      <c r="C963" t="s">
        <v>1746</v>
      </c>
      <c r="D963" t="s">
        <v>1747</v>
      </c>
      <c r="G963" t="s">
        <v>145</v>
      </c>
      <c r="I963" t="s">
        <v>146</v>
      </c>
      <c r="K963" t="s">
        <v>146</v>
      </c>
      <c r="L963" t="s">
        <v>146</v>
      </c>
      <c r="M963" t="s">
        <v>146</v>
      </c>
      <c r="N963" t="s">
        <v>146</v>
      </c>
      <c r="O963" t="s">
        <v>146</v>
      </c>
      <c r="P963" t="s">
        <v>145</v>
      </c>
      <c r="Q963" t="s">
        <v>918</v>
      </c>
      <c r="R963" t="s">
        <v>919</v>
      </c>
      <c r="S963">
        <v>0</v>
      </c>
      <c r="V963" s="31">
        <v>44681.023611111108</v>
      </c>
      <c r="W963">
        <v>0</v>
      </c>
      <c r="X963">
        <v>1</v>
      </c>
      <c r="Y963" t="s">
        <v>147</v>
      </c>
      <c r="AA963">
        <v>175</v>
      </c>
      <c r="AB963" t="s">
        <v>68</v>
      </c>
      <c r="AD963" t="s">
        <v>150</v>
      </c>
      <c r="AE963" t="s">
        <v>148</v>
      </c>
    </row>
    <row r="964" spans="1:34" x14ac:dyDescent="0.3">
      <c r="A964">
        <v>185</v>
      </c>
      <c r="C964" t="s">
        <v>1748</v>
      </c>
      <c r="D964" t="s">
        <v>1749</v>
      </c>
      <c r="G964" t="s">
        <v>145</v>
      </c>
      <c r="I964" t="s">
        <v>145</v>
      </c>
      <c r="K964" t="s">
        <v>146</v>
      </c>
      <c r="L964" t="s">
        <v>146</v>
      </c>
      <c r="M964" t="s">
        <v>146</v>
      </c>
      <c r="N964" t="s">
        <v>146</v>
      </c>
      <c r="O964" t="s">
        <v>146</v>
      </c>
      <c r="P964" t="s">
        <v>145</v>
      </c>
      <c r="Q964" t="s">
        <v>918</v>
      </c>
      <c r="R964" t="s">
        <v>919</v>
      </c>
      <c r="S964">
        <v>0</v>
      </c>
      <c r="V964" s="31">
        <v>44681.024305555555</v>
      </c>
      <c r="W964">
        <v>0</v>
      </c>
      <c r="X964">
        <v>1</v>
      </c>
      <c r="Y964" t="s">
        <v>147</v>
      </c>
      <c r="AA964">
        <v>184</v>
      </c>
      <c r="AB964" t="s">
        <v>68</v>
      </c>
      <c r="AD964" t="s">
        <v>150</v>
      </c>
      <c r="AE964" t="s">
        <v>148</v>
      </c>
      <c r="AH964" t="s">
        <v>1585</v>
      </c>
    </row>
    <row r="965" spans="1:34" x14ac:dyDescent="0.3">
      <c r="A965">
        <v>1035</v>
      </c>
      <c r="C965" t="s">
        <v>1750</v>
      </c>
      <c r="D965" t="s">
        <v>1751</v>
      </c>
      <c r="G965" t="s">
        <v>145</v>
      </c>
      <c r="I965" t="s">
        <v>145</v>
      </c>
      <c r="K965" t="s">
        <v>146</v>
      </c>
      <c r="L965" t="s">
        <v>146</v>
      </c>
      <c r="M965" t="s">
        <v>146</v>
      </c>
      <c r="N965" t="s">
        <v>146</v>
      </c>
      <c r="O965" t="s">
        <v>146</v>
      </c>
      <c r="P965" t="s">
        <v>145</v>
      </c>
      <c r="Q965" t="s">
        <v>918</v>
      </c>
      <c r="R965" t="s">
        <v>919</v>
      </c>
      <c r="S965">
        <v>0</v>
      </c>
      <c r="V965" s="31">
        <v>44681.024305555555</v>
      </c>
      <c r="W965">
        <v>0</v>
      </c>
      <c r="X965">
        <v>1</v>
      </c>
      <c r="Y965" t="s">
        <v>147</v>
      </c>
      <c r="AA965">
        <v>184</v>
      </c>
      <c r="AB965" t="s">
        <v>68</v>
      </c>
      <c r="AD965" t="s">
        <v>150</v>
      </c>
      <c r="AE965" t="s">
        <v>148</v>
      </c>
      <c r="AH965" t="s">
        <v>1585</v>
      </c>
    </row>
    <row r="966" spans="1:34" x14ac:dyDescent="0.3">
      <c r="A966">
        <v>1036</v>
      </c>
      <c r="C966" t="s">
        <v>1752</v>
      </c>
      <c r="D966" t="s">
        <v>1753</v>
      </c>
      <c r="G966" t="s">
        <v>145</v>
      </c>
      <c r="I966" t="s">
        <v>145</v>
      </c>
      <c r="K966" t="s">
        <v>146</v>
      </c>
      <c r="L966" t="s">
        <v>146</v>
      </c>
      <c r="M966" t="s">
        <v>146</v>
      </c>
      <c r="N966" t="s">
        <v>146</v>
      </c>
      <c r="O966" t="s">
        <v>146</v>
      </c>
      <c r="P966" t="s">
        <v>145</v>
      </c>
      <c r="Q966" t="s">
        <v>918</v>
      </c>
      <c r="R966" t="s">
        <v>919</v>
      </c>
      <c r="S966">
        <v>0</v>
      </c>
      <c r="V966" s="31">
        <v>44681.024305555555</v>
      </c>
      <c r="W966">
        <v>0</v>
      </c>
      <c r="X966">
        <v>1</v>
      </c>
      <c r="Y966" t="s">
        <v>147</v>
      </c>
      <c r="AA966">
        <v>184</v>
      </c>
      <c r="AB966" t="s">
        <v>68</v>
      </c>
      <c r="AD966" t="s">
        <v>150</v>
      </c>
      <c r="AE966" t="s">
        <v>148</v>
      </c>
      <c r="AH966" t="s">
        <v>1585</v>
      </c>
    </row>
    <row r="967" spans="1:34" x14ac:dyDescent="0.3">
      <c r="A967">
        <v>186</v>
      </c>
      <c r="C967" t="s">
        <v>1754</v>
      </c>
      <c r="D967" t="s">
        <v>1755</v>
      </c>
      <c r="G967" t="s">
        <v>145</v>
      </c>
      <c r="I967" t="s">
        <v>145</v>
      </c>
      <c r="K967" t="s">
        <v>146</v>
      </c>
      <c r="L967" t="s">
        <v>146</v>
      </c>
      <c r="M967" t="s">
        <v>146</v>
      </c>
      <c r="N967" t="s">
        <v>146</v>
      </c>
      <c r="O967" t="s">
        <v>146</v>
      </c>
      <c r="P967" t="s">
        <v>145</v>
      </c>
      <c r="Q967" t="s">
        <v>918</v>
      </c>
      <c r="R967" t="s">
        <v>919</v>
      </c>
      <c r="S967">
        <v>0</v>
      </c>
      <c r="V967" s="31">
        <v>44681.024305555555</v>
      </c>
      <c r="W967">
        <v>0</v>
      </c>
      <c r="X967">
        <v>1</v>
      </c>
      <c r="Y967" t="s">
        <v>147</v>
      </c>
      <c r="AA967">
        <v>184</v>
      </c>
      <c r="AB967" t="s">
        <v>68</v>
      </c>
      <c r="AD967" t="s">
        <v>150</v>
      </c>
      <c r="AE967" t="s">
        <v>148</v>
      </c>
      <c r="AH967" t="s">
        <v>1585</v>
      </c>
    </row>
    <row r="968" spans="1:34" x14ac:dyDescent="0.3">
      <c r="A968">
        <v>1037</v>
      </c>
      <c r="C968" t="s">
        <v>1756</v>
      </c>
      <c r="D968" t="s">
        <v>1757</v>
      </c>
      <c r="G968" t="s">
        <v>145</v>
      </c>
      <c r="I968" t="s">
        <v>145</v>
      </c>
      <c r="K968" t="s">
        <v>146</v>
      </c>
      <c r="L968" t="s">
        <v>146</v>
      </c>
      <c r="M968" t="s">
        <v>146</v>
      </c>
      <c r="N968" t="s">
        <v>146</v>
      </c>
      <c r="O968" t="s">
        <v>146</v>
      </c>
      <c r="P968" t="s">
        <v>145</v>
      </c>
      <c r="Q968" t="s">
        <v>918</v>
      </c>
      <c r="R968" t="s">
        <v>919</v>
      </c>
      <c r="S968">
        <v>0</v>
      </c>
      <c r="V968" s="31">
        <v>44681.024305555555</v>
      </c>
      <c r="W968">
        <v>0</v>
      </c>
      <c r="X968">
        <v>1</v>
      </c>
      <c r="Y968" t="s">
        <v>147</v>
      </c>
      <c r="AA968">
        <v>184</v>
      </c>
      <c r="AB968" t="s">
        <v>68</v>
      </c>
      <c r="AD968" t="s">
        <v>150</v>
      </c>
      <c r="AE968" t="s">
        <v>148</v>
      </c>
      <c r="AH968" t="s">
        <v>1585</v>
      </c>
    </row>
    <row r="969" spans="1:34" x14ac:dyDescent="0.3">
      <c r="A969">
        <v>1038</v>
      </c>
      <c r="C969" t="s">
        <v>1758</v>
      </c>
      <c r="D969" t="s">
        <v>1759</v>
      </c>
      <c r="G969" t="s">
        <v>145</v>
      </c>
      <c r="I969" t="s">
        <v>145</v>
      </c>
      <c r="K969" t="s">
        <v>146</v>
      </c>
      <c r="L969" t="s">
        <v>146</v>
      </c>
      <c r="M969" t="s">
        <v>146</v>
      </c>
      <c r="N969" t="s">
        <v>146</v>
      </c>
      <c r="O969" t="s">
        <v>146</v>
      </c>
      <c r="P969" t="s">
        <v>145</v>
      </c>
      <c r="Q969" t="s">
        <v>918</v>
      </c>
      <c r="R969" t="s">
        <v>919</v>
      </c>
      <c r="S969">
        <v>0</v>
      </c>
      <c r="V969" s="31">
        <v>44681.024305555555</v>
      </c>
      <c r="W969">
        <v>0</v>
      </c>
      <c r="X969">
        <v>1</v>
      </c>
      <c r="Y969" t="s">
        <v>147</v>
      </c>
      <c r="AA969">
        <v>184</v>
      </c>
      <c r="AB969" t="s">
        <v>68</v>
      </c>
      <c r="AD969" t="s">
        <v>150</v>
      </c>
      <c r="AE969" t="s">
        <v>148</v>
      </c>
      <c r="AH969" t="s">
        <v>1585</v>
      </c>
    </row>
    <row r="970" spans="1:34" x14ac:dyDescent="0.3">
      <c r="A970">
        <v>1039</v>
      </c>
      <c r="C970" t="s">
        <v>1760</v>
      </c>
      <c r="D970" t="s">
        <v>1761</v>
      </c>
      <c r="G970" t="s">
        <v>145</v>
      </c>
      <c r="I970" t="s">
        <v>145</v>
      </c>
      <c r="K970" t="s">
        <v>146</v>
      </c>
      <c r="L970" t="s">
        <v>146</v>
      </c>
      <c r="M970" t="s">
        <v>146</v>
      </c>
      <c r="N970" t="s">
        <v>146</v>
      </c>
      <c r="O970" t="s">
        <v>146</v>
      </c>
      <c r="P970" t="s">
        <v>145</v>
      </c>
      <c r="Q970" t="s">
        <v>918</v>
      </c>
      <c r="R970" t="s">
        <v>919</v>
      </c>
      <c r="S970">
        <v>0</v>
      </c>
      <c r="V970" s="31">
        <v>44681.024305555555</v>
      </c>
      <c r="W970">
        <v>0</v>
      </c>
      <c r="X970">
        <v>1</v>
      </c>
      <c r="Y970" t="s">
        <v>147</v>
      </c>
      <c r="AA970">
        <v>184</v>
      </c>
      <c r="AB970" t="s">
        <v>68</v>
      </c>
      <c r="AD970" t="s">
        <v>150</v>
      </c>
      <c r="AE970" t="s">
        <v>148</v>
      </c>
      <c r="AH970" t="s">
        <v>1585</v>
      </c>
    </row>
    <row r="971" spans="1:34" x14ac:dyDescent="0.3">
      <c r="A971">
        <v>1040</v>
      </c>
      <c r="C971" t="s">
        <v>1762</v>
      </c>
      <c r="D971" t="s">
        <v>1763</v>
      </c>
      <c r="G971" t="s">
        <v>145</v>
      </c>
      <c r="I971" t="s">
        <v>145</v>
      </c>
      <c r="K971" t="s">
        <v>146</v>
      </c>
      <c r="L971" t="s">
        <v>146</v>
      </c>
      <c r="M971" t="s">
        <v>146</v>
      </c>
      <c r="N971" t="s">
        <v>146</v>
      </c>
      <c r="O971" t="s">
        <v>146</v>
      </c>
      <c r="P971" t="s">
        <v>145</v>
      </c>
      <c r="Q971" t="s">
        <v>918</v>
      </c>
      <c r="R971" t="s">
        <v>919</v>
      </c>
      <c r="S971">
        <v>0</v>
      </c>
      <c r="V971" s="31">
        <v>44681.024305555555</v>
      </c>
      <c r="W971">
        <v>0</v>
      </c>
      <c r="X971">
        <v>1</v>
      </c>
      <c r="Y971" t="s">
        <v>147</v>
      </c>
      <c r="AA971">
        <v>184</v>
      </c>
      <c r="AB971" t="s">
        <v>68</v>
      </c>
      <c r="AD971" t="s">
        <v>150</v>
      </c>
      <c r="AE971" t="s">
        <v>148</v>
      </c>
      <c r="AH971" t="s">
        <v>1585</v>
      </c>
    </row>
    <row r="972" spans="1:34" x14ac:dyDescent="0.3">
      <c r="A972">
        <v>248</v>
      </c>
      <c r="C972" t="s">
        <v>1764</v>
      </c>
      <c r="D972" t="s">
        <v>1765</v>
      </c>
      <c r="G972" t="s">
        <v>145</v>
      </c>
      <c r="I972" t="s">
        <v>145</v>
      </c>
      <c r="K972" t="s">
        <v>146</v>
      </c>
      <c r="L972" t="s">
        <v>146</v>
      </c>
      <c r="M972" t="s">
        <v>146</v>
      </c>
      <c r="N972" t="s">
        <v>146</v>
      </c>
      <c r="O972" t="s">
        <v>146</v>
      </c>
      <c r="P972" t="s">
        <v>145</v>
      </c>
      <c r="Q972" t="s">
        <v>918</v>
      </c>
      <c r="R972" t="s">
        <v>919</v>
      </c>
      <c r="S972">
        <v>0</v>
      </c>
      <c r="V972" s="31">
        <v>44690.613194444442</v>
      </c>
      <c r="W972">
        <v>0</v>
      </c>
      <c r="X972">
        <v>1</v>
      </c>
      <c r="Y972" t="s">
        <v>147</v>
      </c>
      <c r="AA972">
        <v>184</v>
      </c>
      <c r="AB972" t="s">
        <v>68</v>
      </c>
      <c r="AD972" t="s">
        <v>150</v>
      </c>
      <c r="AE972" t="s">
        <v>148</v>
      </c>
      <c r="AH972" t="s">
        <v>1585</v>
      </c>
    </row>
    <row r="973" spans="1:34" x14ac:dyDescent="0.3">
      <c r="A973">
        <v>1041</v>
      </c>
      <c r="C973" t="s">
        <v>1766</v>
      </c>
      <c r="D973" t="s">
        <v>1767</v>
      </c>
      <c r="G973" t="s">
        <v>145</v>
      </c>
      <c r="I973" t="s">
        <v>145</v>
      </c>
      <c r="K973" t="s">
        <v>146</v>
      </c>
      <c r="L973" t="s">
        <v>146</v>
      </c>
      <c r="M973" t="s">
        <v>146</v>
      </c>
      <c r="N973" t="s">
        <v>146</v>
      </c>
      <c r="O973" t="s">
        <v>146</v>
      </c>
      <c r="P973" t="s">
        <v>145</v>
      </c>
      <c r="Q973" t="s">
        <v>918</v>
      </c>
      <c r="R973" t="s">
        <v>919</v>
      </c>
      <c r="S973">
        <v>0</v>
      </c>
      <c r="V973" s="31">
        <v>44690.613194444442</v>
      </c>
      <c r="W973">
        <v>0</v>
      </c>
      <c r="X973">
        <v>1</v>
      </c>
      <c r="Y973" t="s">
        <v>147</v>
      </c>
      <c r="AA973">
        <v>184</v>
      </c>
      <c r="AB973" t="s">
        <v>68</v>
      </c>
      <c r="AD973" t="s">
        <v>150</v>
      </c>
      <c r="AE973" t="s">
        <v>148</v>
      </c>
      <c r="AH973" t="s">
        <v>1585</v>
      </c>
    </row>
    <row r="974" spans="1:34" x14ac:dyDescent="0.3">
      <c r="A974">
        <v>1042</v>
      </c>
      <c r="C974" t="s">
        <v>1768</v>
      </c>
      <c r="D974" t="s">
        <v>1769</v>
      </c>
      <c r="G974" t="s">
        <v>145</v>
      </c>
      <c r="I974" t="s">
        <v>145</v>
      </c>
      <c r="K974" t="s">
        <v>146</v>
      </c>
      <c r="L974" t="s">
        <v>146</v>
      </c>
      <c r="M974" t="s">
        <v>146</v>
      </c>
      <c r="N974" t="s">
        <v>146</v>
      </c>
      <c r="O974" t="s">
        <v>146</v>
      </c>
      <c r="P974" t="s">
        <v>145</v>
      </c>
      <c r="Q974" t="s">
        <v>918</v>
      </c>
      <c r="R974" t="s">
        <v>919</v>
      </c>
      <c r="S974">
        <v>0</v>
      </c>
      <c r="V974" s="31">
        <v>44690.613194444442</v>
      </c>
      <c r="W974">
        <v>0</v>
      </c>
      <c r="X974">
        <v>1</v>
      </c>
      <c r="Y974" t="s">
        <v>147</v>
      </c>
      <c r="AA974">
        <v>184</v>
      </c>
      <c r="AB974" t="s">
        <v>68</v>
      </c>
      <c r="AD974" t="s">
        <v>150</v>
      </c>
      <c r="AE974" t="s">
        <v>148</v>
      </c>
      <c r="AH974" t="s">
        <v>1585</v>
      </c>
    </row>
    <row r="975" spans="1:34" x14ac:dyDescent="0.3">
      <c r="A975">
        <v>1043</v>
      </c>
      <c r="C975" t="s">
        <v>1770</v>
      </c>
      <c r="D975" t="s">
        <v>1771</v>
      </c>
      <c r="G975" t="s">
        <v>145</v>
      </c>
      <c r="I975" t="s">
        <v>145</v>
      </c>
      <c r="K975" t="s">
        <v>146</v>
      </c>
      <c r="L975" t="s">
        <v>146</v>
      </c>
      <c r="M975" t="s">
        <v>146</v>
      </c>
      <c r="N975" t="s">
        <v>146</v>
      </c>
      <c r="O975" t="s">
        <v>146</v>
      </c>
      <c r="P975" t="s">
        <v>145</v>
      </c>
      <c r="Q975" t="s">
        <v>918</v>
      </c>
      <c r="R975" t="s">
        <v>919</v>
      </c>
      <c r="S975">
        <v>0</v>
      </c>
      <c r="V975" s="31">
        <v>44690.613194444442</v>
      </c>
      <c r="W975">
        <v>0</v>
      </c>
      <c r="X975">
        <v>1</v>
      </c>
      <c r="Y975" t="s">
        <v>147</v>
      </c>
      <c r="AA975">
        <v>184</v>
      </c>
      <c r="AB975" t="s">
        <v>68</v>
      </c>
      <c r="AD975" t="s">
        <v>150</v>
      </c>
      <c r="AE975" t="s">
        <v>148</v>
      </c>
      <c r="AH975" t="s">
        <v>1585</v>
      </c>
    </row>
    <row r="976" spans="1:34" x14ac:dyDescent="0.3">
      <c r="A976">
        <v>1044</v>
      </c>
      <c r="C976" t="s">
        <v>1772</v>
      </c>
      <c r="D976" t="s">
        <v>1773</v>
      </c>
      <c r="G976" t="s">
        <v>145</v>
      </c>
      <c r="I976" t="s">
        <v>145</v>
      </c>
      <c r="K976" t="s">
        <v>146</v>
      </c>
      <c r="L976" t="s">
        <v>146</v>
      </c>
      <c r="M976" t="s">
        <v>146</v>
      </c>
      <c r="N976" t="s">
        <v>146</v>
      </c>
      <c r="O976" t="s">
        <v>146</v>
      </c>
      <c r="P976" t="s">
        <v>145</v>
      </c>
      <c r="Q976" t="s">
        <v>918</v>
      </c>
      <c r="R976" t="s">
        <v>919</v>
      </c>
      <c r="S976">
        <v>0</v>
      </c>
      <c r="V976" s="31">
        <v>44690.613194444442</v>
      </c>
      <c r="W976">
        <v>0</v>
      </c>
      <c r="X976">
        <v>1</v>
      </c>
      <c r="Y976" t="s">
        <v>147</v>
      </c>
      <c r="AA976">
        <v>184</v>
      </c>
      <c r="AB976" t="s">
        <v>68</v>
      </c>
      <c r="AD976" t="s">
        <v>150</v>
      </c>
      <c r="AE976" t="s">
        <v>148</v>
      </c>
      <c r="AH976" t="s">
        <v>1585</v>
      </c>
    </row>
    <row r="977" spans="1:34" x14ac:dyDescent="0.3">
      <c r="A977">
        <v>1045</v>
      </c>
      <c r="C977" t="s">
        <v>1774</v>
      </c>
      <c r="D977" t="s">
        <v>1775</v>
      </c>
      <c r="G977" t="s">
        <v>145</v>
      </c>
      <c r="I977" t="s">
        <v>145</v>
      </c>
      <c r="K977" t="s">
        <v>146</v>
      </c>
      <c r="L977" t="s">
        <v>146</v>
      </c>
      <c r="M977" t="s">
        <v>146</v>
      </c>
      <c r="N977" t="s">
        <v>146</v>
      </c>
      <c r="O977" t="s">
        <v>146</v>
      </c>
      <c r="P977" t="s">
        <v>145</v>
      </c>
      <c r="Q977" t="s">
        <v>918</v>
      </c>
      <c r="R977" t="s">
        <v>919</v>
      </c>
      <c r="S977">
        <v>0</v>
      </c>
      <c r="V977" s="31">
        <v>44690.613194444442</v>
      </c>
      <c r="W977">
        <v>0</v>
      </c>
      <c r="X977">
        <v>1</v>
      </c>
      <c r="Y977" t="s">
        <v>147</v>
      </c>
      <c r="AA977">
        <v>184</v>
      </c>
      <c r="AB977" t="s">
        <v>68</v>
      </c>
      <c r="AD977" t="s">
        <v>150</v>
      </c>
      <c r="AE977" t="s">
        <v>148</v>
      </c>
      <c r="AH977" t="s">
        <v>1585</v>
      </c>
    </row>
    <row r="978" spans="1:34" x14ac:dyDescent="0.3">
      <c r="A978">
        <v>1046</v>
      </c>
      <c r="C978" t="s">
        <v>1776</v>
      </c>
      <c r="D978" t="s">
        <v>1777</v>
      </c>
      <c r="G978" t="s">
        <v>145</v>
      </c>
      <c r="I978" t="s">
        <v>145</v>
      </c>
      <c r="K978" t="s">
        <v>146</v>
      </c>
      <c r="L978" t="s">
        <v>146</v>
      </c>
      <c r="M978" t="s">
        <v>146</v>
      </c>
      <c r="N978" t="s">
        <v>146</v>
      </c>
      <c r="O978" t="s">
        <v>146</v>
      </c>
      <c r="P978" t="s">
        <v>145</v>
      </c>
      <c r="Q978" t="s">
        <v>918</v>
      </c>
      <c r="R978" t="s">
        <v>919</v>
      </c>
      <c r="S978">
        <v>0</v>
      </c>
      <c r="V978" s="31">
        <v>44690.613194444442</v>
      </c>
      <c r="W978">
        <v>0</v>
      </c>
      <c r="X978">
        <v>1</v>
      </c>
      <c r="Y978" t="s">
        <v>147</v>
      </c>
      <c r="AA978">
        <v>184</v>
      </c>
      <c r="AB978" t="s">
        <v>68</v>
      </c>
      <c r="AD978" t="s">
        <v>150</v>
      </c>
      <c r="AE978" t="s">
        <v>148</v>
      </c>
      <c r="AH978" t="s">
        <v>1585</v>
      </c>
    </row>
    <row r="979" spans="1:34" x14ac:dyDescent="0.3">
      <c r="A979">
        <v>1047</v>
      </c>
      <c r="C979" t="s">
        <v>1778</v>
      </c>
      <c r="D979" t="s">
        <v>1779</v>
      </c>
      <c r="G979" t="s">
        <v>145</v>
      </c>
      <c r="I979" t="s">
        <v>145</v>
      </c>
      <c r="K979" t="s">
        <v>146</v>
      </c>
      <c r="L979" t="s">
        <v>146</v>
      </c>
      <c r="M979" t="s">
        <v>146</v>
      </c>
      <c r="N979" t="s">
        <v>146</v>
      </c>
      <c r="O979" t="s">
        <v>146</v>
      </c>
      <c r="P979" t="s">
        <v>145</v>
      </c>
      <c r="Q979" t="s">
        <v>918</v>
      </c>
      <c r="R979" t="s">
        <v>919</v>
      </c>
      <c r="S979">
        <v>0</v>
      </c>
      <c r="V979" s="31">
        <v>44690.613194444442</v>
      </c>
      <c r="W979">
        <v>0</v>
      </c>
      <c r="X979">
        <v>1</v>
      </c>
      <c r="Y979" t="s">
        <v>147</v>
      </c>
      <c r="AA979">
        <v>184</v>
      </c>
      <c r="AB979" t="s">
        <v>68</v>
      </c>
      <c r="AD979" t="s">
        <v>150</v>
      </c>
      <c r="AE979" t="s">
        <v>148</v>
      </c>
      <c r="AH979" t="s">
        <v>1585</v>
      </c>
    </row>
    <row r="980" spans="1:34" x14ac:dyDescent="0.3">
      <c r="A980">
        <v>1048</v>
      </c>
      <c r="C980" t="s">
        <v>1780</v>
      </c>
      <c r="D980" t="s">
        <v>1781</v>
      </c>
      <c r="G980" t="s">
        <v>145</v>
      </c>
      <c r="I980" t="s">
        <v>145</v>
      </c>
      <c r="K980" t="s">
        <v>146</v>
      </c>
      <c r="L980" t="s">
        <v>146</v>
      </c>
      <c r="M980" t="s">
        <v>146</v>
      </c>
      <c r="N980" t="s">
        <v>146</v>
      </c>
      <c r="O980" t="s">
        <v>146</v>
      </c>
      <c r="P980" t="s">
        <v>145</v>
      </c>
      <c r="Q980" t="s">
        <v>918</v>
      </c>
      <c r="R980" t="s">
        <v>919</v>
      </c>
      <c r="S980">
        <v>0</v>
      </c>
      <c r="V980" s="31">
        <v>44690.613194444442</v>
      </c>
      <c r="W980">
        <v>0</v>
      </c>
      <c r="X980">
        <v>1</v>
      </c>
      <c r="Y980" t="s">
        <v>147</v>
      </c>
      <c r="AA980">
        <v>184</v>
      </c>
      <c r="AB980" t="s">
        <v>68</v>
      </c>
      <c r="AD980" t="s">
        <v>150</v>
      </c>
      <c r="AE980" t="s">
        <v>148</v>
      </c>
      <c r="AH980" t="s">
        <v>1585</v>
      </c>
    </row>
    <row r="981" spans="1:34" x14ac:dyDescent="0.3">
      <c r="A981">
        <v>187</v>
      </c>
      <c r="C981" t="s">
        <v>1782</v>
      </c>
      <c r="D981" t="s">
        <v>1783</v>
      </c>
      <c r="G981" t="s">
        <v>145</v>
      </c>
      <c r="I981" t="s">
        <v>145</v>
      </c>
      <c r="K981" t="s">
        <v>146</v>
      </c>
      <c r="L981" t="s">
        <v>146</v>
      </c>
      <c r="M981" t="s">
        <v>146</v>
      </c>
      <c r="N981" t="s">
        <v>146</v>
      </c>
      <c r="O981" t="s">
        <v>146</v>
      </c>
      <c r="P981" t="s">
        <v>145</v>
      </c>
      <c r="Q981" t="s">
        <v>918</v>
      </c>
      <c r="R981" t="s">
        <v>919</v>
      </c>
      <c r="S981">
        <v>0</v>
      </c>
      <c r="V981" s="31">
        <v>44681.025000000001</v>
      </c>
      <c r="W981">
        <v>0</v>
      </c>
      <c r="X981">
        <v>1</v>
      </c>
      <c r="Y981" t="s">
        <v>147</v>
      </c>
      <c r="AA981">
        <v>184</v>
      </c>
      <c r="AB981" t="s">
        <v>68</v>
      </c>
      <c r="AD981" t="s">
        <v>150</v>
      </c>
      <c r="AE981" t="s">
        <v>148</v>
      </c>
      <c r="AH981" t="s">
        <v>1585</v>
      </c>
    </row>
    <row r="982" spans="1:34" x14ac:dyDescent="0.3">
      <c r="A982">
        <v>188</v>
      </c>
      <c r="C982" t="s">
        <v>1784</v>
      </c>
      <c r="D982" t="s">
        <v>1785</v>
      </c>
      <c r="G982" t="s">
        <v>145</v>
      </c>
      <c r="I982" t="s">
        <v>145</v>
      </c>
      <c r="K982" t="s">
        <v>146</v>
      </c>
      <c r="L982" t="s">
        <v>146</v>
      </c>
      <c r="M982" t="s">
        <v>146</v>
      </c>
      <c r="N982" t="s">
        <v>146</v>
      </c>
      <c r="O982" t="s">
        <v>146</v>
      </c>
      <c r="P982" t="s">
        <v>145</v>
      </c>
      <c r="Q982" t="s">
        <v>918</v>
      </c>
      <c r="R982" t="s">
        <v>919</v>
      </c>
      <c r="S982">
        <v>0</v>
      </c>
      <c r="V982" s="31">
        <v>44681.025694444441</v>
      </c>
      <c r="W982">
        <v>0</v>
      </c>
      <c r="X982">
        <v>1</v>
      </c>
      <c r="Y982" t="s">
        <v>147</v>
      </c>
      <c r="AA982">
        <v>184</v>
      </c>
      <c r="AB982" t="s">
        <v>68</v>
      </c>
      <c r="AD982" t="s">
        <v>150</v>
      </c>
      <c r="AE982" t="s">
        <v>148</v>
      </c>
      <c r="AH982" t="s">
        <v>1585</v>
      </c>
    </row>
    <row r="983" spans="1:34" x14ac:dyDescent="0.3">
      <c r="A983">
        <v>1049</v>
      </c>
      <c r="C983" t="s">
        <v>1786</v>
      </c>
      <c r="D983" t="s">
        <v>1787</v>
      </c>
      <c r="G983" t="s">
        <v>145</v>
      </c>
      <c r="I983" t="s">
        <v>145</v>
      </c>
      <c r="K983" t="s">
        <v>146</v>
      </c>
      <c r="L983" t="s">
        <v>146</v>
      </c>
      <c r="M983" t="s">
        <v>146</v>
      </c>
      <c r="N983" t="s">
        <v>146</v>
      </c>
      <c r="O983" t="s">
        <v>146</v>
      </c>
      <c r="P983" t="s">
        <v>145</v>
      </c>
      <c r="Q983" t="s">
        <v>918</v>
      </c>
      <c r="R983" t="s">
        <v>919</v>
      </c>
      <c r="S983">
        <v>0</v>
      </c>
      <c r="V983" s="31">
        <v>44690.613194444442</v>
      </c>
      <c r="W983">
        <v>0</v>
      </c>
      <c r="X983">
        <v>1</v>
      </c>
      <c r="Y983" t="s">
        <v>147</v>
      </c>
      <c r="AA983">
        <v>184</v>
      </c>
      <c r="AB983" t="s">
        <v>68</v>
      </c>
      <c r="AD983" t="s">
        <v>150</v>
      </c>
      <c r="AE983" t="s">
        <v>148</v>
      </c>
      <c r="AH983" t="s">
        <v>1585</v>
      </c>
    </row>
    <row r="984" spans="1:34" x14ac:dyDescent="0.3">
      <c r="A984">
        <v>1050</v>
      </c>
      <c r="C984" t="s">
        <v>1788</v>
      </c>
      <c r="D984" t="s">
        <v>1789</v>
      </c>
      <c r="G984" t="s">
        <v>145</v>
      </c>
      <c r="I984" t="s">
        <v>145</v>
      </c>
      <c r="K984" t="s">
        <v>146</v>
      </c>
      <c r="L984" t="s">
        <v>146</v>
      </c>
      <c r="M984" t="s">
        <v>146</v>
      </c>
      <c r="N984" t="s">
        <v>146</v>
      </c>
      <c r="O984" t="s">
        <v>146</v>
      </c>
      <c r="P984" t="s">
        <v>145</v>
      </c>
      <c r="Q984" t="s">
        <v>918</v>
      </c>
      <c r="R984" t="s">
        <v>919</v>
      </c>
      <c r="S984">
        <v>0</v>
      </c>
      <c r="V984" s="31">
        <v>44690.613194444442</v>
      </c>
      <c r="W984">
        <v>0</v>
      </c>
      <c r="X984">
        <v>1</v>
      </c>
      <c r="Y984" t="s">
        <v>147</v>
      </c>
      <c r="AA984">
        <v>184</v>
      </c>
      <c r="AB984" t="s">
        <v>68</v>
      </c>
      <c r="AD984" t="s">
        <v>150</v>
      </c>
      <c r="AE984" t="s">
        <v>148</v>
      </c>
      <c r="AH984" t="s">
        <v>1585</v>
      </c>
    </row>
    <row r="985" spans="1:34" x14ac:dyDescent="0.3">
      <c r="A985">
        <v>1051</v>
      </c>
      <c r="C985" t="s">
        <v>1790</v>
      </c>
      <c r="D985" t="s">
        <v>1791</v>
      </c>
      <c r="G985" t="s">
        <v>145</v>
      </c>
      <c r="I985" t="s">
        <v>145</v>
      </c>
      <c r="K985" t="s">
        <v>146</v>
      </c>
      <c r="L985" t="s">
        <v>146</v>
      </c>
      <c r="M985" t="s">
        <v>146</v>
      </c>
      <c r="N985" t="s">
        <v>146</v>
      </c>
      <c r="O985" t="s">
        <v>146</v>
      </c>
      <c r="P985" t="s">
        <v>145</v>
      </c>
      <c r="Q985" t="s">
        <v>918</v>
      </c>
      <c r="R985" t="s">
        <v>919</v>
      </c>
      <c r="S985">
        <v>0</v>
      </c>
      <c r="V985" s="31">
        <v>44690.613194444442</v>
      </c>
      <c r="W985">
        <v>0</v>
      </c>
      <c r="X985">
        <v>1</v>
      </c>
      <c r="Y985" t="s">
        <v>147</v>
      </c>
      <c r="AA985">
        <v>184</v>
      </c>
      <c r="AB985" t="s">
        <v>68</v>
      </c>
      <c r="AD985" t="s">
        <v>150</v>
      </c>
      <c r="AE985" t="s">
        <v>148</v>
      </c>
      <c r="AH985" t="s">
        <v>1585</v>
      </c>
    </row>
    <row r="986" spans="1:34" x14ac:dyDescent="0.3">
      <c r="A986">
        <v>1052</v>
      </c>
      <c r="C986" t="s">
        <v>1792</v>
      </c>
      <c r="D986" t="s">
        <v>1793</v>
      </c>
      <c r="G986" t="s">
        <v>145</v>
      </c>
      <c r="I986" t="s">
        <v>145</v>
      </c>
      <c r="K986" t="s">
        <v>146</v>
      </c>
      <c r="L986" t="s">
        <v>146</v>
      </c>
      <c r="M986" t="s">
        <v>146</v>
      </c>
      <c r="N986" t="s">
        <v>146</v>
      </c>
      <c r="O986" t="s">
        <v>146</v>
      </c>
      <c r="P986" t="s">
        <v>145</v>
      </c>
      <c r="Q986" t="s">
        <v>918</v>
      </c>
      <c r="R986" t="s">
        <v>919</v>
      </c>
      <c r="S986">
        <v>0</v>
      </c>
      <c r="V986" s="31">
        <v>44690.613194444442</v>
      </c>
      <c r="W986">
        <v>0</v>
      </c>
      <c r="X986">
        <v>1</v>
      </c>
      <c r="Y986" t="s">
        <v>147</v>
      </c>
      <c r="AA986">
        <v>184</v>
      </c>
      <c r="AB986" t="s">
        <v>68</v>
      </c>
      <c r="AD986" t="s">
        <v>150</v>
      </c>
      <c r="AE986" t="s">
        <v>148</v>
      </c>
      <c r="AH986" t="s">
        <v>1585</v>
      </c>
    </row>
    <row r="987" spans="1:34" x14ac:dyDescent="0.3">
      <c r="A987">
        <v>189</v>
      </c>
      <c r="C987" t="s">
        <v>1794</v>
      </c>
      <c r="D987" t="s">
        <v>1040</v>
      </c>
      <c r="G987" t="s">
        <v>145</v>
      </c>
      <c r="I987" t="s">
        <v>145</v>
      </c>
      <c r="K987" t="s">
        <v>146</v>
      </c>
      <c r="L987" t="s">
        <v>146</v>
      </c>
      <c r="M987" t="s">
        <v>146</v>
      </c>
      <c r="N987" t="s">
        <v>146</v>
      </c>
      <c r="O987" t="s">
        <v>146</v>
      </c>
      <c r="P987" t="s">
        <v>145</v>
      </c>
      <c r="Q987" t="s">
        <v>918</v>
      </c>
      <c r="R987" t="s">
        <v>919</v>
      </c>
      <c r="S987">
        <v>0</v>
      </c>
      <c r="V987" s="31">
        <v>44681.025694444441</v>
      </c>
      <c r="W987">
        <v>0</v>
      </c>
      <c r="X987">
        <v>1</v>
      </c>
      <c r="Y987" t="s">
        <v>147</v>
      </c>
      <c r="AA987">
        <v>184</v>
      </c>
      <c r="AB987" t="s">
        <v>68</v>
      </c>
      <c r="AD987" t="s">
        <v>150</v>
      </c>
      <c r="AE987" t="s">
        <v>148</v>
      </c>
      <c r="AH987" t="s">
        <v>1585</v>
      </c>
    </row>
    <row r="988" spans="1:34" x14ac:dyDescent="0.3">
      <c r="A988">
        <v>1053</v>
      </c>
      <c r="C988" t="s">
        <v>1795</v>
      </c>
      <c r="D988" t="s">
        <v>1796</v>
      </c>
      <c r="G988" t="s">
        <v>145</v>
      </c>
      <c r="I988" t="s">
        <v>145</v>
      </c>
      <c r="K988" t="s">
        <v>146</v>
      </c>
      <c r="L988" t="s">
        <v>146</v>
      </c>
      <c r="M988" t="s">
        <v>146</v>
      </c>
      <c r="N988" t="s">
        <v>146</v>
      </c>
      <c r="O988" t="s">
        <v>146</v>
      </c>
      <c r="P988" t="s">
        <v>145</v>
      </c>
      <c r="Q988" t="s">
        <v>918</v>
      </c>
      <c r="R988" t="s">
        <v>919</v>
      </c>
      <c r="S988">
        <v>0</v>
      </c>
      <c r="V988" s="31">
        <v>44690.613194444442</v>
      </c>
      <c r="W988">
        <v>0</v>
      </c>
      <c r="X988">
        <v>1</v>
      </c>
      <c r="Y988" t="s">
        <v>147</v>
      </c>
      <c r="AA988">
        <v>184</v>
      </c>
      <c r="AB988" t="s">
        <v>68</v>
      </c>
      <c r="AD988" t="s">
        <v>150</v>
      </c>
      <c r="AE988" t="s">
        <v>148</v>
      </c>
      <c r="AH988" t="s">
        <v>1585</v>
      </c>
    </row>
    <row r="989" spans="1:34" x14ac:dyDescent="0.3">
      <c r="A989">
        <v>1054</v>
      </c>
      <c r="C989" t="s">
        <v>1797</v>
      </c>
      <c r="D989" t="s">
        <v>1798</v>
      </c>
      <c r="G989" t="s">
        <v>145</v>
      </c>
      <c r="I989" t="s">
        <v>145</v>
      </c>
      <c r="K989" t="s">
        <v>146</v>
      </c>
      <c r="L989" t="s">
        <v>146</v>
      </c>
      <c r="M989" t="s">
        <v>146</v>
      </c>
      <c r="N989" t="s">
        <v>146</v>
      </c>
      <c r="O989" t="s">
        <v>146</v>
      </c>
      <c r="P989" t="s">
        <v>145</v>
      </c>
      <c r="Q989" t="s">
        <v>918</v>
      </c>
      <c r="R989" t="s">
        <v>919</v>
      </c>
      <c r="S989">
        <v>0</v>
      </c>
      <c r="V989" s="31">
        <v>44690.613194444442</v>
      </c>
      <c r="W989">
        <v>0</v>
      </c>
      <c r="X989">
        <v>1</v>
      </c>
      <c r="Y989" t="s">
        <v>147</v>
      </c>
      <c r="AA989">
        <v>184</v>
      </c>
      <c r="AB989" t="s">
        <v>68</v>
      </c>
      <c r="AD989" t="s">
        <v>150</v>
      </c>
      <c r="AE989" t="s">
        <v>148</v>
      </c>
      <c r="AH989" t="s">
        <v>1585</v>
      </c>
    </row>
    <row r="990" spans="1:34" x14ac:dyDescent="0.3">
      <c r="A990">
        <v>1055</v>
      </c>
      <c r="C990" t="s">
        <v>1799</v>
      </c>
      <c r="D990" t="s">
        <v>1800</v>
      </c>
      <c r="G990" t="s">
        <v>145</v>
      </c>
      <c r="I990" t="s">
        <v>145</v>
      </c>
      <c r="K990" t="s">
        <v>146</v>
      </c>
      <c r="L990" t="s">
        <v>146</v>
      </c>
      <c r="M990" t="s">
        <v>146</v>
      </c>
      <c r="N990" t="s">
        <v>146</v>
      </c>
      <c r="O990" t="s">
        <v>146</v>
      </c>
      <c r="P990" t="s">
        <v>145</v>
      </c>
      <c r="Q990" t="s">
        <v>918</v>
      </c>
      <c r="R990" t="s">
        <v>919</v>
      </c>
      <c r="S990">
        <v>0</v>
      </c>
      <c r="V990" s="31">
        <v>44690.613194444442</v>
      </c>
      <c r="W990">
        <v>0</v>
      </c>
      <c r="X990">
        <v>1</v>
      </c>
      <c r="Y990" t="s">
        <v>147</v>
      </c>
      <c r="AA990">
        <v>184</v>
      </c>
      <c r="AB990" t="s">
        <v>68</v>
      </c>
      <c r="AD990" t="s">
        <v>150</v>
      </c>
      <c r="AE990" t="s">
        <v>148</v>
      </c>
      <c r="AH990" t="s">
        <v>1585</v>
      </c>
    </row>
    <row r="991" spans="1:34" x14ac:dyDescent="0.3">
      <c r="A991">
        <v>1056</v>
      </c>
      <c r="C991" t="s">
        <v>1801</v>
      </c>
      <c r="D991" t="s">
        <v>1802</v>
      </c>
      <c r="G991" t="s">
        <v>145</v>
      </c>
      <c r="I991" t="s">
        <v>145</v>
      </c>
      <c r="K991" t="s">
        <v>146</v>
      </c>
      <c r="L991" t="s">
        <v>146</v>
      </c>
      <c r="M991" t="s">
        <v>146</v>
      </c>
      <c r="N991" t="s">
        <v>146</v>
      </c>
      <c r="O991" t="s">
        <v>146</v>
      </c>
      <c r="P991" t="s">
        <v>145</v>
      </c>
      <c r="Q991" t="s">
        <v>918</v>
      </c>
      <c r="R991" t="s">
        <v>919</v>
      </c>
      <c r="S991">
        <v>0</v>
      </c>
      <c r="V991" s="31">
        <v>44690.613194444442</v>
      </c>
      <c r="W991">
        <v>0</v>
      </c>
      <c r="X991">
        <v>1</v>
      </c>
      <c r="Y991" t="s">
        <v>147</v>
      </c>
      <c r="AA991">
        <v>184</v>
      </c>
      <c r="AB991" t="s">
        <v>68</v>
      </c>
      <c r="AD991" t="s">
        <v>150</v>
      </c>
      <c r="AE991" t="s">
        <v>148</v>
      </c>
      <c r="AH991" t="s">
        <v>1585</v>
      </c>
    </row>
    <row r="992" spans="1:34" x14ac:dyDescent="0.3">
      <c r="A992">
        <v>190</v>
      </c>
      <c r="C992" t="s">
        <v>1803</v>
      </c>
      <c r="D992" t="s">
        <v>1804</v>
      </c>
      <c r="G992" t="s">
        <v>145</v>
      </c>
      <c r="I992" t="s">
        <v>146</v>
      </c>
      <c r="K992" t="s">
        <v>146</v>
      </c>
      <c r="L992" t="s">
        <v>146</v>
      </c>
      <c r="M992" t="s">
        <v>146</v>
      </c>
      <c r="N992" t="s">
        <v>146</v>
      </c>
      <c r="O992" t="s">
        <v>146</v>
      </c>
      <c r="P992" t="s">
        <v>145</v>
      </c>
      <c r="Q992" t="s">
        <v>918</v>
      </c>
      <c r="R992" t="s">
        <v>919</v>
      </c>
      <c r="S992">
        <v>0</v>
      </c>
      <c r="V992" s="31">
        <v>44681.026388888888</v>
      </c>
      <c r="W992">
        <v>0</v>
      </c>
      <c r="X992">
        <v>1</v>
      </c>
      <c r="Y992" t="s">
        <v>147</v>
      </c>
      <c r="AA992">
        <v>175</v>
      </c>
      <c r="AB992" t="s">
        <v>68</v>
      </c>
      <c r="AD992" t="s">
        <v>150</v>
      </c>
      <c r="AE992" t="s">
        <v>148</v>
      </c>
    </row>
    <row r="993" spans="1:34" x14ac:dyDescent="0.3">
      <c r="A993">
        <v>191</v>
      </c>
      <c r="C993" t="s">
        <v>1805</v>
      </c>
      <c r="D993" t="s">
        <v>1806</v>
      </c>
      <c r="G993" t="s">
        <v>145</v>
      </c>
      <c r="I993" t="s">
        <v>145</v>
      </c>
      <c r="K993" t="s">
        <v>146</v>
      </c>
      <c r="L993" t="s">
        <v>146</v>
      </c>
      <c r="M993" t="s">
        <v>146</v>
      </c>
      <c r="N993" t="s">
        <v>146</v>
      </c>
      <c r="O993" t="s">
        <v>146</v>
      </c>
      <c r="P993" t="s">
        <v>145</v>
      </c>
      <c r="Q993" t="s">
        <v>918</v>
      </c>
      <c r="R993" t="s">
        <v>919</v>
      </c>
      <c r="S993">
        <v>0</v>
      </c>
      <c r="V993" s="31">
        <v>44681.026388888888</v>
      </c>
      <c r="W993">
        <v>0</v>
      </c>
      <c r="X993">
        <v>1</v>
      </c>
      <c r="Y993" t="s">
        <v>147</v>
      </c>
      <c r="AA993">
        <v>190</v>
      </c>
      <c r="AB993" t="s">
        <v>68</v>
      </c>
      <c r="AD993" t="s">
        <v>150</v>
      </c>
      <c r="AE993" t="s">
        <v>148</v>
      </c>
      <c r="AH993" t="s">
        <v>1585</v>
      </c>
    </row>
    <row r="994" spans="1:34" x14ac:dyDescent="0.3">
      <c r="A994">
        <v>192</v>
      </c>
      <c r="C994" t="s">
        <v>1807</v>
      </c>
      <c r="D994" t="s">
        <v>1808</v>
      </c>
      <c r="G994" t="s">
        <v>145</v>
      </c>
      <c r="I994" t="s">
        <v>145</v>
      </c>
      <c r="K994" t="s">
        <v>146</v>
      </c>
      <c r="L994" t="s">
        <v>146</v>
      </c>
      <c r="M994" t="s">
        <v>146</v>
      </c>
      <c r="N994" t="s">
        <v>146</v>
      </c>
      <c r="O994" t="s">
        <v>146</v>
      </c>
      <c r="P994" t="s">
        <v>145</v>
      </c>
      <c r="Q994" t="s">
        <v>918</v>
      </c>
      <c r="R994" t="s">
        <v>919</v>
      </c>
      <c r="S994">
        <v>0</v>
      </c>
      <c r="V994" s="31">
        <v>44681.027083333334</v>
      </c>
      <c r="W994">
        <v>0</v>
      </c>
      <c r="X994">
        <v>1</v>
      </c>
      <c r="Y994" t="s">
        <v>147</v>
      </c>
      <c r="AA994">
        <v>190</v>
      </c>
      <c r="AB994" t="s">
        <v>68</v>
      </c>
      <c r="AD994" t="s">
        <v>150</v>
      </c>
      <c r="AE994" t="s">
        <v>148</v>
      </c>
      <c r="AH994" t="s">
        <v>1585</v>
      </c>
    </row>
    <row r="995" spans="1:34" x14ac:dyDescent="0.3">
      <c r="A995">
        <v>193</v>
      </c>
      <c r="C995" t="s">
        <v>1809</v>
      </c>
      <c r="D995" t="s">
        <v>1810</v>
      </c>
      <c r="G995" t="s">
        <v>145</v>
      </c>
      <c r="I995" t="s">
        <v>145</v>
      </c>
      <c r="K995" t="s">
        <v>146</v>
      </c>
      <c r="L995" t="s">
        <v>146</v>
      </c>
      <c r="M995" t="s">
        <v>146</v>
      </c>
      <c r="N995" t="s">
        <v>146</v>
      </c>
      <c r="O995" t="s">
        <v>146</v>
      </c>
      <c r="P995" t="s">
        <v>145</v>
      </c>
      <c r="Q995" t="s">
        <v>918</v>
      </c>
      <c r="R995" t="s">
        <v>919</v>
      </c>
      <c r="S995">
        <v>0</v>
      </c>
      <c r="V995" s="31">
        <v>44681.027083333334</v>
      </c>
      <c r="W995">
        <v>0</v>
      </c>
      <c r="X995">
        <v>1</v>
      </c>
      <c r="Y995" t="s">
        <v>147</v>
      </c>
      <c r="AA995">
        <v>190</v>
      </c>
      <c r="AB995" t="s">
        <v>68</v>
      </c>
      <c r="AD995" t="s">
        <v>150</v>
      </c>
      <c r="AE995" t="s">
        <v>148</v>
      </c>
      <c r="AH995" t="s">
        <v>1585</v>
      </c>
    </row>
    <row r="996" spans="1:34" x14ac:dyDescent="0.3">
      <c r="A996">
        <v>1058</v>
      </c>
      <c r="C996" t="s">
        <v>1811</v>
      </c>
      <c r="D996" t="s">
        <v>1610</v>
      </c>
      <c r="G996" t="s">
        <v>145</v>
      </c>
      <c r="I996" t="s">
        <v>145</v>
      </c>
      <c r="K996" t="s">
        <v>146</v>
      </c>
      <c r="L996" t="s">
        <v>146</v>
      </c>
      <c r="M996" t="s">
        <v>146</v>
      </c>
      <c r="N996" t="s">
        <v>146</v>
      </c>
      <c r="O996" t="s">
        <v>146</v>
      </c>
      <c r="P996" t="s">
        <v>145</v>
      </c>
      <c r="Q996" t="s">
        <v>918</v>
      </c>
      <c r="R996" t="s">
        <v>919</v>
      </c>
      <c r="S996">
        <v>0</v>
      </c>
      <c r="V996" s="31">
        <v>44681.027083333334</v>
      </c>
      <c r="W996">
        <v>0</v>
      </c>
      <c r="X996">
        <v>1</v>
      </c>
      <c r="Y996" t="s">
        <v>147</v>
      </c>
      <c r="AA996">
        <v>190</v>
      </c>
      <c r="AB996" t="s">
        <v>68</v>
      </c>
      <c r="AD996" t="s">
        <v>150</v>
      </c>
      <c r="AE996" t="s">
        <v>148</v>
      </c>
      <c r="AH996" t="s">
        <v>1585</v>
      </c>
    </row>
    <row r="997" spans="1:34" x14ac:dyDescent="0.3">
      <c r="A997">
        <v>1059</v>
      </c>
      <c r="C997" t="s">
        <v>1812</v>
      </c>
      <c r="D997" t="s">
        <v>43</v>
      </c>
      <c r="G997" t="s">
        <v>145</v>
      </c>
      <c r="I997" t="s">
        <v>145</v>
      </c>
      <c r="K997" t="s">
        <v>146</v>
      </c>
      <c r="L997" t="s">
        <v>146</v>
      </c>
      <c r="M997" t="s">
        <v>146</v>
      </c>
      <c r="N997" t="s">
        <v>146</v>
      </c>
      <c r="O997" t="s">
        <v>146</v>
      </c>
      <c r="P997" t="s">
        <v>145</v>
      </c>
      <c r="Q997" t="s">
        <v>918</v>
      </c>
      <c r="R997" t="s">
        <v>919</v>
      </c>
      <c r="S997">
        <v>0</v>
      </c>
      <c r="V997" s="31">
        <v>44681.027083333334</v>
      </c>
      <c r="W997">
        <v>0</v>
      </c>
      <c r="X997">
        <v>1</v>
      </c>
      <c r="Y997" t="s">
        <v>147</v>
      </c>
      <c r="AA997">
        <v>190</v>
      </c>
      <c r="AB997" t="s">
        <v>68</v>
      </c>
      <c r="AD997" t="s">
        <v>150</v>
      </c>
      <c r="AE997" t="s">
        <v>148</v>
      </c>
      <c r="AH997" t="s">
        <v>1585</v>
      </c>
    </row>
    <row r="998" spans="1:34" x14ac:dyDescent="0.3">
      <c r="A998">
        <v>194</v>
      </c>
      <c r="C998" t="s">
        <v>1813</v>
      </c>
      <c r="D998" t="s">
        <v>1814</v>
      </c>
      <c r="G998" t="s">
        <v>145</v>
      </c>
      <c r="I998" t="s">
        <v>146</v>
      </c>
      <c r="K998" t="s">
        <v>146</v>
      </c>
      <c r="L998" t="s">
        <v>146</v>
      </c>
      <c r="M998" t="s">
        <v>146</v>
      </c>
      <c r="N998" t="s">
        <v>146</v>
      </c>
      <c r="O998" t="s">
        <v>146</v>
      </c>
      <c r="P998" t="s">
        <v>145</v>
      </c>
      <c r="Q998" t="s">
        <v>918</v>
      </c>
      <c r="R998" t="s">
        <v>919</v>
      </c>
      <c r="S998">
        <v>0</v>
      </c>
      <c r="V998" s="31">
        <v>44681.027777777781</v>
      </c>
      <c r="W998">
        <v>0</v>
      </c>
      <c r="X998">
        <v>1</v>
      </c>
      <c r="Y998" t="s">
        <v>147</v>
      </c>
      <c r="AA998">
        <v>175</v>
      </c>
      <c r="AB998" t="s">
        <v>68</v>
      </c>
      <c r="AD998" t="s">
        <v>150</v>
      </c>
      <c r="AE998" t="s">
        <v>148</v>
      </c>
    </row>
    <row r="999" spans="1:34" x14ac:dyDescent="0.3">
      <c r="A999">
        <v>195</v>
      </c>
      <c r="C999" t="s">
        <v>1815</v>
      </c>
      <c r="D999" t="s">
        <v>1816</v>
      </c>
      <c r="G999" t="s">
        <v>145</v>
      </c>
      <c r="I999" t="s">
        <v>145</v>
      </c>
      <c r="K999" t="s">
        <v>146</v>
      </c>
      <c r="L999" t="s">
        <v>146</v>
      </c>
      <c r="M999" t="s">
        <v>146</v>
      </c>
      <c r="N999" t="s">
        <v>146</v>
      </c>
      <c r="O999" t="s">
        <v>146</v>
      </c>
      <c r="P999" t="s">
        <v>145</v>
      </c>
      <c r="Q999" t="s">
        <v>918</v>
      </c>
      <c r="R999" t="s">
        <v>919</v>
      </c>
      <c r="S999">
        <v>0</v>
      </c>
      <c r="V999" s="31">
        <v>44681.027777777781</v>
      </c>
      <c r="W999">
        <v>0</v>
      </c>
      <c r="X999">
        <v>1</v>
      </c>
      <c r="Y999" t="s">
        <v>147</v>
      </c>
      <c r="AA999">
        <v>194</v>
      </c>
      <c r="AB999" t="s">
        <v>68</v>
      </c>
      <c r="AD999" t="s">
        <v>150</v>
      </c>
      <c r="AE999" t="s">
        <v>148</v>
      </c>
      <c r="AH999" t="s">
        <v>1585</v>
      </c>
    </row>
    <row r="1000" spans="1:34" x14ac:dyDescent="0.3">
      <c r="A1000">
        <v>250</v>
      </c>
      <c r="C1000" t="s">
        <v>1817</v>
      </c>
      <c r="D1000" t="s">
        <v>1818</v>
      </c>
      <c r="G1000" t="s">
        <v>145</v>
      </c>
      <c r="I1000" t="s">
        <v>145</v>
      </c>
      <c r="K1000" t="s">
        <v>146</v>
      </c>
      <c r="L1000" t="s">
        <v>146</v>
      </c>
      <c r="M1000" t="s">
        <v>146</v>
      </c>
      <c r="N1000" t="s">
        <v>146</v>
      </c>
      <c r="O1000" t="s">
        <v>146</v>
      </c>
      <c r="P1000" t="s">
        <v>145</v>
      </c>
      <c r="Q1000" t="s">
        <v>918</v>
      </c>
      <c r="R1000" t="s">
        <v>919</v>
      </c>
      <c r="S1000">
        <v>0</v>
      </c>
      <c r="V1000" s="31">
        <v>44690.621527777781</v>
      </c>
      <c r="W1000">
        <v>0</v>
      </c>
      <c r="X1000">
        <v>1</v>
      </c>
      <c r="Y1000" t="s">
        <v>147</v>
      </c>
      <c r="AA1000">
        <v>194</v>
      </c>
      <c r="AB1000" t="s">
        <v>68</v>
      </c>
      <c r="AD1000" t="s">
        <v>150</v>
      </c>
      <c r="AE1000" t="s">
        <v>148</v>
      </c>
      <c r="AH1000" t="s">
        <v>1585</v>
      </c>
    </row>
    <row r="1001" spans="1:34" x14ac:dyDescent="0.3">
      <c r="A1001">
        <v>196</v>
      </c>
      <c r="C1001" t="s">
        <v>1819</v>
      </c>
      <c r="D1001" t="s">
        <v>1820</v>
      </c>
      <c r="G1001" t="s">
        <v>145</v>
      </c>
      <c r="I1001" t="s">
        <v>145</v>
      </c>
      <c r="K1001" t="s">
        <v>146</v>
      </c>
      <c r="L1001" t="s">
        <v>146</v>
      </c>
      <c r="M1001" t="s">
        <v>146</v>
      </c>
      <c r="N1001" t="s">
        <v>146</v>
      </c>
      <c r="O1001" t="s">
        <v>146</v>
      </c>
      <c r="P1001" t="s">
        <v>145</v>
      </c>
      <c r="Q1001" t="s">
        <v>918</v>
      </c>
      <c r="R1001" t="s">
        <v>919</v>
      </c>
      <c r="S1001">
        <v>0</v>
      </c>
      <c r="V1001" s="31">
        <v>44681.02847222222</v>
      </c>
      <c r="W1001">
        <v>0</v>
      </c>
      <c r="X1001">
        <v>1</v>
      </c>
      <c r="Y1001" t="s">
        <v>147</v>
      </c>
      <c r="AA1001">
        <v>194</v>
      </c>
      <c r="AB1001" t="s">
        <v>68</v>
      </c>
      <c r="AD1001" t="s">
        <v>150</v>
      </c>
      <c r="AE1001" t="s">
        <v>148</v>
      </c>
      <c r="AH1001" t="s">
        <v>1585</v>
      </c>
    </row>
    <row r="1002" spans="1:34" x14ac:dyDescent="0.3">
      <c r="A1002">
        <v>197</v>
      </c>
      <c r="C1002" t="s">
        <v>1821</v>
      </c>
      <c r="D1002" t="s">
        <v>1822</v>
      </c>
      <c r="G1002" t="s">
        <v>145</v>
      </c>
      <c r="I1002" t="s">
        <v>145</v>
      </c>
      <c r="K1002" t="s">
        <v>146</v>
      </c>
      <c r="L1002" t="s">
        <v>146</v>
      </c>
      <c r="M1002" t="s">
        <v>146</v>
      </c>
      <c r="N1002" t="s">
        <v>146</v>
      </c>
      <c r="O1002" t="s">
        <v>146</v>
      </c>
      <c r="P1002" t="s">
        <v>145</v>
      </c>
      <c r="Q1002" t="s">
        <v>918</v>
      </c>
      <c r="R1002" t="s">
        <v>919</v>
      </c>
      <c r="S1002">
        <v>0</v>
      </c>
      <c r="V1002" s="31">
        <v>44681.02847222222</v>
      </c>
      <c r="W1002">
        <v>0</v>
      </c>
      <c r="X1002">
        <v>1</v>
      </c>
      <c r="Y1002" t="s">
        <v>147</v>
      </c>
      <c r="AA1002">
        <v>194</v>
      </c>
      <c r="AB1002" t="s">
        <v>68</v>
      </c>
      <c r="AD1002" t="s">
        <v>150</v>
      </c>
      <c r="AE1002" t="s">
        <v>148</v>
      </c>
      <c r="AH1002" t="s">
        <v>1585</v>
      </c>
    </row>
    <row r="1003" spans="1:34" x14ac:dyDescent="0.3">
      <c r="A1003">
        <v>198</v>
      </c>
      <c r="C1003" t="s">
        <v>1823</v>
      </c>
      <c r="D1003" t="s">
        <v>1559</v>
      </c>
      <c r="G1003" t="s">
        <v>145</v>
      </c>
      <c r="I1003" t="s">
        <v>145</v>
      </c>
      <c r="K1003" t="s">
        <v>146</v>
      </c>
      <c r="L1003" t="s">
        <v>146</v>
      </c>
      <c r="M1003" t="s">
        <v>146</v>
      </c>
      <c r="N1003" t="s">
        <v>146</v>
      </c>
      <c r="O1003" t="s">
        <v>146</v>
      </c>
      <c r="P1003" t="s">
        <v>145</v>
      </c>
      <c r="Q1003" t="s">
        <v>918</v>
      </c>
      <c r="R1003" t="s">
        <v>919</v>
      </c>
      <c r="S1003">
        <v>0</v>
      </c>
      <c r="V1003" s="31">
        <v>44681.02847222222</v>
      </c>
      <c r="W1003">
        <v>0</v>
      </c>
      <c r="X1003">
        <v>1</v>
      </c>
      <c r="Y1003" t="s">
        <v>147</v>
      </c>
      <c r="AA1003">
        <v>194</v>
      </c>
      <c r="AB1003" t="s">
        <v>68</v>
      </c>
      <c r="AD1003" t="s">
        <v>150</v>
      </c>
      <c r="AE1003" t="s">
        <v>148</v>
      </c>
      <c r="AH1003" t="s">
        <v>1585</v>
      </c>
    </row>
    <row r="1004" spans="1:34" x14ac:dyDescent="0.3">
      <c r="A1004">
        <v>1061</v>
      </c>
      <c r="C1004" t="s">
        <v>1824</v>
      </c>
      <c r="D1004" t="s">
        <v>1825</v>
      </c>
      <c r="G1004" t="s">
        <v>145</v>
      </c>
      <c r="I1004" t="s">
        <v>145</v>
      </c>
      <c r="K1004" t="s">
        <v>146</v>
      </c>
      <c r="L1004" t="s">
        <v>146</v>
      </c>
      <c r="M1004" t="s">
        <v>146</v>
      </c>
      <c r="N1004" t="s">
        <v>146</v>
      </c>
      <c r="O1004" t="s">
        <v>146</v>
      </c>
      <c r="P1004" t="s">
        <v>145</v>
      </c>
      <c r="Q1004" t="s">
        <v>918</v>
      </c>
      <c r="R1004" t="s">
        <v>919</v>
      </c>
      <c r="S1004">
        <v>0</v>
      </c>
      <c r="V1004" s="31">
        <v>44681.02847222222</v>
      </c>
      <c r="W1004">
        <v>0</v>
      </c>
      <c r="X1004">
        <v>1</v>
      </c>
      <c r="Y1004" t="s">
        <v>147</v>
      </c>
      <c r="AA1004">
        <v>194</v>
      </c>
      <c r="AB1004" t="s">
        <v>68</v>
      </c>
      <c r="AD1004" t="s">
        <v>150</v>
      </c>
      <c r="AE1004" t="s">
        <v>148</v>
      </c>
      <c r="AH1004" t="s">
        <v>1585</v>
      </c>
    </row>
    <row r="1005" spans="1:34" x14ac:dyDescent="0.3">
      <c r="A1005">
        <v>199</v>
      </c>
      <c r="C1005" t="s">
        <v>1826</v>
      </c>
      <c r="D1005" t="s">
        <v>1827</v>
      </c>
      <c r="G1005" t="s">
        <v>145</v>
      </c>
      <c r="I1005" t="s">
        <v>146</v>
      </c>
      <c r="K1005" t="s">
        <v>146</v>
      </c>
      <c r="L1005" t="s">
        <v>146</v>
      </c>
      <c r="M1005" t="s">
        <v>146</v>
      </c>
      <c r="N1005" t="s">
        <v>146</v>
      </c>
      <c r="O1005" t="s">
        <v>146</v>
      </c>
      <c r="P1005" t="s">
        <v>145</v>
      </c>
      <c r="Q1005" t="s">
        <v>918</v>
      </c>
      <c r="R1005" t="s">
        <v>919</v>
      </c>
      <c r="S1005">
        <v>0</v>
      </c>
      <c r="V1005" s="31">
        <v>44681.029166666667</v>
      </c>
      <c r="W1005">
        <v>0</v>
      </c>
      <c r="X1005">
        <v>1</v>
      </c>
      <c r="Y1005" t="s">
        <v>147</v>
      </c>
      <c r="AA1005">
        <v>175</v>
      </c>
      <c r="AB1005" t="s">
        <v>68</v>
      </c>
      <c r="AD1005" t="s">
        <v>150</v>
      </c>
      <c r="AE1005" t="s">
        <v>148</v>
      </c>
    </row>
    <row r="1006" spans="1:34" x14ac:dyDescent="0.3">
      <c r="A1006">
        <v>200</v>
      </c>
      <c r="C1006" t="s">
        <v>1828</v>
      </c>
      <c r="D1006" t="s">
        <v>1829</v>
      </c>
      <c r="G1006" t="s">
        <v>145</v>
      </c>
      <c r="I1006" t="s">
        <v>145</v>
      </c>
      <c r="K1006" t="s">
        <v>146</v>
      </c>
      <c r="L1006" t="s">
        <v>146</v>
      </c>
      <c r="M1006" t="s">
        <v>146</v>
      </c>
      <c r="N1006" t="s">
        <v>146</v>
      </c>
      <c r="O1006" t="s">
        <v>146</v>
      </c>
      <c r="P1006" t="s">
        <v>145</v>
      </c>
      <c r="Q1006" t="s">
        <v>918</v>
      </c>
      <c r="R1006" t="s">
        <v>919</v>
      </c>
      <c r="S1006">
        <v>0</v>
      </c>
      <c r="V1006" s="31">
        <v>44681.029861111114</v>
      </c>
      <c r="W1006">
        <v>0</v>
      </c>
      <c r="X1006">
        <v>1</v>
      </c>
      <c r="Y1006" t="s">
        <v>147</v>
      </c>
      <c r="AA1006">
        <v>199</v>
      </c>
      <c r="AB1006" t="s">
        <v>68</v>
      </c>
      <c r="AD1006" t="s">
        <v>150</v>
      </c>
      <c r="AE1006" t="s">
        <v>148</v>
      </c>
    </row>
    <row r="1007" spans="1:34" x14ac:dyDescent="0.3">
      <c r="A1007">
        <v>251</v>
      </c>
      <c r="C1007" t="s">
        <v>1830</v>
      </c>
      <c r="D1007" t="s">
        <v>1831</v>
      </c>
      <c r="G1007" t="s">
        <v>145</v>
      </c>
      <c r="I1007" t="s">
        <v>145</v>
      </c>
      <c r="K1007" t="s">
        <v>146</v>
      </c>
      <c r="L1007" t="s">
        <v>146</v>
      </c>
      <c r="M1007" t="s">
        <v>146</v>
      </c>
      <c r="N1007" t="s">
        <v>146</v>
      </c>
      <c r="O1007" t="s">
        <v>146</v>
      </c>
      <c r="P1007" t="s">
        <v>145</v>
      </c>
      <c r="Q1007" t="s">
        <v>918</v>
      </c>
      <c r="R1007" t="s">
        <v>919</v>
      </c>
      <c r="S1007">
        <v>0</v>
      </c>
      <c r="V1007" s="31">
        <v>44690.631944444445</v>
      </c>
      <c r="W1007">
        <v>0</v>
      </c>
      <c r="X1007">
        <v>1</v>
      </c>
      <c r="Y1007" t="s">
        <v>147</v>
      </c>
      <c r="AA1007">
        <v>199</v>
      </c>
      <c r="AB1007" t="s">
        <v>68</v>
      </c>
      <c r="AD1007" t="s">
        <v>150</v>
      </c>
      <c r="AE1007" t="s">
        <v>148</v>
      </c>
      <c r="AH1007" t="s">
        <v>1585</v>
      </c>
    </row>
    <row r="1008" spans="1:34" x14ac:dyDescent="0.3">
      <c r="A1008">
        <v>201</v>
      </c>
      <c r="C1008" t="s">
        <v>1832</v>
      </c>
      <c r="D1008" t="s">
        <v>1833</v>
      </c>
      <c r="G1008" t="s">
        <v>145</v>
      </c>
      <c r="I1008" t="s">
        <v>146</v>
      </c>
      <c r="K1008" t="s">
        <v>146</v>
      </c>
      <c r="L1008" t="s">
        <v>146</v>
      </c>
      <c r="M1008" t="s">
        <v>146</v>
      </c>
      <c r="N1008" t="s">
        <v>146</v>
      </c>
      <c r="O1008" t="s">
        <v>146</v>
      </c>
      <c r="P1008" t="s">
        <v>145</v>
      </c>
      <c r="Q1008" t="s">
        <v>918</v>
      </c>
      <c r="R1008" t="s">
        <v>919</v>
      </c>
      <c r="S1008">
        <v>0</v>
      </c>
      <c r="V1008" s="31">
        <v>44681.029861111114</v>
      </c>
      <c r="W1008">
        <v>0</v>
      </c>
      <c r="X1008">
        <v>1</v>
      </c>
      <c r="Y1008" t="s">
        <v>147</v>
      </c>
      <c r="AA1008">
        <v>175</v>
      </c>
      <c r="AB1008" t="s">
        <v>68</v>
      </c>
      <c r="AD1008" t="s">
        <v>150</v>
      </c>
      <c r="AE1008" t="s">
        <v>148</v>
      </c>
    </row>
    <row r="1009" spans="1:43" x14ac:dyDescent="0.3">
      <c r="A1009">
        <v>1062</v>
      </c>
      <c r="C1009" t="s">
        <v>1834</v>
      </c>
      <c r="D1009" t="s">
        <v>1835</v>
      </c>
      <c r="G1009" t="s">
        <v>145</v>
      </c>
      <c r="I1009" t="s">
        <v>145</v>
      </c>
      <c r="K1009" t="s">
        <v>146</v>
      </c>
      <c r="L1009" t="s">
        <v>146</v>
      </c>
      <c r="M1009" t="s">
        <v>146</v>
      </c>
      <c r="N1009" t="s">
        <v>146</v>
      </c>
      <c r="O1009" t="s">
        <v>146</v>
      </c>
      <c r="P1009" t="s">
        <v>145</v>
      </c>
      <c r="Q1009" t="s">
        <v>918</v>
      </c>
      <c r="R1009" t="s">
        <v>919</v>
      </c>
      <c r="S1009">
        <v>0</v>
      </c>
      <c r="V1009" s="31">
        <v>44681.030555555553</v>
      </c>
      <c r="W1009">
        <v>0</v>
      </c>
      <c r="X1009">
        <v>1</v>
      </c>
      <c r="Y1009" t="s">
        <v>147</v>
      </c>
      <c r="AA1009">
        <v>201</v>
      </c>
      <c r="AB1009" t="s">
        <v>68</v>
      </c>
      <c r="AD1009" t="s">
        <v>150</v>
      </c>
      <c r="AE1009" t="s">
        <v>148</v>
      </c>
      <c r="AH1009" t="s">
        <v>1585</v>
      </c>
      <c r="AI1009" t="s">
        <v>145</v>
      </c>
      <c r="AL1009" t="s">
        <v>145</v>
      </c>
      <c r="AM1009" t="s">
        <v>145</v>
      </c>
      <c r="AN1009" t="s">
        <v>145</v>
      </c>
      <c r="AP1009" t="s">
        <v>145</v>
      </c>
      <c r="AQ1009" t="s">
        <v>145</v>
      </c>
    </row>
    <row r="1010" spans="1:43" x14ac:dyDescent="0.3">
      <c r="A1010">
        <v>202</v>
      </c>
      <c r="C1010" t="s">
        <v>1836</v>
      </c>
      <c r="D1010" t="s">
        <v>1837</v>
      </c>
      <c r="G1010" t="s">
        <v>145</v>
      </c>
      <c r="I1010" t="s">
        <v>145</v>
      </c>
      <c r="K1010" t="s">
        <v>146</v>
      </c>
      <c r="L1010" t="s">
        <v>146</v>
      </c>
      <c r="M1010" t="s">
        <v>146</v>
      </c>
      <c r="N1010" t="s">
        <v>146</v>
      </c>
      <c r="O1010" t="s">
        <v>146</v>
      </c>
      <c r="P1010" t="s">
        <v>145</v>
      </c>
      <c r="Q1010" t="s">
        <v>918</v>
      </c>
      <c r="R1010" t="s">
        <v>919</v>
      </c>
      <c r="S1010">
        <v>0</v>
      </c>
      <c r="V1010" s="31">
        <v>44681.030555555553</v>
      </c>
      <c r="W1010">
        <v>0</v>
      </c>
      <c r="X1010">
        <v>1</v>
      </c>
      <c r="Y1010" t="s">
        <v>147</v>
      </c>
      <c r="AA1010">
        <v>201</v>
      </c>
      <c r="AD1010" t="s">
        <v>150</v>
      </c>
      <c r="AE1010" t="s">
        <v>148</v>
      </c>
      <c r="AH1010" t="s">
        <v>1585</v>
      </c>
      <c r="AI1010" t="s">
        <v>145</v>
      </c>
      <c r="AL1010" t="s">
        <v>145</v>
      </c>
      <c r="AM1010" t="s">
        <v>145</v>
      </c>
      <c r="AN1010" t="s">
        <v>145</v>
      </c>
      <c r="AP1010" t="s">
        <v>145</v>
      </c>
      <c r="AQ1010" t="s">
        <v>145</v>
      </c>
    </row>
    <row r="1011" spans="1:43" x14ac:dyDescent="0.3">
      <c r="A1011">
        <v>1063</v>
      </c>
      <c r="C1011" t="s">
        <v>1838</v>
      </c>
      <c r="D1011" t="s">
        <v>1839</v>
      </c>
      <c r="G1011" t="s">
        <v>145</v>
      </c>
      <c r="I1011" t="s">
        <v>145</v>
      </c>
      <c r="K1011" t="s">
        <v>146</v>
      </c>
      <c r="L1011" t="s">
        <v>146</v>
      </c>
      <c r="M1011" t="s">
        <v>146</v>
      </c>
      <c r="N1011" t="s">
        <v>146</v>
      </c>
      <c r="O1011" t="s">
        <v>146</v>
      </c>
      <c r="P1011" t="s">
        <v>145</v>
      </c>
      <c r="Q1011" t="s">
        <v>918</v>
      </c>
      <c r="R1011" t="s">
        <v>919</v>
      </c>
      <c r="S1011">
        <v>0</v>
      </c>
      <c r="V1011" s="31">
        <v>44681.030555555553</v>
      </c>
      <c r="W1011">
        <v>0</v>
      </c>
      <c r="X1011">
        <v>1</v>
      </c>
      <c r="Y1011" t="s">
        <v>147</v>
      </c>
      <c r="AA1011">
        <v>201</v>
      </c>
      <c r="AB1011" t="s">
        <v>68</v>
      </c>
      <c r="AD1011" t="s">
        <v>150</v>
      </c>
      <c r="AE1011" t="s">
        <v>148</v>
      </c>
      <c r="AH1011" t="s">
        <v>1585</v>
      </c>
      <c r="AI1011" t="s">
        <v>145</v>
      </c>
      <c r="AL1011" t="s">
        <v>145</v>
      </c>
      <c r="AM1011" t="s">
        <v>145</v>
      </c>
      <c r="AN1011" t="s">
        <v>145</v>
      </c>
      <c r="AP1011" t="s">
        <v>145</v>
      </c>
      <c r="AQ1011" t="s">
        <v>145</v>
      </c>
    </row>
    <row r="1012" spans="1:43" x14ac:dyDescent="0.3">
      <c r="A1012">
        <v>1064</v>
      </c>
      <c r="C1012" t="s">
        <v>1840</v>
      </c>
      <c r="D1012" t="s">
        <v>1841</v>
      </c>
      <c r="G1012" t="s">
        <v>145</v>
      </c>
      <c r="I1012" t="s">
        <v>145</v>
      </c>
      <c r="K1012" t="s">
        <v>146</v>
      </c>
      <c r="L1012" t="s">
        <v>146</v>
      </c>
      <c r="M1012" t="s">
        <v>146</v>
      </c>
      <c r="N1012" t="s">
        <v>146</v>
      </c>
      <c r="O1012" t="s">
        <v>146</v>
      </c>
      <c r="P1012" t="s">
        <v>145</v>
      </c>
      <c r="Q1012" t="s">
        <v>918</v>
      </c>
      <c r="R1012" t="s">
        <v>919</v>
      </c>
      <c r="S1012">
        <v>0</v>
      </c>
      <c r="V1012" s="31">
        <v>44681.030555555553</v>
      </c>
      <c r="W1012">
        <v>0</v>
      </c>
      <c r="X1012">
        <v>1</v>
      </c>
      <c r="Y1012" t="s">
        <v>147</v>
      </c>
      <c r="AA1012">
        <v>201</v>
      </c>
      <c r="AB1012" t="s">
        <v>68</v>
      </c>
      <c r="AD1012" t="s">
        <v>150</v>
      </c>
      <c r="AE1012" t="s">
        <v>148</v>
      </c>
      <c r="AH1012" t="s">
        <v>1585</v>
      </c>
      <c r="AI1012" t="s">
        <v>145</v>
      </c>
      <c r="AL1012" t="s">
        <v>145</v>
      </c>
      <c r="AM1012" t="s">
        <v>145</v>
      </c>
      <c r="AN1012" t="s">
        <v>145</v>
      </c>
      <c r="AP1012" t="s">
        <v>145</v>
      </c>
      <c r="AQ1012" t="s">
        <v>145</v>
      </c>
    </row>
    <row r="1013" spans="1:43" x14ac:dyDescent="0.3">
      <c r="A1013">
        <v>203</v>
      </c>
      <c r="C1013" t="s">
        <v>1842</v>
      </c>
      <c r="D1013" t="s">
        <v>1843</v>
      </c>
      <c r="G1013" t="s">
        <v>145</v>
      </c>
      <c r="I1013" t="s">
        <v>146</v>
      </c>
      <c r="K1013" t="s">
        <v>146</v>
      </c>
      <c r="L1013" t="s">
        <v>146</v>
      </c>
      <c r="M1013" t="s">
        <v>146</v>
      </c>
      <c r="N1013" t="s">
        <v>146</v>
      </c>
      <c r="O1013" t="s">
        <v>146</v>
      </c>
      <c r="P1013" t="s">
        <v>145</v>
      </c>
      <c r="Q1013" t="s">
        <v>918</v>
      </c>
      <c r="R1013" t="s">
        <v>919</v>
      </c>
      <c r="S1013">
        <v>0</v>
      </c>
      <c r="V1013" s="31">
        <v>44681.03125</v>
      </c>
      <c r="W1013">
        <v>0</v>
      </c>
      <c r="X1013">
        <v>1</v>
      </c>
      <c r="Y1013" t="s">
        <v>147</v>
      </c>
      <c r="AA1013">
        <v>175</v>
      </c>
      <c r="AB1013" t="s">
        <v>68</v>
      </c>
      <c r="AD1013" t="s">
        <v>150</v>
      </c>
      <c r="AE1013" t="s">
        <v>148</v>
      </c>
      <c r="AH1013" t="s">
        <v>1585</v>
      </c>
    </row>
    <row r="1014" spans="1:43" x14ac:dyDescent="0.3">
      <c r="A1014">
        <v>204</v>
      </c>
      <c r="C1014" t="s">
        <v>1844</v>
      </c>
      <c r="D1014" t="s">
        <v>101</v>
      </c>
      <c r="G1014" t="s">
        <v>145</v>
      </c>
      <c r="I1014" t="s">
        <v>145</v>
      </c>
      <c r="K1014" t="s">
        <v>146</v>
      </c>
      <c r="L1014" t="s">
        <v>146</v>
      </c>
      <c r="M1014" t="s">
        <v>146</v>
      </c>
      <c r="N1014" t="s">
        <v>146</v>
      </c>
      <c r="O1014" t="s">
        <v>146</v>
      </c>
      <c r="P1014" t="s">
        <v>145</v>
      </c>
      <c r="Q1014" t="s">
        <v>918</v>
      </c>
      <c r="R1014" t="s">
        <v>919</v>
      </c>
      <c r="S1014">
        <v>0</v>
      </c>
      <c r="V1014" s="31">
        <v>44681.03125</v>
      </c>
      <c r="W1014">
        <v>0</v>
      </c>
      <c r="X1014">
        <v>1</v>
      </c>
      <c r="Y1014" t="s">
        <v>147</v>
      </c>
      <c r="AA1014">
        <v>203</v>
      </c>
      <c r="AB1014" t="s">
        <v>68</v>
      </c>
      <c r="AD1014" t="s">
        <v>150</v>
      </c>
      <c r="AE1014" t="s">
        <v>148</v>
      </c>
      <c r="AH1014" t="s">
        <v>1585</v>
      </c>
    </row>
    <row r="1015" spans="1:43" x14ac:dyDescent="0.3">
      <c r="A1015">
        <v>1065</v>
      </c>
      <c r="C1015" t="s">
        <v>1845</v>
      </c>
      <c r="D1015" t="s">
        <v>100</v>
      </c>
      <c r="G1015" t="s">
        <v>145</v>
      </c>
      <c r="I1015" t="s">
        <v>145</v>
      </c>
      <c r="K1015" t="s">
        <v>146</v>
      </c>
      <c r="L1015" t="s">
        <v>146</v>
      </c>
      <c r="M1015" t="s">
        <v>146</v>
      </c>
      <c r="N1015" t="s">
        <v>146</v>
      </c>
      <c r="O1015" t="s">
        <v>146</v>
      </c>
      <c r="P1015" t="s">
        <v>145</v>
      </c>
      <c r="Q1015" t="s">
        <v>918</v>
      </c>
      <c r="R1015" t="s">
        <v>919</v>
      </c>
      <c r="S1015">
        <v>0</v>
      </c>
      <c r="V1015" s="31">
        <v>44681.03125</v>
      </c>
      <c r="W1015">
        <v>0</v>
      </c>
      <c r="X1015">
        <v>1</v>
      </c>
      <c r="Y1015" t="s">
        <v>147</v>
      </c>
      <c r="AA1015">
        <v>203</v>
      </c>
      <c r="AB1015" t="s">
        <v>68</v>
      </c>
      <c r="AD1015" t="s">
        <v>150</v>
      </c>
      <c r="AE1015" t="s">
        <v>148</v>
      </c>
      <c r="AH1015" t="s">
        <v>1585</v>
      </c>
    </row>
    <row r="1016" spans="1:43" x14ac:dyDescent="0.3">
      <c r="A1016">
        <v>1066</v>
      </c>
      <c r="C1016" t="s">
        <v>1846</v>
      </c>
      <c r="D1016" t="s">
        <v>715</v>
      </c>
      <c r="G1016" t="s">
        <v>145</v>
      </c>
      <c r="I1016" t="s">
        <v>146</v>
      </c>
      <c r="K1016" t="s">
        <v>146</v>
      </c>
      <c r="L1016" t="s">
        <v>146</v>
      </c>
      <c r="M1016" t="s">
        <v>146</v>
      </c>
      <c r="N1016" t="s">
        <v>146</v>
      </c>
      <c r="O1016" t="s">
        <v>146</v>
      </c>
      <c r="P1016" t="s">
        <v>145</v>
      </c>
      <c r="Q1016" t="s">
        <v>918</v>
      </c>
      <c r="R1016" t="s">
        <v>919</v>
      </c>
      <c r="S1016">
        <v>0</v>
      </c>
      <c r="V1016" s="31">
        <v>44681.03125</v>
      </c>
      <c r="W1016">
        <v>0</v>
      </c>
      <c r="X1016">
        <v>1</v>
      </c>
      <c r="Y1016" t="s">
        <v>147</v>
      </c>
      <c r="AA1016">
        <v>175</v>
      </c>
      <c r="AB1016" t="s">
        <v>68</v>
      </c>
      <c r="AD1016" t="s">
        <v>150</v>
      </c>
      <c r="AE1016" t="s">
        <v>148</v>
      </c>
      <c r="AH1016" t="s">
        <v>1585</v>
      </c>
    </row>
    <row r="1017" spans="1:43" x14ac:dyDescent="0.3">
      <c r="A1017">
        <v>1067</v>
      </c>
      <c r="C1017" t="s">
        <v>1847</v>
      </c>
      <c r="D1017" t="s">
        <v>1848</v>
      </c>
      <c r="G1017" t="s">
        <v>145</v>
      </c>
      <c r="I1017" t="s">
        <v>145</v>
      </c>
      <c r="K1017" t="s">
        <v>146</v>
      </c>
      <c r="L1017" t="s">
        <v>146</v>
      </c>
      <c r="M1017" t="s">
        <v>146</v>
      </c>
      <c r="N1017" t="s">
        <v>146</v>
      </c>
      <c r="O1017" t="s">
        <v>146</v>
      </c>
      <c r="P1017" t="s">
        <v>145</v>
      </c>
      <c r="Q1017" t="s">
        <v>918</v>
      </c>
      <c r="R1017" t="s">
        <v>919</v>
      </c>
      <c r="S1017">
        <v>0</v>
      </c>
      <c r="V1017" s="31">
        <v>44681.03125</v>
      </c>
      <c r="W1017">
        <v>0</v>
      </c>
      <c r="X1017">
        <v>1</v>
      </c>
      <c r="Y1017" t="s">
        <v>147</v>
      </c>
      <c r="AA1017">
        <v>1066</v>
      </c>
      <c r="AB1017" t="s">
        <v>68</v>
      </c>
      <c r="AD1017" t="s">
        <v>150</v>
      </c>
      <c r="AE1017" t="s">
        <v>148</v>
      </c>
      <c r="AH1017" t="s">
        <v>1585</v>
      </c>
    </row>
    <row r="1018" spans="1:43" x14ac:dyDescent="0.3">
      <c r="A1018">
        <v>1068</v>
      </c>
      <c r="C1018" t="s">
        <v>1849</v>
      </c>
      <c r="D1018" t="s">
        <v>1850</v>
      </c>
      <c r="G1018" t="s">
        <v>145</v>
      </c>
      <c r="I1018" t="s">
        <v>145</v>
      </c>
      <c r="K1018" t="s">
        <v>146</v>
      </c>
      <c r="L1018" t="s">
        <v>146</v>
      </c>
      <c r="M1018" t="s">
        <v>146</v>
      </c>
      <c r="N1018" t="s">
        <v>146</v>
      </c>
      <c r="O1018" t="s">
        <v>146</v>
      </c>
      <c r="P1018" t="s">
        <v>145</v>
      </c>
      <c r="Q1018" t="s">
        <v>918</v>
      </c>
      <c r="R1018" t="s">
        <v>919</v>
      </c>
      <c r="S1018">
        <v>0</v>
      </c>
      <c r="V1018" s="31">
        <v>44681.03125</v>
      </c>
      <c r="W1018">
        <v>0</v>
      </c>
      <c r="X1018">
        <v>1</v>
      </c>
      <c r="Y1018" t="s">
        <v>147</v>
      </c>
      <c r="AA1018">
        <v>1066</v>
      </c>
      <c r="AB1018" t="s">
        <v>68</v>
      </c>
      <c r="AD1018" t="s">
        <v>150</v>
      </c>
      <c r="AE1018" t="s">
        <v>148</v>
      </c>
      <c r="AH1018" t="s">
        <v>1585</v>
      </c>
    </row>
    <row r="1019" spans="1:43" x14ac:dyDescent="0.3">
      <c r="A1019">
        <v>1069</v>
      </c>
      <c r="C1019" t="s">
        <v>1851</v>
      </c>
      <c r="D1019" t="s">
        <v>1852</v>
      </c>
      <c r="G1019" t="s">
        <v>145</v>
      </c>
      <c r="I1019" t="s">
        <v>146</v>
      </c>
      <c r="K1019" t="s">
        <v>146</v>
      </c>
      <c r="L1019" t="s">
        <v>146</v>
      </c>
      <c r="M1019" t="s">
        <v>146</v>
      </c>
      <c r="N1019" t="s">
        <v>146</v>
      </c>
      <c r="O1019" t="s">
        <v>146</v>
      </c>
      <c r="P1019" t="s">
        <v>145</v>
      </c>
      <c r="Q1019" t="s">
        <v>918</v>
      </c>
      <c r="R1019" t="s">
        <v>919</v>
      </c>
      <c r="S1019">
        <v>0</v>
      </c>
      <c r="V1019" s="31">
        <v>44681.03125</v>
      </c>
      <c r="W1019">
        <v>0</v>
      </c>
      <c r="X1019">
        <v>1</v>
      </c>
      <c r="Y1019" t="s">
        <v>147</v>
      </c>
      <c r="AA1019">
        <v>175</v>
      </c>
      <c r="AB1019" t="s">
        <v>68</v>
      </c>
      <c r="AD1019" t="s">
        <v>150</v>
      </c>
      <c r="AE1019" t="s">
        <v>148</v>
      </c>
      <c r="AH1019" t="s">
        <v>1585</v>
      </c>
    </row>
    <row r="1020" spans="1:43" x14ac:dyDescent="0.3">
      <c r="A1020">
        <v>1070</v>
      </c>
      <c r="C1020" t="s">
        <v>1853</v>
      </c>
      <c r="D1020" t="s">
        <v>1852</v>
      </c>
      <c r="G1020" t="s">
        <v>145</v>
      </c>
      <c r="I1020" t="s">
        <v>145</v>
      </c>
      <c r="K1020" t="s">
        <v>146</v>
      </c>
      <c r="L1020" t="s">
        <v>146</v>
      </c>
      <c r="M1020" t="s">
        <v>146</v>
      </c>
      <c r="N1020" t="s">
        <v>146</v>
      </c>
      <c r="O1020" t="s">
        <v>146</v>
      </c>
      <c r="P1020" t="s">
        <v>145</v>
      </c>
      <c r="Q1020" t="s">
        <v>918</v>
      </c>
      <c r="R1020" t="s">
        <v>919</v>
      </c>
      <c r="S1020">
        <v>0</v>
      </c>
      <c r="V1020" s="31">
        <v>44681.03125</v>
      </c>
      <c r="W1020">
        <v>0</v>
      </c>
      <c r="X1020">
        <v>1</v>
      </c>
      <c r="Y1020" t="s">
        <v>147</v>
      </c>
      <c r="AA1020">
        <v>1069</v>
      </c>
      <c r="AB1020" t="s">
        <v>68</v>
      </c>
      <c r="AD1020" t="s">
        <v>150</v>
      </c>
      <c r="AE1020" t="s">
        <v>148</v>
      </c>
      <c r="AH1020" t="s">
        <v>1585</v>
      </c>
    </row>
    <row r="1021" spans="1:43" x14ac:dyDescent="0.3">
      <c r="A1021">
        <v>1071</v>
      </c>
      <c r="C1021" t="s">
        <v>1854</v>
      </c>
      <c r="D1021" t="s">
        <v>1855</v>
      </c>
      <c r="G1021" t="s">
        <v>145</v>
      </c>
      <c r="I1021" t="s">
        <v>145</v>
      </c>
      <c r="K1021" t="s">
        <v>146</v>
      </c>
      <c r="L1021" t="s">
        <v>146</v>
      </c>
      <c r="M1021" t="s">
        <v>146</v>
      </c>
      <c r="N1021" t="s">
        <v>146</v>
      </c>
      <c r="O1021" t="s">
        <v>146</v>
      </c>
      <c r="P1021" t="s">
        <v>145</v>
      </c>
      <c r="Q1021" t="s">
        <v>918</v>
      </c>
      <c r="R1021" t="s">
        <v>919</v>
      </c>
      <c r="S1021">
        <v>0</v>
      </c>
      <c r="V1021" s="31">
        <v>44681.03125</v>
      </c>
      <c r="W1021">
        <v>0</v>
      </c>
      <c r="X1021">
        <v>1</v>
      </c>
      <c r="Y1021" t="s">
        <v>147</v>
      </c>
      <c r="AA1021">
        <v>1069</v>
      </c>
      <c r="AB1021" t="s">
        <v>68</v>
      </c>
      <c r="AD1021" t="s">
        <v>150</v>
      </c>
      <c r="AE1021" t="s">
        <v>148</v>
      </c>
      <c r="AH1021" t="s">
        <v>1585</v>
      </c>
    </row>
    <row r="1022" spans="1:43" x14ac:dyDescent="0.3">
      <c r="A1022">
        <v>1072</v>
      </c>
      <c r="C1022" t="s">
        <v>1856</v>
      </c>
      <c r="D1022" t="s">
        <v>1857</v>
      </c>
      <c r="G1022" t="s">
        <v>145</v>
      </c>
      <c r="I1022" t="s">
        <v>145</v>
      </c>
      <c r="K1022" t="s">
        <v>146</v>
      </c>
      <c r="L1022" t="s">
        <v>146</v>
      </c>
      <c r="M1022" t="s">
        <v>146</v>
      </c>
      <c r="N1022" t="s">
        <v>146</v>
      </c>
      <c r="O1022" t="s">
        <v>146</v>
      </c>
      <c r="P1022" t="s">
        <v>145</v>
      </c>
      <c r="Q1022" t="s">
        <v>918</v>
      </c>
      <c r="R1022" t="s">
        <v>919</v>
      </c>
      <c r="S1022">
        <v>0</v>
      </c>
      <c r="V1022" s="31">
        <v>44681.03125</v>
      </c>
      <c r="W1022">
        <v>0</v>
      </c>
      <c r="X1022">
        <v>1</v>
      </c>
      <c r="Y1022" t="s">
        <v>147</v>
      </c>
      <c r="AA1022">
        <v>1069</v>
      </c>
      <c r="AB1022" t="s">
        <v>68</v>
      </c>
      <c r="AD1022" t="s">
        <v>150</v>
      </c>
      <c r="AE1022" t="s">
        <v>148</v>
      </c>
      <c r="AH1022" t="s">
        <v>1585</v>
      </c>
    </row>
    <row r="1023" spans="1:43" x14ac:dyDescent="0.3">
      <c r="A1023">
        <v>205</v>
      </c>
      <c r="C1023" t="s">
        <v>1858</v>
      </c>
      <c r="D1023" t="s">
        <v>1859</v>
      </c>
      <c r="G1023" t="s">
        <v>145</v>
      </c>
      <c r="I1023" t="s">
        <v>146</v>
      </c>
      <c r="K1023" t="s">
        <v>146</v>
      </c>
      <c r="L1023" t="s">
        <v>146</v>
      </c>
      <c r="M1023" t="s">
        <v>146</v>
      </c>
      <c r="N1023" t="s">
        <v>146</v>
      </c>
      <c r="O1023" t="s">
        <v>146</v>
      </c>
      <c r="P1023" t="s">
        <v>145</v>
      </c>
      <c r="Q1023" t="s">
        <v>918</v>
      </c>
      <c r="R1023" t="s">
        <v>919</v>
      </c>
      <c r="S1023">
        <v>0</v>
      </c>
      <c r="V1023" s="31">
        <v>44681.03125</v>
      </c>
      <c r="W1023">
        <v>0</v>
      </c>
      <c r="X1023">
        <v>1</v>
      </c>
      <c r="Y1023" t="s">
        <v>147</v>
      </c>
      <c r="AA1023">
        <v>175</v>
      </c>
      <c r="AB1023" t="s">
        <v>68</v>
      </c>
      <c r="AD1023" t="s">
        <v>150</v>
      </c>
      <c r="AE1023" t="s">
        <v>148</v>
      </c>
    </row>
    <row r="1024" spans="1:43" x14ac:dyDescent="0.3">
      <c r="A1024">
        <v>206</v>
      </c>
      <c r="C1024" t="s">
        <v>1860</v>
      </c>
      <c r="D1024" t="s">
        <v>45</v>
      </c>
      <c r="G1024" t="s">
        <v>145</v>
      </c>
      <c r="I1024" t="s">
        <v>145</v>
      </c>
      <c r="K1024" t="s">
        <v>146</v>
      </c>
      <c r="L1024" t="s">
        <v>146</v>
      </c>
      <c r="M1024" t="s">
        <v>146</v>
      </c>
      <c r="N1024" t="s">
        <v>146</v>
      </c>
      <c r="O1024" t="s">
        <v>146</v>
      </c>
      <c r="P1024" t="s">
        <v>145</v>
      </c>
      <c r="Q1024" t="s">
        <v>918</v>
      </c>
      <c r="R1024" t="s">
        <v>919</v>
      </c>
      <c r="S1024">
        <v>0</v>
      </c>
      <c r="V1024" s="31">
        <v>44681.031944444447</v>
      </c>
      <c r="W1024">
        <v>0</v>
      </c>
      <c r="X1024">
        <v>1</v>
      </c>
      <c r="Y1024" t="s">
        <v>147</v>
      </c>
      <c r="AA1024">
        <v>205</v>
      </c>
      <c r="AB1024" t="s">
        <v>68</v>
      </c>
      <c r="AD1024" t="s">
        <v>150</v>
      </c>
      <c r="AE1024" t="s">
        <v>148</v>
      </c>
      <c r="AH1024" t="s">
        <v>1585</v>
      </c>
    </row>
    <row r="1025" spans="1:34" x14ac:dyDescent="0.3">
      <c r="A1025">
        <v>1073</v>
      </c>
      <c r="C1025" t="s">
        <v>1861</v>
      </c>
      <c r="D1025" t="s">
        <v>1862</v>
      </c>
      <c r="G1025" t="s">
        <v>145</v>
      </c>
      <c r="I1025" t="s">
        <v>145</v>
      </c>
      <c r="K1025" t="s">
        <v>146</v>
      </c>
      <c r="L1025" t="s">
        <v>146</v>
      </c>
      <c r="M1025" t="s">
        <v>146</v>
      </c>
      <c r="N1025" t="s">
        <v>146</v>
      </c>
      <c r="O1025" t="s">
        <v>146</v>
      </c>
      <c r="P1025" t="s">
        <v>145</v>
      </c>
      <c r="Q1025" t="s">
        <v>918</v>
      </c>
      <c r="R1025" t="s">
        <v>919</v>
      </c>
      <c r="S1025">
        <v>0</v>
      </c>
      <c r="V1025" s="31">
        <v>44681.031944444447</v>
      </c>
      <c r="W1025">
        <v>0</v>
      </c>
      <c r="X1025">
        <v>1</v>
      </c>
      <c r="Y1025" t="s">
        <v>147</v>
      </c>
      <c r="AA1025">
        <v>205</v>
      </c>
      <c r="AB1025" t="s">
        <v>68</v>
      </c>
      <c r="AD1025" t="s">
        <v>150</v>
      </c>
      <c r="AE1025" t="s">
        <v>148</v>
      </c>
      <c r="AH1025" t="s">
        <v>1585</v>
      </c>
    </row>
    <row r="1026" spans="1:34" x14ac:dyDescent="0.3">
      <c r="A1026">
        <v>207</v>
      </c>
      <c r="C1026" t="s">
        <v>1863</v>
      </c>
      <c r="D1026" t="s">
        <v>1864</v>
      </c>
      <c r="G1026" t="s">
        <v>145</v>
      </c>
      <c r="I1026" t="s">
        <v>145</v>
      </c>
      <c r="K1026" t="s">
        <v>146</v>
      </c>
      <c r="L1026" t="s">
        <v>146</v>
      </c>
      <c r="M1026" t="s">
        <v>146</v>
      </c>
      <c r="N1026" t="s">
        <v>146</v>
      </c>
      <c r="O1026" t="s">
        <v>146</v>
      </c>
      <c r="P1026" t="s">
        <v>145</v>
      </c>
      <c r="Q1026" t="s">
        <v>918</v>
      </c>
      <c r="R1026" t="s">
        <v>919</v>
      </c>
      <c r="S1026">
        <v>0</v>
      </c>
      <c r="V1026" s="31">
        <v>44681.031944444447</v>
      </c>
      <c r="W1026">
        <v>0</v>
      </c>
      <c r="X1026">
        <v>1</v>
      </c>
      <c r="Y1026" t="s">
        <v>147</v>
      </c>
      <c r="AA1026">
        <v>205</v>
      </c>
      <c r="AB1026" t="s">
        <v>68</v>
      </c>
      <c r="AD1026" t="s">
        <v>150</v>
      </c>
      <c r="AE1026" t="s">
        <v>148</v>
      </c>
      <c r="AH1026" t="s">
        <v>1585</v>
      </c>
    </row>
    <row r="1027" spans="1:34" x14ac:dyDescent="0.3">
      <c r="A1027">
        <v>1074</v>
      </c>
      <c r="C1027" t="s">
        <v>1865</v>
      </c>
      <c r="D1027" t="s">
        <v>1866</v>
      </c>
      <c r="G1027" t="s">
        <v>145</v>
      </c>
      <c r="I1027" t="s">
        <v>145</v>
      </c>
      <c r="K1027" t="s">
        <v>146</v>
      </c>
      <c r="L1027" t="s">
        <v>146</v>
      </c>
      <c r="M1027" t="s">
        <v>146</v>
      </c>
      <c r="N1027" t="s">
        <v>146</v>
      </c>
      <c r="O1027" t="s">
        <v>146</v>
      </c>
      <c r="P1027" t="s">
        <v>145</v>
      </c>
      <c r="Q1027" t="s">
        <v>918</v>
      </c>
      <c r="R1027" t="s">
        <v>919</v>
      </c>
      <c r="S1027">
        <v>0</v>
      </c>
      <c r="V1027" s="31">
        <v>44681.031944444447</v>
      </c>
      <c r="W1027">
        <v>0</v>
      </c>
      <c r="X1027">
        <v>1</v>
      </c>
      <c r="Y1027" t="s">
        <v>147</v>
      </c>
      <c r="AA1027">
        <v>205</v>
      </c>
      <c r="AB1027" t="s">
        <v>68</v>
      </c>
      <c r="AD1027" t="s">
        <v>150</v>
      </c>
      <c r="AE1027" t="s">
        <v>148</v>
      </c>
      <c r="AH1027" t="s">
        <v>1585</v>
      </c>
    </row>
    <row r="1028" spans="1:34" x14ac:dyDescent="0.3">
      <c r="A1028">
        <v>208</v>
      </c>
      <c r="C1028" t="s">
        <v>1867</v>
      </c>
      <c r="D1028" t="s">
        <v>1868</v>
      </c>
      <c r="G1028" t="s">
        <v>145</v>
      </c>
      <c r="I1028" t="s">
        <v>145</v>
      </c>
      <c r="K1028" t="s">
        <v>146</v>
      </c>
      <c r="L1028" t="s">
        <v>146</v>
      </c>
      <c r="M1028" t="s">
        <v>146</v>
      </c>
      <c r="N1028" t="s">
        <v>146</v>
      </c>
      <c r="O1028" t="s">
        <v>146</v>
      </c>
      <c r="P1028" t="s">
        <v>145</v>
      </c>
      <c r="Q1028" t="s">
        <v>918</v>
      </c>
      <c r="R1028" t="s">
        <v>919</v>
      </c>
      <c r="S1028">
        <v>0</v>
      </c>
      <c r="V1028" s="31">
        <v>44681.032638888886</v>
      </c>
      <c r="W1028">
        <v>0</v>
      </c>
      <c r="X1028">
        <v>1</v>
      </c>
      <c r="Y1028" t="s">
        <v>147</v>
      </c>
      <c r="AA1028">
        <v>205</v>
      </c>
      <c r="AB1028" t="s">
        <v>68</v>
      </c>
      <c r="AD1028" t="s">
        <v>150</v>
      </c>
      <c r="AE1028" t="s">
        <v>148</v>
      </c>
      <c r="AH1028" t="s">
        <v>1585</v>
      </c>
    </row>
    <row r="1029" spans="1:34" x14ac:dyDescent="0.3">
      <c r="A1029">
        <v>1075</v>
      </c>
      <c r="C1029" t="s">
        <v>1869</v>
      </c>
      <c r="D1029" t="s">
        <v>1870</v>
      </c>
      <c r="G1029" t="s">
        <v>145</v>
      </c>
      <c r="I1029" t="s">
        <v>145</v>
      </c>
      <c r="K1029" t="s">
        <v>146</v>
      </c>
      <c r="L1029" t="s">
        <v>146</v>
      </c>
      <c r="M1029" t="s">
        <v>146</v>
      </c>
      <c r="N1029" t="s">
        <v>146</v>
      </c>
      <c r="O1029" t="s">
        <v>146</v>
      </c>
      <c r="P1029" t="s">
        <v>145</v>
      </c>
      <c r="Q1029" t="s">
        <v>918</v>
      </c>
      <c r="R1029" t="s">
        <v>919</v>
      </c>
      <c r="S1029">
        <v>0</v>
      </c>
      <c r="V1029" s="31">
        <v>44681.032638888886</v>
      </c>
      <c r="W1029">
        <v>0</v>
      </c>
      <c r="X1029">
        <v>1</v>
      </c>
      <c r="Y1029" t="s">
        <v>147</v>
      </c>
      <c r="AA1029">
        <v>205</v>
      </c>
      <c r="AB1029" t="s">
        <v>68</v>
      </c>
      <c r="AD1029" t="s">
        <v>150</v>
      </c>
      <c r="AE1029" t="s">
        <v>148</v>
      </c>
      <c r="AH1029" t="s">
        <v>1585</v>
      </c>
    </row>
    <row r="1030" spans="1:34" x14ac:dyDescent="0.3">
      <c r="A1030">
        <v>209</v>
      </c>
      <c r="C1030" t="s">
        <v>1871</v>
      </c>
      <c r="D1030" t="s">
        <v>1872</v>
      </c>
      <c r="G1030" t="s">
        <v>145</v>
      </c>
      <c r="I1030" t="s">
        <v>145</v>
      </c>
      <c r="K1030" t="s">
        <v>146</v>
      </c>
      <c r="L1030" t="s">
        <v>146</v>
      </c>
      <c r="M1030" t="s">
        <v>146</v>
      </c>
      <c r="N1030" t="s">
        <v>146</v>
      </c>
      <c r="O1030" t="s">
        <v>146</v>
      </c>
      <c r="P1030" t="s">
        <v>145</v>
      </c>
      <c r="Q1030" t="s">
        <v>918</v>
      </c>
      <c r="R1030" t="s">
        <v>919</v>
      </c>
      <c r="S1030">
        <v>0</v>
      </c>
      <c r="V1030" s="31">
        <v>44681.033333333333</v>
      </c>
      <c r="W1030">
        <v>0</v>
      </c>
      <c r="X1030">
        <v>1</v>
      </c>
      <c r="Y1030" t="s">
        <v>147</v>
      </c>
      <c r="AA1030">
        <v>205</v>
      </c>
      <c r="AB1030" t="s">
        <v>68</v>
      </c>
      <c r="AD1030" t="s">
        <v>150</v>
      </c>
      <c r="AE1030" t="s">
        <v>148</v>
      </c>
      <c r="AH1030" t="s">
        <v>1585</v>
      </c>
    </row>
    <row r="1031" spans="1:34" x14ac:dyDescent="0.3">
      <c r="A1031">
        <v>210</v>
      </c>
      <c r="C1031" t="s">
        <v>1873</v>
      </c>
      <c r="D1031" t="s">
        <v>1874</v>
      </c>
      <c r="G1031" t="s">
        <v>145</v>
      </c>
      <c r="I1031" t="s">
        <v>145</v>
      </c>
      <c r="K1031" t="s">
        <v>146</v>
      </c>
      <c r="L1031" t="s">
        <v>146</v>
      </c>
      <c r="M1031" t="s">
        <v>146</v>
      </c>
      <c r="N1031" t="s">
        <v>146</v>
      </c>
      <c r="O1031" t="s">
        <v>146</v>
      </c>
      <c r="P1031" t="s">
        <v>145</v>
      </c>
      <c r="Q1031" t="s">
        <v>918</v>
      </c>
      <c r="R1031" t="s">
        <v>919</v>
      </c>
      <c r="S1031">
        <v>0</v>
      </c>
      <c r="V1031" s="31">
        <v>44681.033333333333</v>
      </c>
      <c r="W1031">
        <v>0</v>
      </c>
      <c r="X1031">
        <v>1</v>
      </c>
      <c r="Y1031" t="s">
        <v>147</v>
      </c>
      <c r="AA1031">
        <v>205</v>
      </c>
      <c r="AB1031" t="s">
        <v>68</v>
      </c>
      <c r="AD1031" t="s">
        <v>150</v>
      </c>
      <c r="AE1031" t="s">
        <v>148</v>
      </c>
      <c r="AH1031" t="s">
        <v>1585</v>
      </c>
    </row>
    <row r="1032" spans="1:34" x14ac:dyDescent="0.3">
      <c r="A1032">
        <v>252</v>
      </c>
      <c r="C1032" t="s">
        <v>1875</v>
      </c>
      <c r="D1032" t="s">
        <v>1876</v>
      </c>
      <c r="G1032" t="s">
        <v>145</v>
      </c>
      <c r="I1032" t="s">
        <v>145</v>
      </c>
      <c r="K1032" t="s">
        <v>146</v>
      </c>
      <c r="L1032" t="s">
        <v>146</v>
      </c>
      <c r="M1032" t="s">
        <v>146</v>
      </c>
      <c r="N1032" t="s">
        <v>146</v>
      </c>
      <c r="O1032" t="s">
        <v>146</v>
      </c>
      <c r="P1032" t="s">
        <v>145</v>
      </c>
      <c r="Q1032" t="s">
        <v>918</v>
      </c>
      <c r="R1032" t="s">
        <v>919</v>
      </c>
      <c r="S1032">
        <v>0</v>
      </c>
      <c r="V1032" s="31">
        <v>44690.650694444441</v>
      </c>
      <c r="W1032">
        <v>0</v>
      </c>
      <c r="X1032">
        <v>1</v>
      </c>
      <c r="Y1032" t="s">
        <v>147</v>
      </c>
      <c r="AA1032">
        <v>205</v>
      </c>
      <c r="AB1032" t="s">
        <v>68</v>
      </c>
      <c r="AD1032" t="s">
        <v>150</v>
      </c>
      <c r="AE1032" t="s">
        <v>148</v>
      </c>
      <c r="AH1032" t="s">
        <v>1585</v>
      </c>
    </row>
    <row r="1033" spans="1:34" x14ac:dyDescent="0.3">
      <c r="A1033">
        <v>1076</v>
      </c>
      <c r="C1033" t="s">
        <v>1877</v>
      </c>
      <c r="D1033" t="s">
        <v>1878</v>
      </c>
      <c r="G1033" t="s">
        <v>145</v>
      </c>
      <c r="I1033" t="s">
        <v>145</v>
      </c>
      <c r="K1033" t="s">
        <v>146</v>
      </c>
      <c r="L1033" t="s">
        <v>146</v>
      </c>
      <c r="M1033" t="s">
        <v>146</v>
      </c>
      <c r="N1033" t="s">
        <v>146</v>
      </c>
      <c r="O1033" t="s">
        <v>146</v>
      </c>
      <c r="P1033" t="s">
        <v>145</v>
      </c>
      <c r="Q1033" t="s">
        <v>918</v>
      </c>
      <c r="R1033" t="s">
        <v>919</v>
      </c>
      <c r="S1033">
        <v>0</v>
      </c>
      <c r="V1033" s="31">
        <v>44690.650694444441</v>
      </c>
      <c r="W1033">
        <v>0</v>
      </c>
      <c r="X1033">
        <v>1</v>
      </c>
      <c r="Y1033" t="s">
        <v>147</v>
      </c>
      <c r="AA1033">
        <v>205</v>
      </c>
      <c r="AB1033" t="s">
        <v>68</v>
      </c>
      <c r="AD1033" t="s">
        <v>150</v>
      </c>
      <c r="AE1033" t="s">
        <v>148</v>
      </c>
      <c r="AH1033" t="s">
        <v>1585</v>
      </c>
    </row>
    <row r="1034" spans="1:34" x14ac:dyDescent="0.3">
      <c r="A1034">
        <v>253</v>
      </c>
      <c r="C1034" t="s">
        <v>1879</v>
      </c>
      <c r="D1034" t="s">
        <v>1880</v>
      </c>
      <c r="G1034" t="s">
        <v>145</v>
      </c>
      <c r="I1034" t="s">
        <v>145</v>
      </c>
      <c r="K1034" t="s">
        <v>146</v>
      </c>
      <c r="L1034" t="s">
        <v>146</v>
      </c>
      <c r="M1034" t="s">
        <v>146</v>
      </c>
      <c r="N1034" t="s">
        <v>146</v>
      </c>
      <c r="O1034" t="s">
        <v>146</v>
      </c>
      <c r="P1034" t="s">
        <v>145</v>
      </c>
      <c r="Q1034" t="s">
        <v>918</v>
      </c>
      <c r="R1034" t="s">
        <v>919</v>
      </c>
      <c r="S1034">
        <v>0</v>
      </c>
      <c r="V1034" s="31">
        <v>44690.654861111114</v>
      </c>
      <c r="W1034">
        <v>0</v>
      </c>
      <c r="X1034">
        <v>1</v>
      </c>
      <c r="Y1034" t="s">
        <v>147</v>
      </c>
      <c r="AA1034">
        <v>205</v>
      </c>
      <c r="AB1034" t="s">
        <v>68</v>
      </c>
      <c r="AD1034" t="s">
        <v>150</v>
      </c>
      <c r="AE1034" t="s">
        <v>148</v>
      </c>
      <c r="AH1034" t="s">
        <v>1585</v>
      </c>
    </row>
    <row r="1035" spans="1:34" x14ac:dyDescent="0.3">
      <c r="A1035">
        <v>211</v>
      </c>
      <c r="C1035" t="s">
        <v>1881</v>
      </c>
      <c r="D1035" t="s">
        <v>1882</v>
      </c>
      <c r="G1035" t="s">
        <v>145</v>
      </c>
      <c r="I1035" t="s">
        <v>145</v>
      </c>
      <c r="K1035" t="s">
        <v>146</v>
      </c>
      <c r="L1035" t="s">
        <v>146</v>
      </c>
      <c r="M1035" t="s">
        <v>146</v>
      </c>
      <c r="N1035" t="s">
        <v>146</v>
      </c>
      <c r="O1035" t="s">
        <v>146</v>
      </c>
      <c r="P1035" t="s">
        <v>145</v>
      </c>
      <c r="Q1035" t="s">
        <v>918</v>
      </c>
      <c r="R1035" t="s">
        <v>919</v>
      </c>
      <c r="S1035">
        <v>0</v>
      </c>
      <c r="V1035" s="31">
        <v>44681.03402777778</v>
      </c>
      <c r="W1035">
        <v>0</v>
      </c>
      <c r="X1035">
        <v>1</v>
      </c>
      <c r="Y1035" t="s">
        <v>147</v>
      </c>
      <c r="AA1035">
        <v>205</v>
      </c>
      <c r="AB1035" t="s">
        <v>68</v>
      </c>
      <c r="AD1035" t="s">
        <v>150</v>
      </c>
      <c r="AE1035" t="s">
        <v>148</v>
      </c>
      <c r="AH1035" t="s">
        <v>1585</v>
      </c>
    </row>
    <row r="1036" spans="1:34" x14ac:dyDescent="0.3">
      <c r="A1036">
        <v>1077</v>
      </c>
      <c r="C1036" t="s">
        <v>1883</v>
      </c>
      <c r="D1036" t="s">
        <v>1884</v>
      </c>
      <c r="G1036" t="s">
        <v>145</v>
      </c>
      <c r="I1036" t="s">
        <v>145</v>
      </c>
      <c r="K1036" t="s">
        <v>146</v>
      </c>
      <c r="L1036" t="s">
        <v>146</v>
      </c>
      <c r="M1036" t="s">
        <v>146</v>
      </c>
      <c r="N1036" t="s">
        <v>146</v>
      </c>
      <c r="O1036" t="s">
        <v>146</v>
      </c>
      <c r="P1036" t="s">
        <v>145</v>
      </c>
      <c r="Q1036" t="s">
        <v>918</v>
      </c>
      <c r="R1036" t="s">
        <v>919</v>
      </c>
      <c r="S1036">
        <v>0</v>
      </c>
      <c r="V1036" s="31">
        <v>44690.650694444441</v>
      </c>
      <c r="W1036">
        <v>0</v>
      </c>
      <c r="X1036">
        <v>1</v>
      </c>
      <c r="Y1036" t="s">
        <v>147</v>
      </c>
      <c r="AA1036">
        <v>205</v>
      </c>
      <c r="AB1036" t="s">
        <v>68</v>
      </c>
      <c r="AD1036" t="s">
        <v>150</v>
      </c>
      <c r="AE1036" t="s">
        <v>148</v>
      </c>
      <c r="AH1036" t="s">
        <v>1585</v>
      </c>
    </row>
    <row r="1037" spans="1:34" x14ac:dyDescent="0.3">
      <c r="A1037">
        <v>254</v>
      </c>
      <c r="C1037" t="s">
        <v>1885</v>
      </c>
      <c r="D1037" t="s">
        <v>97</v>
      </c>
      <c r="G1037" t="s">
        <v>145</v>
      </c>
      <c r="I1037" t="s">
        <v>145</v>
      </c>
      <c r="K1037" t="s">
        <v>146</v>
      </c>
      <c r="L1037" t="s">
        <v>146</v>
      </c>
      <c r="M1037" t="s">
        <v>146</v>
      </c>
      <c r="N1037" t="s">
        <v>146</v>
      </c>
      <c r="O1037" t="s">
        <v>146</v>
      </c>
      <c r="P1037" t="s">
        <v>145</v>
      </c>
      <c r="Q1037" t="s">
        <v>918</v>
      </c>
      <c r="R1037" t="s">
        <v>919</v>
      </c>
      <c r="S1037">
        <v>0</v>
      </c>
      <c r="V1037" s="31">
        <v>44690.665277777778</v>
      </c>
      <c r="W1037">
        <v>0</v>
      </c>
      <c r="X1037">
        <v>1</v>
      </c>
      <c r="Y1037" t="s">
        <v>147</v>
      </c>
      <c r="AA1037">
        <v>205</v>
      </c>
      <c r="AB1037" t="s">
        <v>68</v>
      </c>
      <c r="AD1037" t="s">
        <v>150</v>
      </c>
      <c r="AE1037" t="s">
        <v>148</v>
      </c>
      <c r="AH1037" t="s">
        <v>1585</v>
      </c>
    </row>
    <row r="1038" spans="1:34" x14ac:dyDescent="0.3">
      <c r="A1038">
        <v>212</v>
      </c>
      <c r="C1038" t="s">
        <v>1886</v>
      </c>
      <c r="D1038" t="s">
        <v>1887</v>
      </c>
      <c r="G1038" t="s">
        <v>145</v>
      </c>
      <c r="I1038" t="s">
        <v>145</v>
      </c>
      <c r="K1038" t="s">
        <v>146</v>
      </c>
      <c r="L1038" t="s">
        <v>146</v>
      </c>
      <c r="M1038" t="s">
        <v>146</v>
      </c>
      <c r="N1038" t="s">
        <v>146</v>
      </c>
      <c r="O1038" t="s">
        <v>146</v>
      </c>
      <c r="P1038" t="s">
        <v>145</v>
      </c>
      <c r="Q1038" t="s">
        <v>918</v>
      </c>
      <c r="R1038" t="s">
        <v>919</v>
      </c>
      <c r="S1038">
        <v>0</v>
      </c>
      <c r="V1038" s="31">
        <v>44681.03402777778</v>
      </c>
      <c r="W1038">
        <v>0</v>
      </c>
      <c r="X1038">
        <v>1</v>
      </c>
      <c r="Y1038" t="s">
        <v>147</v>
      </c>
      <c r="AA1038">
        <v>205</v>
      </c>
      <c r="AB1038" t="s">
        <v>68</v>
      </c>
      <c r="AD1038" t="s">
        <v>150</v>
      </c>
      <c r="AE1038" t="s">
        <v>148</v>
      </c>
      <c r="AH1038" t="s">
        <v>1585</v>
      </c>
    </row>
    <row r="1039" spans="1:34" x14ac:dyDescent="0.3">
      <c r="A1039">
        <v>1078</v>
      </c>
      <c r="C1039" t="s">
        <v>1888</v>
      </c>
      <c r="D1039" t="s">
        <v>1889</v>
      </c>
      <c r="G1039" t="s">
        <v>145</v>
      </c>
      <c r="I1039" t="s">
        <v>145</v>
      </c>
      <c r="K1039" t="s">
        <v>146</v>
      </c>
      <c r="L1039" t="s">
        <v>146</v>
      </c>
      <c r="M1039" t="s">
        <v>146</v>
      </c>
      <c r="N1039" t="s">
        <v>146</v>
      </c>
      <c r="O1039" t="s">
        <v>146</v>
      </c>
      <c r="P1039" t="s">
        <v>145</v>
      </c>
      <c r="Q1039" t="s">
        <v>918</v>
      </c>
      <c r="R1039" t="s">
        <v>919</v>
      </c>
      <c r="S1039">
        <v>0</v>
      </c>
      <c r="V1039" s="31">
        <v>44690.650694444441</v>
      </c>
      <c r="W1039">
        <v>0</v>
      </c>
      <c r="X1039">
        <v>1</v>
      </c>
      <c r="Y1039" t="s">
        <v>147</v>
      </c>
      <c r="AA1039">
        <v>205</v>
      </c>
      <c r="AB1039" t="s">
        <v>68</v>
      </c>
      <c r="AD1039" t="s">
        <v>150</v>
      </c>
      <c r="AE1039" t="s">
        <v>148</v>
      </c>
      <c r="AH1039" t="s">
        <v>1585</v>
      </c>
    </row>
    <row r="1040" spans="1:34" x14ac:dyDescent="0.3">
      <c r="A1040">
        <v>1079</v>
      </c>
      <c r="C1040" t="s">
        <v>1890</v>
      </c>
      <c r="D1040" t="s">
        <v>1891</v>
      </c>
      <c r="G1040" t="s">
        <v>145</v>
      </c>
      <c r="I1040" t="s">
        <v>145</v>
      </c>
      <c r="K1040" t="s">
        <v>146</v>
      </c>
      <c r="L1040" t="s">
        <v>146</v>
      </c>
      <c r="M1040" t="s">
        <v>146</v>
      </c>
      <c r="N1040" t="s">
        <v>146</v>
      </c>
      <c r="O1040" t="s">
        <v>146</v>
      </c>
      <c r="P1040" t="s">
        <v>145</v>
      </c>
      <c r="Q1040" t="s">
        <v>918</v>
      </c>
      <c r="R1040" t="s">
        <v>919</v>
      </c>
      <c r="S1040">
        <v>0</v>
      </c>
      <c r="V1040" s="31">
        <v>44690.650694444441</v>
      </c>
      <c r="W1040">
        <v>0</v>
      </c>
      <c r="X1040">
        <v>1</v>
      </c>
      <c r="Y1040" t="s">
        <v>147</v>
      </c>
      <c r="AA1040">
        <v>205</v>
      </c>
      <c r="AB1040" t="s">
        <v>68</v>
      </c>
      <c r="AD1040" t="s">
        <v>150</v>
      </c>
      <c r="AE1040" t="s">
        <v>148</v>
      </c>
      <c r="AH1040" t="s">
        <v>1585</v>
      </c>
    </row>
    <row r="1041" spans="1:34" x14ac:dyDescent="0.3">
      <c r="A1041">
        <v>255</v>
      </c>
      <c r="C1041" t="s">
        <v>1892</v>
      </c>
      <c r="D1041" t="s">
        <v>95</v>
      </c>
      <c r="G1041" t="s">
        <v>145</v>
      </c>
      <c r="I1041" t="s">
        <v>145</v>
      </c>
      <c r="K1041" t="s">
        <v>146</v>
      </c>
      <c r="L1041" t="s">
        <v>146</v>
      </c>
      <c r="M1041" t="s">
        <v>146</v>
      </c>
      <c r="N1041" t="s">
        <v>146</v>
      </c>
      <c r="O1041" t="s">
        <v>146</v>
      </c>
      <c r="P1041" t="s">
        <v>145</v>
      </c>
      <c r="Q1041" t="s">
        <v>918</v>
      </c>
      <c r="R1041" t="s">
        <v>919</v>
      </c>
      <c r="S1041">
        <v>0</v>
      </c>
      <c r="V1041" s="31">
        <v>44690.668749999997</v>
      </c>
      <c r="W1041">
        <v>0</v>
      </c>
      <c r="X1041">
        <v>1</v>
      </c>
      <c r="Y1041" t="s">
        <v>147</v>
      </c>
      <c r="AA1041">
        <v>205</v>
      </c>
      <c r="AB1041" t="s">
        <v>68</v>
      </c>
      <c r="AD1041" t="s">
        <v>150</v>
      </c>
      <c r="AE1041" t="s">
        <v>148</v>
      </c>
      <c r="AH1041" t="s">
        <v>1585</v>
      </c>
    </row>
    <row r="1042" spans="1:34" x14ac:dyDescent="0.3">
      <c r="A1042">
        <v>1080</v>
      </c>
      <c r="C1042" t="s">
        <v>1893</v>
      </c>
      <c r="D1042" t="s">
        <v>1894</v>
      </c>
      <c r="G1042" t="s">
        <v>145</v>
      </c>
      <c r="I1042" t="s">
        <v>145</v>
      </c>
      <c r="K1042" t="s">
        <v>146</v>
      </c>
      <c r="L1042" t="s">
        <v>146</v>
      </c>
      <c r="M1042" t="s">
        <v>146</v>
      </c>
      <c r="N1042" t="s">
        <v>146</v>
      </c>
      <c r="O1042" t="s">
        <v>146</v>
      </c>
      <c r="P1042" t="s">
        <v>145</v>
      </c>
      <c r="Q1042" t="s">
        <v>918</v>
      </c>
      <c r="R1042" t="s">
        <v>919</v>
      </c>
      <c r="S1042">
        <v>0</v>
      </c>
      <c r="V1042" s="31">
        <v>44690.650694444441</v>
      </c>
      <c r="W1042">
        <v>0</v>
      </c>
      <c r="X1042">
        <v>1</v>
      </c>
      <c r="Y1042" t="s">
        <v>147</v>
      </c>
      <c r="AA1042">
        <v>205</v>
      </c>
      <c r="AB1042" t="s">
        <v>68</v>
      </c>
      <c r="AD1042" t="s">
        <v>150</v>
      </c>
      <c r="AE1042" t="s">
        <v>148</v>
      </c>
      <c r="AH1042" t="s">
        <v>1585</v>
      </c>
    </row>
    <row r="1043" spans="1:34" x14ac:dyDescent="0.3">
      <c r="A1043">
        <v>213</v>
      </c>
      <c r="C1043" t="s">
        <v>1895</v>
      </c>
      <c r="D1043" t="s">
        <v>1896</v>
      </c>
      <c r="G1043" t="s">
        <v>145</v>
      </c>
      <c r="I1043" t="s">
        <v>145</v>
      </c>
      <c r="K1043" t="s">
        <v>146</v>
      </c>
      <c r="L1043" t="s">
        <v>146</v>
      </c>
      <c r="M1043" t="s">
        <v>146</v>
      </c>
      <c r="N1043" t="s">
        <v>146</v>
      </c>
      <c r="O1043" t="s">
        <v>146</v>
      </c>
      <c r="P1043" t="s">
        <v>145</v>
      </c>
      <c r="Q1043" t="s">
        <v>918</v>
      </c>
      <c r="R1043" t="s">
        <v>919</v>
      </c>
      <c r="S1043">
        <v>0</v>
      </c>
      <c r="V1043" s="31">
        <v>44681.034722222219</v>
      </c>
      <c r="W1043">
        <v>0</v>
      </c>
      <c r="X1043">
        <v>1</v>
      </c>
      <c r="Y1043" t="s">
        <v>147</v>
      </c>
      <c r="AA1043">
        <v>205</v>
      </c>
      <c r="AB1043" t="s">
        <v>68</v>
      </c>
      <c r="AD1043" t="s">
        <v>150</v>
      </c>
      <c r="AE1043" t="s">
        <v>148</v>
      </c>
      <c r="AH1043" t="s">
        <v>1585</v>
      </c>
    </row>
    <row r="1044" spans="1:34" x14ac:dyDescent="0.3">
      <c r="A1044">
        <v>214</v>
      </c>
      <c r="C1044" t="s">
        <v>1897</v>
      </c>
      <c r="D1044" t="s">
        <v>46</v>
      </c>
      <c r="G1044" t="s">
        <v>145</v>
      </c>
      <c r="I1044" t="s">
        <v>145</v>
      </c>
      <c r="K1044" t="s">
        <v>146</v>
      </c>
      <c r="L1044" t="s">
        <v>146</v>
      </c>
      <c r="M1044" t="s">
        <v>146</v>
      </c>
      <c r="N1044" t="s">
        <v>146</v>
      </c>
      <c r="O1044" t="s">
        <v>146</v>
      </c>
      <c r="P1044" t="s">
        <v>145</v>
      </c>
      <c r="Q1044" t="s">
        <v>918</v>
      </c>
      <c r="R1044" t="s">
        <v>919</v>
      </c>
      <c r="S1044">
        <v>0</v>
      </c>
      <c r="V1044" s="31">
        <v>44681.035416666666</v>
      </c>
      <c r="W1044">
        <v>0</v>
      </c>
      <c r="X1044">
        <v>1</v>
      </c>
      <c r="Y1044" t="s">
        <v>147</v>
      </c>
      <c r="AA1044">
        <v>205</v>
      </c>
      <c r="AB1044" t="s">
        <v>68</v>
      </c>
      <c r="AD1044" t="s">
        <v>150</v>
      </c>
      <c r="AE1044" t="s">
        <v>148</v>
      </c>
      <c r="AH1044" t="s">
        <v>1585</v>
      </c>
    </row>
    <row r="1045" spans="1:34" x14ac:dyDescent="0.3">
      <c r="A1045">
        <v>215</v>
      </c>
      <c r="C1045" t="s">
        <v>1898</v>
      </c>
      <c r="D1045" t="s">
        <v>1138</v>
      </c>
      <c r="G1045" t="s">
        <v>145</v>
      </c>
      <c r="I1045" t="s">
        <v>145</v>
      </c>
      <c r="K1045" t="s">
        <v>146</v>
      </c>
      <c r="L1045" t="s">
        <v>146</v>
      </c>
      <c r="M1045" t="s">
        <v>146</v>
      </c>
      <c r="N1045" t="s">
        <v>146</v>
      </c>
      <c r="O1045" t="s">
        <v>146</v>
      </c>
      <c r="P1045" t="s">
        <v>145</v>
      </c>
      <c r="Q1045" t="s">
        <v>918</v>
      </c>
      <c r="R1045" t="s">
        <v>919</v>
      </c>
      <c r="S1045">
        <v>0</v>
      </c>
      <c r="V1045" s="31">
        <v>44681.036111111112</v>
      </c>
      <c r="W1045">
        <v>0</v>
      </c>
      <c r="X1045">
        <v>1</v>
      </c>
      <c r="Y1045" t="s">
        <v>147</v>
      </c>
      <c r="AA1045">
        <v>205</v>
      </c>
      <c r="AB1045" t="s">
        <v>68</v>
      </c>
      <c r="AD1045" t="s">
        <v>150</v>
      </c>
      <c r="AE1045" t="s">
        <v>148</v>
      </c>
      <c r="AH1045" t="s">
        <v>1585</v>
      </c>
    </row>
    <row r="1046" spans="1:34" x14ac:dyDescent="0.3">
      <c r="A1046">
        <v>216</v>
      </c>
      <c r="C1046" t="s">
        <v>1899</v>
      </c>
      <c r="D1046" t="s">
        <v>1468</v>
      </c>
      <c r="G1046" t="s">
        <v>145</v>
      </c>
      <c r="I1046" t="s">
        <v>145</v>
      </c>
      <c r="K1046" t="s">
        <v>146</v>
      </c>
      <c r="L1046" t="s">
        <v>146</v>
      </c>
      <c r="M1046" t="s">
        <v>146</v>
      </c>
      <c r="N1046" t="s">
        <v>146</v>
      </c>
      <c r="O1046" t="s">
        <v>146</v>
      </c>
      <c r="P1046" t="s">
        <v>145</v>
      </c>
      <c r="Q1046" t="s">
        <v>918</v>
      </c>
      <c r="R1046" t="s">
        <v>919</v>
      </c>
      <c r="S1046">
        <v>0</v>
      </c>
      <c r="V1046" s="31">
        <v>44681.036111111112</v>
      </c>
      <c r="W1046">
        <v>0</v>
      </c>
      <c r="X1046">
        <v>1</v>
      </c>
      <c r="Y1046" t="s">
        <v>147</v>
      </c>
      <c r="AA1046">
        <v>205</v>
      </c>
      <c r="AB1046" t="s">
        <v>68</v>
      </c>
      <c r="AD1046" t="s">
        <v>150</v>
      </c>
      <c r="AE1046" t="s">
        <v>148</v>
      </c>
      <c r="AH1046" t="s">
        <v>1585</v>
      </c>
    </row>
    <row r="1047" spans="1:34" x14ac:dyDescent="0.3">
      <c r="A1047">
        <v>1081</v>
      </c>
      <c r="C1047" t="s">
        <v>1900</v>
      </c>
      <c r="D1047" t="s">
        <v>1901</v>
      </c>
      <c r="G1047" t="s">
        <v>145</v>
      </c>
      <c r="I1047" t="s">
        <v>145</v>
      </c>
      <c r="K1047" t="s">
        <v>146</v>
      </c>
      <c r="L1047" t="s">
        <v>146</v>
      </c>
      <c r="M1047" t="s">
        <v>146</v>
      </c>
      <c r="N1047" t="s">
        <v>146</v>
      </c>
      <c r="O1047" t="s">
        <v>146</v>
      </c>
      <c r="P1047" t="s">
        <v>145</v>
      </c>
      <c r="Q1047" t="s">
        <v>918</v>
      </c>
      <c r="R1047" t="s">
        <v>919</v>
      </c>
      <c r="S1047">
        <v>0</v>
      </c>
      <c r="V1047" s="31">
        <v>44681.036111111112</v>
      </c>
      <c r="W1047">
        <v>0</v>
      </c>
      <c r="X1047">
        <v>1</v>
      </c>
      <c r="Y1047" t="s">
        <v>147</v>
      </c>
      <c r="AA1047">
        <v>205</v>
      </c>
      <c r="AB1047" t="s">
        <v>68</v>
      </c>
      <c r="AD1047" t="s">
        <v>150</v>
      </c>
      <c r="AE1047" t="s">
        <v>148</v>
      </c>
      <c r="AH1047" t="s">
        <v>1585</v>
      </c>
    </row>
    <row r="1048" spans="1:34" x14ac:dyDescent="0.3">
      <c r="A1048">
        <v>1082</v>
      </c>
      <c r="C1048" t="s">
        <v>1902</v>
      </c>
      <c r="D1048" t="s">
        <v>1903</v>
      </c>
      <c r="G1048" t="s">
        <v>145</v>
      </c>
      <c r="I1048" t="s">
        <v>145</v>
      </c>
      <c r="K1048" t="s">
        <v>146</v>
      </c>
      <c r="L1048" t="s">
        <v>146</v>
      </c>
      <c r="M1048" t="s">
        <v>146</v>
      </c>
      <c r="N1048" t="s">
        <v>146</v>
      </c>
      <c r="O1048" t="s">
        <v>146</v>
      </c>
      <c r="P1048" t="s">
        <v>145</v>
      </c>
      <c r="Q1048" t="s">
        <v>918</v>
      </c>
      <c r="R1048" t="s">
        <v>919</v>
      </c>
      <c r="S1048">
        <v>0</v>
      </c>
      <c r="V1048" s="31">
        <v>44681.036111111112</v>
      </c>
      <c r="W1048">
        <v>0</v>
      </c>
      <c r="X1048">
        <v>1</v>
      </c>
      <c r="Y1048" t="s">
        <v>147</v>
      </c>
      <c r="AA1048">
        <v>205</v>
      </c>
      <c r="AB1048" t="s">
        <v>68</v>
      </c>
      <c r="AD1048" t="s">
        <v>150</v>
      </c>
      <c r="AE1048" t="s">
        <v>148</v>
      </c>
      <c r="AH1048" t="s">
        <v>1585</v>
      </c>
    </row>
    <row r="1049" spans="1:34" x14ac:dyDescent="0.3">
      <c r="A1049">
        <v>1083</v>
      </c>
      <c r="C1049" t="s">
        <v>1904</v>
      </c>
      <c r="D1049" t="s">
        <v>1905</v>
      </c>
      <c r="G1049" t="s">
        <v>145</v>
      </c>
      <c r="I1049" t="s">
        <v>145</v>
      </c>
      <c r="K1049" t="s">
        <v>146</v>
      </c>
      <c r="L1049" t="s">
        <v>146</v>
      </c>
      <c r="M1049" t="s">
        <v>146</v>
      </c>
      <c r="N1049" t="s">
        <v>146</v>
      </c>
      <c r="O1049" t="s">
        <v>146</v>
      </c>
      <c r="P1049" t="s">
        <v>145</v>
      </c>
      <c r="Q1049" t="s">
        <v>918</v>
      </c>
      <c r="R1049" t="s">
        <v>919</v>
      </c>
      <c r="S1049">
        <v>0</v>
      </c>
      <c r="V1049" s="31">
        <v>44681.036111111112</v>
      </c>
      <c r="W1049">
        <v>0</v>
      </c>
      <c r="X1049">
        <v>1</v>
      </c>
      <c r="Y1049" t="s">
        <v>147</v>
      </c>
      <c r="AA1049">
        <v>205</v>
      </c>
      <c r="AB1049" t="s">
        <v>68</v>
      </c>
      <c r="AD1049" t="s">
        <v>150</v>
      </c>
      <c r="AE1049" t="s">
        <v>148</v>
      </c>
      <c r="AH1049" t="s">
        <v>1585</v>
      </c>
    </row>
    <row r="1050" spans="1:34" x14ac:dyDescent="0.3">
      <c r="A1050">
        <v>1084</v>
      </c>
      <c r="C1050" t="s">
        <v>1906</v>
      </c>
      <c r="D1050" t="s">
        <v>1907</v>
      </c>
      <c r="G1050" t="s">
        <v>145</v>
      </c>
      <c r="I1050" t="s">
        <v>145</v>
      </c>
      <c r="K1050" t="s">
        <v>146</v>
      </c>
      <c r="L1050" t="s">
        <v>146</v>
      </c>
      <c r="M1050" t="s">
        <v>146</v>
      </c>
      <c r="N1050" t="s">
        <v>146</v>
      </c>
      <c r="O1050" t="s">
        <v>146</v>
      </c>
      <c r="P1050" t="s">
        <v>145</v>
      </c>
      <c r="Q1050" t="s">
        <v>918</v>
      </c>
      <c r="R1050" t="s">
        <v>919</v>
      </c>
      <c r="S1050">
        <v>0</v>
      </c>
      <c r="V1050" s="31">
        <v>44681.036111111112</v>
      </c>
      <c r="W1050">
        <v>0</v>
      </c>
      <c r="X1050">
        <v>1</v>
      </c>
      <c r="Y1050" t="s">
        <v>147</v>
      </c>
      <c r="AA1050">
        <v>205</v>
      </c>
      <c r="AB1050" t="s">
        <v>68</v>
      </c>
      <c r="AD1050" t="s">
        <v>150</v>
      </c>
      <c r="AE1050" t="s">
        <v>148</v>
      </c>
      <c r="AH1050" t="s">
        <v>1585</v>
      </c>
    </row>
    <row r="1051" spans="1:34" x14ac:dyDescent="0.3">
      <c r="A1051">
        <v>217</v>
      </c>
      <c r="C1051" t="s">
        <v>1908</v>
      </c>
      <c r="D1051" t="s">
        <v>1909</v>
      </c>
      <c r="G1051" t="s">
        <v>145</v>
      </c>
      <c r="I1051" t="s">
        <v>145</v>
      </c>
      <c r="K1051" t="s">
        <v>146</v>
      </c>
      <c r="L1051" t="s">
        <v>146</v>
      </c>
      <c r="M1051" t="s">
        <v>146</v>
      </c>
      <c r="N1051" t="s">
        <v>146</v>
      </c>
      <c r="O1051" t="s">
        <v>146</v>
      </c>
      <c r="P1051" t="s">
        <v>145</v>
      </c>
      <c r="Q1051" t="s">
        <v>918</v>
      </c>
      <c r="R1051" t="s">
        <v>919</v>
      </c>
      <c r="S1051">
        <v>0</v>
      </c>
      <c r="V1051" s="31">
        <v>44681.036805555559</v>
      </c>
      <c r="W1051">
        <v>0</v>
      </c>
      <c r="X1051">
        <v>1</v>
      </c>
      <c r="Y1051" t="s">
        <v>147</v>
      </c>
      <c r="AA1051">
        <v>205</v>
      </c>
      <c r="AB1051" t="s">
        <v>68</v>
      </c>
      <c r="AD1051" t="s">
        <v>150</v>
      </c>
      <c r="AE1051" t="s">
        <v>148</v>
      </c>
      <c r="AH1051" t="s">
        <v>1585</v>
      </c>
    </row>
    <row r="1052" spans="1:34" x14ac:dyDescent="0.3">
      <c r="A1052">
        <v>1085</v>
      </c>
      <c r="C1052" t="s">
        <v>1910</v>
      </c>
      <c r="D1052" t="s">
        <v>44</v>
      </c>
      <c r="G1052" t="s">
        <v>145</v>
      </c>
      <c r="I1052" t="s">
        <v>145</v>
      </c>
      <c r="K1052" t="s">
        <v>146</v>
      </c>
      <c r="L1052" t="s">
        <v>146</v>
      </c>
      <c r="M1052" t="s">
        <v>146</v>
      </c>
      <c r="N1052" t="s">
        <v>146</v>
      </c>
      <c r="O1052" t="s">
        <v>146</v>
      </c>
      <c r="P1052" t="s">
        <v>145</v>
      </c>
      <c r="Q1052" t="s">
        <v>918</v>
      </c>
      <c r="R1052" t="s">
        <v>919</v>
      </c>
      <c r="S1052">
        <v>0</v>
      </c>
      <c r="V1052" s="31">
        <v>44681.036111111112</v>
      </c>
      <c r="W1052">
        <v>0</v>
      </c>
      <c r="X1052">
        <v>1</v>
      </c>
      <c r="Y1052" t="s">
        <v>147</v>
      </c>
      <c r="AA1052">
        <v>205</v>
      </c>
      <c r="AB1052" t="s">
        <v>68</v>
      </c>
      <c r="AD1052" t="s">
        <v>150</v>
      </c>
      <c r="AE1052" t="s">
        <v>148</v>
      </c>
      <c r="AH1052" t="s">
        <v>1585</v>
      </c>
    </row>
    <row r="1053" spans="1:34" x14ac:dyDescent="0.3">
      <c r="A1053">
        <v>1086</v>
      </c>
      <c r="C1053" t="s">
        <v>1911</v>
      </c>
      <c r="D1053" t="s">
        <v>1912</v>
      </c>
      <c r="G1053" t="s">
        <v>145</v>
      </c>
      <c r="I1053" t="s">
        <v>145</v>
      </c>
      <c r="K1053" t="s">
        <v>146</v>
      </c>
      <c r="L1053" t="s">
        <v>146</v>
      </c>
      <c r="M1053" t="s">
        <v>146</v>
      </c>
      <c r="N1053" t="s">
        <v>146</v>
      </c>
      <c r="O1053" t="s">
        <v>146</v>
      </c>
      <c r="P1053" t="s">
        <v>145</v>
      </c>
      <c r="Q1053" t="s">
        <v>918</v>
      </c>
      <c r="R1053" t="s">
        <v>919</v>
      </c>
      <c r="S1053">
        <v>0</v>
      </c>
      <c r="V1053" s="31">
        <v>44681.036111111112</v>
      </c>
      <c r="W1053">
        <v>0</v>
      </c>
      <c r="X1053">
        <v>1</v>
      </c>
      <c r="Y1053" t="s">
        <v>147</v>
      </c>
      <c r="AA1053">
        <v>205</v>
      </c>
      <c r="AB1053" t="s">
        <v>68</v>
      </c>
      <c r="AD1053" t="s">
        <v>150</v>
      </c>
      <c r="AE1053" t="s">
        <v>148</v>
      </c>
      <c r="AH1053" t="s">
        <v>1585</v>
      </c>
    </row>
    <row r="1054" spans="1:34" x14ac:dyDescent="0.3">
      <c r="A1054">
        <v>1087</v>
      </c>
      <c r="C1054" t="s">
        <v>1913</v>
      </c>
      <c r="D1054" t="s">
        <v>1914</v>
      </c>
      <c r="G1054" t="s">
        <v>145</v>
      </c>
      <c r="I1054" t="s">
        <v>145</v>
      </c>
      <c r="K1054" t="s">
        <v>146</v>
      </c>
      <c r="L1054" t="s">
        <v>146</v>
      </c>
      <c r="M1054" t="s">
        <v>146</v>
      </c>
      <c r="N1054" t="s">
        <v>146</v>
      </c>
      <c r="O1054" t="s">
        <v>146</v>
      </c>
      <c r="P1054" t="s">
        <v>145</v>
      </c>
      <c r="Q1054" t="s">
        <v>918</v>
      </c>
      <c r="R1054" t="s">
        <v>919</v>
      </c>
      <c r="S1054">
        <v>0</v>
      </c>
      <c r="V1054" s="31">
        <v>44681.036111111112</v>
      </c>
      <c r="W1054">
        <v>0</v>
      </c>
      <c r="X1054">
        <v>1</v>
      </c>
      <c r="Y1054" t="s">
        <v>147</v>
      </c>
      <c r="AA1054">
        <v>205</v>
      </c>
      <c r="AB1054" t="s">
        <v>68</v>
      </c>
      <c r="AD1054" t="s">
        <v>150</v>
      </c>
      <c r="AE1054" t="s">
        <v>148</v>
      </c>
      <c r="AH1054" t="s">
        <v>1585</v>
      </c>
    </row>
    <row r="1055" spans="1:34" x14ac:dyDescent="0.3">
      <c r="A1055">
        <v>1088</v>
      </c>
      <c r="C1055" t="s">
        <v>1915</v>
      </c>
      <c r="D1055" t="s">
        <v>1916</v>
      </c>
      <c r="G1055" t="s">
        <v>145</v>
      </c>
      <c r="I1055" t="s">
        <v>145</v>
      </c>
      <c r="K1055" t="s">
        <v>146</v>
      </c>
      <c r="L1055" t="s">
        <v>146</v>
      </c>
      <c r="M1055" t="s">
        <v>146</v>
      </c>
      <c r="N1055" t="s">
        <v>146</v>
      </c>
      <c r="O1055" t="s">
        <v>146</v>
      </c>
      <c r="P1055" t="s">
        <v>145</v>
      </c>
      <c r="Q1055" t="s">
        <v>918</v>
      </c>
      <c r="R1055" t="s">
        <v>919</v>
      </c>
      <c r="S1055">
        <v>0</v>
      </c>
      <c r="V1055" s="31">
        <v>44681.036111111112</v>
      </c>
      <c r="W1055">
        <v>0</v>
      </c>
      <c r="X1055">
        <v>1</v>
      </c>
      <c r="Y1055" t="s">
        <v>147</v>
      </c>
      <c r="AA1055">
        <v>205</v>
      </c>
      <c r="AB1055" t="s">
        <v>68</v>
      </c>
      <c r="AD1055" t="s">
        <v>150</v>
      </c>
      <c r="AE1055" t="s">
        <v>148</v>
      </c>
      <c r="AH1055" t="s">
        <v>1585</v>
      </c>
    </row>
    <row r="1056" spans="1:34" x14ac:dyDescent="0.3">
      <c r="A1056">
        <v>1089</v>
      </c>
      <c r="C1056" t="s">
        <v>1917</v>
      </c>
      <c r="D1056" t="s">
        <v>1918</v>
      </c>
      <c r="G1056" t="s">
        <v>145</v>
      </c>
      <c r="I1056" t="s">
        <v>145</v>
      </c>
      <c r="K1056" t="s">
        <v>146</v>
      </c>
      <c r="L1056" t="s">
        <v>146</v>
      </c>
      <c r="M1056" t="s">
        <v>146</v>
      </c>
      <c r="N1056" t="s">
        <v>146</v>
      </c>
      <c r="O1056" t="s">
        <v>146</v>
      </c>
      <c r="P1056" t="s">
        <v>145</v>
      </c>
      <c r="Q1056" t="s">
        <v>918</v>
      </c>
      <c r="R1056" t="s">
        <v>919</v>
      </c>
      <c r="S1056">
        <v>0</v>
      </c>
      <c r="V1056" s="31">
        <v>44681.036111111112</v>
      </c>
      <c r="W1056">
        <v>0</v>
      </c>
      <c r="X1056">
        <v>1</v>
      </c>
      <c r="Y1056" t="s">
        <v>147</v>
      </c>
      <c r="AA1056">
        <v>205</v>
      </c>
      <c r="AB1056" t="s">
        <v>68</v>
      </c>
      <c r="AD1056" t="s">
        <v>150</v>
      </c>
      <c r="AE1056" t="s">
        <v>148</v>
      </c>
      <c r="AH1056" t="s">
        <v>1585</v>
      </c>
    </row>
    <row r="1057" spans="1:43" x14ac:dyDescent="0.3">
      <c r="A1057">
        <v>218</v>
      </c>
      <c r="C1057" t="s">
        <v>1919</v>
      </c>
      <c r="D1057" t="s">
        <v>1920</v>
      </c>
      <c r="G1057" t="s">
        <v>145</v>
      </c>
      <c r="I1057" t="s">
        <v>145</v>
      </c>
      <c r="K1057" t="s">
        <v>146</v>
      </c>
      <c r="L1057" t="s">
        <v>146</v>
      </c>
      <c r="M1057" t="s">
        <v>146</v>
      </c>
      <c r="N1057" t="s">
        <v>146</v>
      </c>
      <c r="O1057" t="s">
        <v>146</v>
      </c>
      <c r="P1057" t="s">
        <v>145</v>
      </c>
      <c r="Q1057" t="s">
        <v>918</v>
      </c>
      <c r="R1057" t="s">
        <v>919</v>
      </c>
      <c r="S1057">
        <v>0</v>
      </c>
      <c r="V1057" s="31">
        <v>44681.036805555559</v>
      </c>
      <c r="W1057">
        <v>0</v>
      </c>
      <c r="X1057">
        <v>1</v>
      </c>
      <c r="Y1057" t="s">
        <v>147</v>
      </c>
      <c r="AA1057">
        <v>205</v>
      </c>
      <c r="AB1057" t="s">
        <v>68</v>
      </c>
      <c r="AD1057" t="s">
        <v>150</v>
      </c>
      <c r="AE1057" t="s">
        <v>148</v>
      </c>
      <c r="AH1057" t="s">
        <v>1585</v>
      </c>
    </row>
    <row r="1058" spans="1:43" x14ac:dyDescent="0.3">
      <c r="A1058">
        <v>219</v>
      </c>
      <c r="C1058" t="s">
        <v>1921</v>
      </c>
      <c r="D1058" t="s">
        <v>1922</v>
      </c>
      <c r="G1058" t="s">
        <v>145</v>
      </c>
      <c r="I1058" t="s">
        <v>145</v>
      </c>
      <c r="K1058" t="s">
        <v>146</v>
      </c>
      <c r="L1058" t="s">
        <v>146</v>
      </c>
      <c r="M1058" t="s">
        <v>146</v>
      </c>
      <c r="N1058" t="s">
        <v>146</v>
      </c>
      <c r="O1058" t="s">
        <v>146</v>
      </c>
      <c r="P1058" t="s">
        <v>145</v>
      </c>
      <c r="Q1058" t="s">
        <v>918</v>
      </c>
      <c r="R1058" t="s">
        <v>919</v>
      </c>
      <c r="S1058">
        <v>0</v>
      </c>
      <c r="V1058" s="31">
        <v>44681.037499999999</v>
      </c>
      <c r="W1058">
        <v>0</v>
      </c>
      <c r="X1058">
        <v>1</v>
      </c>
      <c r="Y1058" t="s">
        <v>147</v>
      </c>
      <c r="AA1058">
        <v>205</v>
      </c>
      <c r="AB1058" t="s">
        <v>68</v>
      </c>
      <c r="AD1058" t="s">
        <v>150</v>
      </c>
      <c r="AE1058" t="s">
        <v>148</v>
      </c>
      <c r="AH1058" t="s">
        <v>1585</v>
      </c>
    </row>
    <row r="1059" spans="1:43" x14ac:dyDescent="0.3">
      <c r="A1059">
        <v>1090</v>
      </c>
      <c r="C1059" t="s">
        <v>1923</v>
      </c>
      <c r="D1059" t="s">
        <v>1924</v>
      </c>
      <c r="G1059" t="s">
        <v>145</v>
      </c>
      <c r="I1059" t="s">
        <v>145</v>
      </c>
      <c r="K1059" t="s">
        <v>146</v>
      </c>
      <c r="L1059" t="s">
        <v>146</v>
      </c>
      <c r="M1059" t="s">
        <v>146</v>
      </c>
      <c r="N1059" t="s">
        <v>146</v>
      </c>
      <c r="O1059" t="s">
        <v>146</v>
      </c>
      <c r="P1059" t="s">
        <v>145</v>
      </c>
      <c r="Q1059" t="s">
        <v>918</v>
      </c>
      <c r="R1059" t="s">
        <v>919</v>
      </c>
      <c r="S1059">
        <v>0</v>
      </c>
      <c r="V1059" s="31">
        <v>44681.037499999999</v>
      </c>
      <c r="W1059">
        <v>0</v>
      </c>
      <c r="X1059">
        <v>1</v>
      </c>
      <c r="Y1059" t="s">
        <v>147</v>
      </c>
      <c r="AA1059">
        <v>205</v>
      </c>
      <c r="AB1059" t="s">
        <v>68</v>
      </c>
      <c r="AD1059" t="s">
        <v>150</v>
      </c>
      <c r="AE1059" t="s">
        <v>148</v>
      </c>
      <c r="AH1059" t="s">
        <v>1585</v>
      </c>
    </row>
    <row r="1060" spans="1:43" x14ac:dyDescent="0.3">
      <c r="A1060">
        <v>1091</v>
      </c>
      <c r="C1060" t="s">
        <v>1925</v>
      </c>
      <c r="D1060" t="s">
        <v>1926</v>
      </c>
      <c r="G1060" t="s">
        <v>145</v>
      </c>
      <c r="I1060" t="s">
        <v>145</v>
      </c>
      <c r="K1060" t="s">
        <v>146</v>
      </c>
      <c r="L1060" t="s">
        <v>146</v>
      </c>
      <c r="M1060" t="s">
        <v>146</v>
      </c>
      <c r="N1060" t="s">
        <v>146</v>
      </c>
      <c r="O1060" t="s">
        <v>146</v>
      </c>
      <c r="P1060" t="s">
        <v>145</v>
      </c>
      <c r="Q1060" t="s">
        <v>918</v>
      </c>
      <c r="R1060" t="s">
        <v>919</v>
      </c>
      <c r="S1060">
        <v>0</v>
      </c>
      <c r="V1060" s="31">
        <v>44681.037499999999</v>
      </c>
      <c r="W1060">
        <v>0</v>
      </c>
      <c r="X1060">
        <v>1</v>
      </c>
      <c r="Y1060" t="s">
        <v>147</v>
      </c>
      <c r="AA1060">
        <v>205</v>
      </c>
      <c r="AB1060" t="s">
        <v>68</v>
      </c>
      <c r="AD1060" t="s">
        <v>150</v>
      </c>
      <c r="AE1060" t="s">
        <v>148</v>
      </c>
      <c r="AH1060" t="s">
        <v>1585</v>
      </c>
    </row>
    <row r="1061" spans="1:43" x14ac:dyDescent="0.3">
      <c r="A1061">
        <v>220</v>
      </c>
      <c r="C1061" t="s">
        <v>1927</v>
      </c>
      <c r="D1061" t="s">
        <v>102</v>
      </c>
      <c r="G1061" t="s">
        <v>145</v>
      </c>
      <c r="I1061" t="s">
        <v>146</v>
      </c>
      <c r="K1061" t="s">
        <v>146</v>
      </c>
      <c r="L1061" t="s">
        <v>146</v>
      </c>
      <c r="M1061" t="s">
        <v>146</v>
      </c>
      <c r="N1061" t="s">
        <v>146</v>
      </c>
      <c r="O1061" t="s">
        <v>146</v>
      </c>
      <c r="P1061" t="s">
        <v>145</v>
      </c>
      <c r="Q1061" t="s">
        <v>918</v>
      </c>
      <c r="R1061" t="s">
        <v>919</v>
      </c>
      <c r="S1061">
        <v>0</v>
      </c>
      <c r="V1061" s="31">
        <v>44681.037499999999</v>
      </c>
      <c r="W1061">
        <v>0</v>
      </c>
      <c r="X1061">
        <v>1</v>
      </c>
      <c r="Y1061" t="s">
        <v>147</v>
      </c>
      <c r="AA1061">
        <v>175</v>
      </c>
      <c r="AB1061" t="s">
        <v>68</v>
      </c>
      <c r="AD1061" t="s">
        <v>150</v>
      </c>
      <c r="AE1061" t="s">
        <v>148</v>
      </c>
      <c r="AH1061" t="s">
        <v>1585</v>
      </c>
    </row>
    <row r="1062" spans="1:43" x14ac:dyDescent="0.3">
      <c r="A1062">
        <v>221</v>
      </c>
      <c r="C1062" t="s">
        <v>1928</v>
      </c>
      <c r="D1062" t="s">
        <v>1929</v>
      </c>
      <c r="G1062" t="s">
        <v>145</v>
      </c>
      <c r="I1062" t="s">
        <v>145</v>
      </c>
      <c r="K1062" t="s">
        <v>146</v>
      </c>
      <c r="L1062" t="s">
        <v>146</v>
      </c>
      <c r="M1062" t="s">
        <v>146</v>
      </c>
      <c r="N1062" t="s">
        <v>146</v>
      </c>
      <c r="O1062" t="s">
        <v>146</v>
      </c>
      <c r="P1062" t="s">
        <v>145</v>
      </c>
      <c r="Q1062" t="s">
        <v>918</v>
      </c>
      <c r="R1062" t="s">
        <v>919</v>
      </c>
      <c r="S1062">
        <v>0</v>
      </c>
      <c r="V1062" s="31">
        <v>44681.038194444445</v>
      </c>
      <c r="W1062">
        <v>0</v>
      </c>
      <c r="X1062">
        <v>1</v>
      </c>
      <c r="Y1062" t="s">
        <v>147</v>
      </c>
      <c r="AA1062">
        <v>220</v>
      </c>
      <c r="AD1062" t="s">
        <v>150</v>
      </c>
      <c r="AE1062" t="s">
        <v>148</v>
      </c>
      <c r="AH1062" t="s">
        <v>1585</v>
      </c>
      <c r="AI1062" t="s">
        <v>145</v>
      </c>
      <c r="AL1062" t="s">
        <v>145</v>
      </c>
      <c r="AM1062" t="s">
        <v>145</v>
      </c>
      <c r="AN1062" t="s">
        <v>145</v>
      </c>
      <c r="AP1062" t="s">
        <v>145</v>
      </c>
      <c r="AQ1062" t="s">
        <v>145</v>
      </c>
    </row>
    <row r="1063" spans="1:43" x14ac:dyDescent="0.3">
      <c r="A1063">
        <v>1092</v>
      </c>
      <c r="C1063" t="s">
        <v>1930</v>
      </c>
      <c r="D1063" t="s">
        <v>1931</v>
      </c>
      <c r="G1063" t="s">
        <v>145</v>
      </c>
      <c r="I1063" t="s">
        <v>145</v>
      </c>
      <c r="K1063" t="s">
        <v>146</v>
      </c>
      <c r="L1063" t="s">
        <v>146</v>
      </c>
      <c r="M1063" t="s">
        <v>146</v>
      </c>
      <c r="N1063" t="s">
        <v>146</v>
      </c>
      <c r="O1063" t="s">
        <v>146</v>
      </c>
      <c r="P1063" t="s">
        <v>145</v>
      </c>
      <c r="Q1063" t="s">
        <v>918</v>
      </c>
      <c r="R1063" t="s">
        <v>919</v>
      </c>
      <c r="S1063">
        <v>0</v>
      </c>
      <c r="V1063" s="31">
        <v>44681.038194444445</v>
      </c>
      <c r="W1063">
        <v>0</v>
      </c>
      <c r="X1063">
        <v>1</v>
      </c>
      <c r="Y1063" t="s">
        <v>147</v>
      </c>
      <c r="AA1063">
        <v>220</v>
      </c>
      <c r="AB1063" t="s">
        <v>68</v>
      </c>
      <c r="AD1063" t="s">
        <v>150</v>
      </c>
      <c r="AE1063" t="s">
        <v>148</v>
      </c>
      <c r="AH1063" t="s">
        <v>1585</v>
      </c>
      <c r="AI1063" t="s">
        <v>145</v>
      </c>
      <c r="AL1063" t="s">
        <v>145</v>
      </c>
      <c r="AM1063" t="s">
        <v>145</v>
      </c>
      <c r="AN1063" t="s">
        <v>145</v>
      </c>
      <c r="AP1063" t="s">
        <v>145</v>
      </c>
      <c r="AQ1063" t="s">
        <v>145</v>
      </c>
    </row>
    <row r="1064" spans="1:43" x14ac:dyDescent="0.3">
      <c r="A1064">
        <v>1093</v>
      </c>
      <c r="C1064" t="s">
        <v>1932</v>
      </c>
      <c r="D1064" t="s">
        <v>1933</v>
      </c>
      <c r="G1064" t="s">
        <v>145</v>
      </c>
      <c r="I1064" t="s">
        <v>145</v>
      </c>
      <c r="K1064" t="s">
        <v>146</v>
      </c>
      <c r="L1064" t="s">
        <v>146</v>
      </c>
      <c r="M1064" t="s">
        <v>146</v>
      </c>
      <c r="N1064" t="s">
        <v>146</v>
      </c>
      <c r="O1064" t="s">
        <v>146</v>
      </c>
      <c r="P1064" t="s">
        <v>145</v>
      </c>
      <c r="Q1064" t="s">
        <v>918</v>
      </c>
      <c r="R1064" t="s">
        <v>919</v>
      </c>
      <c r="S1064">
        <v>0</v>
      </c>
      <c r="V1064" s="31">
        <v>44681.038194444445</v>
      </c>
      <c r="W1064">
        <v>0</v>
      </c>
      <c r="X1064">
        <v>1</v>
      </c>
      <c r="Y1064" t="s">
        <v>147</v>
      </c>
      <c r="AA1064">
        <v>220</v>
      </c>
      <c r="AB1064" t="s">
        <v>68</v>
      </c>
      <c r="AD1064" t="s">
        <v>150</v>
      </c>
      <c r="AE1064" t="s">
        <v>148</v>
      </c>
      <c r="AH1064" t="s">
        <v>1585</v>
      </c>
      <c r="AI1064" t="s">
        <v>145</v>
      </c>
      <c r="AL1064" t="s">
        <v>145</v>
      </c>
      <c r="AM1064" t="s">
        <v>145</v>
      </c>
      <c r="AN1064" t="s">
        <v>145</v>
      </c>
      <c r="AP1064" t="s">
        <v>145</v>
      </c>
      <c r="AQ1064" t="s">
        <v>145</v>
      </c>
    </row>
    <row r="1065" spans="1:43" x14ac:dyDescent="0.3">
      <c r="A1065">
        <v>1094</v>
      </c>
      <c r="C1065" t="s">
        <v>1934</v>
      </c>
      <c r="D1065" t="s">
        <v>1935</v>
      </c>
      <c r="G1065" t="s">
        <v>145</v>
      </c>
      <c r="I1065" t="s">
        <v>145</v>
      </c>
      <c r="K1065" t="s">
        <v>146</v>
      </c>
      <c r="L1065" t="s">
        <v>146</v>
      </c>
      <c r="M1065" t="s">
        <v>146</v>
      </c>
      <c r="N1065" t="s">
        <v>146</v>
      </c>
      <c r="O1065" t="s">
        <v>146</v>
      </c>
      <c r="P1065" t="s">
        <v>145</v>
      </c>
      <c r="Q1065" t="s">
        <v>918</v>
      </c>
      <c r="R1065" t="s">
        <v>919</v>
      </c>
      <c r="S1065">
        <v>0</v>
      </c>
      <c r="V1065" s="31">
        <v>44681.038194444445</v>
      </c>
      <c r="W1065">
        <v>0</v>
      </c>
      <c r="X1065">
        <v>1</v>
      </c>
      <c r="Y1065" t="s">
        <v>147</v>
      </c>
      <c r="AA1065">
        <v>220</v>
      </c>
      <c r="AB1065" t="s">
        <v>68</v>
      </c>
      <c r="AD1065" t="s">
        <v>150</v>
      </c>
      <c r="AE1065" t="s">
        <v>148</v>
      </c>
      <c r="AH1065" t="s">
        <v>1585</v>
      </c>
      <c r="AI1065" t="s">
        <v>145</v>
      </c>
      <c r="AL1065" t="s">
        <v>145</v>
      </c>
      <c r="AM1065" t="s">
        <v>145</v>
      </c>
      <c r="AN1065" t="s">
        <v>145</v>
      </c>
      <c r="AP1065" t="s">
        <v>145</v>
      </c>
      <c r="AQ1065" t="s">
        <v>145</v>
      </c>
    </row>
    <row r="1066" spans="1:43" x14ac:dyDescent="0.3">
      <c r="A1066">
        <v>1095</v>
      </c>
      <c r="C1066" t="s">
        <v>1936</v>
      </c>
      <c r="D1066" t="s">
        <v>1937</v>
      </c>
      <c r="G1066" t="s">
        <v>145</v>
      </c>
      <c r="I1066" t="s">
        <v>145</v>
      </c>
      <c r="K1066" t="s">
        <v>146</v>
      </c>
      <c r="L1066" t="s">
        <v>146</v>
      </c>
      <c r="M1066" t="s">
        <v>146</v>
      </c>
      <c r="N1066" t="s">
        <v>146</v>
      </c>
      <c r="O1066" t="s">
        <v>146</v>
      </c>
      <c r="P1066" t="s">
        <v>145</v>
      </c>
      <c r="Q1066" t="s">
        <v>918</v>
      </c>
      <c r="R1066" t="s">
        <v>919</v>
      </c>
      <c r="S1066">
        <v>0</v>
      </c>
      <c r="V1066" s="31">
        <v>44681.038194444445</v>
      </c>
      <c r="W1066">
        <v>0</v>
      </c>
      <c r="X1066">
        <v>1</v>
      </c>
      <c r="Y1066" t="s">
        <v>147</v>
      </c>
      <c r="AA1066">
        <v>220</v>
      </c>
      <c r="AB1066" t="s">
        <v>68</v>
      </c>
      <c r="AD1066" t="s">
        <v>150</v>
      </c>
      <c r="AE1066" t="s">
        <v>148</v>
      </c>
      <c r="AH1066" t="s">
        <v>1585</v>
      </c>
      <c r="AI1066" t="s">
        <v>145</v>
      </c>
      <c r="AL1066" t="s">
        <v>145</v>
      </c>
      <c r="AM1066" t="s">
        <v>145</v>
      </c>
      <c r="AN1066" t="s">
        <v>145</v>
      </c>
      <c r="AP1066" t="s">
        <v>145</v>
      </c>
      <c r="AQ1066" t="s">
        <v>145</v>
      </c>
    </row>
    <row r="1067" spans="1:43" x14ac:dyDescent="0.3">
      <c r="A1067">
        <v>1096</v>
      </c>
      <c r="C1067" t="s">
        <v>1938</v>
      </c>
      <c r="D1067" t="s">
        <v>1939</v>
      </c>
      <c r="G1067" t="s">
        <v>145</v>
      </c>
      <c r="I1067" t="s">
        <v>145</v>
      </c>
      <c r="K1067" t="s">
        <v>146</v>
      </c>
      <c r="L1067" t="s">
        <v>146</v>
      </c>
      <c r="M1067" t="s">
        <v>146</v>
      </c>
      <c r="N1067" t="s">
        <v>146</v>
      </c>
      <c r="O1067" t="s">
        <v>146</v>
      </c>
      <c r="P1067" t="s">
        <v>145</v>
      </c>
      <c r="Q1067" t="s">
        <v>918</v>
      </c>
      <c r="R1067" t="s">
        <v>919</v>
      </c>
      <c r="S1067">
        <v>0</v>
      </c>
      <c r="V1067" s="31">
        <v>44681.038194444445</v>
      </c>
      <c r="W1067">
        <v>0</v>
      </c>
      <c r="X1067">
        <v>1</v>
      </c>
      <c r="Y1067" t="s">
        <v>147</v>
      </c>
      <c r="AA1067">
        <v>220</v>
      </c>
      <c r="AB1067" t="s">
        <v>68</v>
      </c>
      <c r="AD1067" t="s">
        <v>150</v>
      </c>
      <c r="AE1067" t="s">
        <v>148</v>
      </c>
      <c r="AH1067" t="s">
        <v>1585</v>
      </c>
      <c r="AI1067" t="s">
        <v>145</v>
      </c>
      <c r="AL1067" t="s">
        <v>145</v>
      </c>
      <c r="AM1067" t="s">
        <v>145</v>
      </c>
      <c r="AN1067" t="s">
        <v>145</v>
      </c>
      <c r="AP1067" t="s">
        <v>145</v>
      </c>
      <c r="AQ1067" t="s">
        <v>145</v>
      </c>
    </row>
    <row r="1068" spans="1:43" x14ac:dyDescent="0.3">
      <c r="A1068">
        <v>1097</v>
      </c>
      <c r="C1068" t="s">
        <v>1940</v>
      </c>
      <c r="D1068" t="s">
        <v>1941</v>
      </c>
      <c r="G1068" t="s">
        <v>145</v>
      </c>
      <c r="I1068" t="s">
        <v>146</v>
      </c>
      <c r="K1068" t="s">
        <v>146</v>
      </c>
      <c r="L1068" t="s">
        <v>146</v>
      </c>
      <c r="M1068" t="s">
        <v>146</v>
      </c>
      <c r="N1068" t="s">
        <v>146</v>
      </c>
      <c r="O1068" t="s">
        <v>146</v>
      </c>
      <c r="P1068" t="s">
        <v>145</v>
      </c>
      <c r="Q1068" t="s">
        <v>918</v>
      </c>
      <c r="R1068" t="s">
        <v>919</v>
      </c>
      <c r="S1068">
        <v>0</v>
      </c>
      <c r="V1068" s="31">
        <v>44681.038194444445</v>
      </c>
      <c r="W1068">
        <v>0</v>
      </c>
      <c r="X1068">
        <v>1</v>
      </c>
      <c r="Y1068" t="s">
        <v>147</v>
      </c>
      <c r="AA1068">
        <v>142</v>
      </c>
      <c r="AB1068" t="s">
        <v>68</v>
      </c>
      <c r="AD1068" t="s">
        <v>150</v>
      </c>
      <c r="AE1068" t="s">
        <v>148</v>
      </c>
      <c r="AH1068" t="s">
        <v>1585</v>
      </c>
      <c r="AI1068" t="s">
        <v>145</v>
      </c>
      <c r="AL1068" t="s">
        <v>145</v>
      </c>
      <c r="AM1068" t="s">
        <v>145</v>
      </c>
      <c r="AN1068" t="s">
        <v>145</v>
      </c>
      <c r="AP1068" t="s">
        <v>145</v>
      </c>
      <c r="AQ1068" t="s">
        <v>145</v>
      </c>
    </row>
    <row r="1069" spans="1:43" x14ac:dyDescent="0.3">
      <c r="A1069">
        <v>1098</v>
      </c>
      <c r="C1069" t="s">
        <v>1942</v>
      </c>
      <c r="D1069" t="s">
        <v>1941</v>
      </c>
      <c r="G1069" t="s">
        <v>145</v>
      </c>
      <c r="I1069" t="s">
        <v>146</v>
      </c>
      <c r="K1069" t="s">
        <v>146</v>
      </c>
      <c r="L1069" t="s">
        <v>146</v>
      </c>
      <c r="M1069" t="s">
        <v>146</v>
      </c>
      <c r="N1069" t="s">
        <v>146</v>
      </c>
      <c r="O1069" t="s">
        <v>146</v>
      </c>
      <c r="P1069" t="s">
        <v>145</v>
      </c>
      <c r="Q1069" t="s">
        <v>918</v>
      </c>
      <c r="R1069" t="s">
        <v>919</v>
      </c>
      <c r="S1069">
        <v>0</v>
      </c>
      <c r="V1069" s="31">
        <v>44681.038194444445</v>
      </c>
      <c r="W1069">
        <v>0</v>
      </c>
      <c r="X1069">
        <v>1</v>
      </c>
      <c r="Y1069" t="s">
        <v>147</v>
      </c>
      <c r="AA1069">
        <v>1097</v>
      </c>
      <c r="AB1069" t="s">
        <v>68</v>
      </c>
      <c r="AD1069" t="s">
        <v>150</v>
      </c>
      <c r="AE1069" t="s">
        <v>148</v>
      </c>
      <c r="AH1069" t="s">
        <v>1585</v>
      </c>
      <c r="AI1069" t="s">
        <v>145</v>
      </c>
      <c r="AL1069" t="s">
        <v>145</v>
      </c>
      <c r="AM1069" t="s">
        <v>145</v>
      </c>
      <c r="AN1069" t="s">
        <v>145</v>
      </c>
      <c r="AP1069" t="s">
        <v>145</v>
      </c>
      <c r="AQ1069" t="s">
        <v>145</v>
      </c>
    </row>
    <row r="1070" spans="1:43" x14ac:dyDescent="0.3">
      <c r="A1070">
        <v>1099</v>
      </c>
      <c r="C1070" t="s">
        <v>1943</v>
      </c>
      <c r="D1070" t="s">
        <v>1944</v>
      </c>
      <c r="G1070" t="s">
        <v>145</v>
      </c>
      <c r="I1070" t="s">
        <v>145</v>
      </c>
      <c r="K1070" t="s">
        <v>146</v>
      </c>
      <c r="L1070" t="s">
        <v>146</v>
      </c>
      <c r="M1070" t="s">
        <v>146</v>
      </c>
      <c r="N1070" t="s">
        <v>146</v>
      </c>
      <c r="O1070" t="s">
        <v>146</v>
      </c>
      <c r="P1070" t="s">
        <v>145</v>
      </c>
      <c r="Q1070" t="s">
        <v>918</v>
      </c>
      <c r="R1070" t="s">
        <v>919</v>
      </c>
      <c r="S1070">
        <v>0</v>
      </c>
      <c r="V1070" s="31">
        <v>44681.038194444445</v>
      </c>
      <c r="W1070">
        <v>0</v>
      </c>
      <c r="X1070">
        <v>1</v>
      </c>
      <c r="Y1070" t="s">
        <v>147</v>
      </c>
      <c r="AA1070">
        <v>1098</v>
      </c>
      <c r="AB1070" t="s">
        <v>68</v>
      </c>
      <c r="AD1070" t="s">
        <v>150</v>
      </c>
      <c r="AE1070" t="s">
        <v>148</v>
      </c>
      <c r="AH1070" t="s">
        <v>1585</v>
      </c>
      <c r="AI1070" t="s">
        <v>145</v>
      </c>
      <c r="AL1070" t="s">
        <v>145</v>
      </c>
      <c r="AM1070" t="s">
        <v>145</v>
      </c>
      <c r="AN1070" t="s">
        <v>145</v>
      </c>
      <c r="AP1070" t="s">
        <v>145</v>
      </c>
      <c r="AQ1070" t="s">
        <v>145</v>
      </c>
    </row>
    <row r="1071" spans="1:43" x14ac:dyDescent="0.3">
      <c r="A1071">
        <v>1100</v>
      </c>
      <c r="C1071" t="s">
        <v>1945</v>
      </c>
      <c r="D1071" t="s">
        <v>1946</v>
      </c>
      <c r="G1071" t="s">
        <v>145</v>
      </c>
      <c r="I1071" t="s">
        <v>145</v>
      </c>
      <c r="K1071" t="s">
        <v>146</v>
      </c>
      <c r="L1071" t="s">
        <v>146</v>
      </c>
      <c r="M1071" t="s">
        <v>146</v>
      </c>
      <c r="N1071" t="s">
        <v>146</v>
      </c>
      <c r="O1071" t="s">
        <v>146</v>
      </c>
      <c r="P1071" t="s">
        <v>145</v>
      </c>
      <c r="Q1071" t="s">
        <v>918</v>
      </c>
      <c r="R1071" t="s">
        <v>919</v>
      </c>
      <c r="S1071">
        <v>0</v>
      </c>
      <c r="V1071" s="31">
        <v>44681.038194444445</v>
      </c>
      <c r="W1071">
        <v>0</v>
      </c>
      <c r="X1071">
        <v>1</v>
      </c>
      <c r="Y1071" t="s">
        <v>147</v>
      </c>
      <c r="AA1071">
        <v>1098</v>
      </c>
      <c r="AB1071" t="s">
        <v>68</v>
      </c>
      <c r="AD1071" t="s">
        <v>150</v>
      </c>
      <c r="AE1071" t="s">
        <v>148</v>
      </c>
      <c r="AH1071" t="s">
        <v>1585</v>
      </c>
      <c r="AI1071" t="s">
        <v>145</v>
      </c>
      <c r="AL1071" t="s">
        <v>145</v>
      </c>
      <c r="AM1071" t="s">
        <v>145</v>
      </c>
      <c r="AN1071" t="s">
        <v>145</v>
      </c>
      <c r="AP1071" t="s">
        <v>145</v>
      </c>
      <c r="AQ1071" t="s">
        <v>145</v>
      </c>
    </row>
    <row r="1072" spans="1:43" x14ac:dyDescent="0.3">
      <c r="A1072">
        <v>1101</v>
      </c>
      <c r="C1072" t="s">
        <v>1947</v>
      </c>
      <c r="D1072" t="s">
        <v>1948</v>
      </c>
      <c r="G1072" t="s">
        <v>145</v>
      </c>
      <c r="I1072" t="s">
        <v>145</v>
      </c>
      <c r="K1072" t="s">
        <v>146</v>
      </c>
      <c r="L1072" t="s">
        <v>146</v>
      </c>
      <c r="M1072" t="s">
        <v>146</v>
      </c>
      <c r="N1072" t="s">
        <v>146</v>
      </c>
      <c r="O1072" t="s">
        <v>146</v>
      </c>
      <c r="P1072" t="s">
        <v>145</v>
      </c>
      <c r="Q1072" t="s">
        <v>918</v>
      </c>
      <c r="R1072" t="s">
        <v>919</v>
      </c>
      <c r="S1072">
        <v>0</v>
      </c>
      <c r="V1072" s="31">
        <v>44681.038194444445</v>
      </c>
      <c r="W1072">
        <v>0</v>
      </c>
      <c r="X1072">
        <v>1</v>
      </c>
      <c r="Y1072" t="s">
        <v>147</v>
      </c>
      <c r="AA1072">
        <v>1098</v>
      </c>
      <c r="AB1072" t="s">
        <v>68</v>
      </c>
      <c r="AD1072" t="s">
        <v>150</v>
      </c>
      <c r="AE1072" t="s">
        <v>148</v>
      </c>
      <c r="AH1072" t="s">
        <v>1585</v>
      </c>
      <c r="AI1072" t="s">
        <v>145</v>
      </c>
      <c r="AL1072" t="s">
        <v>145</v>
      </c>
      <c r="AM1072" t="s">
        <v>145</v>
      </c>
      <c r="AN1072" t="s">
        <v>145</v>
      </c>
      <c r="AP1072" t="s">
        <v>145</v>
      </c>
      <c r="AQ1072" t="s">
        <v>145</v>
      </c>
    </row>
    <row r="1073" spans="1:43" x14ac:dyDescent="0.3">
      <c r="A1073">
        <v>1102</v>
      </c>
      <c r="C1073" t="s">
        <v>1949</v>
      </c>
      <c r="D1073" t="s">
        <v>1950</v>
      </c>
      <c r="G1073" t="s">
        <v>145</v>
      </c>
      <c r="I1073" t="s">
        <v>145</v>
      </c>
      <c r="K1073" t="s">
        <v>146</v>
      </c>
      <c r="L1073" t="s">
        <v>146</v>
      </c>
      <c r="M1073" t="s">
        <v>146</v>
      </c>
      <c r="N1073" t="s">
        <v>146</v>
      </c>
      <c r="O1073" t="s">
        <v>146</v>
      </c>
      <c r="P1073" t="s">
        <v>145</v>
      </c>
      <c r="Q1073" t="s">
        <v>918</v>
      </c>
      <c r="R1073" t="s">
        <v>919</v>
      </c>
      <c r="S1073">
        <v>0</v>
      </c>
      <c r="V1073" s="31">
        <v>44681.038194444445</v>
      </c>
      <c r="W1073">
        <v>0</v>
      </c>
      <c r="X1073">
        <v>1</v>
      </c>
      <c r="Y1073" t="s">
        <v>147</v>
      </c>
      <c r="AA1073">
        <v>1098</v>
      </c>
      <c r="AB1073" t="s">
        <v>68</v>
      </c>
      <c r="AD1073" t="s">
        <v>150</v>
      </c>
      <c r="AE1073" t="s">
        <v>148</v>
      </c>
      <c r="AH1073" t="s">
        <v>1585</v>
      </c>
      <c r="AI1073" t="s">
        <v>145</v>
      </c>
      <c r="AL1073" t="s">
        <v>145</v>
      </c>
      <c r="AM1073" t="s">
        <v>145</v>
      </c>
      <c r="AN1073" t="s">
        <v>145</v>
      </c>
      <c r="AP1073" t="s">
        <v>145</v>
      </c>
      <c r="AQ1073" t="s">
        <v>145</v>
      </c>
    </row>
    <row r="1074" spans="1:43" x14ac:dyDescent="0.3">
      <c r="A1074">
        <v>1103</v>
      </c>
      <c r="C1074" t="s">
        <v>1951</v>
      </c>
      <c r="D1074" t="s">
        <v>37</v>
      </c>
      <c r="G1074" t="s">
        <v>145</v>
      </c>
      <c r="I1074" t="s">
        <v>146</v>
      </c>
      <c r="K1074" t="s">
        <v>146</v>
      </c>
      <c r="L1074" t="s">
        <v>146</v>
      </c>
      <c r="M1074" t="s">
        <v>146</v>
      </c>
      <c r="N1074" t="s">
        <v>146</v>
      </c>
      <c r="O1074" t="s">
        <v>146</v>
      </c>
      <c r="P1074" t="s">
        <v>145</v>
      </c>
      <c r="Q1074" t="s">
        <v>918</v>
      </c>
      <c r="R1074" t="s">
        <v>932</v>
      </c>
      <c r="S1074">
        <v>0</v>
      </c>
      <c r="V1074" s="31">
        <v>44680.614583333336</v>
      </c>
      <c r="W1074">
        <v>0</v>
      </c>
      <c r="X1074">
        <v>1</v>
      </c>
      <c r="Y1074" t="s">
        <v>147</v>
      </c>
      <c r="AA1074">
        <v>142</v>
      </c>
      <c r="AB1074" t="s">
        <v>68</v>
      </c>
      <c r="AD1074" t="s">
        <v>150</v>
      </c>
      <c r="AE1074" t="s">
        <v>148</v>
      </c>
    </row>
    <row r="1075" spans="1:43" x14ac:dyDescent="0.3">
      <c r="A1075">
        <v>1104</v>
      </c>
      <c r="C1075" t="s">
        <v>1952</v>
      </c>
      <c r="D1075" t="s">
        <v>37</v>
      </c>
      <c r="G1075" t="s">
        <v>145</v>
      </c>
      <c r="I1075" t="s">
        <v>146</v>
      </c>
      <c r="K1075" t="s">
        <v>146</v>
      </c>
      <c r="L1075" t="s">
        <v>146</v>
      </c>
      <c r="M1075" t="s">
        <v>146</v>
      </c>
      <c r="N1075" t="s">
        <v>146</v>
      </c>
      <c r="O1075" t="s">
        <v>146</v>
      </c>
      <c r="P1075" t="s">
        <v>145</v>
      </c>
      <c r="Q1075" t="s">
        <v>918</v>
      </c>
      <c r="R1075" t="s">
        <v>932</v>
      </c>
      <c r="S1075">
        <v>0</v>
      </c>
      <c r="V1075" s="31">
        <v>44680.614583333336</v>
      </c>
      <c r="W1075">
        <v>0</v>
      </c>
      <c r="X1075">
        <v>1</v>
      </c>
      <c r="Y1075" t="s">
        <v>147</v>
      </c>
      <c r="AA1075">
        <v>1103</v>
      </c>
      <c r="AB1075" t="s">
        <v>68</v>
      </c>
      <c r="AD1075" t="s">
        <v>150</v>
      </c>
      <c r="AE1075" t="s">
        <v>148</v>
      </c>
    </row>
    <row r="1076" spans="1:43" x14ac:dyDescent="0.3">
      <c r="A1076">
        <v>1105</v>
      </c>
      <c r="C1076" t="s">
        <v>1953</v>
      </c>
      <c r="D1076" t="s">
        <v>1954</v>
      </c>
      <c r="G1076" t="s">
        <v>145</v>
      </c>
      <c r="I1076" t="s">
        <v>145</v>
      </c>
      <c r="K1076" t="s">
        <v>146</v>
      </c>
      <c r="L1076" t="s">
        <v>146</v>
      </c>
      <c r="M1076" t="s">
        <v>146</v>
      </c>
      <c r="N1076" t="s">
        <v>146</v>
      </c>
      <c r="O1076" t="s">
        <v>146</v>
      </c>
      <c r="P1076" t="s">
        <v>145</v>
      </c>
      <c r="Q1076" t="s">
        <v>918</v>
      </c>
      <c r="R1076" t="s">
        <v>932</v>
      </c>
      <c r="S1076">
        <v>0</v>
      </c>
      <c r="V1076" s="31">
        <v>44680.614583333336</v>
      </c>
      <c r="W1076">
        <v>0</v>
      </c>
      <c r="X1076">
        <v>1</v>
      </c>
      <c r="Y1076" t="s">
        <v>147</v>
      </c>
      <c r="AA1076">
        <v>1104</v>
      </c>
      <c r="AB1076" t="s">
        <v>68</v>
      </c>
      <c r="AD1076" t="s">
        <v>150</v>
      </c>
      <c r="AE1076" t="s">
        <v>148</v>
      </c>
    </row>
    <row r="1077" spans="1:43" x14ac:dyDescent="0.3">
      <c r="A1077">
        <v>1106</v>
      </c>
      <c r="C1077" t="s">
        <v>1955</v>
      </c>
      <c r="D1077" t="s">
        <v>1956</v>
      </c>
      <c r="G1077" t="s">
        <v>145</v>
      </c>
      <c r="I1077" t="s">
        <v>145</v>
      </c>
      <c r="K1077" t="s">
        <v>146</v>
      </c>
      <c r="L1077" t="s">
        <v>146</v>
      </c>
      <c r="M1077" t="s">
        <v>146</v>
      </c>
      <c r="N1077" t="s">
        <v>146</v>
      </c>
      <c r="O1077" t="s">
        <v>146</v>
      </c>
      <c r="P1077" t="s">
        <v>145</v>
      </c>
      <c r="Q1077" t="s">
        <v>918</v>
      </c>
      <c r="R1077" t="s">
        <v>932</v>
      </c>
      <c r="S1077">
        <v>0</v>
      </c>
      <c r="V1077" s="31">
        <v>44680.614583333336</v>
      </c>
      <c r="W1077">
        <v>0</v>
      </c>
      <c r="X1077">
        <v>1</v>
      </c>
      <c r="Y1077" t="s">
        <v>147</v>
      </c>
      <c r="AA1077">
        <v>1104</v>
      </c>
      <c r="AB1077" t="s">
        <v>68</v>
      </c>
      <c r="AD1077" t="s">
        <v>150</v>
      </c>
      <c r="AE1077" t="s">
        <v>148</v>
      </c>
    </row>
    <row r="1078" spans="1:43" x14ac:dyDescent="0.3">
      <c r="A1078">
        <v>1107</v>
      </c>
      <c r="C1078" t="s">
        <v>1957</v>
      </c>
      <c r="D1078" t="s">
        <v>1958</v>
      </c>
      <c r="G1078" t="s">
        <v>145</v>
      </c>
      <c r="I1078" t="s">
        <v>145</v>
      </c>
      <c r="K1078" t="s">
        <v>146</v>
      </c>
      <c r="L1078" t="s">
        <v>146</v>
      </c>
      <c r="M1078" t="s">
        <v>146</v>
      </c>
      <c r="N1078" t="s">
        <v>146</v>
      </c>
      <c r="O1078" t="s">
        <v>146</v>
      </c>
      <c r="P1078" t="s">
        <v>145</v>
      </c>
      <c r="Q1078" t="s">
        <v>918</v>
      </c>
      <c r="R1078" t="s">
        <v>932</v>
      </c>
      <c r="S1078">
        <v>0</v>
      </c>
      <c r="V1078" s="31">
        <v>44680.614583333336</v>
      </c>
      <c r="W1078">
        <v>0</v>
      </c>
      <c r="X1078">
        <v>1</v>
      </c>
      <c r="Y1078" t="s">
        <v>147</v>
      </c>
      <c r="AA1078">
        <v>1104</v>
      </c>
      <c r="AB1078" t="s">
        <v>68</v>
      </c>
      <c r="AD1078" t="s">
        <v>150</v>
      </c>
      <c r="AE1078" t="s">
        <v>148</v>
      </c>
    </row>
    <row r="1079" spans="1:43" x14ac:dyDescent="0.3">
      <c r="A1079">
        <v>1108</v>
      </c>
      <c r="C1079" t="s">
        <v>1959</v>
      </c>
      <c r="D1079" t="s">
        <v>1960</v>
      </c>
      <c r="G1079" t="s">
        <v>145</v>
      </c>
      <c r="I1079" t="s">
        <v>145</v>
      </c>
      <c r="K1079" t="s">
        <v>146</v>
      </c>
      <c r="L1079" t="s">
        <v>146</v>
      </c>
      <c r="M1079" t="s">
        <v>146</v>
      </c>
      <c r="N1079" t="s">
        <v>146</v>
      </c>
      <c r="O1079" t="s">
        <v>146</v>
      </c>
      <c r="P1079" t="s">
        <v>145</v>
      </c>
      <c r="Q1079" t="s">
        <v>918</v>
      </c>
      <c r="R1079" t="s">
        <v>932</v>
      </c>
      <c r="S1079">
        <v>0</v>
      </c>
      <c r="V1079" s="31">
        <v>44680.614583333336</v>
      </c>
      <c r="W1079">
        <v>0</v>
      </c>
      <c r="X1079">
        <v>1</v>
      </c>
      <c r="Y1079" t="s">
        <v>147</v>
      </c>
      <c r="AA1079">
        <v>1104</v>
      </c>
      <c r="AB1079" t="s">
        <v>68</v>
      </c>
      <c r="AD1079" t="s">
        <v>150</v>
      </c>
      <c r="AE1079" t="s">
        <v>148</v>
      </c>
    </row>
    <row r="1080" spans="1:43" x14ac:dyDescent="0.3">
      <c r="A1080">
        <v>1109</v>
      </c>
      <c r="C1080" t="s">
        <v>1961</v>
      </c>
      <c r="D1080" t="s">
        <v>1962</v>
      </c>
      <c r="G1080" t="s">
        <v>145</v>
      </c>
      <c r="I1080" t="s">
        <v>145</v>
      </c>
      <c r="K1080" t="s">
        <v>146</v>
      </c>
      <c r="L1080" t="s">
        <v>146</v>
      </c>
      <c r="M1080" t="s">
        <v>146</v>
      </c>
      <c r="N1080" t="s">
        <v>146</v>
      </c>
      <c r="O1080" t="s">
        <v>146</v>
      </c>
      <c r="P1080" t="s">
        <v>145</v>
      </c>
      <c r="Q1080" t="s">
        <v>918</v>
      </c>
      <c r="R1080" t="s">
        <v>932</v>
      </c>
      <c r="S1080">
        <v>0</v>
      </c>
      <c r="V1080" s="31">
        <v>44680.614583333336</v>
      </c>
      <c r="W1080">
        <v>0</v>
      </c>
      <c r="X1080">
        <v>1</v>
      </c>
      <c r="Y1080" t="s">
        <v>147</v>
      </c>
      <c r="AA1080">
        <v>1104</v>
      </c>
      <c r="AB1080" t="s">
        <v>68</v>
      </c>
      <c r="AD1080" t="s">
        <v>150</v>
      </c>
      <c r="AE1080" t="s">
        <v>148</v>
      </c>
    </row>
    <row r="1081" spans="1:43" x14ac:dyDescent="0.3">
      <c r="A1081">
        <v>1110</v>
      </c>
      <c r="C1081" t="s">
        <v>1963</v>
      </c>
      <c r="D1081" t="s">
        <v>1964</v>
      </c>
      <c r="G1081" t="s">
        <v>145</v>
      </c>
      <c r="I1081" t="s">
        <v>145</v>
      </c>
      <c r="K1081" t="s">
        <v>146</v>
      </c>
      <c r="L1081" t="s">
        <v>146</v>
      </c>
      <c r="M1081" t="s">
        <v>146</v>
      </c>
      <c r="N1081" t="s">
        <v>146</v>
      </c>
      <c r="O1081" t="s">
        <v>146</v>
      </c>
      <c r="P1081" t="s">
        <v>145</v>
      </c>
      <c r="Q1081" t="s">
        <v>918</v>
      </c>
      <c r="R1081" t="s">
        <v>932</v>
      </c>
      <c r="S1081">
        <v>0</v>
      </c>
      <c r="V1081" s="31">
        <v>44680.614583333336</v>
      </c>
      <c r="W1081">
        <v>0</v>
      </c>
      <c r="X1081">
        <v>1</v>
      </c>
      <c r="Y1081" t="s">
        <v>147</v>
      </c>
      <c r="AA1081">
        <v>1104</v>
      </c>
      <c r="AB1081" t="s">
        <v>68</v>
      </c>
      <c r="AD1081" t="s">
        <v>150</v>
      </c>
      <c r="AE1081" t="s">
        <v>148</v>
      </c>
    </row>
    <row r="1082" spans="1:43" x14ac:dyDescent="0.3">
      <c r="A1082">
        <v>1111</v>
      </c>
      <c r="C1082" t="s">
        <v>1965</v>
      </c>
      <c r="D1082" t="s">
        <v>1966</v>
      </c>
      <c r="G1082" t="s">
        <v>145</v>
      </c>
      <c r="I1082" t="s">
        <v>145</v>
      </c>
      <c r="K1082" t="s">
        <v>146</v>
      </c>
      <c r="L1082" t="s">
        <v>146</v>
      </c>
      <c r="M1082" t="s">
        <v>146</v>
      </c>
      <c r="N1082" t="s">
        <v>146</v>
      </c>
      <c r="O1082" t="s">
        <v>146</v>
      </c>
      <c r="P1082" t="s">
        <v>145</v>
      </c>
      <c r="Q1082" t="s">
        <v>918</v>
      </c>
      <c r="R1082" t="s">
        <v>932</v>
      </c>
      <c r="S1082">
        <v>0</v>
      </c>
      <c r="V1082" s="31">
        <v>44680.614583333336</v>
      </c>
      <c r="W1082">
        <v>0</v>
      </c>
      <c r="X1082">
        <v>1</v>
      </c>
      <c r="Y1082" t="s">
        <v>147</v>
      </c>
      <c r="AA1082">
        <v>1104</v>
      </c>
      <c r="AB1082" t="s">
        <v>68</v>
      </c>
      <c r="AD1082" t="s">
        <v>150</v>
      </c>
      <c r="AE1082" t="s">
        <v>148</v>
      </c>
    </row>
    <row r="1083" spans="1:43" x14ac:dyDescent="0.3">
      <c r="A1083">
        <v>1112</v>
      </c>
      <c r="C1083" t="s">
        <v>1967</v>
      </c>
      <c r="D1083" t="s">
        <v>37</v>
      </c>
      <c r="G1083" t="s">
        <v>145</v>
      </c>
      <c r="I1083" t="s">
        <v>145</v>
      </c>
      <c r="K1083" t="s">
        <v>146</v>
      </c>
      <c r="L1083" t="s">
        <v>146</v>
      </c>
      <c r="M1083" t="s">
        <v>146</v>
      </c>
      <c r="N1083" t="s">
        <v>146</v>
      </c>
      <c r="O1083" t="s">
        <v>146</v>
      </c>
      <c r="P1083" t="s">
        <v>145</v>
      </c>
      <c r="Q1083" t="s">
        <v>918</v>
      </c>
      <c r="R1083" t="s">
        <v>932</v>
      </c>
      <c r="S1083">
        <v>0</v>
      </c>
      <c r="V1083" s="31">
        <v>44680.614583333336</v>
      </c>
      <c r="W1083">
        <v>0</v>
      </c>
      <c r="X1083">
        <v>1</v>
      </c>
      <c r="Y1083" t="s">
        <v>147</v>
      </c>
      <c r="AA1083">
        <v>1104</v>
      </c>
      <c r="AB1083" t="s">
        <v>68</v>
      </c>
      <c r="AD1083" t="s">
        <v>150</v>
      </c>
      <c r="AE1083" t="s">
        <v>148</v>
      </c>
    </row>
    <row r="1084" spans="1:43" x14ac:dyDescent="0.3">
      <c r="A1084">
        <v>1113</v>
      </c>
      <c r="C1084" t="s">
        <v>1968</v>
      </c>
      <c r="D1084" t="s">
        <v>1969</v>
      </c>
      <c r="G1084" t="s">
        <v>145</v>
      </c>
      <c r="I1084" t="s">
        <v>145</v>
      </c>
      <c r="K1084" t="s">
        <v>146</v>
      </c>
      <c r="L1084" t="s">
        <v>146</v>
      </c>
      <c r="M1084" t="s">
        <v>146</v>
      </c>
      <c r="N1084" t="s">
        <v>146</v>
      </c>
      <c r="O1084" t="s">
        <v>146</v>
      </c>
      <c r="P1084" t="s">
        <v>145</v>
      </c>
      <c r="Q1084" t="s">
        <v>918</v>
      </c>
      <c r="R1084" t="s">
        <v>932</v>
      </c>
      <c r="S1084">
        <v>0</v>
      </c>
      <c r="V1084" s="31">
        <v>44680.614583333336</v>
      </c>
      <c r="W1084">
        <v>0</v>
      </c>
      <c r="X1084">
        <v>1</v>
      </c>
      <c r="Y1084" t="s">
        <v>147</v>
      </c>
      <c r="AA1084">
        <v>1104</v>
      </c>
      <c r="AB1084" t="s">
        <v>68</v>
      </c>
      <c r="AD1084" t="s">
        <v>150</v>
      </c>
      <c r="AE1084" t="s">
        <v>148</v>
      </c>
    </row>
    <row r="1085" spans="1:43" x14ac:dyDescent="0.3">
      <c r="A1085">
        <v>1114</v>
      </c>
      <c r="C1085" t="s">
        <v>1970</v>
      </c>
      <c r="D1085" t="s">
        <v>1971</v>
      </c>
      <c r="G1085" t="s">
        <v>145</v>
      </c>
      <c r="I1085" t="s">
        <v>145</v>
      </c>
      <c r="K1085" t="s">
        <v>146</v>
      </c>
      <c r="L1085" t="s">
        <v>146</v>
      </c>
      <c r="M1085" t="s">
        <v>146</v>
      </c>
      <c r="N1085" t="s">
        <v>146</v>
      </c>
      <c r="O1085" t="s">
        <v>146</v>
      </c>
      <c r="P1085" t="s">
        <v>145</v>
      </c>
      <c r="Q1085" t="s">
        <v>918</v>
      </c>
      <c r="R1085" t="s">
        <v>932</v>
      </c>
      <c r="S1085">
        <v>0</v>
      </c>
      <c r="V1085" s="31">
        <v>44680.614583333336</v>
      </c>
      <c r="W1085">
        <v>0</v>
      </c>
      <c r="X1085">
        <v>1</v>
      </c>
      <c r="Y1085" t="s">
        <v>147</v>
      </c>
      <c r="AA1085">
        <v>1104</v>
      </c>
      <c r="AB1085" t="s">
        <v>68</v>
      </c>
      <c r="AD1085" t="s">
        <v>150</v>
      </c>
      <c r="AE1085" t="s">
        <v>148</v>
      </c>
    </row>
    <row r="1086" spans="1:43" x14ac:dyDescent="0.3">
      <c r="A1086">
        <v>1115</v>
      </c>
      <c r="C1086" t="s">
        <v>1972</v>
      </c>
      <c r="D1086" t="s">
        <v>1973</v>
      </c>
      <c r="G1086" t="s">
        <v>145</v>
      </c>
      <c r="I1086" t="s">
        <v>145</v>
      </c>
      <c r="K1086" t="s">
        <v>146</v>
      </c>
      <c r="L1086" t="s">
        <v>146</v>
      </c>
      <c r="M1086" t="s">
        <v>146</v>
      </c>
      <c r="N1086" t="s">
        <v>146</v>
      </c>
      <c r="O1086" t="s">
        <v>146</v>
      </c>
      <c r="P1086" t="s">
        <v>145</v>
      </c>
      <c r="Q1086" t="s">
        <v>918</v>
      </c>
      <c r="R1086" t="s">
        <v>932</v>
      </c>
      <c r="S1086">
        <v>0</v>
      </c>
      <c r="V1086" s="31">
        <v>44680.614583333336</v>
      </c>
      <c r="W1086">
        <v>0</v>
      </c>
      <c r="X1086">
        <v>1</v>
      </c>
      <c r="Y1086" t="s">
        <v>147</v>
      </c>
      <c r="AA1086">
        <v>1104</v>
      </c>
      <c r="AB1086" t="s">
        <v>68</v>
      </c>
      <c r="AD1086" t="s">
        <v>150</v>
      </c>
      <c r="AE1086" t="s">
        <v>148</v>
      </c>
    </row>
    <row r="1087" spans="1:43" x14ac:dyDescent="0.3">
      <c r="A1087">
        <v>1116</v>
      </c>
      <c r="C1087" t="s">
        <v>1974</v>
      </c>
      <c r="D1087" t="s">
        <v>1975</v>
      </c>
      <c r="G1087" t="s">
        <v>145</v>
      </c>
      <c r="I1087" t="s">
        <v>145</v>
      </c>
      <c r="K1087" t="s">
        <v>146</v>
      </c>
      <c r="L1087" t="s">
        <v>146</v>
      </c>
      <c r="M1087" t="s">
        <v>146</v>
      </c>
      <c r="N1087" t="s">
        <v>146</v>
      </c>
      <c r="O1087" t="s">
        <v>146</v>
      </c>
      <c r="P1087" t="s">
        <v>145</v>
      </c>
      <c r="Q1087" t="s">
        <v>918</v>
      </c>
      <c r="R1087" t="s">
        <v>932</v>
      </c>
      <c r="S1087">
        <v>0</v>
      </c>
      <c r="V1087" s="31">
        <v>44680.614583333336</v>
      </c>
      <c r="W1087">
        <v>0</v>
      </c>
      <c r="X1087">
        <v>1</v>
      </c>
      <c r="Y1087" t="s">
        <v>147</v>
      </c>
      <c r="AA1087">
        <v>1104</v>
      </c>
      <c r="AB1087" t="s">
        <v>68</v>
      </c>
      <c r="AD1087" t="s">
        <v>150</v>
      </c>
      <c r="AE1087" t="s">
        <v>148</v>
      </c>
    </row>
    <row r="1088" spans="1:43" x14ac:dyDescent="0.3">
      <c r="A1088">
        <v>1117</v>
      </c>
      <c r="C1088" t="s">
        <v>1976</v>
      </c>
      <c r="D1088" t="s">
        <v>1977</v>
      </c>
      <c r="G1088" t="s">
        <v>145</v>
      </c>
      <c r="I1088" t="s">
        <v>145</v>
      </c>
      <c r="K1088" t="s">
        <v>146</v>
      </c>
      <c r="L1088" t="s">
        <v>146</v>
      </c>
      <c r="M1088" t="s">
        <v>146</v>
      </c>
      <c r="N1088" t="s">
        <v>146</v>
      </c>
      <c r="O1088" t="s">
        <v>146</v>
      </c>
      <c r="P1088" t="s">
        <v>145</v>
      </c>
      <c r="Q1088" t="s">
        <v>918</v>
      </c>
      <c r="R1088" t="s">
        <v>932</v>
      </c>
      <c r="S1088">
        <v>0</v>
      </c>
      <c r="V1088" s="31">
        <v>44680.614583333336</v>
      </c>
      <c r="W1088">
        <v>0</v>
      </c>
      <c r="X1088">
        <v>1</v>
      </c>
      <c r="Y1088" t="s">
        <v>147</v>
      </c>
      <c r="AA1088">
        <v>1104</v>
      </c>
      <c r="AB1088" t="s">
        <v>68</v>
      </c>
      <c r="AD1088" t="s">
        <v>150</v>
      </c>
      <c r="AE1088" t="s">
        <v>148</v>
      </c>
    </row>
    <row r="1089" spans="1:34" x14ac:dyDescent="0.3">
      <c r="A1089">
        <v>1118</v>
      </c>
      <c r="C1089" t="s">
        <v>1978</v>
      </c>
      <c r="D1089" t="s">
        <v>1979</v>
      </c>
      <c r="G1089" t="s">
        <v>145</v>
      </c>
      <c r="I1089" t="s">
        <v>145</v>
      </c>
      <c r="K1089" t="s">
        <v>146</v>
      </c>
      <c r="L1089" t="s">
        <v>146</v>
      </c>
      <c r="M1089" t="s">
        <v>146</v>
      </c>
      <c r="N1089" t="s">
        <v>146</v>
      </c>
      <c r="O1089" t="s">
        <v>146</v>
      </c>
      <c r="P1089" t="s">
        <v>145</v>
      </c>
      <c r="Q1089" t="s">
        <v>918</v>
      </c>
      <c r="R1089" t="s">
        <v>932</v>
      </c>
      <c r="S1089">
        <v>0</v>
      </c>
      <c r="V1089" s="31">
        <v>44680.614583333336</v>
      </c>
      <c r="W1089">
        <v>0</v>
      </c>
      <c r="X1089">
        <v>1</v>
      </c>
      <c r="Y1089" t="s">
        <v>147</v>
      </c>
      <c r="AA1089">
        <v>1104</v>
      </c>
      <c r="AB1089" t="s">
        <v>68</v>
      </c>
      <c r="AD1089" t="s">
        <v>150</v>
      </c>
      <c r="AE1089" t="s">
        <v>148</v>
      </c>
    </row>
    <row r="1090" spans="1:34" x14ac:dyDescent="0.3">
      <c r="A1090">
        <v>1119</v>
      </c>
      <c r="C1090" t="s">
        <v>1980</v>
      </c>
      <c r="D1090" t="s">
        <v>1981</v>
      </c>
      <c r="G1090" t="s">
        <v>145</v>
      </c>
      <c r="I1090" t="s">
        <v>146</v>
      </c>
      <c r="K1090" t="s">
        <v>146</v>
      </c>
      <c r="L1090" t="s">
        <v>146</v>
      </c>
      <c r="M1090" t="s">
        <v>146</v>
      </c>
      <c r="N1090" t="s">
        <v>146</v>
      </c>
      <c r="O1090" t="s">
        <v>146</v>
      </c>
      <c r="P1090" t="s">
        <v>145</v>
      </c>
      <c r="Q1090" t="s">
        <v>918</v>
      </c>
      <c r="R1090" t="s">
        <v>932</v>
      </c>
      <c r="S1090">
        <v>0</v>
      </c>
      <c r="V1090" s="31">
        <v>44680.614583333336</v>
      </c>
      <c r="W1090">
        <v>0</v>
      </c>
      <c r="X1090">
        <v>1</v>
      </c>
      <c r="Y1090" t="s">
        <v>147</v>
      </c>
      <c r="AA1090">
        <v>142</v>
      </c>
      <c r="AB1090" t="s">
        <v>68</v>
      </c>
      <c r="AD1090" t="s">
        <v>150</v>
      </c>
      <c r="AE1090" t="s">
        <v>148</v>
      </c>
    </row>
    <row r="1091" spans="1:34" x14ac:dyDescent="0.3">
      <c r="A1091">
        <v>1120</v>
      </c>
      <c r="C1091" t="s">
        <v>1982</v>
      </c>
      <c r="D1091" t="s">
        <v>1981</v>
      </c>
      <c r="G1091" t="s">
        <v>145</v>
      </c>
      <c r="I1091" t="s">
        <v>146</v>
      </c>
      <c r="K1091" t="s">
        <v>146</v>
      </c>
      <c r="L1091" t="s">
        <v>146</v>
      </c>
      <c r="M1091" t="s">
        <v>146</v>
      </c>
      <c r="N1091" t="s">
        <v>146</v>
      </c>
      <c r="O1091" t="s">
        <v>146</v>
      </c>
      <c r="P1091" t="s">
        <v>145</v>
      </c>
      <c r="Q1091" t="s">
        <v>918</v>
      </c>
      <c r="R1091" t="s">
        <v>932</v>
      </c>
      <c r="S1091">
        <v>0</v>
      </c>
      <c r="V1091" s="31">
        <v>44680.614583333336</v>
      </c>
      <c r="W1091">
        <v>0</v>
      </c>
      <c r="X1091">
        <v>1</v>
      </c>
      <c r="Y1091" t="s">
        <v>147</v>
      </c>
      <c r="AA1091">
        <v>1119</v>
      </c>
      <c r="AB1091" t="s">
        <v>68</v>
      </c>
      <c r="AD1091" t="s">
        <v>150</v>
      </c>
      <c r="AE1091" t="s">
        <v>148</v>
      </c>
    </row>
    <row r="1092" spans="1:34" x14ac:dyDescent="0.3">
      <c r="A1092">
        <v>1121</v>
      </c>
      <c r="C1092" t="s">
        <v>1983</v>
      </c>
      <c r="D1092" t="s">
        <v>1984</v>
      </c>
      <c r="G1092" t="s">
        <v>145</v>
      </c>
      <c r="I1092" t="s">
        <v>145</v>
      </c>
      <c r="K1092" t="s">
        <v>146</v>
      </c>
      <c r="L1092" t="s">
        <v>146</v>
      </c>
      <c r="M1092" t="s">
        <v>146</v>
      </c>
      <c r="N1092" t="s">
        <v>146</v>
      </c>
      <c r="O1092" t="s">
        <v>146</v>
      </c>
      <c r="P1092" t="s">
        <v>145</v>
      </c>
      <c r="Q1092" t="s">
        <v>918</v>
      </c>
      <c r="R1092" t="s">
        <v>932</v>
      </c>
      <c r="S1092">
        <v>0</v>
      </c>
      <c r="V1092" s="31">
        <v>44680.614583333336</v>
      </c>
      <c r="W1092">
        <v>0</v>
      </c>
      <c r="X1092">
        <v>1</v>
      </c>
      <c r="Y1092" t="s">
        <v>147</v>
      </c>
      <c r="AA1092">
        <v>1120</v>
      </c>
      <c r="AB1092" t="s">
        <v>68</v>
      </c>
      <c r="AD1092" t="s">
        <v>150</v>
      </c>
      <c r="AE1092" t="s">
        <v>148</v>
      </c>
    </row>
    <row r="1093" spans="1:34" x14ac:dyDescent="0.3">
      <c r="A1093">
        <v>1122</v>
      </c>
      <c r="C1093" t="s">
        <v>1985</v>
      </c>
      <c r="D1093" t="s">
        <v>1981</v>
      </c>
      <c r="G1093" t="s">
        <v>145</v>
      </c>
      <c r="I1093" t="s">
        <v>145</v>
      </c>
      <c r="K1093" t="s">
        <v>146</v>
      </c>
      <c r="L1093" t="s">
        <v>146</v>
      </c>
      <c r="M1093" t="s">
        <v>146</v>
      </c>
      <c r="N1093" t="s">
        <v>146</v>
      </c>
      <c r="O1093" t="s">
        <v>146</v>
      </c>
      <c r="P1093" t="s">
        <v>145</v>
      </c>
      <c r="Q1093" t="s">
        <v>918</v>
      </c>
      <c r="R1093" t="s">
        <v>932</v>
      </c>
      <c r="S1093">
        <v>0</v>
      </c>
      <c r="V1093" s="31">
        <v>44680.614583333336</v>
      </c>
      <c r="W1093">
        <v>0</v>
      </c>
      <c r="X1093">
        <v>1</v>
      </c>
      <c r="Y1093" t="s">
        <v>147</v>
      </c>
      <c r="AA1093">
        <v>1120</v>
      </c>
      <c r="AB1093" t="s">
        <v>68</v>
      </c>
      <c r="AD1093" t="s">
        <v>150</v>
      </c>
      <c r="AE1093" t="s">
        <v>148</v>
      </c>
    </row>
    <row r="1094" spans="1:34" x14ac:dyDescent="0.3">
      <c r="A1094">
        <v>1123</v>
      </c>
      <c r="C1094" t="s">
        <v>1986</v>
      </c>
      <c r="D1094" t="s">
        <v>1987</v>
      </c>
      <c r="G1094" t="s">
        <v>145</v>
      </c>
      <c r="I1094" t="s">
        <v>145</v>
      </c>
      <c r="K1094" t="s">
        <v>146</v>
      </c>
      <c r="L1094" t="s">
        <v>146</v>
      </c>
      <c r="M1094" t="s">
        <v>146</v>
      </c>
      <c r="N1094" t="s">
        <v>146</v>
      </c>
      <c r="O1094" t="s">
        <v>146</v>
      </c>
      <c r="P1094" t="s">
        <v>145</v>
      </c>
      <c r="Q1094" t="s">
        <v>918</v>
      </c>
      <c r="R1094" t="s">
        <v>932</v>
      </c>
      <c r="S1094">
        <v>0</v>
      </c>
      <c r="V1094" s="31">
        <v>44680.614583333336</v>
      </c>
      <c r="W1094">
        <v>0</v>
      </c>
      <c r="X1094">
        <v>1</v>
      </c>
      <c r="Y1094" t="s">
        <v>147</v>
      </c>
      <c r="AA1094">
        <v>1120</v>
      </c>
      <c r="AB1094" t="s">
        <v>68</v>
      </c>
      <c r="AD1094" t="s">
        <v>150</v>
      </c>
      <c r="AE1094" t="s">
        <v>148</v>
      </c>
    </row>
    <row r="1095" spans="1:34" x14ac:dyDescent="0.3">
      <c r="A1095">
        <v>222</v>
      </c>
      <c r="C1095" t="s">
        <v>1988</v>
      </c>
      <c r="D1095" t="s">
        <v>1989</v>
      </c>
      <c r="G1095" t="s">
        <v>145</v>
      </c>
      <c r="I1095" t="s">
        <v>146</v>
      </c>
      <c r="K1095" t="s">
        <v>146</v>
      </c>
      <c r="L1095" t="s">
        <v>146</v>
      </c>
      <c r="M1095" t="s">
        <v>146</v>
      </c>
      <c r="N1095" t="s">
        <v>146</v>
      </c>
      <c r="O1095" t="s">
        <v>146</v>
      </c>
      <c r="P1095" t="s">
        <v>145</v>
      </c>
      <c r="Q1095" t="s">
        <v>918</v>
      </c>
      <c r="R1095" t="s">
        <v>932</v>
      </c>
      <c r="S1095">
        <v>0</v>
      </c>
      <c r="V1095" s="31">
        <v>44681.038888888892</v>
      </c>
      <c r="W1095">
        <v>0</v>
      </c>
      <c r="X1095">
        <v>1</v>
      </c>
      <c r="Y1095" t="s">
        <v>147</v>
      </c>
      <c r="AA1095">
        <v>142</v>
      </c>
      <c r="AB1095" t="s">
        <v>68</v>
      </c>
      <c r="AD1095" t="s">
        <v>150</v>
      </c>
      <c r="AE1095" t="s">
        <v>148</v>
      </c>
      <c r="AH1095" t="s">
        <v>1990</v>
      </c>
    </row>
    <row r="1096" spans="1:34" x14ac:dyDescent="0.3">
      <c r="A1096">
        <v>223</v>
      </c>
      <c r="C1096" t="s">
        <v>1991</v>
      </c>
      <c r="D1096" t="s">
        <v>1989</v>
      </c>
      <c r="G1096" t="s">
        <v>145</v>
      </c>
      <c r="I1096" t="s">
        <v>146</v>
      </c>
      <c r="K1096" t="s">
        <v>146</v>
      </c>
      <c r="L1096" t="s">
        <v>146</v>
      </c>
      <c r="M1096" t="s">
        <v>146</v>
      </c>
      <c r="N1096" t="s">
        <v>146</v>
      </c>
      <c r="O1096" t="s">
        <v>146</v>
      </c>
      <c r="P1096" t="s">
        <v>145</v>
      </c>
      <c r="Q1096" t="s">
        <v>918</v>
      </c>
      <c r="R1096" t="s">
        <v>932</v>
      </c>
      <c r="S1096">
        <v>0</v>
      </c>
      <c r="V1096" s="31">
        <v>44681.039583333331</v>
      </c>
      <c r="W1096">
        <v>0</v>
      </c>
      <c r="X1096">
        <v>1</v>
      </c>
      <c r="Y1096" t="s">
        <v>147</v>
      </c>
      <c r="AA1096">
        <v>222</v>
      </c>
      <c r="AB1096" t="s">
        <v>68</v>
      </c>
      <c r="AD1096" t="s">
        <v>150</v>
      </c>
      <c r="AE1096" t="s">
        <v>148</v>
      </c>
      <c r="AH1096" t="s">
        <v>1990</v>
      </c>
    </row>
    <row r="1097" spans="1:34" x14ac:dyDescent="0.3">
      <c r="A1097">
        <v>1124</v>
      </c>
      <c r="C1097" t="s">
        <v>1992</v>
      </c>
      <c r="D1097" t="s">
        <v>1993</v>
      </c>
      <c r="G1097" t="s">
        <v>145</v>
      </c>
      <c r="I1097" t="s">
        <v>145</v>
      </c>
      <c r="K1097" t="s">
        <v>146</v>
      </c>
      <c r="L1097" t="s">
        <v>146</v>
      </c>
      <c r="M1097" t="s">
        <v>146</v>
      </c>
      <c r="N1097" t="s">
        <v>146</v>
      </c>
      <c r="O1097" t="s">
        <v>146</v>
      </c>
      <c r="P1097" t="s">
        <v>145</v>
      </c>
      <c r="Q1097" t="s">
        <v>918</v>
      </c>
      <c r="R1097" t="s">
        <v>932</v>
      </c>
      <c r="S1097">
        <v>0</v>
      </c>
      <c r="V1097" s="31">
        <v>44681.040277777778</v>
      </c>
      <c r="W1097">
        <v>0</v>
      </c>
      <c r="X1097">
        <v>1</v>
      </c>
      <c r="Y1097" t="s">
        <v>147</v>
      </c>
      <c r="AA1097">
        <v>223</v>
      </c>
      <c r="AB1097" t="s">
        <v>68</v>
      </c>
      <c r="AD1097" t="s">
        <v>150</v>
      </c>
      <c r="AE1097" t="s">
        <v>148</v>
      </c>
      <c r="AH1097" t="s">
        <v>1990</v>
      </c>
    </row>
    <row r="1098" spans="1:34" x14ac:dyDescent="0.3">
      <c r="A1098">
        <v>1125</v>
      </c>
      <c r="C1098" t="s">
        <v>1994</v>
      </c>
      <c r="D1098" t="s">
        <v>1995</v>
      </c>
      <c r="G1098" t="s">
        <v>145</v>
      </c>
      <c r="I1098" t="s">
        <v>145</v>
      </c>
      <c r="K1098" t="s">
        <v>146</v>
      </c>
      <c r="L1098" t="s">
        <v>146</v>
      </c>
      <c r="M1098" t="s">
        <v>146</v>
      </c>
      <c r="N1098" t="s">
        <v>146</v>
      </c>
      <c r="O1098" t="s">
        <v>146</v>
      </c>
      <c r="P1098" t="s">
        <v>145</v>
      </c>
      <c r="Q1098" t="s">
        <v>918</v>
      </c>
      <c r="R1098" t="s">
        <v>932</v>
      </c>
      <c r="S1098">
        <v>0</v>
      </c>
      <c r="V1098" s="31">
        <v>44681.040277777778</v>
      </c>
      <c r="W1098">
        <v>0</v>
      </c>
      <c r="X1098">
        <v>1</v>
      </c>
      <c r="Y1098" t="s">
        <v>147</v>
      </c>
      <c r="AA1098">
        <v>223</v>
      </c>
      <c r="AB1098" t="s">
        <v>68</v>
      </c>
      <c r="AD1098" t="s">
        <v>150</v>
      </c>
      <c r="AE1098" t="s">
        <v>148</v>
      </c>
      <c r="AH1098" t="s">
        <v>1990</v>
      </c>
    </row>
    <row r="1099" spans="1:34" x14ac:dyDescent="0.3">
      <c r="A1099">
        <v>224</v>
      </c>
      <c r="C1099" t="s">
        <v>1996</v>
      </c>
      <c r="D1099" t="s">
        <v>1997</v>
      </c>
      <c r="G1099" t="s">
        <v>145</v>
      </c>
      <c r="I1099" t="s">
        <v>145</v>
      </c>
      <c r="K1099" t="s">
        <v>146</v>
      </c>
      <c r="L1099" t="s">
        <v>146</v>
      </c>
      <c r="M1099" t="s">
        <v>146</v>
      </c>
      <c r="N1099" t="s">
        <v>146</v>
      </c>
      <c r="O1099" t="s">
        <v>146</v>
      </c>
      <c r="P1099" t="s">
        <v>145</v>
      </c>
      <c r="Q1099" t="s">
        <v>918</v>
      </c>
      <c r="R1099" t="s">
        <v>932</v>
      </c>
      <c r="S1099">
        <v>0</v>
      </c>
      <c r="V1099" s="31">
        <v>44681.040277777778</v>
      </c>
      <c r="W1099">
        <v>0</v>
      </c>
      <c r="X1099">
        <v>1</v>
      </c>
      <c r="Y1099" t="s">
        <v>147</v>
      </c>
      <c r="AA1099">
        <v>223</v>
      </c>
      <c r="AB1099" t="s">
        <v>68</v>
      </c>
      <c r="AD1099" t="s">
        <v>150</v>
      </c>
      <c r="AE1099" t="s">
        <v>148</v>
      </c>
      <c r="AH1099" t="s">
        <v>1990</v>
      </c>
    </row>
    <row r="1100" spans="1:34" x14ac:dyDescent="0.3">
      <c r="A1100">
        <v>1126</v>
      </c>
      <c r="C1100" t="s">
        <v>1998</v>
      </c>
      <c r="D1100" t="s">
        <v>1999</v>
      </c>
      <c r="G1100" t="s">
        <v>145</v>
      </c>
      <c r="I1100" t="s">
        <v>145</v>
      </c>
      <c r="K1100" t="s">
        <v>146</v>
      </c>
      <c r="L1100" t="s">
        <v>146</v>
      </c>
      <c r="M1100" t="s">
        <v>146</v>
      </c>
      <c r="N1100" t="s">
        <v>146</v>
      </c>
      <c r="O1100" t="s">
        <v>146</v>
      </c>
      <c r="P1100" t="s">
        <v>145</v>
      </c>
      <c r="Q1100" t="s">
        <v>918</v>
      </c>
      <c r="R1100" t="s">
        <v>932</v>
      </c>
      <c r="S1100">
        <v>0</v>
      </c>
      <c r="V1100" s="31">
        <v>44681.040277777778</v>
      </c>
      <c r="W1100">
        <v>0</v>
      </c>
      <c r="X1100">
        <v>1</v>
      </c>
      <c r="Y1100" t="s">
        <v>147</v>
      </c>
      <c r="AA1100">
        <v>223</v>
      </c>
      <c r="AB1100" t="s">
        <v>68</v>
      </c>
      <c r="AD1100" t="s">
        <v>150</v>
      </c>
      <c r="AE1100" t="s">
        <v>148</v>
      </c>
      <c r="AH1100" t="s">
        <v>1990</v>
      </c>
    </row>
    <row r="1101" spans="1:34" x14ac:dyDescent="0.3">
      <c r="A1101">
        <v>1127</v>
      </c>
      <c r="C1101" t="s">
        <v>2000</v>
      </c>
      <c r="D1101" t="s">
        <v>2001</v>
      </c>
      <c r="G1101" t="s">
        <v>145</v>
      </c>
      <c r="I1101" t="s">
        <v>145</v>
      </c>
      <c r="K1101" t="s">
        <v>146</v>
      </c>
      <c r="L1101" t="s">
        <v>146</v>
      </c>
      <c r="M1101" t="s">
        <v>146</v>
      </c>
      <c r="N1101" t="s">
        <v>146</v>
      </c>
      <c r="O1101" t="s">
        <v>146</v>
      </c>
      <c r="P1101" t="s">
        <v>145</v>
      </c>
      <c r="Q1101" t="s">
        <v>918</v>
      </c>
      <c r="R1101" t="s">
        <v>932</v>
      </c>
      <c r="S1101">
        <v>0</v>
      </c>
      <c r="V1101" s="31">
        <v>44681.040277777778</v>
      </c>
      <c r="W1101">
        <v>0</v>
      </c>
      <c r="X1101">
        <v>1</v>
      </c>
      <c r="Y1101" t="s">
        <v>147</v>
      </c>
      <c r="AA1101">
        <v>223</v>
      </c>
      <c r="AB1101" t="s">
        <v>68</v>
      </c>
      <c r="AD1101" t="s">
        <v>150</v>
      </c>
      <c r="AE1101" t="s">
        <v>148</v>
      </c>
      <c r="AH1101" t="s">
        <v>1990</v>
      </c>
    </row>
    <row r="1102" spans="1:34" x14ac:dyDescent="0.3">
      <c r="A1102">
        <v>1128</v>
      </c>
      <c r="C1102" t="s">
        <v>2002</v>
      </c>
      <c r="D1102" t="s">
        <v>2003</v>
      </c>
      <c r="G1102" t="s">
        <v>145</v>
      </c>
      <c r="I1102" t="s">
        <v>145</v>
      </c>
      <c r="K1102" t="s">
        <v>146</v>
      </c>
      <c r="L1102" t="s">
        <v>146</v>
      </c>
      <c r="M1102" t="s">
        <v>146</v>
      </c>
      <c r="N1102" t="s">
        <v>146</v>
      </c>
      <c r="O1102" t="s">
        <v>146</v>
      </c>
      <c r="P1102" t="s">
        <v>145</v>
      </c>
      <c r="Q1102" t="s">
        <v>918</v>
      </c>
      <c r="R1102" t="s">
        <v>932</v>
      </c>
      <c r="S1102">
        <v>0</v>
      </c>
      <c r="V1102" s="31">
        <v>44681.040277777778</v>
      </c>
      <c r="W1102">
        <v>0</v>
      </c>
      <c r="X1102">
        <v>1</v>
      </c>
      <c r="Y1102" t="s">
        <v>147</v>
      </c>
      <c r="AA1102">
        <v>223</v>
      </c>
      <c r="AB1102" t="s">
        <v>68</v>
      </c>
      <c r="AD1102" t="s">
        <v>150</v>
      </c>
      <c r="AE1102" t="s">
        <v>148</v>
      </c>
      <c r="AH1102" t="s">
        <v>1990</v>
      </c>
    </row>
    <row r="1103" spans="1:34" x14ac:dyDescent="0.3">
      <c r="A1103">
        <v>1129</v>
      </c>
      <c r="C1103" t="s">
        <v>2004</v>
      </c>
      <c r="D1103" t="s">
        <v>2005</v>
      </c>
      <c r="G1103" t="s">
        <v>145</v>
      </c>
      <c r="I1103" t="s">
        <v>145</v>
      </c>
      <c r="K1103" t="s">
        <v>146</v>
      </c>
      <c r="L1103" t="s">
        <v>146</v>
      </c>
      <c r="M1103" t="s">
        <v>146</v>
      </c>
      <c r="N1103" t="s">
        <v>146</v>
      </c>
      <c r="O1103" t="s">
        <v>146</v>
      </c>
      <c r="P1103" t="s">
        <v>145</v>
      </c>
      <c r="Q1103" t="s">
        <v>918</v>
      </c>
      <c r="R1103" t="s">
        <v>932</v>
      </c>
      <c r="S1103">
        <v>0</v>
      </c>
      <c r="V1103" s="31">
        <v>44681.040277777778</v>
      </c>
      <c r="W1103">
        <v>0</v>
      </c>
      <c r="X1103">
        <v>1</v>
      </c>
      <c r="Y1103" t="s">
        <v>147</v>
      </c>
      <c r="AA1103">
        <v>223</v>
      </c>
      <c r="AB1103" t="s">
        <v>68</v>
      </c>
      <c r="AD1103" t="s">
        <v>150</v>
      </c>
      <c r="AE1103" t="s">
        <v>148</v>
      </c>
      <c r="AH1103" t="s">
        <v>1990</v>
      </c>
    </row>
    <row r="1104" spans="1:34" x14ac:dyDescent="0.3">
      <c r="A1104">
        <v>1130</v>
      </c>
      <c r="C1104" t="s">
        <v>2006</v>
      </c>
      <c r="D1104" t="s">
        <v>2007</v>
      </c>
      <c r="G1104" t="s">
        <v>145</v>
      </c>
      <c r="I1104" t="s">
        <v>145</v>
      </c>
      <c r="K1104" t="s">
        <v>146</v>
      </c>
      <c r="L1104" t="s">
        <v>146</v>
      </c>
      <c r="M1104" t="s">
        <v>146</v>
      </c>
      <c r="N1104" t="s">
        <v>146</v>
      </c>
      <c r="O1104" t="s">
        <v>146</v>
      </c>
      <c r="P1104" t="s">
        <v>145</v>
      </c>
      <c r="Q1104" t="s">
        <v>918</v>
      </c>
      <c r="R1104" t="s">
        <v>932</v>
      </c>
      <c r="S1104">
        <v>0</v>
      </c>
      <c r="V1104" s="31">
        <v>44681.040277777778</v>
      </c>
      <c r="W1104">
        <v>0</v>
      </c>
      <c r="X1104">
        <v>1</v>
      </c>
      <c r="Y1104" t="s">
        <v>147</v>
      </c>
      <c r="AA1104">
        <v>223</v>
      </c>
      <c r="AB1104" t="s">
        <v>68</v>
      </c>
      <c r="AD1104" t="s">
        <v>150</v>
      </c>
      <c r="AE1104" t="s">
        <v>148</v>
      </c>
      <c r="AH1104" t="s">
        <v>1990</v>
      </c>
    </row>
    <row r="1105" spans="1:34" x14ac:dyDescent="0.3">
      <c r="A1105">
        <v>1131</v>
      </c>
      <c r="C1105" t="s">
        <v>2008</v>
      </c>
      <c r="D1105" t="s">
        <v>2009</v>
      </c>
      <c r="G1105" t="s">
        <v>145</v>
      </c>
      <c r="I1105" t="s">
        <v>145</v>
      </c>
      <c r="K1105" t="s">
        <v>146</v>
      </c>
      <c r="L1105" t="s">
        <v>146</v>
      </c>
      <c r="M1105" t="s">
        <v>146</v>
      </c>
      <c r="N1105" t="s">
        <v>146</v>
      </c>
      <c r="O1105" t="s">
        <v>146</v>
      </c>
      <c r="P1105" t="s">
        <v>145</v>
      </c>
      <c r="Q1105" t="s">
        <v>918</v>
      </c>
      <c r="R1105" t="s">
        <v>932</v>
      </c>
      <c r="S1105">
        <v>0</v>
      </c>
      <c r="V1105" s="31">
        <v>44681.040277777778</v>
      </c>
      <c r="W1105">
        <v>0</v>
      </c>
      <c r="X1105">
        <v>1</v>
      </c>
      <c r="Y1105" t="s">
        <v>147</v>
      </c>
      <c r="AA1105">
        <v>223</v>
      </c>
      <c r="AB1105" t="s">
        <v>68</v>
      </c>
      <c r="AD1105" t="s">
        <v>150</v>
      </c>
      <c r="AE1105" t="s">
        <v>148</v>
      </c>
      <c r="AH1105" t="s">
        <v>1990</v>
      </c>
    </row>
    <row r="1106" spans="1:34" x14ac:dyDescent="0.3">
      <c r="A1106">
        <v>1132</v>
      </c>
      <c r="C1106" t="s">
        <v>2010</v>
      </c>
      <c r="D1106" t="s">
        <v>2011</v>
      </c>
      <c r="G1106" t="s">
        <v>145</v>
      </c>
      <c r="I1106" t="s">
        <v>145</v>
      </c>
      <c r="K1106" t="s">
        <v>146</v>
      </c>
      <c r="L1106" t="s">
        <v>146</v>
      </c>
      <c r="M1106" t="s">
        <v>146</v>
      </c>
      <c r="N1106" t="s">
        <v>146</v>
      </c>
      <c r="O1106" t="s">
        <v>146</v>
      </c>
      <c r="P1106" t="s">
        <v>145</v>
      </c>
      <c r="Q1106" t="s">
        <v>918</v>
      </c>
      <c r="R1106" t="s">
        <v>932</v>
      </c>
      <c r="S1106">
        <v>0</v>
      </c>
      <c r="V1106" s="31">
        <v>44681.040277777778</v>
      </c>
      <c r="W1106">
        <v>0</v>
      </c>
      <c r="X1106">
        <v>1</v>
      </c>
      <c r="Y1106" t="s">
        <v>147</v>
      </c>
      <c r="AA1106">
        <v>223</v>
      </c>
      <c r="AB1106" t="s">
        <v>68</v>
      </c>
      <c r="AD1106" t="s">
        <v>150</v>
      </c>
      <c r="AE1106" t="s">
        <v>148</v>
      </c>
      <c r="AH1106" t="s">
        <v>1990</v>
      </c>
    </row>
    <row r="1107" spans="1:34" x14ac:dyDescent="0.3">
      <c r="A1107">
        <v>225</v>
      </c>
      <c r="C1107" t="s">
        <v>2012</v>
      </c>
      <c r="D1107" t="s">
        <v>2013</v>
      </c>
      <c r="G1107" t="s">
        <v>145</v>
      </c>
      <c r="I1107" t="s">
        <v>145</v>
      </c>
      <c r="K1107" t="s">
        <v>146</v>
      </c>
      <c r="L1107" t="s">
        <v>146</v>
      </c>
      <c r="M1107" t="s">
        <v>146</v>
      </c>
      <c r="N1107" t="s">
        <v>146</v>
      </c>
      <c r="O1107" t="s">
        <v>146</v>
      </c>
      <c r="P1107" t="s">
        <v>145</v>
      </c>
      <c r="Q1107" t="s">
        <v>918</v>
      </c>
      <c r="R1107" t="s">
        <v>919</v>
      </c>
      <c r="S1107">
        <v>0</v>
      </c>
      <c r="V1107" s="31">
        <v>44681.040277777778</v>
      </c>
      <c r="W1107">
        <v>0</v>
      </c>
      <c r="X1107">
        <v>1</v>
      </c>
      <c r="Y1107" t="s">
        <v>147</v>
      </c>
      <c r="AA1107">
        <v>223</v>
      </c>
      <c r="AB1107" t="s">
        <v>68</v>
      </c>
      <c r="AD1107" t="s">
        <v>150</v>
      </c>
      <c r="AE1107" t="s">
        <v>148</v>
      </c>
      <c r="AH1107" t="s">
        <v>1585</v>
      </c>
    </row>
    <row r="1108" spans="1:34" x14ac:dyDescent="0.3">
      <c r="A1108">
        <v>226</v>
      </c>
      <c r="C1108" t="s">
        <v>2014</v>
      </c>
      <c r="D1108" t="s">
        <v>2015</v>
      </c>
      <c r="G1108" t="s">
        <v>145</v>
      </c>
      <c r="I1108" t="s">
        <v>145</v>
      </c>
      <c r="K1108" t="s">
        <v>146</v>
      </c>
      <c r="L1108" t="s">
        <v>146</v>
      </c>
      <c r="M1108" t="s">
        <v>146</v>
      </c>
      <c r="N1108" t="s">
        <v>146</v>
      </c>
      <c r="O1108" t="s">
        <v>146</v>
      </c>
      <c r="P1108" t="s">
        <v>145</v>
      </c>
      <c r="Q1108" t="s">
        <v>918</v>
      </c>
      <c r="R1108" t="s">
        <v>919</v>
      </c>
      <c r="S1108">
        <v>0</v>
      </c>
      <c r="V1108" s="31">
        <v>44681.040972222225</v>
      </c>
      <c r="W1108">
        <v>0</v>
      </c>
      <c r="X1108">
        <v>1</v>
      </c>
      <c r="Y1108" t="s">
        <v>147</v>
      </c>
      <c r="AA1108">
        <v>223</v>
      </c>
      <c r="AB1108" t="s">
        <v>68</v>
      </c>
      <c r="AD1108" t="s">
        <v>150</v>
      </c>
      <c r="AE1108" t="s">
        <v>148</v>
      </c>
      <c r="AH1108" t="s">
        <v>1585</v>
      </c>
    </row>
    <row r="1109" spans="1:34" x14ac:dyDescent="0.3">
      <c r="A1109">
        <v>227</v>
      </c>
      <c r="C1109" t="s">
        <v>2016</v>
      </c>
      <c r="D1109" t="s">
        <v>2017</v>
      </c>
      <c r="G1109" t="s">
        <v>145</v>
      </c>
      <c r="I1109" t="s">
        <v>146</v>
      </c>
      <c r="K1109" t="s">
        <v>146</v>
      </c>
      <c r="L1109" t="s">
        <v>146</v>
      </c>
      <c r="M1109" t="s">
        <v>146</v>
      </c>
      <c r="N1109" t="s">
        <v>146</v>
      </c>
      <c r="O1109" t="s">
        <v>146</v>
      </c>
      <c r="P1109" t="s">
        <v>145</v>
      </c>
      <c r="Q1109" t="s">
        <v>918</v>
      </c>
      <c r="R1109" t="s">
        <v>919</v>
      </c>
      <c r="S1109">
        <v>0</v>
      </c>
      <c r="V1109" s="31">
        <v>44681.040972222225</v>
      </c>
      <c r="W1109">
        <v>0</v>
      </c>
      <c r="X1109">
        <v>1</v>
      </c>
      <c r="Y1109" t="s">
        <v>147</v>
      </c>
      <c r="AA1109">
        <v>141</v>
      </c>
      <c r="AB1109" t="s">
        <v>68</v>
      </c>
      <c r="AD1109" t="s">
        <v>150</v>
      </c>
      <c r="AE1109" t="s">
        <v>148</v>
      </c>
    </row>
    <row r="1110" spans="1:34" x14ac:dyDescent="0.3">
      <c r="A1110">
        <v>228</v>
      </c>
      <c r="C1110" t="s">
        <v>2018</v>
      </c>
      <c r="D1110" t="s">
        <v>47</v>
      </c>
      <c r="G1110" t="s">
        <v>145</v>
      </c>
      <c r="I1110" t="s">
        <v>146</v>
      </c>
      <c r="K1110" t="s">
        <v>146</v>
      </c>
      <c r="L1110" t="s">
        <v>146</v>
      </c>
      <c r="M1110" t="s">
        <v>146</v>
      </c>
      <c r="N1110" t="s">
        <v>146</v>
      </c>
      <c r="O1110" t="s">
        <v>146</v>
      </c>
      <c r="P1110" t="s">
        <v>145</v>
      </c>
      <c r="Q1110" t="s">
        <v>918</v>
      </c>
      <c r="R1110" t="s">
        <v>919</v>
      </c>
      <c r="S1110">
        <v>0</v>
      </c>
      <c r="V1110" s="31">
        <v>44681.041666666664</v>
      </c>
      <c r="W1110">
        <v>0</v>
      </c>
      <c r="X1110">
        <v>1</v>
      </c>
      <c r="Y1110" t="s">
        <v>147</v>
      </c>
      <c r="AA1110">
        <v>227</v>
      </c>
      <c r="AB1110" t="s">
        <v>68</v>
      </c>
      <c r="AD1110" t="s">
        <v>150</v>
      </c>
      <c r="AE1110" t="s">
        <v>148</v>
      </c>
    </row>
    <row r="1111" spans="1:34" x14ac:dyDescent="0.3">
      <c r="A1111">
        <v>229</v>
      </c>
      <c r="C1111" t="s">
        <v>2019</v>
      </c>
      <c r="D1111" t="s">
        <v>47</v>
      </c>
      <c r="G1111" t="s">
        <v>145</v>
      </c>
      <c r="I1111" t="s">
        <v>146</v>
      </c>
      <c r="K1111" t="s">
        <v>146</v>
      </c>
      <c r="L1111" t="s">
        <v>146</v>
      </c>
      <c r="M1111" t="s">
        <v>146</v>
      </c>
      <c r="N1111" t="s">
        <v>146</v>
      </c>
      <c r="O1111" t="s">
        <v>146</v>
      </c>
      <c r="P1111" t="s">
        <v>145</v>
      </c>
      <c r="Q1111" t="s">
        <v>918</v>
      </c>
      <c r="R1111" t="s">
        <v>919</v>
      </c>
      <c r="S1111">
        <v>0</v>
      </c>
      <c r="V1111" s="31">
        <v>44681.041666666664</v>
      </c>
      <c r="W1111">
        <v>0</v>
      </c>
      <c r="X1111">
        <v>1</v>
      </c>
      <c r="Y1111" t="s">
        <v>147</v>
      </c>
      <c r="AA1111">
        <v>228</v>
      </c>
      <c r="AB1111" t="s">
        <v>68</v>
      </c>
      <c r="AD1111" t="s">
        <v>150</v>
      </c>
      <c r="AE1111" t="s">
        <v>148</v>
      </c>
      <c r="AH1111" t="s">
        <v>2020</v>
      </c>
    </row>
    <row r="1112" spans="1:34" x14ac:dyDescent="0.3">
      <c r="A1112">
        <v>230</v>
      </c>
      <c r="C1112" t="s">
        <v>2021</v>
      </c>
      <c r="D1112" t="s">
        <v>2022</v>
      </c>
      <c r="G1112" t="s">
        <v>145</v>
      </c>
      <c r="I1112" t="s">
        <v>145</v>
      </c>
      <c r="K1112" t="s">
        <v>146</v>
      </c>
      <c r="L1112" t="s">
        <v>146</v>
      </c>
      <c r="M1112" t="s">
        <v>146</v>
      </c>
      <c r="N1112" t="s">
        <v>146</v>
      </c>
      <c r="O1112" t="s">
        <v>146</v>
      </c>
      <c r="P1112" t="s">
        <v>145</v>
      </c>
      <c r="Q1112" t="s">
        <v>918</v>
      </c>
      <c r="R1112" t="s">
        <v>919</v>
      </c>
      <c r="S1112">
        <v>0</v>
      </c>
      <c r="V1112" s="31">
        <v>44681.042361111111</v>
      </c>
      <c r="W1112">
        <v>0</v>
      </c>
      <c r="X1112">
        <v>1</v>
      </c>
      <c r="Y1112" t="s">
        <v>147</v>
      </c>
      <c r="AA1112">
        <v>229</v>
      </c>
      <c r="AB1112" t="s">
        <v>68</v>
      </c>
      <c r="AD1112" t="s">
        <v>150</v>
      </c>
      <c r="AE1112" t="s">
        <v>148</v>
      </c>
      <c r="AH1112" t="s">
        <v>2020</v>
      </c>
    </row>
    <row r="1113" spans="1:34" x14ac:dyDescent="0.3">
      <c r="A1113">
        <v>231</v>
      </c>
      <c r="C1113" t="s">
        <v>2023</v>
      </c>
      <c r="D1113" t="s">
        <v>2024</v>
      </c>
      <c r="G1113" t="s">
        <v>145</v>
      </c>
      <c r="I1113" t="s">
        <v>145</v>
      </c>
      <c r="K1113" t="s">
        <v>146</v>
      </c>
      <c r="L1113" t="s">
        <v>146</v>
      </c>
      <c r="M1113" t="s">
        <v>146</v>
      </c>
      <c r="N1113" t="s">
        <v>146</v>
      </c>
      <c r="O1113" t="s">
        <v>146</v>
      </c>
      <c r="P1113" t="s">
        <v>145</v>
      </c>
      <c r="Q1113" t="s">
        <v>918</v>
      </c>
      <c r="R1113" t="s">
        <v>919</v>
      </c>
      <c r="S1113">
        <v>0</v>
      </c>
      <c r="V1113" s="31">
        <v>44681.043055555558</v>
      </c>
      <c r="W1113">
        <v>0</v>
      </c>
      <c r="X1113">
        <v>1</v>
      </c>
      <c r="Y1113" t="s">
        <v>147</v>
      </c>
      <c r="AA1113">
        <v>229</v>
      </c>
      <c r="AB1113" t="s">
        <v>68</v>
      </c>
      <c r="AD1113" t="s">
        <v>150</v>
      </c>
      <c r="AE1113" t="s">
        <v>148</v>
      </c>
      <c r="AH1113" t="s">
        <v>2020</v>
      </c>
    </row>
    <row r="1114" spans="1:34" x14ac:dyDescent="0.3">
      <c r="A1114">
        <v>835</v>
      </c>
      <c r="C1114" t="s">
        <v>2025</v>
      </c>
      <c r="D1114" t="s">
        <v>104</v>
      </c>
      <c r="G1114" t="s">
        <v>145</v>
      </c>
      <c r="I1114" t="s">
        <v>145</v>
      </c>
      <c r="K1114" t="s">
        <v>146</v>
      </c>
      <c r="L1114" t="s">
        <v>146</v>
      </c>
      <c r="M1114" t="s">
        <v>146</v>
      </c>
      <c r="N1114" t="s">
        <v>146</v>
      </c>
      <c r="O1114" t="s">
        <v>146</v>
      </c>
      <c r="P1114" t="s">
        <v>145</v>
      </c>
      <c r="Q1114" t="s">
        <v>918</v>
      </c>
      <c r="R1114" t="s">
        <v>919</v>
      </c>
      <c r="S1114">
        <v>0</v>
      </c>
      <c r="V1114" s="31">
        <v>44681.043055555558</v>
      </c>
      <c r="W1114">
        <v>0</v>
      </c>
      <c r="X1114">
        <v>1</v>
      </c>
      <c r="Y1114" t="s">
        <v>147</v>
      </c>
      <c r="AA1114">
        <v>229</v>
      </c>
      <c r="AB1114" t="s">
        <v>68</v>
      </c>
      <c r="AD1114" t="s">
        <v>150</v>
      </c>
      <c r="AE1114" t="s">
        <v>148</v>
      </c>
      <c r="AH1114" t="s">
        <v>2020</v>
      </c>
    </row>
    <row r="1115" spans="1:34" x14ac:dyDescent="0.3">
      <c r="A1115">
        <v>232</v>
      </c>
      <c r="C1115" t="s">
        <v>2026</v>
      </c>
      <c r="D1115" t="s">
        <v>2027</v>
      </c>
      <c r="G1115" t="s">
        <v>145</v>
      </c>
      <c r="I1115" t="s">
        <v>145</v>
      </c>
      <c r="K1115" t="s">
        <v>146</v>
      </c>
      <c r="L1115" t="s">
        <v>146</v>
      </c>
      <c r="M1115" t="s">
        <v>146</v>
      </c>
      <c r="N1115" t="s">
        <v>146</v>
      </c>
      <c r="O1115" t="s">
        <v>146</v>
      </c>
      <c r="P1115" t="s">
        <v>145</v>
      </c>
      <c r="Q1115" t="s">
        <v>918</v>
      </c>
      <c r="R1115" t="s">
        <v>919</v>
      </c>
      <c r="S1115">
        <v>0</v>
      </c>
      <c r="V1115" s="31">
        <v>44681.043055555558</v>
      </c>
      <c r="W1115">
        <v>0</v>
      </c>
      <c r="X1115">
        <v>1</v>
      </c>
      <c r="Y1115" t="s">
        <v>147</v>
      </c>
      <c r="AA1115">
        <v>229</v>
      </c>
      <c r="AB1115" t="s">
        <v>68</v>
      </c>
      <c r="AD1115" t="s">
        <v>150</v>
      </c>
      <c r="AE1115" t="s">
        <v>148</v>
      </c>
      <c r="AH1115" t="s">
        <v>2020</v>
      </c>
    </row>
    <row r="1116" spans="1:34" x14ac:dyDescent="0.3">
      <c r="A1116">
        <v>233</v>
      </c>
      <c r="C1116" t="s">
        <v>2028</v>
      </c>
      <c r="D1116" t="s">
        <v>2029</v>
      </c>
      <c r="G1116" t="s">
        <v>145</v>
      </c>
      <c r="I1116" t="s">
        <v>145</v>
      </c>
      <c r="K1116" t="s">
        <v>146</v>
      </c>
      <c r="L1116" t="s">
        <v>146</v>
      </c>
      <c r="M1116" t="s">
        <v>146</v>
      </c>
      <c r="N1116" t="s">
        <v>146</v>
      </c>
      <c r="O1116" t="s">
        <v>146</v>
      </c>
      <c r="P1116" t="s">
        <v>145</v>
      </c>
      <c r="Q1116" t="s">
        <v>918</v>
      </c>
      <c r="R1116" t="s">
        <v>919</v>
      </c>
      <c r="S1116">
        <v>0</v>
      </c>
      <c r="V1116" s="31">
        <v>44681.043749999997</v>
      </c>
      <c r="W1116">
        <v>0</v>
      </c>
      <c r="X1116">
        <v>1</v>
      </c>
      <c r="Y1116" t="s">
        <v>147</v>
      </c>
      <c r="AA1116">
        <v>229</v>
      </c>
      <c r="AB1116" t="s">
        <v>68</v>
      </c>
      <c r="AD1116" t="s">
        <v>150</v>
      </c>
      <c r="AE1116" t="s">
        <v>148</v>
      </c>
      <c r="AH1116" t="s">
        <v>2020</v>
      </c>
    </row>
    <row r="1117" spans="1:34" x14ac:dyDescent="0.3">
      <c r="A1117">
        <v>1133</v>
      </c>
      <c r="C1117" t="s">
        <v>2030</v>
      </c>
      <c r="D1117" t="s">
        <v>2031</v>
      </c>
      <c r="G1117" t="s">
        <v>145</v>
      </c>
      <c r="I1117" t="s">
        <v>145</v>
      </c>
      <c r="K1117" t="s">
        <v>146</v>
      </c>
      <c r="L1117" t="s">
        <v>146</v>
      </c>
      <c r="M1117" t="s">
        <v>146</v>
      </c>
      <c r="N1117" t="s">
        <v>146</v>
      </c>
      <c r="O1117" t="s">
        <v>146</v>
      </c>
      <c r="P1117" t="s">
        <v>145</v>
      </c>
      <c r="Q1117" t="s">
        <v>918</v>
      </c>
      <c r="R1117" t="s">
        <v>919</v>
      </c>
      <c r="S1117">
        <v>0</v>
      </c>
      <c r="V1117" s="31">
        <v>44681.043749999997</v>
      </c>
      <c r="W1117">
        <v>0</v>
      </c>
      <c r="X1117">
        <v>1</v>
      </c>
      <c r="Y1117" t="s">
        <v>147</v>
      </c>
      <c r="AA1117">
        <v>229</v>
      </c>
      <c r="AB1117" t="s">
        <v>68</v>
      </c>
      <c r="AD1117" t="s">
        <v>150</v>
      </c>
      <c r="AE1117" t="s">
        <v>148</v>
      </c>
      <c r="AH1117" t="s">
        <v>2020</v>
      </c>
    </row>
    <row r="1118" spans="1:34" x14ac:dyDescent="0.3">
      <c r="A1118">
        <v>1134</v>
      </c>
      <c r="C1118" t="s">
        <v>2032</v>
      </c>
      <c r="D1118" t="s">
        <v>2033</v>
      </c>
      <c r="G1118" t="s">
        <v>145</v>
      </c>
      <c r="I1118" t="s">
        <v>145</v>
      </c>
      <c r="K1118" t="s">
        <v>146</v>
      </c>
      <c r="L1118" t="s">
        <v>146</v>
      </c>
      <c r="M1118" t="s">
        <v>146</v>
      </c>
      <c r="N1118" t="s">
        <v>146</v>
      </c>
      <c r="O1118" t="s">
        <v>146</v>
      </c>
      <c r="P1118" t="s">
        <v>145</v>
      </c>
      <c r="Q1118" t="s">
        <v>918</v>
      </c>
      <c r="R1118" t="s">
        <v>919</v>
      </c>
      <c r="S1118">
        <v>0</v>
      </c>
      <c r="V1118" s="31">
        <v>44681.043749999997</v>
      </c>
      <c r="W1118">
        <v>0</v>
      </c>
      <c r="X1118">
        <v>1</v>
      </c>
      <c r="Y1118" t="s">
        <v>147</v>
      </c>
      <c r="AA1118">
        <v>229</v>
      </c>
      <c r="AB1118" t="s">
        <v>68</v>
      </c>
      <c r="AD1118" t="s">
        <v>150</v>
      </c>
      <c r="AE1118" t="s">
        <v>148</v>
      </c>
      <c r="AH1118" t="s">
        <v>2020</v>
      </c>
    </row>
    <row r="1119" spans="1:34" x14ac:dyDescent="0.3">
      <c r="A1119">
        <v>1135</v>
      </c>
      <c r="C1119" t="s">
        <v>2034</v>
      </c>
      <c r="D1119" t="s">
        <v>2035</v>
      </c>
      <c r="G1119" t="s">
        <v>145</v>
      </c>
      <c r="I1119" t="s">
        <v>145</v>
      </c>
      <c r="K1119" t="s">
        <v>146</v>
      </c>
      <c r="L1119" t="s">
        <v>146</v>
      </c>
      <c r="M1119" t="s">
        <v>146</v>
      </c>
      <c r="N1119" t="s">
        <v>146</v>
      </c>
      <c r="O1119" t="s">
        <v>146</v>
      </c>
      <c r="P1119" t="s">
        <v>145</v>
      </c>
      <c r="Q1119" t="s">
        <v>918</v>
      </c>
      <c r="R1119" t="s">
        <v>919</v>
      </c>
      <c r="S1119">
        <v>0</v>
      </c>
      <c r="V1119" s="31">
        <v>44681.043749999997</v>
      </c>
      <c r="W1119">
        <v>0</v>
      </c>
      <c r="X1119">
        <v>1</v>
      </c>
      <c r="Y1119" t="s">
        <v>147</v>
      </c>
      <c r="AA1119">
        <v>229</v>
      </c>
      <c r="AB1119" t="s">
        <v>68</v>
      </c>
      <c r="AD1119" t="s">
        <v>150</v>
      </c>
      <c r="AE1119" t="s">
        <v>148</v>
      </c>
      <c r="AH1119" t="s">
        <v>2020</v>
      </c>
    </row>
    <row r="1120" spans="1:34" x14ac:dyDescent="0.3">
      <c r="A1120">
        <v>234</v>
      </c>
      <c r="C1120" t="s">
        <v>2036</v>
      </c>
      <c r="D1120" t="s">
        <v>2037</v>
      </c>
      <c r="G1120" t="s">
        <v>145</v>
      </c>
      <c r="I1120" t="s">
        <v>145</v>
      </c>
      <c r="K1120" t="s">
        <v>146</v>
      </c>
      <c r="L1120" t="s">
        <v>146</v>
      </c>
      <c r="M1120" t="s">
        <v>146</v>
      </c>
      <c r="N1120" t="s">
        <v>146</v>
      </c>
      <c r="O1120" t="s">
        <v>146</v>
      </c>
      <c r="P1120" t="s">
        <v>145</v>
      </c>
      <c r="Q1120" t="s">
        <v>918</v>
      </c>
      <c r="R1120" t="s">
        <v>919</v>
      </c>
      <c r="S1120">
        <v>0</v>
      </c>
      <c r="V1120" s="31">
        <v>44681.043749999997</v>
      </c>
      <c r="W1120">
        <v>0</v>
      </c>
      <c r="X1120">
        <v>1</v>
      </c>
      <c r="Y1120" t="s">
        <v>147</v>
      </c>
      <c r="AA1120">
        <v>229</v>
      </c>
      <c r="AB1120" t="s">
        <v>68</v>
      </c>
      <c r="AD1120" t="s">
        <v>150</v>
      </c>
      <c r="AE1120" t="s">
        <v>148</v>
      </c>
      <c r="AH1120" t="s">
        <v>2020</v>
      </c>
    </row>
    <row r="1121" spans="1:34" x14ac:dyDescent="0.3">
      <c r="A1121">
        <v>235</v>
      </c>
      <c r="C1121" t="s">
        <v>2038</v>
      </c>
      <c r="D1121" t="s">
        <v>2039</v>
      </c>
      <c r="G1121" t="s">
        <v>145</v>
      </c>
      <c r="I1121" t="s">
        <v>145</v>
      </c>
      <c r="K1121" t="s">
        <v>146</v>
      </c>
      <c r="L1121" t="s">
        <v>146</v>
      </c>
      <c r="M1121" t="s">
        <v>146</v>
      </c>
      <c r="N1121" t="s">
        <v>146</v>
      </c>
      <c r="O1121" t="s">
        <v>146</v>
      </c>
      <c r="P1121" t="s">
        <v>145</v>
      </c>
      <c r="Q1121" t="s">
        <v>918</v>
      </c>
      <c r="R1121" t="s">
        <v>919</v>
      </c>
      <c r="S1121">
        <v>0</v>
      </c>
      <c r="V1121" s="31">
        <v>44681.044444444444</v>
      </c>
      <c r="W1121">
        <v>0</v>
      </c>
      <c r="X1121">
        <v>1</v>
      </c>
      <c r="Y1121" t="s">
        <v>147</v>
      </c>
      <c r="AA1121">
        <v>229</v>
      </c>
      <c r="AB1121" t="s">
        <v>68</v>
      </c>
      <c r="AD1121" t="s">
        <v>150</v>
      </c>
      <c r="AE1121" t="s">
        <v>148</v>
      </c>
      <c r="AH1121" t="s">
        <v>2020</v>
      </c>
    </row>
    <row r="1122" spans="1:34" x14ac:dyDescent="0.3">
      <c r="A1122">
        <v>236</v>
      </c>
      <c r="C1122" t="s">
        <v>2040</v>
      </c>
      <c r="D1122" t="s">
        <v>103</v>
      </c>
      <c r="G1122" t="s">
        <v>145</v>
      </c>
      <c r="I1122" t="s">
        <v>146</v>
      </c>
      <c r="K1122" t="s">
        <v>146</v>
      </c>
      <c r="L1122" t="s">
        <v>146</v>
      </c>
      <c r="M1122" t="s">
        <v>146</v>
      </c>
      <c r="N1122" t="s">
        <v>146</v>
      </c>
      <c r="O1122" t="s">
        <v>146</v>
      </c>
      <c r="P1122" t="s">
        <v>145</v>
      </c>
      <c r="Q1122" t="s">
        <v>918</v>
      </c>
      <c r="R1122" t="s">
        <v>932</v>
      </c>
      <c r="S1122">
        <v>0</v>
      </c>
      <c r="V1122" s="31">
        <v>44681.045138888891</v>
      </c>
      <c r="W1122">
        <v>0</v>
      </c>
      <c r="X1122">
        <v>1</v>
      </c>
      <c r="Y1122" t="s">
        <v>147</v>
      </c>
      <c r="AA1122">
        <v>227</v>
      </c>
      <c r="AB1122" t="s">
        <v>68</v>
      </c>
      <c r="AD1122" t="s">
        <v>150</v>
      </c>
      <c r="AE1122" t="s">
        <v>148</v>
      </c>
      <c r="AH1122" t="s">
        <v>1990</v>
      </c>
    </row>
    <row r="1123" spans="1:34" x14ac:dyDescent="0.3">
      <c r="A1123">
        <v>237</v>
      </c>
      <c r="C1123" t="s">
        <v>2041</v>
      </c>
      <c r="D1123" t="s">
        <v>2042</v>
      </c>
      <c r="G1123" t="s">
        <v>145</v>
      </c>
      <c r="I1123" t="s">
        <v>146</v>
      </c>
      <c r="K1123" t="s">
        <v>146</v>
      </c>
      <c r="L1123" t="s">
        <v>146</v>
      </c>
      <c r="M1123" t="s">
        <v>146</v>
      </c>
      <c r="N1123" t="s">
        <v>146</v>
      </c>
      <c r="O1123" t="s">
        <v>146</v>
      </c>
      <c r="P1123" t="s">
        <v>145</v>
      </c>
      <c r="Q1123" t="s">
        <v>918</v>
      </c>
      <c r="R1123" t="s">
        <v>932</v>
      </c>
      <c r="S1123">
        <v>0</v>
      </c>
      <c r="V1123" s="31">
        <v>44681.04583333333</v>
      </c>
      <c r="W1123">
        <v>0</v>
      </c>
      <c r="X1123">
        <v>1</v>
      </c>
      <c r="Y1123" t="s">
        <v>147</v>
      </c>
      <c r="AA1123">
        <v>236</v>
      </c>
      <c r="AB1123" t="s">
        <v>68</v>
      </c>
      <c r="AD1123" t="s">
        <v>150</v>
      </c>
      <c r="AE1123" t="s">
        <v>148</v>
      </c>
      <c r="AH1123" t="s">
        <v>1990</v>
      </c>
    </row>
    <row r="1124" spans="1:34" x14ac:dyDescent="0.3">
      <c r="A1124">
        <v>836</v>
      </c>
      <c r="C1124" t="s">
        <v>2043</v>
      </c>
      <c r="D1124" t="s">
        <v>2044</v>
      </c>
      <c r="G1124" t="s">
        <v>145</v>
      </c>
      <c r="I1124" t="s">
        <v>145</v>
      </c>
      <c r="K1124" t="s">
        <v>146</v>
      </c>
      <c r="L1124" t="s">
        <v>146</v>
      </c>
      <c r="M1124" t="s">
        <v>146</v>
      </c>
      <c r="N1124" t="s">
        <v>146</v>
      </c>
      <c r="O1124" t="s">
        <v>146</v>
      </c>
      <c r="P1124" t="s">
        <v>145</v>
      </c>
      <c r="Q1124" t="s">
        <v>918</v>
      </c>
      <c r="R1124" t="s">
        <v>932</v>
      </c>
      <c r="S1124">
        <v>0</v>
      </c>
      <c r="V1124" s="31">
        <v>44681.046527777777</v>
      </c>
      <c r="W1124">
        <v>0</v>
      </c>
      <c r="X1124">
        <v>1</v>
      </c>
      <c r="Y1124" t="s">
        <v>147</v>
      </c>
      <c r="AA1124">
        <v>237</v>
      </c>
      <c r="AB1124" t="s">
        <v>68</v>
      </c>
      <c r="AD1124" t="s">
        <v>150</v>
      </c>
      <c r="AE1124" t="s">
        <v>148</v>
      </c>
      <c r="AH1124" t="s">
        <v>1990</v>
      </c>
    </row>
    <row r="1125" spans="1:34" x14ac:dyDescent="0.3">
      <c r="A1125">
        <v>238</v>
      </c>
      <c r="C1125" t="s">
        <v>2045</v>
      </c>
      <c r="D1125" t="s">
        <v>38</v>
      </c>
      <c r="G1125" t="s">
        <v>145</v>
      </c>
      <c r="I1125" t="s">
        <v>145</v>
      </c>
      <c r="K1125" t="s">
        <v>146</v>
      </c>
      <c r="L1125" t="s">
        <v>146</v>
      </c>
      <c r="M1125" t="s">
        <v>146</v>
      </c>
      <c r="N1125" t="s">
        <v>146</v>
      </c>
      <c r="O1125" t="s">
        <v>146</v>
      </c>
      <c r="P1125" t="s">
        <v>145</v>
      </c>
      <c r="Q1125" t="s">
        <v>918</v>
      </c>
      <c r="R1125" t="s">
        <v>932</v>
      </c>
      <c r="S1125">
        <v>0</v>
      </c>
      <c r="V1125" s="31">
        <v>44681.046527777777</v>
      </c>
      <c r="W1125">
        <v>0</v>
      </c>
      <c r="X1125">
        <v>1</v>
      </c>
      <c r="Y1125" t="s">
        <v>147</v>
      </c>
      <c r="AA1125">
        <v>237</v>
      </c>
      <c r="AB1125" t="s">
        <v>68</v>
      </c>
      <c r="AD1125" t="s">
        <v>150</v>
      </c>
      <c r="AE1125" t="s">
        <v>148</v>
      </c>
      <c r="AH1125" t="s">
        <v>1990</v>
      </c>
    </row>
    <row r="1126" spans="1:34" x14ac:dyDescent="0.3">
      <c r="A1126">
        <v>239</v>
      </c>
      <c r="C1126" t="s">
        <v>2046</v>
      </c>
      <c r="D1126" t="s">
        <v>2047</v>
      </c>
      <c r="G1126" t="s">
        <v>145</v>
      </c>
      <c r="I1126" t="s">
        <v>145</v>
      </c>
      <c r="K1126" t="s">
        <v>146</v>
      </c>
      <c r="L1126" t="s">
        <v>146</v>
      </c>
      <c r="M1126" t="s">
        <v>146</v>
      </c>
      <c r="N1126" t="s">
        <v>146</v>
      </c>
      <c r="O1126" t="s">
        <v>146</v>
      </c>
      <c r="P1126" t="s">
        <v>145</v>
      </c>
      <c r="Q1126" t="s">
        <v>918</v>
      </c>
      <c r="R1126" t="s">
        <v>932</v>
      </c>
      <c r="S1126">
        <v>0</v>
      </c>
      <c r="V1126" s="31">
        <v>44681.046527777777</v>
      </c>
      <c r="W1126">
        <v>0</v>
      </c>
      <c r="X1126">
        <v>1</v>
      </c>
      <c r="Y1126" t="s">
        <v>147</v>
      </c>
      <c r="AA1126">
        <v>237</v>
      </c>
      <c r="AB1126" t="s">
        <v>68</v>
      </c>
      <c r="AD1126" t="s">
        <v>150</v>
      </c>
      <c r="AE1126" t="s">
        <v>148</v>
      </c>
      <c r="AH1126" t="s">
        <v>1990</v>
      </c>
    </row>
    <row r="1127" spans="1:34" x14ac:dyDescent="0.3">
      <c r="A1127">
        <v>1136</v>
      </c>
      <c r="C1127" t="s">
        <v>2048</v>
      </c>
      <c r="D1127" t="s">
        <v>2049</v>
      </c>
      <c r="G1127" t="s">
        <v>145</v>
      </c>
      <c r="I1127" t="s">
        <v>145</v>
      </c>
      <c r="K1127" t="s">
        <v>146</v>
      </c>
      <c r="L1127" t="s">
        <v>146</v>
      </c>
      <c r="M1127" t="s">
        <v>146</v>
      </c>
      <c r="N1127" t="s">
        <v>146</v>
      </c>
      <c r="O1127" t="s">
        <v>146</v>
      </c>
      <c r="P1127" t="s">
        <v>145</v>
      </c>
      <c r="Q1127" t="s">
        <v>918</v>
      </c>
      <c r="R1127" t="s">
        <v>932</v>
      </c>
      <c r="S1127">
        <v>0</v>
      </c>
      <c r="V1127" s="31">
        <v>44681.046527777777</v>
      </c>
      <c r="W1127">
        <v>0</v>
      </c>
      <c r="X1127">
        <v>1</v>
      </c>
      <c r="Y1127" t="s">
        <v>147</v>
      </c>
      <c r="AA1127">
        <v>237</v>
      </c>
      <c r="AB1127" t="s">
        <v>68</v>
      </c>
      <c r="AD1127" t="s">
        <v>150</v>
      </c>
      <c r="AE1127" t="s">
        <v>148</v>
      </c>
      <c r="AH1127" t="s">
        <v>1990</v>
      </c>
    </row>
    <row r="1128" spans="1:34" x14ac:dyDescent="0.3">
      <c r="A1128">
        <v>1137</v>
      </c>
      <c r="C1128" t="s">
        <v>2050</v>
      </c>
      <c r="D1128" t="s">
        <v>2051</v>
      </c>
      <c r="G1128" t="s">
        <v>145</v>
      </c>
      <c r="I1128" t="s">
        <v>145</v>
      </c>
      <c r="K1128" t="s">
        <v>146</v>
      </c>
      <c r="L1128" t="s">
        <v>146</v>
      </c>
      <c r="M1128" t="s">
        <v>146</v>
      </c>
      <c r="N1128" t="s">
        <v>146</v>
      </c>
      <c r="O1128" t="s">
        <v>146</v>
      </c>
      <c r="P1128" t="s">
        <v>145</v>
      </c>
      <c r="Q1128" t="s">
        <v>918</v>
      </c>
      <c r="R1128" t="s">
        <v>932</v>
      </c>
      <c r="S1128">
        <v>0</v>
      </c>
      <c r="V1128" s="31">
        <v>44681.046527777777</v>
      </c>
      <c r="W1128">
        <v>0</v>
      </c>
      <c r="X1128">
        <v>1</v>
      </c>
      <c r="Y1128" t="s">
        <v>147</v>
      </c>
      <c r="AA1128">
        <v>237</v>
      </c>
      <c r="AB1128" t="s">
        <v>68</v>
      </c>
      <c r="AD1128" t="s">
        <v>150</v>
      </c>
      <c r="AE1128" t="s">
        <v>148</v>
      </c>
      <c r="AH1128" t="s">
        <v>1990</v>
      </c>
    </row>
    <row r="1129" spans="1:34" x14ac:dyDescent="0.3">
      <c r="A1129">
        <v>1138</v>
      </c>
      <c r="C1129" t="s">
        <v>2052</v>
      </c>
      <c r="D1129" t="s">
        <v>2053</v>
      </c>
      <c r="G1129" t="s">
        <v>145</v>
      </c>
      <c r="I1129" t="s">
        <v>145</v>
      </c>
      <c r="K1129" t="s">
        <v>146</v>
      </c>
      <c r="L1129" t="s">
        <v>146</v>
      </c>
      <c r="M1129" t="s">
        <v>146</v>
      </c>
      <c r="N1129" t="s">
        <v>146</v>
      </c>
      <c r="O1129" t="s">
        <v>146</v>
      </c>
      <c r="P1129" t="s">
        <v>145</v>
      </c>
      <c r="Q1129" t="s">
        <v>918</v>
      </c>
      <c r="R1129" t="s">
        <v>932</v>
      </c>
      <c r="S1129">
        <v>0</v>
      </c>
      <c r="V1129" s="31">
        <v>44681.046527777777</v>
      </c>
      <c r="W1129">
        <v>0</v>
      </c>
      <c r="X1129">
        <v>1</v>
      </c>
      <c r="Y1129" t="s">
        <v>147</v>
      </c>
      <c r="AA1129">
        <v>237</v>
      </c>
      <c r="AB1129" t="s">
        <v>68</v>
      </c>
      <c r="AD1129" t="s">
        <v>150</v>
      </c>
      <c r="AE1129" t="s">
        <v>148</v>
      </c>
      <c r="AH1129" t="s">
        <v>1990</v>
      </c>
    </row>
    <row r="1130" spans="1:34" x14ac:dyDescent="0.3">
      <c r="A1130">
        <v>1139</v>
      </c>
      <c r="C1130" t="s">
        <v>2054</v>
      </c>
      <c r="D1130" t="s">
        <v>2055</v>
      </c>
      <c r="G1130" t="s">
        <v>145</v>
      </c>
      <c r="I1130" t="s">
        <v>145</v>
      </c>
      <c r="K1130" t="s">
        <v>146</v>
      </c>
      <c r="L1130" t="s">
        <v>146</v>
      </c>
      <c r="M1130" t="s">
        <v>146</v>
      </c>
      <c r="N1130" t="s">
        <v>146</v>
      </c>
      <c r="O1130" t="s">
        <v>146</v>
      </c>
      <c r="P1130" t="s">
        <v>145</v>
      </c>
      <c r="Q1130" t="s">
        <v>918</v>
      </c>
      <c r="R1130" t="s">
        <v>932</v>
      </c>
      <c r="S1130">
        <v>0</v>
      </c>
      <c r="V1130" s="31">
        <v>44681.046527777777</v>
      </c>
      <c r="W1130">
        <v>0</v>
      </c>
      <c r="X1130">
        <v>1</v>
      </c>
      <c r="Y1130" t="s">
        <v>147</v>
      </c>
      <c r="AA1130">
        <v>237</v>
      </c>
      <c r="AB1130" t="s">
        <v>68</v>
      </c>
      <c r="AD1130" t="s">
        <v>150</v>
      </c>
      <c r="AE1130" t="s">
        <v>148</v>
      </c>
      <c r="AH1130" t="s">
        <v>1990</v>
      </c>
    </row>
    <row r="1131" spans="1:34" x14ac:dyDescent="0.3">
      <c r="A1131">
        <v>1140</v>
      </c>
      <c r="C1131" t="s">
        <v>2056</v>
      </c>
      <c r="D1131" t="s">
        <v>2057</v>
      </c>
      <c r="G1131" t="s">
        <v>145</v>
      </c>
      <c r="I1131" t="s">
        <v>145</v>
      </c>
      <c r="K1131" t="s">
        <v>146</v>
      </c>
      <c r="L1131" t="s">
        <v>146</v>
      </c>
      <c r="M1131" t="s">
        <v>146</v>
      </c>
      <c r="N1131" t="s">
        <v>146</v>
      </c>
      <c r="O1131" t="s">
        <v>146</v>
      </c>
      <c r="P1131" t="s">
        <v>145</v>
      </c>
      <c r="Q1131" t="s">
        <v>918</v>
      </c>
      <c r="R1131" t="s">
        <v>932</v>
      </c>
      <c r="S1131">
        <v>0</v>
      </c>
      <c r="V1131" s="31">
        <v>44681.046527777777</v>
      </c>
      <c r="W1131">
        <v>0</v>
      </c>
      <c r="X1131">
        <v>1</v>
      </c>
      <c r="Y1131" t="s">
        <v>147</v>
      </c>
      <c r="AA1131">
        <v>237</v>
      </c>
      <c r="AB1131" t="s">
        <v>68</v>
      </c>
      <c r="AD1131" t="s">
        <v>150</v>
      </c>
      <c r="AE1131" t="s">
        <v>148</v>
      </c>
      <c r="AH1131" t="s">
        <v>1990</v>
      </c>
    </row>
    <row r="1132" spans="1:34" x14ac:dyDescent="0.3">
      <c r="A1132">
        <v>240</v>
      </c>
      <c r="C1132" t="s">
        <v>2058</v>
      </c>
      <c r="D1132" t="s">
        <v>2059</v>
      </c>
      <c r="G1132" t="s">
        <v>145</v>
      </c>
      <c r="I1132" t="s">
        <v>145</v>
      </c>
      <c r="K1132" t="s">
        <v>146</v>
      </c>
      <c r="L1132" t="s">
        <v>146</v>
      </c>
      <c r="M1132" t="s">
        <v>146</v>
      </c>
      <c r="N1132" t="s">
        <v>146</v>
      </c>
      <c r="O1132" t="s">
        <v>146</v>
      </c>
      <c r="P1132" t="s">
        <v>145</v>
      </c>
      <c r="Q1132" t="s">
        <v>918</v>
      </c>
      <c r="R1132" t="s">
        <v>919</v>
      </c>
      <c r="S1132">
        <v>0</v>
      </c>
      <c r="V1132" s="31">
        <v>44681.047222222223</v>
      </c>
      <c r="W1132">
        <v>0</v>
      </c>
      <c r="X1132">
        <v>1</v>
      </c>
      <c r="Y1132" t="s">
        <v>147</v>
      </c>
      <c r="AA1132">
        <v>237</v>
      </c>
      <c r="AB1132" t="s">
        <v>68</v>
      </c>
      <c r="AD1132" t="s">
        <v>150</v>
      </c>
      <c r="AE1132" t="s">
        <v>148</v>
      </c>
      <c r="AH1132" t="s">
        <v>2020</v>
      </c>
    </row>
    <row r="1133" spans="1:34" x14ac:dyDescent="0.3">
      <c r="A1133">
        <v>241</v>
      </c>
      <c r="C1133" t="s">
        <v>2060</v>
      </c>
      <c r="D1133" t="s">
        <v>2061</v>
      </c>
      <c r="G1133" t="s">
        <v>145</v>
      </c>
      <c r="I1133" t="s">
        <v>145</v>
      </c>
      <c r="K1133" t="s">
        <v>146</v>
      </c>
      <c r="L1133" t="s">
        <v>146</v>
      </c>
      <c r="M1133" t="s">
        <v>146</v>
      </c>
      <c r="N1133" t="s">
        <v>146</v>
      </c>
      <c r="O1133" t="s">
        <v>146</v>
      </c>
      <c r="P1133" t="s">
        <v>145</v>
      </c>
      <c r="Q1133" t="s">
        <v>918</v>
      </c>
      <c r="R1133" t="s">
        <v>919</v>
      </c>
      <c r="S1133">
        <v>0</v>
      </c>
      <c r="V1133" s="31">
        <v>44681.047222222223</v>
      </c>
      <c r="W1133">
        <v>0</v>
      </c>
      <c r="X1133">
        <v>1</v>
      </c>
      <c r="Y1133" t="s">
        <v>147</v>
      </c>
      <c r="AA1133">
        <v>237</v>
      </c>
      <c r="AB1133" t="s">
        <v>68</v>
      </c>
      <c r="AD1133" t="s">
        <v>150</v>
      </c>
      <c r="AE1133" t="s">
        <v>148</v>
      </c>
      <c r="AH1133" t="s">
        <v>2020</v>
      </c>
    </row>
    <row r="1134" spans="1:34" x14ac:dyDescent="0.3">
      <c r="A1134">
        <v>242</v>
      </c>
      <c r="C1134" t="s">
        <v>2062</v>
      </c>
      <c r="D1134" t="s">
        <v>2063</v>
      </c>
      <c r="G1134" t="s">
        <v>145</v>
      </c>
      <c r="I1134" t="s">
        <v>146</v>
      </c>
      <c r="K1134" t="s">
        <v>146</v>
      </c>
      <c r="L1134" t="s">
        <v>146</v>
      </c>
      <c r="M1134" t="s">
        <v>146</v>
      </c>
      <c r="N1134" t="s">
        <v>146</v>
      </c>
      <c r="O1134" t="s">
        <v>146</v>
      </c>
      <c r="P1134" t="s">
        <v>145</v>
      </c>
      <c r="Q1134" t="s">
        <v>918</v>
      </c>
      <c r="R1134" t="s">
        <v>919</v>
      </c>
      <c r="S1134">
        <v>0</v>
      </c>
      <c r="V1134" s="31">
        <v>44681.04791666667</v>
      </c>
      <c r="W1134">
        <v>0</v>
      </c>
      <c r="X1134">
        <v>1</v>
      </c>
      <c r="Y1134" t="s">
        <v>147</v>
      </c>
      <c r="AA1134">
        <v>227</v>
      </c>
      <c r="AB1134" t="s">
        <v>68</v>
      </c>
      <c r="AD1134" t="s">
        <v>150</v>
      </c>
      <c r="AE1134" t="s">
        <v>148</v>
      </c>
      <c r="AH1134" t="s">
        <v>2020</v>
      </c>
    </row>
    <row r="1135" spans="1:34" x14ac:dyDescent="0.3">
      <c r="A1135">
        <v>243</v>
      </c>
      <c r="C1135" t="s">
        <v>2064</v>
      </c>
      <c r="D1135" t="s">
        <v>2065</v>
      </c>
      <c r="G1135" t="s">
        <v>145</v>
      </c>
      <c r="I1135" t="s">
        <v>146</v>
      </c>
      <c r="K1135" t="s">
        <v>146</v>
      </c>
      <c r="L1135" t="s">
        <v>146</v>
      </c>
      <c r="M1135" t="s">
        <v>146</v>
      </c>
      <c r="N1135" t="s">
        <v>146</v>
      </c>
      <c r="O1135" t="s">
        <v>146</v>
      </c>
      <c r="P1135" t="s">
        <v>145</v>
      </c>
      <c r="Q1135" t="s">
        <v>918</v>
      </c>
      <c r="R1135" t="s">
        <v>919</v>
      </c>
      <c r="S1135">
        <v>0</v>
      </c>
      <c r="V1135" s="31">
        <v>44681.048611111109</v>
      </c>
      <c r="W1135">
        <v>0</v>
      </c>
      <c r="X1135">
        <v>1</v>
      </c>
      <c r="Y1135" t="s">
        <v>147</v>
      </c>
      <c r="AA1135">
        <v>242</v>
      </c>
      <c r="AB1135" t="s">
        <v>68</v>
      </c>
      <c r="AD1135" t="s">
        <v>150</v>
      </c>
      <c r="AE1135" t="s">
        <v>148</v>
      </c>
      <c r="AH1135" t="s">
        <v>2020</v>
      </c>
    </row>
    <row r="1136" spans="1:34" x14ac:dyDescent="0.3">
      <c r="A1136">
        <v>244</v>
      </c>
      <c r="C1136" t="s">
        <v>2066</v>
      </c>
      <c r="D1136" t="s">
        <v>2067</v>
      </c>
      <c r="G1136" t="s">
        <v>145</v>
      </c>
      <c r="I1136" t="s">
        <v>145</v>
      </c>
      <c r="K1136" t="s">
        <v>146</v>
      </c>
      <c r="L1136" t="s">
        <v>146</v>
      </c>
      <c r="M1136" t="s">
        <v>146</v>
      </c>
      <c r="N1136" t="s">
        <v>146</v>
      </c>
      <c r="O1136" t="s">
        <v>146</v>
      </c>
      <c r="P1136" t="s">
        <v>145</v>
      </c>
      <c r="Q1136" t="s">
        <v>918</v>
      </c>
      <c r="R1136" t="s">
        <v>919</v>
      </c>
      <c r="S1136">
        <v>0</v>
      </c>
      <c r="V1136" s="31">
        <v>44681.048611111109</v>
      </c>
      <c r="W1136">
        <v>0</v>
      </c>
      <c r="X1136">
        <v>1</v>
      </c>
      <c r="Y1136" t="s">
        <v>147</v>
      </c>
      <c r="AA1136">
        <v>243</v>
      </c>
      <c r="AB1136" t="s">
        <v>68</v>
      </c>
      <c r="AD1136" t="s">
        <v>150</v>
      </c>
      <c r="AE1136" t="s">
        <v>148</v>
      </c>
      <c r="AH1136" t="s">
        <v>2020</v>
      </c>
    </row>
    <row r="1137" spans="1:34" x14ac:dyDescent="0.3">
      <c r="A1137">
        <v>1141</v>
      </c>
      <c r="C1137" t="s">
        <v>2068</v>
      </c>
      <c r="D1137" t="s">
        <v>2069</v>
      </c>
      <c r="G1137" t="s">
        <v>145</v>
      </c>
      <c r="I1137" t="s">
        <v>145</v>
      </c>
      <c r="K1137" t="s">
        <v>146</v>
      </c>
      <c r="L1137" t="s">
        <v>146</v>
      </c>
      <c r="M1137" t="s">
        <v>146</v>
      </c>
      <c r="N1137" t="s">
        <v>146</v>
      </c>
      <c r="O1137" t="s">
        <v>146</v>
      </c>
      <c r="P1137" t="s">
        <v>145</v>
      </c>
      <c r="Q1137" t="s">
        <v>918</v>
      </c>
      <c r="R1137" t="s">
        <v>919</v>
      </c>
      <c r="S1137">
        <v>0</v>
      </c>
      <c r="V1137" s="31">
        <v>44681.048611111109</v>
      </c>
      <c r="W1137">
        <v>0</v>
      </c>
      <c r="X1137">
        <v>1</v>
      </c>
      <c r="Y1137" t="s">
        <v>147</v>
      </c>
      <c r="AA1137">
        <v>243</v>
      </c>
      <c r="AB1137" t="s">
        <v>68</v>
      </c>
      <c r="AD1137" t="s">
        <v>150</v>
      </c>
      <c r="AE1137" t="s">
        <v>148</v>
      </c>
      <c r="AH1137" t="s">
        <v>2020</v>
      </c>
    </row>
    <row r="1138" spans="1:34" x14ac:dyDescent="0.3">
      <c r="A1138">
        <v>1142</v>
      </c>
      <c r="C1138" t="s">
        <v>2070</v>
      </c>
      <c r="D1138" t="s">
        <v>2071</v>
      </c>
      <c r="G1138" t="s">
        <v>145</v>
      </c>
      <c r="I1138" t="s">
        <v>146</v>
      </c>
      <c r="K1138" t="s">
        <v>146</v>
      </c>
      <c r="L1138" t="s">
        <v>146</v>
      </c>
      <c r="M1138" t="s">
        <v>146</v>
      </c>
      <c r="N1138" t="s">
        <v>146</v>
      </c>
      <c r="O1138" t="s">
        <v>146</v>
      </c>
      <c r="P1138" t="s">
        <v>145</v>
      </c>
      <c r="Q1138" t="s">
        <v>918</v>
      </c>
      <c r="R1138" t="s">
        <v>919</v>
      </c>
      <c r="S1138">
        <v>0</v>
      </c>
      <c r="V1138" s="31">
        <v>44681.048611111109</v>
      </c>
      <c r="W1138">
        <v>0</v>
      </c>
      <c r="X1138">
        <v>1</v>
      </c>
      <c r="Y1138" t="s">
        <v>147</v>
      </c>
      <c r="AA1138">
        <v>242</v>
      </c>
      <c r="AB1138" t="s">
        <v>68</v>
      </c>
      <c r="AD1138" t="s">
        <v>150</v>
      </c>
      <c r="AE1138" t="s">
        <v>148</v>
      </c>
      <c r="AH1138" t="s">
        <v>2020</v>
      </c>
    </row>
    <row r="1139" spans="1:34" x14ac:dyDescent="0.3">
      <c r="A1139">
        <v>1143</v>
      </c>
      <c r="C1139" t="s">
        <v>2072</v>
      </c>
      <c r="D1139" t="s">
        <v>2073</v>
      </c>
      <c r="G1139" t="s">
        <v>145</v>
      </c>
      <c r="I1139" t="s">
        <v>145</v>
      </c>
      <c r="K1139" t="s">
        <v>146</v>
      </c>
      <c r="L1139" t="s">
        <v>146</v>
      </c>
      <c r="M1139" t="s">
        <v>146</v>
      </c>
      <c r="N1139" t="s">
        <v>146</v>
      </c>
      <c r="O1139" t="s">
        <v>146</v>
      </c>
      <c r="P1139" t="s">
        <v>145</v>
      </c>
      <c r="Q1139" t="s">
        <v>918</v>
      </c>
      <c r="R1139" t="s">
        <v>919</v>
      </c>
      <c r="S1139">
        <v>0</v>
      </c>
      <c r="V1139" s="31">
        <v>44681.048611111109</v>
      </c>
      <c r="W1139">
        <v>0</v>
      </c>
      <c r="X1139">
        <v>1</v>
      </c>
      <c r="Y1139" t="s">
        <v>147</v>
      </c>
      <c r="AA1139">
        <v>1142</v>
      </c>
      <c r="AB1139" t="s">
        <v>68</v>
      </c>
      <c r="AD1139" t="s">
        <v>150</v>
      </c>
      <c r="AE1139" t="s">
        <v>148</v>
      </c>
      <c r="AH1139" t="s">
        <v>2020</v>
      </c>
    </row>
    <row r="1140" spans="1:34" x14ac:dyDescent="0.3">
      <c r="A1140">
        <v>1144</v>
      </c>
      <c r="C1140" t="s">
        <v>2074</v>
      </c>
      <c r="D1140" t="s">
        <v>2075</v>
      </c>
      <c r="G1140" t="s">
        <v>145</v>
      </c>
      <c r="I1140" t="s">
        <v>145</v>
      </c>
      <c r="K1140" t="s">
        <v>146</v>
      </c>
      <c r="L1140" t="s">
        <v>146</v>
      </c>
      <c r="M1140" t="s">
        <v>146</v>
      </c>
      <c r="N1140" t="s">
        <v>146</v>
      </c>
      <c r="O1140" t="s">
        <v>146</v>
      </c>
      <c r="P1140" t="s">
        <v>145</v>
      </c>
      <c r="Q1140" t="s">
        <v>918</v>
      </c>
      <c r="R1140" t="s">
        <v>919</v>
      </c>
      <c r="S1140">
        <v>0</v>
      </c>
      <c r="V1140" s="31">
        <v>44681.048611111109</v>
      </c>
      <c r="W1140">
        <v>0</v>
      </c>
      <c r="X1140">
        <v>1</v>
      </c>
      <c r="Y1140" t="s">
        <v>147</v>
      </c>
      <c r="AA1140">
        <v>1142</v>
      </c>
      <c r="AB1140" t="s">
        <v>68</v>
      </c>
      <c r="AD1140" t="s">
        <v>150</v>
      </c>
      <c r="AE1140" t="s">
        <v>148</v>
      </c>
      <c r="AH1140" t="s">
        <v>2020</v>
      </c>
    </row>
    <row r="1141" spans="1:34" x14ac:dyDescent="0.3">
      <c r="A1141">
        <v>1145</v>
      </c>
      <c r="C1141" t="s">
        <v>2076</v>
      </c>
      <c r="D1141" t="s">
        <v>2077</v>
      </c>
      <c r="G1141" t="s">
        <v>145</v>
      </c>
      <c r="I1141" t="s">
        <v>146</v>
      </c>
      <c r="K1141" t="s">
        <v>146</v>
      </c>
      <c r="L1141" t="s">
        <v>146</v>
      </c>
      <c r="M1141" t="s">
        <v>146</v>
      </c>
      <c r="N1141" t="s">
        <v>146</v>
      </c>
      <c r="O1141" t="s">
        <v>146</v>
      </c>
      <c r="P1141" t="s">
        <v>145</v>
      </c>
      <c r="Q1141" t="s">
        <v>918</v>
      </c>
      <c r="R1141" t="s">
        <v>919</v>
      </c>
      <c r="S1141">
        <v>0</v>
      </c>
      <c r="V1141" s="31">
        <v>44681.048611111109</v>
      </c>
      <c r="W1141">
        <v>0</v>
      </c>
      <c r="X1141">
        <v>1</v>
      </c>
      <c r="Y1141" t="s">
        <v>147</v>
      </c>
      <c r="AA1141">
        <v>141</v>
      </c>
      <c r="AB1141" t="s">
        <v>68</v>
      </c>
      <c r="AD1141" t="s">
        <v>150</v>
      </c>
      <c r="AE1141" t="s">
        <v>148</v>
      </c>
      <c r="AH1141" t="s">
        <v>2020</v>
      </c>
    </row>
    <row r="1142" spans="1:34" x14ac:dyDescent="0.3">
      <c r="A1142">
        <v>1146</v>
      </c>
      <c r="C1142" t="s">
        <v>2078</v>
      </c>
      <c r="D1142" t="s">
        <v>2077</v>
      </c>
      <c r="G1142" t="s">
        <v>145</v>
      </c>
      <c r="I1142" t="s">
        <v>146</v>
      </c>
      <c r="K1142" t="s">
        <v>146</v>
      </c>
      <c r="L1142" t="s">
        <v>146</v>
      </c>
      <c r="M1142" t="s">
        <v>146</v>
      </c>
      <c r="N1142" t="s">
        <v>146</v>
      </c>
      <c r="O1142" t="s">
        <v>146</v>
      </c>
      <c r="P1142" t="s">
        <v>145</v>
      </c>
      <c r="Q1142" t="s">
        <v>918</v>
      </c>
      <c r="R1142" t="s">
        <v>919</v>
      </c>
      <c r="S1142">
        <v>0</v>
      </c>
      <c r="V1142" s="31">
        <v>44681.048611111109</v>
      </c>
      <c r="W1142">
        <v>0</v>
      </c>
      <c r="X1142">
        <v>1</v>
      </c>
      <c r="Y1142" t="s">
        <v>147</v>
      </c>
      <c r="AA1142">
        <v>1145</v>
      </c>
      <c r="AB1142" t="s">
        <v>68</v>
      </c>
      <c r="AD1142" t="s">
        <v>150</v>
      </c>
      <c r="AE1142" t="s">
        <v>148</v>
      </c>
      <c r="AH1142" t="s">
        <v>2020</v>
      </c>
    </row>
    <row r="1143" spans="1:34" x14ac:dyDescent="0.3">
      <c r="A1143">
        <v>1147</v>
      </c>
      <c r="C1143" t="s">
        <v>2079</v>
      </c>
      <c r="D1143" t="s">
        <v>2080</v>
      </c>
      <c r="G1143" t="s">
        <v>145</v>
      </c>
      <c r="I1143" t="s">
        <v>146</v>
      </c>
      <c r="K1143" t="s">
        <v>146</v>
      </c>
      <c r="L1143" t="s">
        <v>146</v>
      </c>
      <c r="M1143" t="s">
        <v>146</v>
      </c>
      <c r="N1143" t="s">
        <v>146</v>
      </c>
      <c r="O1143" t="s">
        <v>146</v>
      </c>
      <c r="P1143" t="s">
        <v>145</v>
      </c>
      <c r="Q1143" t="s">
        <v>918</v>
      </c>
      <c r="R1143" t="s">
        <v>919</v>
      </c>
      <c r="S1143">
        <v>0</v>
      </c>
      <c r="V1143" s="31">
        <v>44681.048611111109</v>
      </c>
      <c r="W1143">
        <v>0</v>
      </c>
      <c r="X1143">
        <v>1</v>
      </c>
      <c r="Y1143" t="s">
        <v>147</v>
      </c>
      <c r="AA1143">
        <v>1146</v>
      </c>
      <c r="AB1143" t="s">
        <v>68</v>
      </c>
      <c r="AD1143" t="s">
        <v>150</v>
      </c>
      <c r="AE1143" t="s">
        <v>148</v>
      </c>
      <c r="AH1143" t="s">
        <v>2020</v>
      </c>
    </row>
    <row r="1144" spans="1:34" x14ac:dyDescent="0.3">
      <c r="A1144">
        <v>1148</v>
      </c>
      <c r="C1144" t="s">
        <v>2081</v>
      </c>
      <c r="D1144" t="s">
        <v>1315</v>
      </c>
      <c r="G1144" t="s">
        <v>145</v>
      </c>
      <c r="I1144" t="s">
        <v>145</v>
      </c>
      <c r="K1144" t="s">
        <v>146</v>
      </c>
      <c r="L1144" t="s">
        <v>146</v>
      </c>
      <c r="M1144" t="s">
        <v>146</v>
      </c>
      <c r="N1144" t="s">
        <v>146</v>
      </c>
      <c r="O1144" t="s">
        <v>146</v>
      </c>
      <c r="P1144" t="s">
        <v>145</v>
      </c>
      <c r="Q1144" t="s">
        <v>918</v>
      </c>
      <c r="R1144" t="s">
        <v>919</v>
      </c>
      <c r="S1144">
        <v>0</v>
      </c>
      <c r="V1144" s="31">
        <v>44681.048611111109</v>
      </c>
      <c r="W1144">
        <v>0</v>
      </c>
      <c r="X1144">
        <v>1</v>
      </c>
      <c r="Y1144" t="s">
        <v>147</v>
      </c>
      <c r="AA1144">
        <v>1147</v>
      </c>
      <c r="AB1144" t="s">
        <v>68</v>
      </c>
      <c r="AD1144" t="s">
        <v>150</v>
      </c>
      <c r="AE1144" t="s">
        <v>148</v>
      </c>
      <c r="AH1144" t="s">
        <v>2020</v>
      </c>
    </row>
    <row r="1145" spans="1:34" x14ac:dyDescent="0.3">
      <c r="A1145">
        <v>1149</v>
      </c>
      <c r="C1145" t="s">
        <v>2082</v>
      </c>
      <c r="D1145" t="s">
        <v>2083</v>
      </c>
      <c r="G1145" t="s">
        <v>145</v>
      </c>
      <c r="I1145" t="s">
        <v>145</v>
      </c>
      <c r="K1145" t="s">
        <v>146</v>
      </c>
      <c r="L1145" t="s">
        <v>146</v>
      </c>
      <c r="M1145" t="s">
        <v>146</v>
      </c>
      <c r="N1145" t="s">
        <v>146</v>
      </c>
      <c r="O1145" t="s">
        <v>146</v>
      </c>
      <c r="P1145" t="s">
        <v>145</v>
      </c>
      <c r="Q1145" t="s">
        <v>918</v>
      </c>
      <c r="R1145" t="s">
        <v>919</v>
      </c>
      <c r="S1145">
        <v>0</v>
      </c>
      <c r="V1145" s="31">
        <v>44681.048611111109</v>
      </c>
      <c r="W1145">
        <v>0</v>
      </c>
      <c r="X1145">
        <v>1</v>
      </c>
      <c r="Y1145" t="s">
        <v>147</v>
      </c>
      <c r="AA1145">
        <v>1147</v>
      </c>
      <c r="AB1145" t="s">
        <v>68</v>
      </c>
      <c r="AD1145" t="s">
        <v>150</v>
      </c>
      <c r="AE1145" t="s">
        <v>148</v>
      </c>
      <c r="AH1145" t="s">
        <v>2020</v>
      </c>
    </row>
    <row r="1146" spans="1:34" x14ac:dyDescent="0.3">
      <c r="A1146">
        <v>1150</v>
      </c>
      <c r="C1146" t="s">
        <v>2084</v>
      </c>
      <c r="D1146" t="s">
        <v>2085</v>
      </c>
      <c r="G1146" t="s">
        <v>145</v>
      </c>
      <c r="I1146" t="s">
        <v>145</v>
      </c>
      <c r="K1146" t="s">
        <v>146</v>
      </c>
      <c r="L1146" t="s">
        <v>146</v>
      </c>
      <c r="M1146" t="s">
        <v>146</v>
      </c>
      <c r="N1146" t="s">
        <v>146</v>
      </c>
      <c r="O1146" t="s">
        <v>146</v>
      </c>
      <c r="P1146" t="s">
        <v>145</v>
      </c>
      <c r="Q1146" t="s">
        <v>918</v>
      </c>
      <c r="R1146" t="s">
        <v>919</v>
      </c>
      <c r="S1146">
        <v>0</v>
      </c>
      <c r="V1146" s="31">
        <v>44681.048611111109</v>
      </c>
      <c r="W1146">
        <v>0</v>
      </c>
      <c r="X1146">
        <v>1</v>
      </c>
      <c r="Y1146" t="s">
        <v>147</v>
      </c>
      <c r="AA1146">
        <v>1147</v>
      </c>
      <c r="AB1146" t="s">
        <v>68</v>
      </c>
      <c r="AD1146" t="s">
        <v>150</v>
      </c>
      <c r="AE1146" t="s">
        <v>148</v>
      </c>
      <c r="AH1146" t="s">
        <v>2020</v>
      </c>
    </row>
    <row r="1147" spans="1:34" x14ac:dyDescent="0.3">
      <c r="A1147">
        <v>1151</v>
      </c>
      <c r="C1147" t="s">
        <v>2086</v>
      </c>
      <c r="D1147" t="s">
        <v>2087</v>
      </c>
      <c r="G1147" t="s">
        <v>145</v>
      </c>
      <c r="I1147" t="s">
        <v>146</v>
      </c>
      <c r="K1147" t="s">
        <v>146</v>
      </c>
      <c r="L1147" t="s">
        <v>146</v>
      </c>
      <c r="M1147" t="s">
        <v>146</v>
      </c>
      <c r="N1147" t="s">
        <v>146</v>
      </c>
      <c r="O1147" t="s">
        <v>146</v>
      </c>
      <c r="P1147" t="s">
        <v>145</v>
      </c>
      <c r="Q1147" t="s">
        <v>918</v>
      </c>
      <c r="R1147" t="s">
        <v>919</v>
      </c>
      <c r="S1147">
        <v>0</v>
      </c>
      <c r="V1147" s="31">
        <v>44681.048611111109</v>
      </c>
      <c r="W1147">
        <v>0</v>
      </c>
      <c r="X1147">
        <v>1</v>
      </c>
      <c r="Y1147" t="s">
        <v>147</v>
      </c>
      <c r="AA1147">
        <v>141</v>
      </c>
      <c r="AB1147" t="s">
        <v>68</v>
      </c>
      <c r="AD1147" t="s">
        <v>150</v>
      </c>
      <c r="AE1147" t="s">
        <v>148</v>
      </c>
      <c r="AH1147" t="s">
        <v>2020</v>
      </c>
    </row>
    <row r="1148" spans="1:34" x14ac:dyDescent="0.3">
      <c r="A1148">
        <v>1152</v>
      </c>
      <c r="C1148" t="s">
        <v>2088</v>
      </c>
      <c r="D1148" t="s">
        <v>2087</v>
      </c>
      <c r="G1148" t="s">
        <v>145</v>
      </c>
      <c r="I1148" t="s">
        <v>146</v>
      </c>
      <c r="K1148" t="s">
        <v>146</v>
      </c>
      <c r="L1148" t="s">
        <v>146</v>
      </c>
      <c r="M1148" t="s">
        <v>146</v>
      </c>
      <c r="N1148" t="s">
        <v>146</v>
      </c>
      <c r="O1148" t="s">
        <v>146</v>
      </c>
      <c r="P1148" t="s">
        <v>145</v>
      </c>
      <c r="Q1148" t="s">
        <v>918</v>
      </c>
      <c r="R1148" t="s">
        <v>919</v>
      </c>
      <c r="S1148">
        <v>0</v>
      </c>
      <c r="V1148" s="31">
        <v>44681.048611111109</v>
      </c>
      <c r="W1148">
        <v>0</v>
      </c>
      <c r="X1148">
        <v>1</v>
      </c>
      <c r="Y1148" t="s">
        <v>147</v>
      </c>
      <c r="AA1148">
        <v>1151</v>
      </c>
      <c r="AB1148" t="s">
        <v>68</v>
      </c>
      <c r="AD1148" t="s">
        <v>150</v>
      </c>
      <c r="AE1148" t="s">
        <v>148</v>
      </c>
      <c r="AH1148" t="s">
        <v>2020</v>
      </c>
    </row>
    <row r="1149" spans="1:34" x14ac:dyDescent="0.3">
      <c r="A1149">
        <v>1153</v>
      </c>
      <c r="C1149" t="s">
        <v>2089</v>
      </c>
      <c r="D1149" t="s">
        <v>656</v>
      </c>
      <c r="G1149" t="s">
        <v>145</v>
      </c>
      <c r="I1149" t="s">
        <v>146</v>
      </c>
      <c r="K1149" t="s">
        <v>146</v>
      </c>
      <c r="L1149" t="s">
        <v>146</v>
      </c>
      <c r="M1149" t="s">
        <v>146</v>
      </c>
      <c r="N1149" t="s">
        <v>146</v>
      </c>
      <c r="O1149" t="s">
        <v>146</v>
      </c>
      <c r="P1149" t="s">
        <v>145</v>
      </c>
      <c r="Q1149" t="s">
        <v>918</v>
      </c>
      <c r="R1149" t="s">
        <v>919</v>
      </c>
      <c r="S1149">
        <v>0</v>
      </c>
      <c r="V1149" s="31">
        <v>44681.048611111109</v>
      </c>
      <c r="W1149">
        <v>0</v>
      </c>
      <c r="X1149">
        <v>1</v>
      </c>
      <c r="Y1149" t="s">
        <v>147</v>
      </c>
      <c r="AA1149">
        <v>1152</v>
      </c>
      <c r="AB1149" t="s">
        <v>68</v>
      </c>
      <c r="AD1149" t="s">
        <v>150</v>
      </c>
      <c r="AE1149" t="s">
        <v>148</v>
      </c>
      <c r="AH1149" t="s">
        <v>2020</v>
      </c>
    </row>
    <row r="1150" spans="1:34" x14ac:dyDescent="0.3">
      <c r="A1150">
        <v>1154</v>
      </c>
      <c r="C1150" t="s">
        <v>2090</v>
      </c>
      <c r="D1150" t="s">
        <v>2091</v>
      </c>
      <c r="G1150" t="s">
        <v>145</v>
      </c>
      <c r="I1150" t="s">
        <v>145</v>
      </c>
      <c r="K1150" t="s">
        <v>146</v>
      </c>
      <c r="L1150" t="s">
        <v>146</v>
      </c>
      <c r="M1150" t="s">
        <v>146</v>
      </c>
      <c r="N1150" t="s">
        <v>146</v>
      </c>
      <c r="O1150" t="s">
        <v>146</v>
      </c>
      <c r="P1150" t="s">
        <v>145</v>
      </c>
      <c r="Q1150" t="s">
        <v>918</v>
      </c>
      <c r="R1150" t="s">
        <v>919</v>
      </c>
      <c r="S1150">
        <v>0</v>
      </c>
      <c r="V1150" s="31">
        <v>44681.048611111109</v>
      </c>
      <c r="W1150">
        <v>0</v>
      </c>
      <c r="X1150">
        <v>1</v>
      </c>
      <c r="Y1150" t="s">
        <v>147</v>
      </c>
      <c r="AA1150">
        <v>1153</v>
      </c>
      <c r="AB1150" t="s">
        <v>68</v>
      </c>
      <c r="AD1150" t="s">
        <v>150</v>
      </c>
      <c r="AE1150" t="s">
        <v>148</v>
      </c>
      <c r="AH1150" t="s">
        <v>2020</v>
      </c>
    </row>
    <row r="1151" spans="1:34" x14ac:dyDescent="0.3">
      <c r="A1151">
        <v>1155</v>
      </c>
      <c r="C1151" t="s">
        <v>2092</v>
      </c>
      <c r="D1151" t="s">
        <v>2093</v>
      </c>
      <c r="G1151" t="s">
        <v>145</v>
      </c>
      <c r="I1151" t="s">
        <v>146</v>
      </c>
      <c r="K1151" t="s">
        <v>146</v>
      </c>
      <c r="L1151" t="s">
        <v>146</v>
      </c>
      <c r="M1151" t="s">
        <v>146</v>
      </c>
      <c r="N1151" t="s">
        <v>146</v>
      </c>
      <c r="O1151" t="s">
        <v>146</v>
      </c>
      <c r="P1151" t="s">
        <v>145</v>
      </c>
      <c r="Q1151" t="s">
        <v>918</v>
      </c>
      <c r="R1151" t="s">
        <v>919</v>
      </c>
      <c r="S1151">
        <v>0</v>
      </c>
      <c r="V1151" s="31">
        <v>44681.048611111109</v>
      </c>
      <c r="W1151">
        <v>0</v>
      </c>
      <c r="X1151">
        <v>1</v>
      </c>
      <c r="Y1151" t="s">
        <v>147</v>
      </c>
      <c r="AA1151">
        <v>1152</v>
      </c>
      <c r="AB1151" t="s">
        <v>68</v>
      </c>
      <c r="AD1151" t="s">
        <v>150</v>
      </c>
      <c r="AE1151" t="s">
        <v>148</v>
      </c>
      <c r="AH1151" t="s">
        <v>2020</v>
      </c>
    </row>
    <row r="1152" spans="1:34" x14ac:dyDescent="0.3">
      <c r="A1152">
        <v>1156</v>
      </c>
      <c r="C1152" t="s">
        <v>2094</v>
      </c>
      <c r="D1152" t="s">
        <v>2095</v>
      </c>
      <c r="G1152" t="s">
        <v>145</v>
      </c>
      <c r="I1152" t="s">
        <v>145</v>
      </c>
      <c r="K1152" t="s">
        <v>146</v>
      </c>
      <c r="L1152" t="s">
        <v>146</v>
      </c>
      <c r="M1152" t="s">
        <v>146</v>
      </c>
      <c r="N1152" t="s">
        <v>146</v>
      </c>
      <c r="O1152" t="s">
        <v>146</v>
      </c>
      <c r="P1152" t="s">
        <v>145</v>
      </c>
      <c r="Q1152" t="s">
        <v>918</v>
      </c>
      <c r="R1152" t="s">
        <v>919</v>
      </c>
      <c r="S1152">
        <v>0</v>
      </c>
      <c r="V1152" s="31">
        <v>44681.048611111109</v>
      </c>
      <c r="W1152">
        <v>0</v>
      </c>
      <c r="X1152">
        <v>1</v>
      </c>
      <c r="Y1152" t="s">
        <v>147</v>
      </c>
      <c r="AA1152">
        <v>1155</v>
      </c>
      <c r="AB1152" t="s">
        <v>68</v>
      </c>
      <c r="AD1152" t="s">
        <v>150</v>
      </c>
      <c r="AE1152" t="s">
        <v>148</v>
      </c>
      <c r="AH1152" t="s">
        <v>2020</v>
      </c>
    </row>
    <row r="1153" spans="1:44" x14ac:dyDescent="0.3">
      <c r="A1153">
        <v>1157</v>
      </c>
      <c r="C1153" t="s">
        <v>2096</v>
      </c>
      <c r="D1153" t="s">
        <v>2097</v>
      </c>
      <c r="G1153" t="s">
        <v>145</v>
      </c>
      <c r="I1153" t="s">
        <v>146</v>
      </c>
      <c r="K1153" t="s">
        <v>146</v>
      </c>
      <c r="L1153" t="s">
        <v>146</v>
      </c>
      <c r="M1153" t="s">
        <v>146</v>
      </c>
      <c r="N1153" t="s">
        <v>146</v>
      </c>
      <c r="O1153" t="s">
        <v>146</v>
      </c>
      <c r="P1153" t="s">
        <v>145</v>
      </c>
      <c r="Q1153" t="s">
        <v>918</v>
      </c>
      <c r="R1153" t="s">
        <v>919</v>
      </c>
      <c r="S1153">
        <v>0</v>
      </c>
      <c r="V1153" s="31">
        <v>44681.048611111109</v>
      </c>
      <c r="W1153">
        <v>0</v>
      </c>
      <c r="X1153">
        <v>1</v>
      </c>
      <c r="Y1153" t="s">
        <v>147</v>
      </c>
      <c r="AA1153">
        <v>1152</v>
      </c>
      <c r="AB1153" t="s">
        <v>68</v>
      </c>
      <c r="AD1153" t="s">
        <v>150</v>
      </c>
      <c r="AE1153" t="s">
        <v>148</v>
      </c>
      <c r="AH1153" t="s">
        <v>2020</v>
      </c>
    </row>
    <row r="1154" spans="1:44" x14ac:dyDescent="0.3">
      <c r="A1154">
        <v>1158</v>
      </c>
      <c r="C1154" t="s">
        <v>2098</v>
      </c>
      <c r="D1154" t="s">
        <v>2099</v>
      </c>
      <c r="G1154" t="s">
        <v>145</v>
      </c>
      <c r="I1154" t="s">
        <v>145</v>
      </c>
      <c r="K1154" t="s">
        <v>146</v>
      </c>
      <c r="L1154" t="s">
        <v>146</v>
      </c>
      <c r="M1154" t="s">
        <v>146</v>
      </c>
      <c r="N1154" t="s">
        <v>146</v>
      </c>
      <c r="O1154" t="s">
        <v>146</v>
      </c>
      <c r="P1154" t="s">
        <v>145</v>
      </c>
      <c r="Q1154" t="s">
        <v>918</v>
      </c>
      <c r="R1154" t="s">
        <v>919</v>
      </c>
      <c r="S1154">
        <v>0</v>
      </c>
      <c r="V1154" s="31">
        <v>44681.048611111109</v>
      </c>
      <c r="W1154">
        <v>0</v>
      </c>
      <c r="X1154">
        <v>1</v>
      </c>
      <c r="Y1154" t="s">
        <v>147</v>
      </c>
      <c r="AA1154">
        <v>1157</v>
      </c>
      <c r="AB1154" t="s">
        <v>68</v>
      </c>
      <c r="AD1154" t="s">
        <v>150</v>
      </c>
      <c r="AE1154" t="s">
        <v>148</v>
      </c>
      <c r="AH1154" t="s">
        <v>2020</v>
      </c>
    </row>
    <row r="1155" spans="1:44" x14ac:dyDescent="0.3">
      <c r="A1155">
        <v>1159</v>
      </c>
      <c r="C1155" t="s">
        <v>2100</v>
      </c>
      <c r="D1155" t="s">
        <v>2101</v>
      </c>
      <c r="G1155" t="s">
        <v>145</v>
      </c>
      <c r="I1155" t="s">
        <v>146</v>
      </c>
      <c r="K1155" t="s">
        <v>146</v>
      </c>
      <c r="L1155" t="s">
        <v>146</v>
      </c>
      <c r="M1155" t="s">
        <v>146</v>
      </c>
      <c r="N1155" t="s">
        <v>146</v>
      </c>
      <c r="O1155" t="s">
        <v>146</v>
      </c>
      <c r="P1155" t="s">
        <v>145</v>
      </c>
      <c r="Q1155" t="s">
        <v>918</v>
      </c>
      <c r="R1155" t="s">
        <v>919</v>
      </c>
      <c r="S1155">
        <v>0</v>
      </c>
      <c r="V1155" s="31">
        <v>44681.048611111109</v>
      </c>
      <c r="W1155">
        <v>0</v>
      </c>
      <c r="X1155">
        <v>1</v>
      </c>
      <c r="Y1155" t="s">
        <v>147</v>
      </c>
      <c r="AA1155">
        <v>1152</v>
      </c>
      <c r="AB1155" t="s">
        <v>68</v>
      </c>
      <c r="AD1155" t="s">
        <v>150</v>
      </c>
      <c r="AE1155" t="s">
        <v>148</v>
      </c>
      <c r="AH1155" t="s">
        <v>2020</v>
      </c>
    </row>
    <row r="1156" spans="1:44" x14ac:dyDescent="0.3">
      <c r="A1156">
        <v>1160</v>
      </c>
      <c r="C1156" t="s">
        <v>2102</v>
      </c>
      <c r="D1156" t="s">
        <v>2103</v>
      </c>
      <c r="G1156" t="s">
        <v>145</v>
      </c>
      <c r="I1156" t="s">
        <v>145</v>
      </c>
      <c r="K1156" t="s">
        <v>146</v>
      </c>
      <c r="L1156" t="s">
        <v>146</v>
      </c>
      <c r="M1156" t="s">
        <v>146</v>
      </c>
      <c r="N1156" t="s">
        <v>146</v>
      </c>
      <c r="O1156" t="s">
        <v>146</v>
      </c>
      <c r="P1156" t="s">
        <v>145</v>
      </c>
      <c r="Q1156" t="s">
        <v>918</v>
      </c>
      <c r="R1156" t="s">
        <v>919</v>
      </c>
      <c r="S1156">
        <v>0</v>
      </c>
      <c r="V1156" s="31">
        <v>44681.048611111109</v>
      </c>
      <c r="W1156">
        <v>0</v>
      </c>
      <c r="X1156">
        <v>1</v>
      </c>
      <c r="Y1156" t="s">
        <v>147</v>
      </c>
      <c r="AA1156">
        <v>1159</v>
      </c>
      <c r="AB1156" t="s">
        <v>68</v>
      </c>
      <c r="AD1156" t="s">
        <v>150</v>
      </c>
      <c r="AE1156" t="s">
        <v>148</v>
      </c>
      <c r="AH1156" t="s">
        <v>2020</v>
      </c>
    </row>
    <row r="1157" spans="1:44" x14ac:dyDescent="0.3">
      <c r="A1157" s="32"/>
      <c r="B1157" s="32"/>
      <c r="C1157" s="32"/>
      <c r="D1157" s="32"/>
      <c r="E1157" s="32"/>
      <c r="G1157" s="32"/>
      <c r="H1157" s="32"/>
      <c r="I1157" s="32"/>
      <c r="J1157" s="32"/>
      <c r="K1157" s="32"/>
      <c r="L1157" s="32"/>
      <c r="M1157" s="32"/>
      <c r="N1157" s="32"/>
      <c r="O1157" s="32"/>
      <c r="P1157" s="32"/>
      <c r="Q1157" s="32"/>
      <c r="R1157" s="32"/>
      <c r="S1157" s="32"/>
      <c r="T1157" s="32"/>
      <c r="U1157" s="32"/>
      <c r="V1157" s="32"/>
      <c r="W1157" s="32"/>
      <c r="X1157" s="32"/>
      <c r="Y1157" s="32"/>
      <c r="Z1157" s="32"/>
      <c r="AA1157" s="32"/>
      <c r="AB1157" s="32"/>
      <c r="AC1157" s="32"/>
      <c r="AD1157" s="32"/>
      <c r="AE1157" s="32"/>
      <c r="AF1157" s="32"/>
      <c r="AG1157" s="32"/>
      <c r="AH1157" s="32"/>
      <c r="AI1157" s="32"/>
      <c r="AJ1157" s="32"/>
      <c r="AK1157" s="32"/>
      <c r="AL1157" s="32"/>
      <c r="AM1157" s="32"/>
      <c r="AN1157" s="32"/>
      <c r="AO1157" s="32"/>
      <c r="AP1157" s="32"/>
      <c r="AQ1157" s="32"/>
      <c r="AR1157" s="32"/>
    </row>
  </sheetData>
  <phoneticPr fontId="6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C1F0F-93E3-42BC-9091-9FA61F94F4FE}">
  <dimension ref="A1:J597"/>
  <sheetViews>
    <sheetView topLeftCell="A565" workbookViewId="0">
      <selection activeCell="J2" sqref="J2:J597"/>
    </sheetView>
  </sheetViews>
  <sheetFormatPr defaultRowHeight="14.4" x14ac:dyDescent="0.3"/>
  <cols>
    <col min="2" max="2" width="15.88671875" bestFit="1" customWidth="1"/>
    <col min="3" max="3" width="15.88671875" customWidth="1"/>
    <col min="7" max="7" width="10.6640625" bestFit="1" customWidth="1"/>
  </cols>
  <sheetData>
    <row r="1" spans="1:10" x14ac:dyDescent="0.3">
      <c r="A1" s="33" t="s">
        <v>2104</v>
      </c>
      <c r="B1" s="33" t="s">
        <v>2105</v>
      </c>
      <c r="C1" s="33"/>
      <c r="D1" s="33" t="s">
        <v>2106</v>
      </c>
      <c r="E1" s="33" t="s">
        <v>2107</v>
      </c>
      <c r="F1" s="33" t="s">
        <v>53</v>
      </c>
      <c r="G1" s="33" t="s">
        <v>54</v>
      </c>
      <c r="H1" s="33" t="s">
        <v>8</v>
      </c>
      <c r="I1" s="33" t="s">
        <v>2108</v>
      </c>
      <c r="J1" s="33" t="s">
        <v>2109</v>
      </c>
    </row>
    <row r="2" spans="1:10" x14ac:dyDescent="0.3">
      <c r="A2" s="33">
        <v>1</v>
      </c>
      <c r="B2" s="34" t="s">
        <v>687</v>
      </c>
      <c r="C2" s="34">
        <f>_xlfn.XLOOKUP(B2,'PLANO CONTAS'!C:C,'PLANO CONTAS'!A:A,0,FALSE)</f>
        <v>71</v>
      </c>
      <c r="D2" s="33">
        <v>8</v>
      </c>
      <c r="E2" s="33">
        <v>31</v>
      </c>
      <c r="F2" s="33" t="s">
        <v>2110</v>
      </c>
      <c r="G2" s="35">
        <v>403.2</v>
      </c>
      <c r="H2" s="33">
        <v>23</v>
      </c>
      <c r="I2" s="34" t="s">
        <v>2111</v>
      </c>
      <c r="J2" s="33" t="s">
        <v>63</v>
      </c>
    </row>
    <row r="3" spans="1:10" x14ac:dyDescent="0.3">
      <c r="A3" s="33">
        <v>2</v>
      </c>
      <c r="B3" s="34" t="s">
        <v>687</v>
      </c>
      <c r="C3" s="34">
        <f>_xlfn.XLOOKUP(B3,'PLANO CONTAS'!C:C,'PLANO CONTAS'!A:A,0,FALSE)</f>
        <v>71</v>
      </c>
      <c r="D3" s="33">
        <v>8</v>
      </c>
      <c r="E3" s="33">
        <v>31</v>
      </c>
      <c r="F3" s="33">
        <v>101000</v>
      </c>
      <c r="G3" s="35">
        <v>0.4</v>
      </c>
      <c r="H3" s="33">
        <v>23</v>
      </c>
      <c r="I3" s="34" t="s">
        <v>2111</v>
      </c>
      <c r="J3" s="33" t="s">
        <v>63</v>
      </c>
    </row>
    <row r="4" spans="1:10" x14ac:dyDescent="0.3">
      <c r="A4" s="33">
        <v>3</v>
      </c>
      <c r="B4" s="34" t="s">
        <v>687</v>
      </c>
      <c r="C4" s="34">
        <f>_xlfn.XLOOKUP(B4,'PLANO CONTAS'!C:C,'PLANO CONTAS'!A:A,0,FALSE)</f>
        <v>71</v>
      </c>
      <c r="D4" s="33">
        <v>8</v>
      </c>
      <c r="E4" s="33">
        <v>31</v>
      </c>
      <c r="F4" s="33">
        <v>101000</v>
      </c>
      <c r="G4" s="35">
        <v>1500</v>
      </c>
      <c r="H4" s="33">
        <v>23</v>
      </c>
      <c r="I4" s="34" t="s">
        <v>2111</v>
      </c>
      <c r="J4" s="33" t="s">
        <v>63</v>
      </c>
    </row>
    <row r="5" spans="1:10" x14ac:dyDescent="0.3">
      <c r="A5" s="33">
        <v>4</v>
      </c>
      <c r="B5" s="34" t="s">
        <v>687</v>
      </c>
      <c r="C5" s="34">
        <f>_xlfn.XLOOKUP(B5,'PLANO CONTAS'!C:C,'PLANO CONTAS'!A:A,0,FALSE)</f>
        <v>71</v>
      </c>
      <c r="D5" s="33">
        <v>8</v>
      </c>
      <c r="E5" s="33">
        <v>31</v>
      </c>
      <c r="F5" s="33">
        <v>701000</v>
      </c>
      <c r="G5" s="35">
        <v>0.73</v>
      </c>
      <c r="H5" s="33">
        <v>23</v>
      </c>
      <c r="I5" s="34" t="s">
        <v>2111</v>
      </c>
      <c r="J5" s="33" t="s">
        <v>63</v>
      </c>
    </row>
    <row r="6" spans="1:10" x14ac:dyDescent="0.3">
      <c r="A6" s="33">
        <v>5</v>
      </c>
      <c r="B6" s="34" t="s">
        <v>687</v>
      </c>
      <c r="C6" s="34">
        <f>_xlfn.XLOOKUP(B6,'PLANO CONTAS'!C:C,'PLANO CONTAS'!A:A,0,FALSE)</f>
        <v>71</v>
      </c>
      <c r="D6" s="33">
        <v>8</v>
      </c>
      <c r="E6" s="33">
        <v>31</v>
      </c>
      <c r="F6" s="33">
        <v>701000</v>
      </c>
      <c r="G6" s="35">
        <v>3000</v>
      </c>
      <c r="H6" s="33">
        <v>23</v>
      </c>
      <c r="I6" s="34" t="s">
        <v>2111</v>
      </c>
      <c r="J6" s="33" t="s">
        <v>63</v>
      </c>
    </row>
    <row r="7" spans="1:10" x14ac:dyDescent="0.3">
      <c r="A7" s="33">
        <v>6</v>
      </c>
      <c r="B7" s="34" t="s">
        <v>687</v>
      </c>
      <c r="C7" s="34">
        <f>_xlfn.XLOOKUP(B7,'PLANO CONTAS'!C:C,'PLANO CONTAS'!A:A,0,FALSE)</f>
        <v>71</v>
      </c>
      <c r="D7" s="33">
        <v>8</v>
      </c>
      <c r="E7" s="33">
        <v>31</v>
      </c>
      <c r="F7" s="33">
        <v>301000</v>
      </c>
      <c r="G7" s="35">
        <v>1.88</v>
      </c>
      <c r="H7" s="33">
        <v>23</v>
      </c>
      <c r="I7" s="34" t="s">
        <v>2111</v>
      </c>
      <c r="J7" s="33" t="s">
        <v>63</v>
      </c>
    </row>
    <row r="8" spans="1:10" x14ac:dyDescent="0.3">
      <c r="A8" s="33">
        <v>7</v>
      </c>
      <c r="B8" s="34" t="s">
        <v>687</v>
      </c>
      <c r="C8" s="34">
        <f>_xlfn.XLOOKUP(B8,'PLANO CONTAS'!C:C,'PLANO CONTAS'!A:A,0,FALSE)</f>
        <v>71</v>
      </c>
      <c r="D8" s="33">
        <v>8</v>
      </c>
      <c r="E8" s="33">
        <v>31</v>
      </c>
      <c r="F8" s="33">
        <v>301000</v>
      </c>
      <c r="G8" s="35">
        <v>332.64</v>
      </c>
      <c r="H8" s="33">
        <v>23</v>
      </c>
      <c r="I8" s="34" t="s">
        <v>2111</v>
      </c>
      <c r="J8" s="33" t="s">
        <v>63</v>
      </c>
    </row>
    <row r="9" spans="1:10" x14ac:dyDescent="0.3">
      <c r="A9" s="33">
        <v>8</v>
      </c>
      <c r="B9" s="34" t="s">
        <v>687</v>
      </c>
      <c r="C9" s="34">
        <f>_xlfn.XLOOKUP(B9,'PLANO CONTAS'!C:C,'PLANO CONTAS'!A:A,0,FALSE)</f>
        <v>71</v>
      </c>
      <c r="D9" s="33">
        <v>8</v>
      </c>
      <c r="E9" s="33">
        <v>31</v>
      </c>
      <c r="F9" s="33">
        <v>301000</v>
      </c>
      <c r="G9" s="35">
        <v>5633.5</v>
      </c>
      <c r="H9" s="33">
        <v>23</v>
      </c>
      <c r="I9" s="34" t="s">
        <v>2111</v>
      </c>
      <c r="J9" s="33" t="s">
        <v>63</v>
      </c>
    </row>
    <row r="10" spans="1:10" x14ac:dyDescent="0.3">
      <c r="A10" s="33">
        <v>9</v>
      </c>
      <c r="B10" s="34" t="s">
        <v>687</v>
      </c>
      <c r="C10" s="34">
        <f>_xlfn.XLOOKUP(B10,'PLANO CONTAS'!C:C,'PLANO CONTAS'!A:A,0,FALSE)</f>
        <v>71</v>
      </c>
      <c r="D10" s="33">
        <v>8</v>
      </c>
      <c r="E10" s="33">
        <v>31</v>
      </c>
      <c r="F10" s="33">
        <v>801000</v>
      </c>
      <c r="G10" s="35">
        <v>1.88</v>
      </c>
      <c r="H10" s="33">
        <v>23</v>
      </c>
      <c r="I10" s="34" t="s">
        <v>2111</v>
      </c>
      <c r="J10" s="33" t="s">
        <v>63</v>
      </c>
    </row>
    <row r="11" spans="1:10" x14ac:dyDescent="0.3">
      <c r="A11" s="33">
        <v>10</v>
      </c>
      <c r="B11" s="34" t="s">
        <v>687</v>
      </c>
      <c r="C11" s="34">
        <f>_xlfn.XLOOKUP(B11,'PLANO CONTAS'!C:C,'PLANO CONTAS'!A:A,0,FALSE)</f>
        <v>71</v>
      </c>
      <c r="D11" s="33">
        <v>8</v>
      </c>
      <c r="E11" s="33">
        <v>31</v>
      </c>
      <c r="F11" s="33">
        <v>801000</v>
      </c>
      <c r="G11" s="35">
        <v>9312</v>
      </c>
      <c r="H11" s="33">
        <v>23</v>
      </c>
      <c r="I11" s="34" t="s">
        <v>2111</v>
      </c>
      <c r="J11" s="33" t="s">
        <v>63</v>
      </c>
    </row>
    <row r="12" spans="1:10" x14ac:dyDescent="0.3">
      <c r="A12" s="33">
        <v>11</v>
      </c>
      <c r="B12" s="34" t="s">
        <v>687</v>
      </c>
      <c r="C12" s="34">
        <f>_xlfn.XLOOKUP(B12,'PLANO CONTAS'!C:C,'PLANO CONTAS'!A:A,0,FALSE)</f>
        <v>71</v>
      </c>
      <c r="D12" s="33">
        <v>8</v>
      </c>
      <c r="E12" s="33">
        <v>31</v>
      </c>
      <c r="F12" s="33">
        <v>801000</v>
      </c>
      <c r="G12" s="35">
        <v>2000</v>
      </c>
      <c r="H12" s="33">
        <v>23</v>
      </c>
      <c r="I12" s="34" t="s">
        <v>2111</v>
      </c>
      <c r="J12" s="33" t="s">
        <v>63</v>
      </c>
    </row>
    <row r="13" spans="1:10" x14ac:dyDescent="0.3">
      <c r="A13" s="33">
        <v>12</v>
      </c>
      <c r="B13" s="34" t="s">
        <v>687</v>
      </c>
      <c r="C13" s="34">
        <f>_xlfn.XLOOKUP(B13,'PLANO CONTAS'!C:C,'PLANO CONTAS'!A:A,0,FALSE)</f>
        <v>71</v>
      </c>
      <c r="D13" s="33">
        <v>8</v>
      </c>
      <c r="E13" s="33">
        <v>31</v>
      </c>
      <c r="F13" s="33">
        <v>801000</v>
      </c>
      <c r="G13" s="35">
        <v>1500</v>
      </c>
      <c r="H13" s="33">
        <v>23</v>
      </c>
      <c r="I13" s="34" t="s">
        <v>2111</v>
      </c>
      <c r="J13" s="33" t="s">
        <v>63</v>
      </c>
    </row>
    <row r="14" spans="1:10" x14ac:dyDescent="0.3">
      <c r="A14" s="33">
        <v>13</v>
      </c>
      <c r="B14" s="34" t="s">
        <v>687</v>
      </c>
      <c r="C14" s="34">
        <f>_xlfn.XLOOKUP(B14,'PLANO CONTAS'!C:C,'PLANO CONTAS'!A:A,0,FALSE)</f>
        <v>71</v>
      </c>
      <c r="D14" s="33">
        <v>8</v>
      </c>
      <c r="E14" s="33">
        <v>31</v>
      </c>
      <c r="F14" s="33">
        <v>801000</v>
      </c>
      <c r="G14" s="35">
        <v>166.67</v>
      </c>
      <c r="H14" s="33">
        <v>23</v>
      </c>
      <c r="I14" s="34" t="s">
        <v>2111</v>
      </c>
      <c r="J14" s="33" t="s">
        <v>63</v>
      </c>
    </row>
    <row r="15" spans="1:10" x14ac:dyDescent="0.3">
      <c r="A15" s="33">
        <v>14</v>
      </c>
      <c r="B15" s="34" t="s">
        <v>687</v>
      </c>
      <c r="C15" s="34">
        <f>_xlfn.XLOOKUP(B15,'PLANO CONTAS'!C:C,'PLANO CONTAS'!A:A,0,FALSE)</f>
        <v>71</v>
      </c>
      <c r="D15" s="33">
        <v>8</v>
      </c>
      <c r="E15" s="33">
        <v>31</v>
      </c>
      <c r="F15" s="33">
        <v>801000</v>
      </c>
      <c r="G15" s="35">
        <v>166.67</v>
      </c>
      <c r="H15" s="33">
        <v>23</v>
      </c>
      <c r="I15" s="34" t="s">
        <v>2111</v>
      </c>
      <c r="J15" s="33" t="s">
        <v>63</v>
      </c>
    </row>
    <row r="16" spans="1:10" x14ac:dyDescent="0.3">
      <c r="A16" s="33">
        <v>15</v>
      </c>
      <c r="B16" s="34" t="s">
        <v>687</v>
      </c>
      <c r="C16" s="34">
        <f>_xlfn.XLOOKUP(B16,'PLANO CONTAS'!C:C,'PLANO CONTAS'!A:A,0,FALSE)</f>
        <v>71</v>
      </c>
      <c r="D16" s="33">
        <v>8</v>
      </c>
      <c r="E16" s="33">
        <v>31</v>
      </c>
      <c r="F16" s="33">
        <v>801000</v>
      </c>
      <c r="G16" s="35">
        <v>55.56</v>
      </c>
      <c r="H16" s="33">
        <v>23</v>
      </c>
      <c r="I16" s="34" t="s">
        <v>2111</v>
      </c>
      <c r="J16" s="33" t="s">
        <v>63</v>
      </c>
    </row>
    <row r="17" spans="1:10" x14ac:dyDescent="0.3">
      <c r="A17" s="33">
        <v>16</v>
      </c>
      <c r="B17" s="34" t="s">
        <v>687</v>
      </c>
      <c r="C17" s="34">
        <f>_xlfn.XLOOKUP(B17,'PLANO CONTAS'!C:C,'PLANO CONTAS'!A:A,0,FALSE)</f>
        <v>71</v>
      </c>
      <c r="D17" s="33">
        <v>8</v>
      </c>
      <c r="E17" s="33">
        <v>31</v>
      </c>
      <c r="F17" s="33">
        <v>801000</v>
      </c>
      <c r="G17" s="35">
        <v>500</v>
      </c>
      <c r="H17" s="33">
        <v>23</v>
      </c>
      <c r="I17" s="34" t="s">
        <v>2111</v>
      </c>
      <c r="J17" s="33" t="s">
        <v>63</v>
      </c>
    </row>
    <row r="18" spans="1:10" x14ac:dyDescent="0.3">
      <c r="A18" s="33">
        <v>17</v>
      </c>
      <c r="B18" s="34" t="s">
        <v>687</v>
      </c>
      <c r="C18" s="34">
        <f>_xlfn.XLOOKUP(B18,'PLANO CONTAS'!C:C,'PLANO CONTAS'!A:A,0,FALSE)</f>
        <v>71</v>
      </c>
      <c r="D18" s="33">
        <v>8</v>
      </c>
      <c r="E18" s="33">
        <v>31</v>
      </c>
      <c r="F18" s="33">
        <v>801000</v>
      </c>
      <c r="G18" s="35">
        <v>1166.67</v>
      </c>
      <c r="H18" s="33">
        <v>23</v>
      </c>
      <c r="I18" s="34" t="s">
        <v>2111</v>
      </c>
      <c r="J18" s="33" t="s">
        <v>63</v>
      </c>
    </row>
    <row r="19" spans="1:10" x14ac:dyDescent="0.3">
      <c r="A19" s="33">
        <v>18</v>
      </c>
      <c r="B19" s="34" t="s">
        <v>687</v>
      </c>
      <c r="C19" s="34">
        <f>_xlfn.XLOOKUP(B19,'PLANO CONTAS'!C:C,'PLANO CONTAS'!A:A,0,FALSE)</f>
        <v>71</v>
      </c>
      <c r="D19" s="33">
        <v>8</v>
      </c>
      <c r="E19" s="33">
        <v>31</v>
      </c>
      <c r="F19" s="33">
        <v>801000</v>
      </c>
      <c r="G19" s="35">
        <v>733.33</v>
      </c>
      <c r="H19" s="33">
        <v>23</v>
      </c>
      <c r="I19" s="34" t="s">
        <v>2111</v>
      </c>
      <c r="J19" s="33" t="s">
        <v>63</v>
      </c>
    </row>
    <row r="20" spans="1:10" x14ac:dyDescent="0.3">
      <c r="A20" s="33">
        <v>19</v>
      </c>
      <c r="B20" s="34" t="s">
        <v>687</v>
      </c>
      <c r="C20" s="34">
        <f>_xlfn.XLOOKUP(B20,'PLANO CONTAS'!C:C,'PLANO CONTAS'!A:A,0,FALSE)</f>
        <v>71</v>
      </c>
      <c r="D20" s="33">
        <v>8</v>
      </c>
      <c r="E20" s="33">
        <v>31</v>
      </c>
      <c r="F20" s="33">
        <v>1001000</v>
      </c>
      <c r="G20" s="35">
        <v>583.33000000000004</v>
      </c>
      <c r="H20" s="33">
        <v>23</v>
      </c>
      <c r="I20" s="34" t="s">
        <v>2111</v>
      </c>
      <c r="J20" s="33" t="s">
        <v>63</v>
      </c>
    </row>
    <row r="21" spans="1:10" x14ac:dyDescent="0.3">
      <c r="A21" s="33">
        <v>20</v>
      </c>
      <c r="B21" s="34" t="s">
        <v>687</v>
      </c>
      <c r="C21" s="34">
        <f>_xlfn.XLOOKUP(B21,'PLANO CONTAS'!C:C,'PLANO CONTAS'!A:A,0,FALSE)</f>
        <v>71</v>
      </c>
      <c r="D21" s="33">
        <v>8</v>
      </c>
      <c r="E21" s="33">
        <v>31</v>
      </c>
      <c r="F21" s="33">
        <v>1001000</v>
      </c>
      <c r="G21" s="35">
        <v>90.33</v>
      </c>
      <c r="H21" s="33">
        <v>23</v>
      </c>
      <c r="I21" s="34" t="s">
        <v>2111</v>
      </c>
      <c r="J21" s="33" t="s">
        <v>63</v>
      </c>
    </row>
    <row r="22" spans="1:10" x14ac:dyDescent="0.3">
      <c r="A22" s="33">
        <v>21</v>
      </c>
      <c r="B22" s="34" t="s">
        <v>687</v>
      </c>
      <c r="C22" s="34">
        <f>_xlfn.XLOOKUP(B22,'PLANO CONTAS'!C:C,'PLANO CONTAS'!A:A,0,FALSE)</f>
        <v>71</v>
      </c>
      <c r="D22" s="33">
        <v>8</v>
      </c>
      <c r="E22" s="33">
        <v>31</v>
      </c>
      <c r="F22" s="33">
        <v>1001000</v>
      </c>
      <c r="G22" s="35">
        <v>194.44</v>
      </c>
      <c r="H22" s="33">
        <v>23</v>
      </c>
      <c r="I22" s="34" t="s">
        <v>2111</v>
      </c>
      <c r="J22" s="33" t="s">
        <v>63</v>
      </c>
    </row>
    <row r="23" spans="1:10" x14ac:dyDescent="0.3">
      <c r="A23" s="33">
        <v>22</v>
      </c>
      <c r="B23" s="34" t="s">
        <v>687</v>
      </c>
      <c r="C23" s="34">
        <f>_xlfn.XLOOKUP(B23,'PLANO CONTAS'!C:C,'PLANO CONTAS'!A:A,0,FALSE)</f>
        <v>71</v>
      </c>
      <c r="D23" s="33">
        <v>8</v>
      </c>
      <c r="E23" s="33">
        <v>31</v>
      </c>
      <c r="F23" s="33">
        <v>1001000</v>
      </c>
      <c r="G23" s="35">
        <v>583.33000000000004</v>
      </c>
      <c r="H23" s="33">
        <v>23</v>
      </c>
      <c r="I23" s="34" t="s">
        <v>2111</v>
      </c>
      <c r="J23" s="33" t="s">
        <v>63</v>
      </c>
    </row>
    <row r="24" spans="1:10" x14ac:dyDescent="0.3">
      <c r="A24" s="33">
        <v>23</v>
      </c>
      <c r="B24" s="34" t="s">
        <v>687</v>
      </c>
      <c r="C24" s="34">
        <f>_xlfn.XLOOKUP(B24,'PLANO CONTAS'!C:C,'PLANO CONTAS'!A:A,0,FALSE)</f>
        <v>71</v>
      </c>
      <c r="D24" s="33">
        <v>8</v>
      </c>
      <c r="E24" s="33">
        <v>31</v>
      </c>
      <c r="F24" s="33">
        <v>1001000</v>
      </c>
      <c r="G24" s="35">
        <v>2216.67</v>
      </c>
      <c r="H24" s="33">
        <v>23</v>
      </c>
      <c r="I24" s="34" t="s">
        <v>2111</v>
      </c>
      <c r="J24" s="33" t="s">
        <v>63</v>
      </c>
    </row>
    <row r="25" spans="1:10" x14ac:dyDescent="0.3">
      <c r="A25" s="33">
        <v>24</v>
      </c>
      <c r="B25" s="34" t="s">
        <v>687</v>
      </c>
      <c r="C25" s="34">
        <f>_xlfn.XLOOKUP(B25,'PLANO CONTAS'!C:C,'PLANO CONTAS'!A:A,0,FALSE)</f>
        <v>71</v>
      </c>
      <c r="D25" s="33">
        <v>8</v>
      </c>
      <c r="E25" s="33">
        <v>31</v>
      </c>
      <c r="F25" s="33">
        <v>401000</v>
      </c>
      <c r="G25" s="35">
        <v>40.15</v>
      </c>
      <c r="H25" s="33">
        <v>23</v>
      </c>
      <c r="I25" s="34" t="s">
        <v>2111</v>
      </c>
      <c r="J25" s="33" t="s">
        <v>63</v>
      </c>
    </row>
    <row r="26" spans="1:10" x14ac:dyDescent="0.3">
      <c r="A26" s="33">
        <v>25</v>
      </c>
      <c r="B26" s="34" t="s">
        <v>687</v>
      </c>
      <c r="C26" s="34">
        <f>_xlfn.XLOOKUP(B26,'PLANO CONTAS'!C:C,'PLANO CONTAS'!A:A,0,FALSE)</f>
        <v>71</v>
      </c>
      <c r="D26" s="33">
        <v>8</v>
      </c>
      <c r="E26" s="33">
        <v>31</v>
      </c>
      <c r="F26" s="33">
        <v>401000</v>
      </c>
      <c r="G26" s="35">
        <v>5.95</v>
      </c>
      <c r="H26" s="33">
        <v>23</v>
      </c>
      <c r="I26" s="34" t="s">
        <v>2111</v>
      </c>
      <c r="J26" s="33" t="s">
        <v>63</v>
      </c>
    </row>
    <row r="27" spans="1:10" x14ac:dyDescent="0.3">
      <c r="A27" s="33">
        <v>26</v>
      </c>
      <c r="B27" s="34" t="s">
        <v>687</v>
      </c>
      <c r="C27" s="34">
        <f>_xlfn.XLOOKUP(B27,'PLANO CONTAS'!C:C,'PLANO CONTAS'!A:A,0,FALSE)</f>
        <v>71</v>
      </c>
      <c r="D27" s="33">
        <v>8</v>
      </c>
      <c r="E27" s="33">
        <v>31</v>
      </c>
      <c r="F27" s="33">
        <v>401000</v>
      </c>
      <c r="G27" s="35">
        <v>1.1299999999999999</v>
      </c>
      <c r="H27" s="33">
        <v>23</v>
      </c>
      <c r="I27" s="34" t="s">
        <v>2111</v>
      </c>
      <c r="J27" s="33" t="s">
        <v>63</v>
      </c>
    </row>
    <row r="28" spans="1:10" x14ac:dyDescent="0.3">
      <c r="A28" s="33">
        <v>27</v>
      </c>
      <c r="B28" s="34" t="s">
        <v>687</v>
      </c>
      <c r="C28" s="34">
        <f>_xlfn.XLOOKUP(B28,'PLANO CONTAS'!C:C,'PLANO CONTAS'!A:A,0,FALSE)</f>
        <v>71</v>
      </c>
      <c r="D28" s="33">
        <v>8</v>
      </c>
      <c r="E28" s="33">
        <v>31</v>
      </c>
      <c r="F28" s="33">
        <v>401000</v>
      </c>
      <c r="G28" s="35">
        <v>11471</v>
      </c>
      <c r="H28" s="33">
        <v>23</v>
      </c>
      <c r="I28" s="34" t="s">
        <v>2111</v>
      </c>
      <c r="J28" s="33" t="s">
        <v>63</v>
      </c>
    </row>
    <row r="29" spans="1:10" x14ac:dyDescent="0.3">
      <c r="A29" s="33">
        <v>28</v>
      </c>
      <c r="B29" s="34" t="s">
        <v>687</v>
      </c>
      <c r="C29" s="34">
        <f>_xlfn.XLOOKUP(B29,'PLANO CONTAS'!C:C,'PLANO CONTAS'!A:A,0,FALSE)</f>
        <v>71</v>
      </c>
      <c r="D29" s="33">
        <v>8</v>
      </c>
      <c r="E29" s="33">
        <v>31</v>
      </c>
      <c r="F29" s="33">
        <v>1201000</v>
      </c>
      <c r="G29" s="35">
        <v>810</v>
      </c>
      <c r="H29" s="33">
        <v>23</v>
      </c>
      <c r="I29" s="34" t="s">
        <v>2111</v>
      </c>
      <c r="J29" s="33" t="s">
        <v>63</v>
      </c>
    </row>
    <row r="30" spans="1:10" x14ac:dyDescent="0.3">
      <c r="A30" s="33">
        <v>29</v>
      </c>
      <c r="B30" s="34" t="s">
        <v>687</v>
      </c>
      <c r="C30" s="34">
        <f>_xlfn.XLOOKUP(B30,'PLANO CONTAS'!C:C,'PLANO CONTAS'!A:A,0,FALSE)</f>
        <v>71</v>
      </c>
      <c r="D30" s="33">
        <v>8</v>
      </c>
      <c r="E30" s="33">
        <v>31</v>
      </c>
      <c r="F30" s="33">
        <v>1201000</v>
      </c>
      <c r="G30" s="35">
        <v>134.91</v>
      </c>
      <c r="H30" s="33">
        <v>23</v>
      </c>
      <c r="I30" s="34" t="s">
        <v>2111</v>
      </c>
      <c r="J30" s="33" t="s">
        <v>63</v>
      </c>
    </row>
    <row r="31" spans="1:10" x14ac:dyDescent="0.3">
      <c r="A31" s="33">
        <v>30</v>
      </c>
      <c r="B31" s="34" t="s">
        <v>687</v>
      </c>
      <c r="C31" s="34">
        <f>_xlfn.XLOOKUP(B31,'PLANO CONTAS'!C:C,'PLANO CONTAS'!A:A,0,FALSE)</f>
        <v>71</v>
      </c>
      <c r="D31" s="33">
        <v>8</v>
      </c>
      <c r="E31" s="33">
        <v>31</v>
      </c>
      <c r="F31" s="33">
        <v>1201000</v>
      </c>
      <c r="G31" s="35">
        <v>19.989999999999998</v>
      </c>
      <c r="H31" s="33">
        <v>23</v>
      </c>
      <c r="I31" s="34" t="s">
        <v>2111</v>
      </c>
      <c r="J31" s="33" t="s">
        <v>63</v>
      </c>
    </row>
    <row r="32" spans="1:10" x14ac:dyDescent="0.3">
      <c r="A32" s="33">
        <v>31</v>
      </c>
      <c r="B32" s="34" t="s">
        <v>687</v>
      </c>
      <c r="C32" s="34">
        <f>_xlfn.XLOOKUP(B32,'PLANO CONTAS'!C:C,'PLANO CONTAS'!A:A,0,FALSE)</f>
        <v>71</v>
      </c>
      <c r="D32" s="33">
        <v>8</v>
      </c>
      <c r="E32" s="33">
        <v>31</v>
      </c>
      <c r="F32" s="33">
        <v>1201000</v>
      </c>
      <c r="G32" s="35">
        <v>0.57999999999999996</v>
      </c>
      <c r="H32" s="33">
        <v>23</v>
      </c>
      <c r="I32" s="34" t="s">
        <v>2111</v>
      </c>
      <c r="J32" s="33" t="s">
        <v>63</v>
      </c>
    </row>
    <row r="33" spans="1:10" x14ac:dyDescent="0.3">
      <c r="A33" s="33">
        <v>32</v>
      </c>
      <c r="B33" s="34" t="s">
        <v>687</v>
      </c>
      <c r="C33" s="34">
        <f>_xlfn.XLOOKUP(B33,'PLANO CONTAS'!C:C,'PLANO CONTAS'!A:A,0,FALSE)</f>
        <v>71</v>
      </c>
      <c r="D33" s="33">
        <v>8</v>
      </c>
      <c r="E33" s="33">
        <v>31</v>
      </c>
      <c r="F33" s="33">
        <v>1201000</v>
      </c>
      <c r="G33" s="35">
        <v>388.08</v>
      </c>
      <c r="H33" s="33">
        <v>23</v>
      </c>
      <c r="I33" s="34" t="s">
        <v>2111</v>
      </c>
      <c r="J33" s="33" t="s">
        <v>63</v>
      </c>
    </row>
    <row r="34" spans="1:10" x14ac:dyDescent="0.3">
      <c r="A34" s="33">
        <v>33</v>
      </c>
      <c r="B34" s="34" t="s">
        <v>687</v>
      </c>
      <c r="C34" s="34">
        <f>_xlfn.XLOOKUP(B34,'PLANO CONTAS'!C:C,'PLANO CONTAS'!A:A,0,FALSE)</f>
        <v>71</v>
      </c>
      <c r="D34" s="33">
        <v>8</v>
      </c>
      <c r="E34" s="33">
        <v>31</v>
      </c>
      <c r="F34" s="33">
        <v>1201000</v>
      </c>
      <c r="G34" s="35">
        <v>0.92</v>
      </c>
      <c r="H34" s="33">
        <v>23</v>
      </c>
      <c r="I34" s="34" t="s">
        <v>2111</v>
      </c>
      <c r="J34" s="33" t="s">
        <v>63</v>
      </c>
    </row>
    <row r="35" spans="1:10" x14ac:dyDescent="0.3">
      <c r="A35" s="33">
        <v>34</v>
      </c>
      <c r="B35" s="34" t="s">
        <v>687</v>
      </c>
      <c r="C35" s="34">
        <f>_xlfn.XLOOKUP(B35,'PLANO CONTAS'!C:C,'PLANO CONTAS'!A:A,0,FALSE)</f>
        <v>71</v>
      </c>
      <c r="D35" s="33">
        <v>8</v>
      </c>
      <c r="E35" s="33">
        <v>31</v>
      </c>
      <c r="F35" s="33">
        <v>1201000</v>
      </c>
      <c r="G35" s="35">
        <v>350</v>
      </c>
      <c r="H35" s="33">
        <v>23</v>
      </c>
      <c r="I35" s="34" t="s">
        <v>2111</v>
      </c>
      <c r="J35" s="33" t="s">
        <v>63</v>
      </c>
    </row>
    <row r="36" spans="1:10" x14ac:dyDescent="0.3">
      <c r="A36" s="33">
        <v>35</v>
      </c>
      <c r="B36" s="34" t="s">
        <v>687</v>
      </c>
      <c r="C36" s="34">
        <f>_xlfn.XLOOKUP(B36,'PLANO CONTAS'!C:C,'PLANO CONTAS'!A:A,0,FALSE)</f>
        <v>71</v>
      </c>
      <c r="D36" s="33">
        <v>8</v>
      </c>
      <c r="E36" s="33">
        <v>31</v>
      </c>
      <c r="F36" s="33">
        <v>1201000</v>
      </c>
      <c r="G36" s="35">
        <v>5200</v>
      </c>
      <c r="H36" s="33">
        <v>23</v>
      </c>
      <c r="I36" s="34" t="s">
        <v>2111</v>
      </c>
      <c r="J36" s="33" t="s">
        <v>63</v>
      </c>
    </row>
    <row r="37" spans="1:10" x14ac:dyDescent="0.3">
      <c r="A37" s="33">
        <v>36</v>
      </c>
      <c r="B37" s="34" t="s">
        <v>687</v>
      </c>
      <c r="C37" s="34">
        <f>_xlfn.XLOOKUP(B37,'PLANO CONTAS'!C:C,'PLANO CONTAS'!A:A,0,FALSE)</f>
        <v>71</v>
      </c>
      <c r="D37" s="33">
        <v>8</v>
      </c>
      <c r="E37" s="33">
        <v>31</v>
      </c>
      <c r="F37" s="33">
        <v>1201000</v>
      </c>
      <c r="G37" s="35">
        <v>1500</v>
      </c>
      <c r="H37" s="33">
        <v>23</v>
      </c>
      <c r="I37" s="34" t="s">
        <v>2111</v>
      </c>
      <c r="J37" s="33" t="s">
        <v>63</v>
      </c>
    </row>
    <row r="38" spans="1:10" x14ac:dyDescent="0.3">
      <c r="A38" s="33">
        <v>37</v>
      </c>
      <c r="B38" s="34" t="s">
        <v>687</v>
      </c>
      <c r="C38" s="34">
        <f>_xlfn.XLOOKUP(B38,'PLANO CONTAS'!C:C,'PLANO CONTAS'!A:A,0,FALSE)</f>
        <v>71</v>
      </c>
      <c r="D38" s="33">
        <v>8</v>
      </c>
      <c r="E38" s="33">
        <v>31</v>
      </c>
      <c r="F38" s="33">
        <v>501000</v>
      </c>
      <c r="G38" s="35">
        <v>125</v>
      </c>
      <c r="H38" s="33">
        <v>23</v>
      </c>
      <c r="I38" s="34" t="s">
        <v>2111</v>
      </c>
      <c r="J38" s="33" t="s">
        <v>63</v>
      </c>
    </row>
    <row r="39" spans="1:10" x14ac:dyDescent="0.3">
      <c r="A39" s="33">
        <v>38</v>
      </c>
      <c r="B39" s="34" t="s">
        <v>687</v>
      </c>
      <c r="C39" s="34">
        <f>_xlfn.XLOOKUP(B39,'PLANO CONTAS'!C:C,'PLANO CONTAS'!A:A,0,FALSE)</f>
        <v>71</v>
      </c>
      <c r="D39" s="33">
        <v>8</v>
      </c>
      <c r="E39" s="33">
        <v>31</v>
      </c>
      <c r="F39" s="33">
        <v>501000</v>
      </c>
      <c r="G39" s="35">
        <v>18.52</v>
      </c>
      <c r="H39" s="33">
        <v>23</v>
      </c>
      <c r="I39" s="34" t="s">
        <v>2111</v>
      </c>
      <c r="J39" s="33" t="s">
        <v>63</v>
      </c>
    </row>
    <row r="40" spans="1:10" x14ac:dyDescent="0.3">
      <c r="A40" s="33">
        <v>39</v>
      </c>
      <c r="B40" s="34" t="s">
        <v>687</v>
      </c>
      <c r="C40" s="34">
        <f>_xlfn.XLOOKUP(B40,'PLANO CONTAS'!C:C,'PLANO CONTAS'!A:A,0,FALSE)</f>
        <v>71</v>
      </c>
      <c r="D40" s="33">
        <v>8</v>
      </c>
      <c r="E40" s="33">
        <v>31</v>
      </c>
      <c r="F40" s="33">
        <v>501000</v>
      </c>
      <c r="G40" s="35">
        <v>0.7</v>
      </c>
      <c r="H40" s="33">
        <v>23</v>
      </c>
      <c r="I40" s="34" t="s">
        <v>2111</v>
      </c>
      <c r="J40" s="33" t="s">
        <v>63</v>
      </c>
    </row>
    <row r="41" spans="1:10" x14ac:dyDescent="0.3">
      <c r="A41" s="33">
        <v>40</v>
      </c>
      <c r="B41" s="34" t="s">
        <v>687</v>
      </c>
      <c r="C41" s="34">
        <f>_xlfn.XLOOKUP(B41,'PLANO CONTAS'!C:C,'PLANO CONTAS'!A:A,0,FALSE)</f>
        <v>71</v>
      </c>
      <c r="D41" s="33">
        <v>8</v>
      </c>
      <c r="E41" s="33">
        <v>31</v>
      </c>
      <c r="F41" s="33">
        <v>501000</v>
      </c>
      <c r="G41" s="35">
        <v>158.4</v>
      </c>
      <c r="H41" s="33">
        <v>23</v>
      </c>
      <c r="I41" s="34" t="s">
        <v>2111</v>
      </c>
      <c r="J41" s="33" t="s">
        <v>63</v>
      </c>
    </row>
    <row r="42" spans="1:10" x14ac:dyDescent="0.3">
      <c r="A42" s="33">
        <v>41</v>
      </c>
      <c r="B42" s="34" t="s">
        <v>687</v>
      </c>
      <c r="C42" s="34">
        <f>_xlfn.XLOOKUP(B42,'PLANO CONTAS'!C:C,'PLANO CONTAS'!A:A,0,FALSE)</f>
        <v>71</v>
      </c>
      <c r="D42" s="33">
        <v>8</v>
      </c>
      <c r="E42" s="33">
        <v>31</v>
      </c>
      <c r="F42" s="33">
        <v>501000</v>
      </c>
      <c r="G42" s="35">
        <v>0.6</v>
      </c>
      <c r="H42" s="33">
        <v>23</v>
      </c>
      <c r="I42" s="34" t="s">
        <v>2111</v>
      </c>
      <c r="J42" s="33" t="s">
        <v>63</v>
      </c>
    </row>
    <row r="43" spans="1:10" x14ac:dyDescent="0.3">
      <c r="A43" s="33">
        <v>42</v>
      </c>
      <c r="B43" s="34" t="s">
        <v>687</v>
      </c>
      <c r="C43" s="34">
        <f>_xlfn.XLOOKUP(B43,'PLANO CONTAS'!C:C,'PLANO CONTAS'!A:A,0,FALSE)</f>
        <v>71</v>
      </c>
      <c r="D43" s="33">
        <v>8</v>
      </c>
      <c r="E43" s="33">
        <v>31</v>
      </c>
      <c r="F43" s="33">
        <v>501000</v>
      </c>
      <c r="G43" s="35">
        <v>2750</v>
      </c>
      <c r="H43" s="33">
        <v>23</v>
      </c>
      <c r="I43" s="34" t="s">
        <v>2111</v>
      </c>
      <c r="J43" s="33" t="s">
        <v>63</v>
      </c>
    </row>
    <row r="44" spans="1:10" x14ac:dyDescent="0.3">
      <c r="A44" s="33">
        <v>43</v>
      </c>
      <c r="B44" s="34" t="s">
        <v>687</v>
      </c>
      <c r="C44" s="34">
        <f>_xlfn.XLOOKUP(B44,'PLANO CONTAS'!C:C,'PLANO CONTAS'!A:A,0,FALSE)</f>
        <v>71</v>
      </c>
      <c r="D44" s="33">
        <v>8</v>
      </c>
      <c r="E44" s="33">
        <v>31</v>
      </c>
      <c r="F44" s="33">
        <v>501000</v>
      </c>
      <c r="G44" s="35">
        <v>1500</v>
      </c>
      <c r="H44" s="33">
        <v>23</v>
      </c>
      <c r="I44" s="34" t="s">
        <v>2111</v>
      </c>
      <c r="J44" s="33" t="s">
        <v>63</v>
      </c>
    </row>
    <row r="45" spans="1:10" x14ac:dyDescent="0.3">
      <c r="A45" s="33">
        <v>44</v>
      </c>
      <c r="B45" s="34" t="s">
        <v>687</v>
      </c>
      <c r="C45" s="34">
        <f>_xlfn.XLOOKUP(B45,'PLANO CONTAS'!C:C,'PLANO CONTAS'!A:A,0,FALSE)</f>
        <v>71</v>
      </c>
      <c r="D45" s="33">
        <v>8</v>
      </c>
      <c r="E45" s="33">
        <v>31</v>
      </c>
      <c r="F45" s="33">
        <v>201000</v>
      </c>
      <c r="G45" s="35">
        <v>1.06</v>
      </c>
      <c r="H45" s="33">
        <v>23</v>
      </c>
      <c r="I45" s="34" t="s">
        <v>2111</v>
      </c>
      <c r="J45" s="33" t="s">
        <v>63</v>
      </c>
    </row>
    <row r="46" spans="1:10" x14ac:dyDescent="0.3">
      <c r="A46" s="33">
        <v>45</v>
      </c>
      <c r="B46" s="34" t="s">
        <v>687</v>
      </c>
      <c r="C46" s="34">
        <f>_xlfn.XLOOKUP(B46,'PLANO CONTAS'!C:C,'PLANO CONTAS'!A:A,0,FALSE)</f>
        <v>71</v>
      </c>
      <c r="D46" s="33">
        <v>8</v>
      </c>
      <c r="E46" s="33">
        <v>31</v>
      </c>
      <c r="F46" s="33">
        <v>201000</v>
      </c>
      <c r="G46" s="35">
        <v>394.8</v>
      </c>
      <c r="H46" s="33">
        <v>23</v>
      </c>
      <c r="I46" s="34" t="s">
        <v>2111</v>
      </c>
      <c r="J46" s="33" t="s">
        <v>63</v>
      </c>
    </row>
    <row r="47" spans="1:10" x14ac:dyDescent="0.3">
      <c r="A47" s="33">
        <v>46</v>
      </c>
      <c r="B47" s="34" t="s">
        <v>687</v>
      </c>
      <c r="C47" s="34">
        <f>_xlfn.XLOOKUP(B47,'PLANO CONTAS'!C:C,'PLANO CONTAS'!A:A,0,FALSE)</f>
        <v>71</v>
      </c>
      <c r="D47" s="33">
        <v>8</v>
      </c>
      <c r="E47" s="33">
        <v>31</v>
      </c>
      <c r="F47" s="33">
        <v>201000</v>
      </c>
      <c r="G47" s="35">
        <v>0.2</v>
      </c>
      <c r="H47" s="33">
        <v>23</v>
      </c>
      <c r="I47" s="34" t="s">
        <v>2111</v>
      </c>
      <c r="J47" s="33" t="s">
        <v>63</v>
      </c>
    </row>
    <row r="48" spans="1:10" x14ac:dyDescent="0.3">
      <c r="A48" s="33">
        <v>47</v>
      </c>
      <c r="B48" s="34" t="s">
        <v>687</v>
      </c>
      <c r="C48" s="34">
        <f>_xlfn.XLOOKUP(B48,'PLANO CONTAS'!C:C,'PLANO CONTAS'!A:A,0,FALSE)</f>
        <v>71</v>
      </c>
      <c r="D48" s="33">
        <v>8</v>
      </c>
      <c r="E48" s="33">
        <v>31</v>
      </c>
      <c r="F48" s="33">
        <v>201000</v>
      </c>
      <c r="G48" s="35">
        <v>6362</v>
      </c>
      <c r="H48" s="33">
        <v>23</v>
      </c>
      <c r="I48" s="34" t="s">
        <v>2111</v>
      </c>
      <c r="J48" s="33" t="s">
        <v>63</v>
      </c>
    </row>
    <row r="49" spans="1:10" x14ac:dyDescent="0.3">
      <c r="A49" s="33">
        <v>48</v>
      </c>
      <c r="B49" s="34" t="s">
        <v>687</v>
      </c>
      <c r="C49" s="34">
        <f>_xlfn.XLOOKUP(B49,'PLANO CONTAS'!C:C,'PLANO CONTAS'!A:A,0,FALSE)</f>
        <v>71</v>
      </c>
      <c r="D49" s="33">
        <v>8</v>
      </c>
      <c r="E49" s="33">
        <v>31</v>
      </c>
      <c r="F49" s="33">
        <v>201000</v>
      </c>
      <c r="G49" s="35">
        <v>450</v>
      </c>
      <c r="H49" s="33">
        <v>23</v>
      </c>
      <c r="I49" s="34" t="s">
        <v>2111</v>
      </c>
      <c r="J49" s="33" t="s">
        <v>63</v>
      </c>
    </row>
    <row r="50" spans="1:10" x14ac:dyDescent="0.3">
      <c r="A50" s="33">
        <v>49</v>
      </c>
      <c r="B50" s="34" t="s">
        <v>687</v>
      </c>
      <c r="C50" s="34">
        <f>_xlfn.XLOOKUP(B50,'PLANO CONTAS'!C:C,'PLANO CONTAS'!A:A,0,FALSE)</f>
        <v>71</v>
      </c>
      <c r="D50" s="33">
        <v>8</v>
      </c>
      <c r="E50" s="33">
        <v>31</v>
      </c>
      <c r="F50" s="33">
        <v>501000</v>
      </c>
      <c r="G50" s="35">
        <v>20</v>
      </c>
      <c r="H50" s="33">
        <v>23</v>
      </c>
      <c r="I50" s="34" t="s">
        <v>2111</v>
      </c>
      <c r="J50" s="33" t="s">
        <v>63</v>
      </c>
    </row>
    <row r="51" spans="1:10" x14ac:dyDescent="0.3">
      <c r="A51" s="33">
        <v>50</v>
      </c>
      <c r="B51" s="34" t="s">
        <v>687</v>
      </c>
      <c r="C51" s="34">
        <f>_xlfn.XLOOKUP(B51,'PLANO CONTAS'!C:C,'PLANO CONTAS'!A:A,0,FALSE)</f>
        <v>71</v>
      </c>
      <c r="D51" s="33">
        <v>8</v>
      </c>
      <c r="E51" s="33">
        <v>31</v>
      </c>
      <c r="F51" s="33">
        <v>501000</v>
      </c>
      <c r="G51" s="35">
        <v>2.96</v>
      </c>
      <c r="H51" s="33">
        <v>23</v>
      </c>
      <c r="I51" s="34" t="s">
        <v>2111</v>
      </c>
      <c r="J51" s="33" t="s">
        <v>63</v>
      </c>
    </row>
    <row r="52" spans="1:10" x14ac:dyDescent="0.3">
      <c r="A52" s="33">
        <v>51</v>
      </c>
      <c r="B52" s="34" t="s">
        <v>687</v>
      </c>
      <c r="C52" s="34">
        <f>_xlfn.XLOOKUP(B52,'PLANO CONTAS'!C:C,'PLANO CONTAS'!A:A,0,FALSE)</f>
        <v>71</v>
      </c>
      <c r="D52" s="33">
        <v>8</v>
      </c>
      <c r="E52" s="33">
        <v>31</v>
      </c>
      <c r="F52" s="33">
        <v>501000</v>
      </c>
      <c r="G52" s="35">
        <v>4.95</v>
      </c>
      <c r="H52" s="33">
        <v>23</v>
      </c>
      <c r="I52" s="34" t="s">
        <v>2111</v>
      </c>
      <c r="J52" s="33" t="s">
        <v>63</v>
      </c>
    </row>
    <row r="53" spans="1:10" x14ac:dyDescent="0.3">
      <c r="A53" s="33">
        <v>52</v>
      </c>
      <c r="B53" s="34" t="s">
        <v>687</v>
      </c>
      <c r="C53" s="34">
        <f>_xlfn.XLOOKUP(B53,'PLANO CONTAS'!C:C,'PLANO CONTAS'!A:A,0,FALSE)</f>
        <v>71</v>
      </c>
      <c r="D53" s="33">
        <v>8</v>
      </c>
      <c r="E53" s="33">
        <v>31</v>
      </c>
      <c r="F53" s="33">
        <v>501000</v>
      </c>
      <c r="G53" s="35">
        <v>635.16</v>
      </c>
      <c r="H53" s="33">
        <v>23</v>
      </c>
      <c r="I53" s="34" t="s">
        <v>2111</v>
      </c>
      <c r="J53" s="33" t="s">
        <v>63</v>
      </c>
    </row>
    <row r="54" spans="1:10" x14ac:dyDescent="0.3">
      <c r="A54" s="33">
        <v>53</v>
      </c>
      <c r="B54" s="34" t="s">
        <v>687</v>
      </c>
      <c r="C54" s="34">
        <f>_xlfn.XLOOKUP(B54,'PLANO CONTAS'!C:C,'PLANO CONTAS'!A:A,0,FALSE)</f>
        <v>71</v>
      </c>
      <c r="D54" s="33">
        <v>8</v>
      </c>
      <c r="E54" s="33">
        <v>31</v>
      </c>
      <c r="F54" s="33">
        <v>501000</v>
      </c>
      <c r="G54" s="35">
        <v>1.84</v>
      </c>
      <c r="H54" s="33">
        <v>23</v>
      </c>
      <c r="I54" s="34" t="s">
        <v>2111</v>
      </c>
      <c r="J54" s="33" t="s">
        <v>63</v>
      </c>
    </row>
    <row r="55" spans="1:10" x14ac:dyDescent="0.3">
      <c r="A55" s="33">
        <v>54</v>
      </c>
      <c r="B55" s="34" t="s">
        <v>687</v>
      </c>
      <c r="C55" s="34">
        <f>_xlfn.XLOOKUP(B55,'PLANO CONTAS'!C:C,'PLANO CONTAS'!A:A,0,FALSE)</f>
        <v>71</v>
      </c>
      <c r="D55" s="33">
        <v>8</v>
      </c>
      <c r="E55" s="33">
        <v>31</v>
      </c>
      <c r="F55" s="33">
        <v>501000</v>
      </c>
      <c r="G55" s="35">
        <v>19283.330000000002</v>
      </c>
      <c r="H55" s="33">
        <v>23</v>
      </c>
      <c r="I55" s="34" t="s">
        <v>2111</v>
      </c>
      <c r="J55" s="33" t="s">
        <v>63</v>
      </c>
    </row>
    <row r="56" spans="1:10" x14ac:dyDescent="0.3">
      <c r="A56" s="33">
        <v>55</v>
      </c>
      <c r="B56" s="34" t="s">
        <v>687</v>
      </c>
      <c r="C56" s="34">
        <f>_xlfn.XLOOKUP(B56,'PLANO CONTAS'!C:C,'PLANO CONTAS'!A:A,0,FALSE)</f>
        <v>71</v>
      </c>
      <c r="D56" s="33">
        <v>8</v>
      </c>
      <c r="E56" s="33">
        <v>31</v>
      </c>
      <c r="F56" s="33">
        <v>501000</v>
      </c>
      <c r="G56" s="35">
        <v>7150</v>
      </c>
      <c r="H56" s="33">
        <v>23</v>
      </c>
      <c r="I56" s="34" t="s">
        <v>2111</v>
      </c>
      <c r="J56" s="33" t="s">
        <v>63</v>
      </c>
    </row>
    <row r="57" spans="1:10" x14ac:dyDescent="0.3">
      <c r="A57" s="33">
        <v>56</v>
      </c>
      <c r="B57" s="34" t="s">
        <v>687</v>
      </c>
      <c r="C57" s="34">
        <f>_xlfn.XLOOKUP(B57,'PLANO CONTAS'!C:C,'PLANO CONTAS'!A:A,0,FALSE)</f>
        <v>71</v>
      </c>
      <c r="D57" s="33">
        <v>8</v>
      </c>
      <c r="E57" s="33">
        <v>31</v>
      </c>
      <c r="F57" s="33">
        <v>1101000</v>
      </c>
      <c r="G57" s="35">
        <v>222.37</v>
      </c>
      <c r="H57" s="33">
        <v>23</v>
      </c>
      <c r="I57" s="34" t="s">
        <v>2111</v>
      </c>
      <c r="J57" s="33" t="s">
        <v>63</v>
      </c>
    </row>
    <row r="58" spans="1:10" x14ac:dyDescent="0.3">
      <c r="A58" s="33">
        <v>57</v>
      </c>
      <c r="B58" s="34" t="s">
        <v>687</v>
      </c>
      <c r="C58" s="34">
        <f>_xlfn.XLOOKUP(B58,'PLANO CONTAS'!C:C,'PLANO CONTAS'!A:A,0,FALSE)</f>
        <v>71</v>
      </c>
      <c r="D58" s="33">
        <v>8</v>
      </c>
      <c r="E58" s="33">
        <v>31</v>
      </c>
      <c r="F58" s="33">
        <v>1101000</v>
      </c>
      <c r="G58" s="35">
        <v>32.94</v>
      </c>
      <c r="H58" s="33">
        <v>23</v>
      </c>
      <c r="I58" s="34" t="s">
        <v>2111</v>
      </c>
      <c r="J58" s="33" t="s">
        <v>63</v>
      </c>
    </row>
    <row r="59" spans="1:10" x14ac:dyDescent="0.3">
      <c r="A59" s="33">
        <v>58</v>
      </c>
      <c r="B59" s="34" t="s">
        <v>687</v>
      </c>
      <c r="C59" s="34">
        <f>_xlfn.XLOOKUP(B59,'PLANO CONTAS'!C:C,'PLANO CONTAS'!A:A,0,FALSE)</f>
        <v>71</v>
      </c>
      <c r="D59" s="33">
        <v>8</v>
      </c>
      <c r="E59" s="33">
        <v>31</v>
      </c>
      <c r="F59" s="33">
        <v>1101000</v>
      </c>
      <c r="G59" s="35">
        <v>1.28</v>
      </c>
      <c r="H59" s="33">
        <v>23</v>
      </c>
      <c r="I59" s="34" t="s">
        <v>2111</v>
      </c>
      <c r="J59" s="33" t="s">
        <v>63</v>
      </c>
    </row>
    <row r="60" spans="1:10" x14ac:dyDescent="0.3">
      <c r="A60" s="33">
        <v>59</v>
      </c>
      <c r="B60" s="34" t="s">
        <v>687</v>
      </c>
      <c r="C60" s="34">
        <f>_xlfn.XLOOKUP(B60,'PLANO CONTAS'!C:C,'PLANO CONTAS'!A:A,0,FALSE)</f>
        <v>71</v>
      </c>
      <c r="D60" s="33">
        <v>8</v>
      </c>
      <c r="E60" s="33">
        <v>31</v>
      </c>
      <c r="F60" s="33">
        <v>1101000</v>
      </c>
      <c r="G60" s="35">
        <v>0.19</v>
      </c>
      <c r="H60" s="33">
        <v>23</v>
      </c>
      <c r="I60" s="34" t="s">
        <v>2111</v>
      </c>
      <c r="J60" s="33" t="s">
        <v>63</v>
      </c>
    </row>
    <row r="61" spans="1:10" x14ac:dyDescent="0.3">
      <c r="A61" s="33">
        <v>60</v>
      </c>
      <c r="B61" s="34" t="s">
        <v>687</v>
      </c>
      <c r="C61" s="34">
        <f>_xlfn.XLOOKUP(B61,'PLANO CONTAS'!C:C,'PLANO CONTAS'!A:A,0,FALSE)</f>
        <v>71</v>
      </c>
      <c r="D61" s="33">
        <v>8</v>
      </c>
      <c r="E61" s="33">
        <v>31</v>
      </c>
      <c r="F61" s="33">
        <v>1101000</v>
      </c>
      <c r="G61" s="35">
        <v>3.9</v>
      </c>
      <c r="H61" s="33">
        <v>23</v>
      </c>
      <c r="I61" s="34" t="s">
        <v>2111</v>
      </c>
      <c r="J61" s="33" t="s">
        <v>63</v>
      </c>
    </row>
    <row r="62" spans="1:10" x14ac:dyDescent="0.3">
      <c r="A62" s="33">
        <v>61</v>
      </c>
      <c r="B62" s="34" t="s">
        <v>687</v>
      </c>
      <c r="C62" s="34">
        <f>_xlfn.XLOOKUP(B62,'PLANO CONTAS'!C:C,'PLANO CONTAS'!A:A,0,FALSE)</f>
        <v>71</v>
      </c>
      <c r="D62" s="33">
        <v>8</v>
      </c>
      <c r="E62" s="33">
        <v>31</v>
      </c>
      <c r="F62" s="33">
        <v>1101000</v>
      </c>
      <c r="G62" s="35">
        <v>16819</v>
      </c>
      <c r="H62" s="33">
        <v>23</v>
      </c>
      <c r="I62" s="34" t="s">
        <v>2111</v>
      </c>
      <c r="J62" s="33" t="s">
        <v>63</v>
      </c>
    </row>
    <row r="63" spans="1:10" x14ac:dyDescent="0.3">
      <c r="A63" s="33">
        <v>62</v>
      </c>
      <c r="B63" s="34" t="s">
        <v>687</v>
      </c>
      <c r="C63" s="34">
        <f>_xlfn.XLOOKUP(B63,'PLANO CONTAS'!C:C,'PLANO CONTAS'!A:A,0,FALSE)</f>
        <v>71</v>
      </c>
      <c r="D63" s="33">
        <v>8</v>
      </c>
      <c r="E63" s="33">
        <v>31</v>
      </c>
      <c r="F63" s="33">
        <v>1101000</v>
      </c>
      <c r="G63" s="35">
        <v>1501.8</v>
      </c>
      <c r="H63" s="33">
        <v>23</v>
      </c>
      <c r="I63" s="34" t="s">
        <v>2111</v>
      </c>
      <c r="J63" s="33" t="s">
        <v>63</v>
      </c>
    </row>
    <row r="64" spans="1:10" x14ac:dyDescent="0.3">
      <c r="A64" s="33">
        <v>63</v>
      </c>
      <c r="B64" s="34" t="s">
        <v>687</v>
      </c>
      <c r="C64" s="34">
        <f>_xlfn.XLOOKUP(B64,'PLANO CONTAS'!C:C,'PLANO CONTAS'!A:A,0,FALSE)</f>
        <v>71</v>
      </c>
      <c r="D64" s="33">
        <v>8</v>
      </c>
      <c r="E64" s="33">
        <v>31</v>
      </c>
      <c r="F64" s="33">
        <v>1101000</v>
      </c>
      <c r="G64" s="35">
        <v>2.89</v>
      </c>
      <c r="H64" s="33">
        <v>23</v>
      </c>
      <c r="I64" s="34" t="s">
        <v>2111</v>
      </c>
      <c r="J64" s="33" t="s">
        <v>63</v>
      </c>
    </row>
    <row r="65" spans="1:10" x14ac:dyDescent="0.3">
      <c r="A65" s="33">
        <v>64</v>
      </c>
      <c r="B65" s="34" t="s">
        <v>687</v>
      </c>
      <c r="C65" s="34">
        <f>_xlfn.XLOOKUP(B65,'PLANO CONTAS'!C:C,'PLANO CONTAS'!A:A,0,FALSE)</f>
        <v>71</v>
      </c>
      <c r="D65" s="33">
        <v>8</v>
      </c>
      <c r="E65" s="33">
        <v>31</v>
      </c>
      <c r="F65" s="33">
        <v>1101000</v>
      </c>
      <c r="G65" s="35">
        <v>329.25</v>
      </c>
      <c r="H65" s="33">
        <v>23</v>
      </c>
      <c r="I65" s="34" t="s">
        <v>2111</v>
      </c>
      <c r="J65" s="33" t="s">
        <v>63</v>
      </c>
    </row>
    <row r="66" spans="1:10" x14ac:dyDescent="0.3">
      <c r="A66" s="33">
        <v>65</v>
      </c>
      <c r="B66" s="34" t="s">
        <v>687</v>
      </c>
      <c r="C66" s="34">
        <f>_xlfn.XLOOKUP(B66,'PLANO CONTAS'!C:C,'PLANO CONTAS'!A:A,0,FALSE)</f>
        <v>71</v>
      </c>
      <c r="D66" s="33">
        <v>8</v>
      </c>
      <c r="E66" s="33">
        <v>31</v>
      </c>
      <c r="F66" s="33">
        <v>1101000</v>
      </c>
      <c r="G66" s="35">
        <v>0.75</v>
      </c>
      <c r="H66" s="33">
        <v>23</v>
      </c>
      <c r="I66" s="34" t="s">
        <v>2111</v>
      </c>
      <c r="J66" s="33" t="s">
        <v>63</v>
      </c>
    </row>
    <row r="67" spans="1:10" x14ac:dyDescent="0.3">
      <c r="A67" s="33">
        <v>66</v>
      </c>
      <c r="B67" s="34" t="s">
        <v>687</v>
      </c>
      <c r="C67" s="34">
        <f>_xlfn.XLOOKUP(B67,'PLANO CONTAS'!C:C,'PLANO CONTAS'!A:A,0,FALSE)</f>
        <v>71</v>
      </c>
      <c r="D67" s="33">
        <v>8</v>
      </c>
      <c r="E67" s="33">
        <v>31</v>
      </c>
      <c r="F67" s="33">
        <v>1101000</v>
      </c>
      <c r="G67" s="35">
        <v>16490</v>
      </c>
      <c r="H67" s="33">
        <v>23</v>
      </c>
      <c r="I67" s="34" t="s">
        <v>2111</v>
      </c>
      <c r="J67" s="33" t="s">
        <v>63</v>
      </c>
    </row>
    <row r="68" spans="1:10" x14ac:dyDescent="0.3">
      <c r="A68" s="33">
        <v>67</v>
      </c>
      <c r="B68" s="34" t="s">
        <v>687</v>
      </c>
      <c r="C68" s="34">
        <f>_xlfn.XLOOKUP(B68,'PLANO CONTAS'!C:C,'PLANO CONTAS'!A:A,0,FALSE)</f>
        <v>71</v>
      </c>
      <c r="D68" s="33">
        <v>8</v>
      </c>
      <c r="E68" s="33">
        <v>31</v>
      </c>
      <c r="F68" s="33">
        <v>1101000</v>
      </c>
      <c r="G68" s="35">
        <v>900</v>
      </c>
      <c r="H68" s="33">
        <v>23</v>
      </c>
      <c r="I68" s="34" t="s">
        <v>2111</v>
      </c>
      <c r="J68" s="33" t="s">
        <v>63</v>
      </c>
    </row>
    <row r="69" spans="1:10" x14ac:dyDescent="0.3">
      <c r="A69" s="33">
        <v>68</v>
      </c>
      <c r="B69" s="34" t="s">
        <v>687</v>
      </c>
      <c r="C69" s="34">
        <f>_xlfn.XLOOKUP(B69,'PLANO CONTAS'!C:C,'PLANO CONTAS'!A:A,0,FALSE)</f>
        <v>71</v>
      </c>
      <c r="D69" s="33">
        <v>8</v>
      </c>
      <c r="E69" s="33">
        <v>31</v>
      </c>
      <c r="F69" s="33">
        <v>901000</v>
      </c>
      <c r="G69" s="35">
        <v>275.39999999999998</v>
      </c>
      <c r="H69" s="33">
        <v>23</v>
      </c>
      <c r="I69" s="34" t="s">
        <v>2111</v>
      </c>
      <c r="J69" s="33" t="s">
        <v>63</v>
      </c>
    </row>
    <row r="70" spans="1:10" x14ac:dyDescent="0.3">
      <c r="A70" s="33">
        <v>69</v>
      </c>
      <c r="B70" s="34" t="s">
        <v>687</v>
      </c>
      <c r="C70" s="34">
        <f>_xlfn.XLOOKUP(B70,'PLANO CONTAS'!C:C,'PLANO CONTAS'!A:A,0,FALSE)</f>
        <v>71</v>
      </c>
      <c r="D70" s="33">
        <v>8</v>
      </c>
      <c r="E70" s="33">
        <v>31</v>
      </c>
      <c r="F70" s="33">
        <v>901000</v>
      </c>
      <c r="G70" s="35">
        <v>0.6</v>
      </c>
      <c r="H70" s="33">
        <v>23</v>
      </c>
      <c r="I70" s="34" t="s">
        <v>2111</v>
      </c>
      <c r="J70" s="33" t="s">
        <v>63</v>
      </c>
    </row>
    <row r="71" spans="1:10" x14ac:dyDescent="0.3">
      <c r="A71" s="33">
        <v>70</v>
      </c>
      <c r="B71" s="34" t="s">
        <v>687</v>
      </c>
      <c r="C71" s="34">
        <f>_xlfn.XLOOKUP(B71,'PLANO CONTAS'!C:C,'PLANO CONTAS'!A:A,0,FALSE)</f>
        <v>71</v>
      </c>
      <c r="D71" s="33">
        <v>8</v>
      </c>
      <c r="E71" s="33">
        <v>31</v>
      </c>
      <c r="F71" s="33">
        <v>901000</v>
      </c>
      <c r="G71" s="35">
        <v>1500</v>
      </c>
      <c r="H71" s="33">
        <v>23</v>
      </c>
      <c r="I71" s="34" t="s">
        <v>2111</v>
      </c>
      <c r="J71" s="33" t="s">
        <v>63</v>
      </c>
    </row>
    <row r="72" spans="1:10" x14ac:dyDescent="0.3">
      <c r="A72" s="33">
        <v>71</v>
      </c>
      <c r="B72" s="34" t="s">
        <v>687</v>
      </c>
      <c r="C72" s="34">
        <f>_xlfn.XLOOKUP(B72,'PLANO CONTAS'!C:C,'PLANO CONTAS'!A:A,0,FALSE)</f>
        <v>71</v>
      </c>
      <c r="D72" s="33">
        <v>8</v>
      </c>
      <c r="E72" s="33">
        <v>31</v>
      </c>
      <c r="F72" s="33">
        <v>901000</v>
      </c>
      <c r="G72" s="35">
        <v>375</v>
      </c>
      <c r="H72" s="33">
        <v>23</v>
      </c>
      <c r="I72" s="34" t="s">
        <v>2111</v>
      </c>
      <c r="J72" s="33" t="s">
        <v>63</v>
      </c>
    </row>
    <row r="73" spans="1:10" x14ac:dyDescent="0.3">
      <c r="A73" s="33">
        <v>72</v>
      </c>
      <c r="B73" s="34" t="s">
        <v>687</v>
      </c>
      <c r="C73" s="34">
        <f>_xlfn.XLOOKUP(B73,'PLANO CONTAS'!C:C,'PLANO CONTAS'!A:A,0,FALSE)</f>
        <v>71</v>
      </c>
      <c r="D73" s="33">
        <v>8</v>
      </c>
      <c r="E73" s="33">
        <v>31</v>
      </c>
      <c r="F73" s="33">
        <v>901000</v>
      </c>
      <c r="G73" s="35">
        <v>950</v>
      </c>
      <c r="H73" s="33">
        <v>23</v>
      </c>
      <c r="I73" s="34" t="s">
        <v>2111</v>
      </c>
      <c r="J73" s="33" t="s">
        <v>63</v>
      </c>
    </row>
    <row r="74" spans="1:10" x14ac:dyDescent="0.3">
      <c r="A74" s="33">
        <v>73</v>
      </c>
      <c r="B74" s="34" t="s">
        <v>687</v>
      </c>
      <c r="C74" s="34">
        <f>_xlfn.XLOOKUP(B74,'PLANO CONTAS'!C:C,'PLANO CONTAS'!A:A,0,FALSE)</f>
        <v>71</v>
      </c>
      <c r="D74" s="33">
        <v>8</v>
      </c>
      <c r="E74" s="33">
        <v>31</v>
      </c>
      <c r="F74" s="33">
        <v>901000</v>
      </c>
      <c r="G74" s="35">
        <v>375</v>
      </c>
      <c r="H74" s="33">
        <v>23</v>
      </c>
      <c r="I74" s="34" t="s">
        <v>2111</v>
      </c>
      <c r="J74" s="33" t="s">
        <v>63</v>
      </c>
    </row>
    <row r="75" spans="1:10" x14ac:dyDescent="0.3">
      <c r="A75" s="33">
        <v>74</v>
      </c>
      <c r="B75" s="34" t="s">
        <v>687</v>
      </c>
      <c r="C75" s="34">
        <f>_xlfn.XLOOKUP(B75,'PLANO CONTAS'!C:C,'PLANO CONTAS'!A:A,0,FALSE)</f>
        <v>71</v>
      </c>
      <c r="D75" s="33">
        <v>8</v>
      </c>
      <c r="E75" s="33">
        <v>31</v>
      </c>
      <c r="F75" s="33">
        <v>901000</v>
      </c>
      <c r="G75" s="35">
        <v>1985.08</v>
      </c>
      <c r="H75" s="33">
        <v>23</v>
      </c>
      <c r="I75" s="34" t="s">
        <v>2111</v>
      </c>
      <c r="J75" s="33" t="s">
        <v>63</v>
      </c>
    </row>
    <row r="76" spans="1:10" x14ac:dyDescent="0.3">
      <c r="A76" s="33">
        <v>75</v>
      </c>
      <c r="B76" s="34" t="s">
        <v>687</v>
      </c>
      <c r="C76" s="34">
        <f>_xlfn.XLOOKUP(B76,'PLANO CONTAS'!C:C,'PLANO CONTAS'!A:A,0,FALSE)</f>
        <v>71</v>
      </c>
      <c r="D76" s="33">
        <v>8</v>
      </c>
      <c r="E76" s="33">
        <v>31</v>
      </c>
      <c r="F76" s="33">
        <v>101000</v>
      </c>
      <c r="G76" s="35">
        <v>403.2</v>
      </c>
      <c r="H76" s="33">
        <v>23</v>
      </c>
      <c r="I76" s="34" t="s">
        <v>2111</v>
      </c>
      <c r="J76" s="33" t="s">
        <v>63</v>
      </c>
    </row>
    <row r="77" spans="1:10" x14ac:dyDescent="0.3">
      <c r="A77" s="33">
        <v>76</v>
      </c>
      <c r="B77" s="34" t="s">
        <v>687</v>
      </c>
      <c r="C77" s="34">
        <f>_xlfn.XLOOKUP(B77,'PLANO CONTAS'!C:C,'PLANO CONTAS'!A:A,0,FALSE)</f>
        <v>71</v>
      </c>
      <c r="D77" s="33">
        <v>8</v>
      </c>
      <c r="E77" s="33">
        <v>31</v>
      </c>
      <c r="F77" s="33">
        <v>101000</v>
      </c>
      <c r="G77" s="35">
        <v>441.6</v>
      </c>
      <c r="H77" s="33">
        <v>23</v>
      </c>
      <c r="I77" s="34" t="s">
        <v>2111</v>
      </c>
      <c r="J77" s="33" t="s">
        <v>13</v>
      </c>
    </row>
    <row r="78" spans="1:10" x14ac:dyDescent="0.3">
      <c r="A78" s="33">
        <v>77</v>
      </c>
      <c r="B78" s="34" t="s">
        <v>687</v>
      </c>
      <c r="C78" s="34">
        <f>_xlfn.XLOOKUP(B78,'PLANO CONTAS'!C:C,'PLANO CONTAS'!A:A,0,FALSE)</f>
        <v>71</v>
      </c>
      <c r="D78" s="33">
        <v>8</v>
      </c>
      <c r="E78" s="33">
        <v>31</v>
      </c>
      <c r="F78" s="33">
        <v>101000</v>
      </c>
      <c r="G78" s="35">
        <v>600</v>
      </c>
      <c r="H78" s="33">
        <v>23</v>
      </c>
      <c r="I78" s="34" t="s">
        <v>2111</v>
      </c>
      <c r="J78" s="33" t="s">
        <v>13</v>
      </c>
    </row>
    <row r="79" spans="1:10" x14ac:dyDescent="0.3">
      <c r="A79" s="33">
        <v>78</v>
      </c>
      <c r="B79" s="34" t="s">
        <v>687</v>
      </c>
      <c r="C79" s="34">
        <f>_xlfn.XLOOKUP(B79,'PLANO CONTAS'!C:C,'PLANO CONTAS'!A:A,0,FALSE)</f>
        <v>71</v>
      </c>
      <c r="D79" s="33">
        <v>8</v>
      </c>
      <c r="E79" s="33">
        <v>31</v>
      </c>
      <c r="F79" s="33">
        <v>701000</v>
      </c>
      <c r="G79" s="35">
        <v>80.89</v>
      </c>
      <c r="H79" s="33">
        <v>23</v>
      </c>
      <c r="I79" s="34" t="s">
        <v>2111</v>
      </c>
      <c r="J79" s="33" t="s">
        <v>13</v>
      </c>
    </row>
    <row r="80" spans="1:10" x14ac:dyDescent="0.3">
      <c r="A80" s="33">
        <v>79</v>
      </c>
      <c r="B80" s="34" t="s">
        <v>687</v>
      </c>
      <c r="C80" s="34">
        <f>_xlfn.XLOOKUP(B80,'PLANO CONTAS'!C:C,'PLANO CONTAS'!A:A,0,FALSE)</f>
        <v>71</v>
      </c>
      <c r="D80" s="33">
        <v>8</v>
      </c>
      <c r="E80" s="33">
        <v>31</v>
      </c>
      <c r="F80" s="33">
        <v>701000</v>
      </c>
      <c r="G80" s="35">
        <v>21.85</v>
      </c>
      <c r="H80" s="33">
        <v>23</v>
      </c>
      <c r="I80" s="34" t="s">
        <v>2111</v>
      </c>
      <c r="J80" s="33" t="s">
        <v>13</v>
      </c>
    </row>
    <row r="81" spans="1:10" x14ac:dyDescent="0.3">
      <c r="A81" s="33">
        <v>80</v>
      </c>
      <c r="B81" s="34" t="s">
        <v>687</v>
      </c>
      <c r="C81" s="34">
        <f>_xlfn.XLOOKUP(B81,'PLANO CONTAS'!C:C,'PLANO CONTAS'!A:A,0,FALSE)</f>
        <v>71</v>
      </c>
      <c r="D81" s="33">
        <v>8</v>
      </c>
      <c r="E81" s="33">
        <v>31</v>
      </c>
      <c r="F81" s="33">
        <v>701000</v>
      </c>
      <c r="G81" s="35">
        <v>1200</v>
      </c>
      <c r="H81" s="33">
        <v>23</v>
      </c>
      <c r="I81" s="34" t="s">
        <v>2111</v>
      </c>
      <c r="J81" s="33" t="s">
        <v>13</v>
      </c>
    </row>
    <row r="82" spans="1:10" x14ac:dyDescent="0.3">
      <c r="A82" s="33">
        <v>81</v>
      </c>
      <c r="B82" s="34" t="s">
        <v>687</v>
      </c>
      <c r="C82" s="34">
        <f>_xlfn.XLOOKUP(B82,'PLANO CONTAS'!C:C,'PLANO CONTAS'!A:A,0,FALSE)</f>
        <v>71</v>
      </c>
      <c r="D82" s="33">
        <v>8</v>
      </c>
      <c r="E82" s="33">
        <v>31</v>
      </c>
      <c r="F82" s="33">
        <v>701000</v>
      </c>
      <c r="G82" s="35">
        <v>268.99</v>
      </c>
      <c r="H82" s="33">
        <v>23</v>
      </c>
      <c r="I82" s="34" t="s">
        <v>2111</v>
      </c>
      <c r="J82" s="33" t="s">
        <v>13</v>
      </c>
    </row>
    <row r="83" spans="1:10" x14ac:dyDescent="0.3">
      <c r="A83" s="33">
        <v>82</v>
      </c>
      <c r="B83" s="34" t="s">
        <v>687</v>
      </c>
      <c r="C83" s="34">
        <f>_xlfn.XLOOKUP(B83,'PLANO CONTAS'!C:C,'PLANO CONTAS'!A:A,0,FALSE)</f>
        <v>71</v>
      </c>
      <c r="D83" s="33">
        <v>8</v>
      </c>
      <c r="E83" s="33">
        <v>31</v>
      </c>
      <c r="F83" s="33">
        <v>301000</v>
      </c>
      <c r="G83" s="35">
        <v>50.95</v>
      </c>
      <c r="H83" s="33">
        <v>23</v>
      </c>
      <c r="I83" s="34" t="s">
        <v>2111</v>
      </c>
      <c r="J83" s="33" t="s">
        <v>13</v>
      </c>
    </row>
    <row r="84" spans="1:10" x14ac:dyDescent="0.3">
      <c r="A84" s="33">
        <v>83</v>
      </c>
      <c r="B84" s="34" t="s">
        <v>687</v>
      </c>
      <c r="C84" s="34">
        <f>_xlfn.XLOOKUP(B84,'PLANO CONTAS'!C:C,'PLANO CONTAS'!A:A,0,FALSE)</f>
        <v>71</v>
      </c>
      <c r="D84" s="33">
        <v>8</v>
      </c>
      <c r="E84" s="33">
        <v>31</v>
      </c>
      <c r="F84" s="33">
        <v>301000</v>
      </c>
      <c r="G84" s="35">
        <v>285</v>
      </c>
      <c r="H84" s="33">
        <v>23</v>
      </c>
      <c r="I84" s="34" t="s">
        <v>2111</v>
      </c>
      <c r="J84" s="33" t="s">
        <v>13</v>
      </c>
    </row>
    <row r="85" spans="1:10" x14ac:dyDescent="0.3">
      <c r="A85" s="33">
        <v>84</v>
      </c>
      <c r="B85" s="34" t="s">
        <v>687</v>
      </c>
      <c r="C85" s="34">
        <f>_xlfn.XLOOKUP(B85,'PLANO CONTAS'!C:C,'PLANO CONTAS'!A:A,0,FALSE)</f>
        <v>71</v>
      </c>
      <c r="D85" s="33">
        <v>8</v>
      </c>
      <c r="E85" s="33">
        <v>31</v>
      </c>
      <c r="F85" s="33">
        <v>301000</v>
      </c>
      <c r="G85" s="35">
        <v>2242</v>
      </c>
      <c r="H85" s="33">
        <v>23</v>
      </c>
      <c r="I85" s="34" t="s">
        <v>2111</v>
      </c>
      <c r="J85" s="33" t="s">
        <v>13</v>
      </c>
    </row>
    <row r="86" spans="1:10" x14ac:dyDescent="0.3">
      <c r="A86" s="33">
        <v>85</v>
      </c>
      <c r="B86" s="34" t="s">
        <v>687</v>
      </c>
      <c r="C86" s="34">
        <f>_xlfn.XLOOKUP(B86,'PLANO CONTAS'!C:C,'PLANO CONTAS'!A:A,0,FALSE)</f>
        <v>71</v>
      </c>
      <c r="D86" s="33">
        <v>8</v>
      </c>
      <c r="E86" s="33">
        <v>31</v>
      </c>
      <c r="F86" s="33">
        <v>301000</v>
      </c>
      <c r="G86" s="35">
        <v>467.07</v>
      </c>
      <c r="H86" s="33">
        <v>23</v>
      </c>
      <c r="I86" s="34" t="s">
        <v>2111</v>
      </c>
      <c r="J86" s="33" t="s">
        <v>13</v>
      </c>
    </row>
    <row r="87" spans="1:10" x14ac:dyDescent="0.3">
      <c r="A87" s="33">
        <v>86</v>
      </c>
      <c r="B87" s="34" t="s">
        <v>687</v>
      </c>
      <c r="C87" s="34">
        <f>_xlfn.XLOOKUP(B87,'PLANO CONTAS'!C:C,'PLANO CONTAS'!A:A,0,FALSE)</f>
        <v>71</v>
      </c>
      <c r="D87" s="33">
        <v>8</v>
      </c>
      <c r="E87" s="33">
        <v>31</v>
      </c>
      <c r="F87" s="33">
        <v>801000</v>
      </c>
      <c r="G87" s="35">
        <v>368.76</v>
      </c>
      <c r="H87" s="33">
        <v>23</v>
      </c>
      <c r="I87" s="34" t="s">
        <v>2111</v>
      </c>
      <c r="J87" s="33" t="s">
        <v>13</v>
      </c>
    </row>
    <row r="88" spans="1:10" x14ac:dyDescent="0.3">
      <c r="A88" s="33">
        <v>87</v>
      </c>
      <c r="B88" s="34" t="s">
        <v>687</v>
      </c>
      <c r="C88" s="34">
        <f>_xlfn.XLOOKUP(B88,'PLANO CONTAS'!C:C,'PLANO CONTAS'!A:A,0,FALSE)</f>
        <v>71</v>
      </c>
      <c r="D88" s="33">
        <v>8</v>
      </c>
      <c r="E88" s="33">
        <v>31</v>
      </c>
      <c r="F88" s="33">
        <v>801000</v>
      </c>
      <c r="G88" s="35">
        <v>189.26</v>
      </c>
      <c r="H88" s="33">
        <v>23</v>
      </c>
      <c r="I88" s="34" t="s">
        <v>2111</v>
      </c>
      <c r="J88" s="33" t="s">
        <v>13</v>
      </c>
    </row>
    <row r="89" spans="1:10" x14ac:dyDescent="0.3">
      <c r="A89" s="33">
        <v>88</v>
      </c>
      <c r="B89" s="34" t="s">
        <v>687</v>
      </c>
      <c r="C89" s="34">
        <f>_xlfn.XLOOKUP(B89,'PLANO CONTAS'!C:C,'PLANO CONTAS'!A:A,0,FALSE)</f>
        <v>71</v>
      </c>
      <c r="D89" s="33">
        <v>8</v>
      </c>
      <c r="E89" s="33">
        <v>31</v>
      </c>
      <c r="F89" s="33">
        <v>801000</v>
      </c>
      <c r="G89" s="35">
        <v>390</v>
      </c>
      <c r="H89" s="33">
        <v>23</v>
      </c>
      <c r="I89" s="34" t="s">
        <v>2111</v>
      </c>
      <c r="J89" s="33" t="s">
        <v>13</v>
      </c>
    </row>
    <row r="90" spans="1:10" x14ac:dyDescent="0.3">
      <c r="A90" s="33">
        <v>89</v>
      </c>
      <c r="B90" s="34" t="s">
        <v>687</v>
      </c>
      <c r="C90" s="34">
        <f>_xlfn.XLOOKUP(B90,'PLANO CONTAS'!C:C,'PLANO CONTAS'!A:A,0,FALSE)</f>
        <v>71</v>
      </c>
      <c r="D90" s="33">
        <v>8</v>
      </c>
      <c r="E90" s="33">
        <v>31</v>
      </c>
      <c r="F90" s="33">
        <v>801000</v>
      </c>
      <c r="G90" s="35">
        <v>3724.8</v>
      </c>
      <c r="H90" s="33">
        <v>23</v>
      </c>
      <c r="I90" s="34" t="s">
        <v>2111</v>
      </c>
      <c r="J90" s="33" t="s">
        <v>13</v>
      </c>
    </row>
    <row r="91" spans="1:10" x14ac:dyDescent="0.3">
      <c r="A91" s="33">
        <v>90</v>
      </c>
      <c r="B91" s="34" t="s">
        <v>687</v>
      </c>
      <c r="C91" s="34">
        <f>_xlfn.XLOOKUP(B91,'PLANO CONTAS'!C:C,'PLANO CONTAS'!A:A,0,FALSE)</f>
        <v>71</v>
      </c>
      <c r="D91" s="33">
        <v>8</v>
      </c>
      <c r="E91" s="33">
        <v>31</v>
      </c>
      <c r="F91" s="33">
        <v>801000</v>
      </c>
      <c r="G91" s="35">
        <v>779.06</v>
      </c>
      <c r="H91" s="33">
        <v>23</v>
      </c>
      <c r="I91" s="34" t="s">
        <v>2111</v>
      </c>
      <c r="J91" s="33" t="s">
        <v>13</v>
      </c>
    </row>
    <row r="92" spans="1:10" x14ac:dyDescent="0.3">
      <c r="A92" s="33">
        <v>91</v>
      </c>
      <c r="B92" s="34" t="s">
        <v>687</v>
      </c>
      <c r="C92" s="34">
        <f>_xlfn.XLOOKUP(B92,'PLANO CONTAS'!C:C,'PLANO CONTAS'!A:A,0,FALSE)</f>
        <v>71</v>
      </c>
      <c r="D92" s="33">
        <v>8</v>
      </c>
      <c r="E92" s="33">
        <v>31</v>
      </c>
      <c r="F92" s="33">
        <v>801000</v>
      </c>
      <c r="G92" s="35">
        <v>5852.09</v>
      </c>
      <c r="H92" s="33">
        <v>23</v>
      </c>
      <c r="I92" s="34" t="s">
        <v>2111</v>
      </c>
      <c r="J92" s="33" t="s">
        <v>13</v>
      </c>
    </row>
    <row r="93" spans="1:10" x14ac:dyDescent="0.3">
      <c r="A93" s="33">
        <v>92</v>
      </c>
      <c r="B93" s="34" t="s">
        <v>687</v>
      </c>
      <c r="C93" s="34">
        <f>_xlfn.XLOOKUP(B93,'PLANO CONTAS'!C:C,'PLANO CONTAS'!A:A,0,FALSE)</f>
        <v>71</v>
      </c>
      <c r="D93" s="33">
        <v>8</v>
      </c>
      <c r="E93" s="33">
        <v>31</v>
      </c>
      <c r="F93" s="33">
        <v>801000</v>
      </c>
      <c r="G93" s="35">
        <v>280</v>
      </c>
      <c r="H93" s="33">
        <v>23</v>
      </c>
      <c r="I93" s="34" t="s">
        <v>2111</v>
      </c>
      <c r="J93" s="33" t="s">
        <v>13</v>
      </c>
    </row>
    <row r="94" spans="1:10" x14ac:dyDescent="0.3">
      <c r="A94" s="33">
        <v>93</v>
      </c>
      <c r="B94" s="34" t="s">
        <v>687</v>
      </c>
      <c r="C94" s="34">
        <f>_xlfn.XLOOKUP(B94,'PLANO CONTAS'!C:C,'PLANO CONTAS'!A:A,0,FALSE)</f>
        <v>71</v>
      </c>
      <c r="D94" s="33">
        <v>8</v>
      </c>
      <c r="E94" s="33">
        <v>31</v>
      </c>
      <c r="F94" s="33">
        <v>801000</v>
      </c>
      <c r="G94" s="35">
        <v>54.99</v>
      </c>
      <c r="H94" s="33">
        <v>23</v>
      </c>
      <c r="I94" s="34" t="s">
        <v>2111</v>
      </c>
      <c r="J94" s="33" t="s">
        <v>13</v>
      </c>
    </row>
    <row r="95" spans="1:10" x14ac:dyDescent="0.3">
      <c r="A95" s="33">
        <v>94</v>
      </c>
      <c r="B95" s="34" t="s">
        <v>687</v>
      </c>
      <c r="C95" s="34">
        <f>_xlfn.XLOOKUP(B95,'PLANO CONTAS'!C:C,'PLANO CONTAS'!A:A,0,FALSE)</f>
        <v>71</v>
      </c>
      <c r="D95" s="33">
        <v>8</v>
      </c>
      <c r="E95" s="33">
        <v>31</v>
      </c>
      <c r="F95" s="33">
        <v>801000</v>
      </c>
      <c r="G95" s="35">
        <v>101.82</v>
      </c>
      <c r="H95" s="33">
        <v>23</v>
      </c>
      <c r="I95" s="34" t="s">
        <v>2111</v>
      </c>
      <c r="J95" s="33" t="s">
        <v>13</v>
      </c>
    </row>
    <row r="96" spans="1:10" x14ac:dyDescent="0.3">
      <c r="A96" s="33">
        <v>95</v>
      </c>
      <c r="B96" s="34" t="s">
        <v>687</v>
      </c>
      <c r="C96" s="34">
        <f>_xlfn.XLOOKUP(B96,'PLANO CONTAS'!C:C,'PLANO CONTAS'!A:A,0,FALSE)</f>
        <v>71</v>
      </c>
      <c r="D96" s="33">
        <v>8</v>
      </c>
      <c r="E96" s="33">
        <v>31</v>
      </c>
      <c r="F96" s="33">
        <v>1001000</v>
      </c>
      <c r="G96" s="35">
        <v>224</v>
      </c>
      <c r="H96" s="33">
        <v>23</v>
      </c>
      <c r="I96" s="34" t="s">
        <v>2111</v>
      </c>
      <c r="J96" s="33" t="s">
        <v>13</v>
      </c>
    </row>
    <row r="97" spans="1:10" x14ac:dyDescent="0.3">
      <c r="A97" s="33">
        <v>96</v>
      </c>
      <c r="B97" s="34" t="s">
        <v>687</v>
      </c>
      <c r="C97" s="34">
        <f>_xlfn.XLOOKUP(B97,'PLANO CONTAS'!C:C,'PLANO CONTAS'!A:A,0,FALSE)</f>
        <v>71</v>
      </c>
      <c r="D97" s="33">
        <v>8</v>
      </c>
      <c r="E97" s="33">
        <v>31</v>
      </c>
      <c r="F97" s="33">
        <v>1001000</v>
      </c>
      <c r="G97" s="35">
        <v>27.92</v>
      </c>
      <c r="H97" s="33">
        <v>23</v>
      </c>
      <c r="I97" s="34" t="s">
        <v>2111</v>
      </c>
      <c r="J97" s="33" t="s">
        <v>13</v>
      </c>
    </row>
    <row r="98" spans="1:10" x14ac:dyDescent="0.3">
      <c r="A98" s="33">
        <v>97</v>
      </c>
      <c r="B98" s="34" t="s">
        <v>687</v>
      </c>
      <c r="C98" s="34">
        <f>_xlfn.XLOOKUP(B98,'PLANO CONTAS'!C:C,'PLANO CONTAS'!A:A,0,FALSE)</f>
        <v>71</v>
      </c>
      <c r="D98" s="33">
        <v>8</v>
      </c>
      <c r="E98" s="33">
        <v>31</v>
      </c>
      <c r="F98" s="33">
        <v>1001000</v>
      </c>
      <c r="G98" s="35">
        <v>181.32</v>
      </c>
      <c r="H98" s="33">
        <v>23</v>
      </c>
      <c r="I98" s="34" t="s">
        <v>2111</v>
      </c>
      <c r="J98" s="33" t="s">
        <v>13</v>
      </c>
    </row>
    <row r="99" spans="1:10" x14ac:dyDescent="0.3">
      <c r="A99" s="33">
        <v>98</v>
      </c>
      <c r="B99" s="34" t="s">
        <v>687</v>
      </c>
      <c r="C99" s="34">
        <f>_xlfn.XLOOKUP(B99,'PLANO CONTAS'!C:C,'PLANO CONTAS'!A:A,0,FALSE)</f>
        <v>71</v>
      </c>
      <c r="D99" s="33">
        <v>8</v>
      </c>
      <c r="E99" s="33">
        <v>31</v>
      </c>
      <c r="F99" s="33">
        <v>1001000</v>
      </c>
      <c r="G99" s="35">
        <v>99.45</v>
      </c>
      <c r="H99" s="33">
        <v>23</v>
      </c>
      <c r="I99" s="34" t="s">
        <v>2111</v>
      </c>
      <c r="J99" s="33" t="s">
        <v>13</v>
      </c>
    </row>
    <row r="100" spans="1:10" x14ac:dyDescent="0.3">
      <c r="A100" s="33">
        <v>99</v>
      </c>
      <c r="B100" s="34" t="s">
        <v>687</v>
      </c>
      <c r="C100" s="34">
        <f>_xlfn.XLOOKUP(B100,'PLANO CONTAS'!C:C,'PLANO CONTAS'!A:A,0,FALSE)</f>
        <v>71</v>
      </c>
      <c r="D100" s="33">
        <v>8</v>
      </c>
      <c r="E100" s="33">
        <v>31</v>
      </c>
      <c r="F100" s="33">
        <v>1001000</v>
      </c>
      <c r="G100" s="35">
        <v>1691.67</v>
      </c>
      <c r="H100" s="33">
        <v>23</v>
      </c>
      <c r="I100" s="34" t="s">
        <v>2111</v>
      </c>
      <c r="J100" s="33" t="s">
        <v>13</v>
      </c>
    </row>
    <row r="101" spans="1:10" x14ac:dyDescent="0.3">
      <c r="A101" s="33">
        <v>100</v>
      </c>
      <c r="B101" s="34" t="s">
        <v>687</v>
      </c>
      <c r="C101" s="34">
        <f>_xlfn.XLOOKUP(B101,'PLANO CONTAS'!C:C,'PLANO CONTAS'!A:A,0,FALSE)</f>
        <v>71</v>
      </c>
      <c r="D101" s="33">
        <v>8</v>
      </c>
      <c r="E101" s="33">
        <v>31</v>
      </c>
      <c r="F101" s="33">
        <v>1001000</v>
      </c>
      <c r="G101" s="35">
        <v>1400</v>
      </c>
      <c r="H101" s="33">
        <v>23</v>
      </c>
      <c r="I101" s="34" t="s">
        <v>2111</v>
      </c>
      <c r="J101" s="33" t="s">
        <v>13</v>
      </c>
    </row>
    <row r="102" spans="1:10" x14ac:dyDescent="0.3">
      <c r="A102" s="33">
        <v>101</v>
      </c>
      <c r="B102" s="34" t="s">
        <v>687</v>
      </c>
      <c r="C102" s="34">
        <f>_xlfn.XLOOKUP(B102,'PLANO CONTAS'!C:C,'PLANO CONTAS'!A:A,0,FALSE)</f>
        <v>71</v>
      </c>
      <c r="D102" s="33">
        <v>8</v>
      </c>
      <c r="E102" s="33">
        <v>31</v>
      </c>
      <c r="F102" s="33">
        <v>1001000</v>
      </c>
      <c r="G102" s="35">
        <v>43.74</v>
      </c>
      <c r="H102" s="33">
        <v>23</v>
      </c>
      <c r="I102" s="34" t="s">
        <v>2111</v>
      </c>
      <c r="J102" s="33" t="s">
        <v>13</v>
      </c>
    </row>
    <row r="103" spans="1:10" x14ac:dyDescent="0.3">
      <c r="A103" s="33">
        <v>102</v>
      </c>
      <c r="B103" s="34" t="s">
        <v>687</v>
      </c>
      <c r="C103" s="34">
        <f>_xlfn.XLOOKUP(B103,'PLANO CONTAS'!C:C,'PLANO CONTAS'!A:A,0,FALSE)</f>
        <v>71</v>
      </c>
      <c r="D103" s="33">
        <v>8</v>
      </c>
      <c r="E103" s="33">
        <v>31</v>
      </c>
      <c r="F103" s="33">
        <v>401000</v>
      </c>
      <c r="G103" s="35">
        <v>187.38</v>
      </c>
      <c r="H103" s="33">
        <v>23</v>
      </c>
      <c r="I103" s="34" t="s">
        <v>2111</v>
      </c>
      <c r="J103" s="33" t="s">
        <v>13</v>
      </c>
    </row>
    <row r="104" spans="1:10" x14ac:dyDescent="0.3">
      <c r="A104" s="33">
        <v>103</v>
      </c>
      <c r="B104" s="34" t="s">
        <v>687</v>
      </c>
      <c r="C104" s="34">
        <f>_xlfn.XLOOKUP(B104,'PLANO CONTAS'!C:C,'PLANO CONTAS'!A:A,0,FALSE)</f>
        <v>71</v>
      </c>
      <c r="D104" s="33">
        <v>8</v>
      </c>
      <c r="E104" s="33">
        <v>31</v>
      </c>
      <c r="F104" s="33">
        <v>401000</v>
      </c>
      <c r="G104" s="35">
        <v>39.97</v>
      </c>
      <c r="H104" s="33">
        <v>23</v>
      </c>
      <c r="I104" s="34" t="s">
        <v>2111</v>
      </c>
      <c r="J104" s="33" t="s">
        <v>13</v>
      </c>
    </row>
    <row r="105" spans="1:10" x14ac:dyDescent="0.3">
      <c r="A105" s="33">
        <v>104</v>
      </c>
      <c r="B105" s="34" t="s">
        <v>687</v>
      </c>
      <c r="C105" s="34">
        <f>_xlfn.XLOOKUP(B105,'PLANO CONTAS'!C:C,'PLANO CONTAS'!A:A,0,FALSE)</f>
        <v>71</v>
      </c>
      <c r="D105" s="33">
        <v>8</v>
      </c>
      <c r="E105" s="33">
        <v>31</v>
      </c>
      <c r="F105" s="33">
        <v>401000</v>
      </c>
      <c r="G105" s="35">
        <v>4588.3999999999996</v>
      </c>
      <c r="H105" s="33">
        <v>23</v>
      </c>
      <c r="I105" s="34" t="s">
        <v>2111</v>
      </c>
      <c r="J105" s="33" t="s">
        <v>13</v>
      </c>
    </row>
    <row r="106" spans="1:10" x14ac:dyDescent="0.3">
      <c r="A106" s="33">
        <v>105</v>
      </c>
      <c r="B106" s="34" t="s">
        <v>687</v>
      </c>
      <c r="C106" s="34">
        <f>_xlfn.XLOOKUP(B106,'PLANO CONTAS'!C:C,'PLANO CONTAS'!A:A,0,FALSE)</f>
        <v>71</v>
      </c>
      <c r="D106" s="33">
        <v>8</v>
      </c>
      <c r="E106" s="33">
        <v>31</v>
      </c>
      <c r="F106" s="33">
        <v>401000</v>
      </c>
      <c r="G106" s="35">
        <v>1147.54</v>
      </c>
      <c r="H106" s="33">
        <v>23</v>
      </c>
      <c r="I106" s="34" t="s">
        <v>2111</v>
      </c>
      <c r="J106" s="33" t="s">
        <v>13</v>
      </c>
    </row>
    <row r="107" spans="1:10" x14ac:dyDescent="0.3">
      <c r="A107" s="33">
        <v>106</v>
      </c>
      <c r="B107" s="34" t="s">
        <v>687</v>
      </c>
      <c r="C107" s="34">
        <f>_xlfn.XLOOKUP(B107,'PLANO CONTAS'!C:C,'PLANO CONTAS'!A:A,0,FALSE)</f>
        <v>71</v>
      </c>
      <c r="D107" s="33">
        <v>8</v>
      </c>
      <c r="E107" s="33">
        <v>31</v>
      </c>
      <c r="F107" s="33">
        <v>401000</v>
      </c>
      <c r="G107" s="35">
        <v>62.94</v>
      </c>
      <c r="H107" s="33">
        <v>23</v>
      </c>
      <c r="I107" s="34" t="s">
        <v>2111</v>
      </c>
      <c r="J107" s="33" t="s">
        <v>13</v>
      </c>
    </row>
    <row r="108" spans="1:10" x14ac:dyDescent="0.3">
      <c r="A108" s="33">
        <v>107</v>
      </c>
      <c r="B108" s="34" t="s">
        <v>687</v>
      </c>
      <c r="C108" s="34">
        <f>_xlfn.XLOOKUP(B108,'PLANO CONTAS'!C:C,'PLANO CONTAS'!A:A,0,FALSE)</f>
        <v>71</v>
      </c>
      <c r="D108" s="33">
        <v>8</v>
      </c>
      <c r="E108" s="33">
        <v>31</v>
      </c>
      <c r="F108" s="33">
        <v>1201000</v>
      </c>
      <c r="G108" s="35">
        <v>124.96</v>
      </c>
      <c r="H108" s="33">
        <v>23</v>
      </c>
      <c r="I108" s="34" t="s">
        <v>2111</v>
      </c>
      <c r="J108" s="33" t="s">
        <v>13</v>
      </c>
    </row>
    <row r="109" spans="1:10" x14ac:dyDescent="0.3">
      <c r="A109" s="33">
        <v>108</v>
      </c>
      <c r="B109" s="34" t="s">
        <v>687</v>
      </c>
      <c r="C109" s="34">
        <f>_xlfn.XLOOKUP(B109,'PLANO CONTAS'!C:C,'PLANO CONTAS'!A:A,0,FALSE)</f>
        <v>71</v>
      </c>
      <c r="D109" s="33">
        <v>8</v>
      </c>
      <c r="E109" s="33">
        <v>31</v>
      </c>
      <c r="F109" s="33">
        <v>1201000</v>
      </c>
      <c r="G109" s="35">
        <v>33.75</v>
      </c>
      <c r="H109" s="33">
        <v>23</v>
      </c>
      <c r="I109" s="34" t="s">
        <v>2111</v>
      </c>
      <c r="J109" s="33" t="s">
        <v>13</v>
      </c>
    </row>
    <row r="110" spans="1:10" x14ac:dyDescent="0.3">
      <c r="A110" s="33">
        <v>109</v>
      </c>
      <c r="B110" s="34" t="s">
        <v>687</v>
      </c>
      <c r="C110" s="34">
        <f>_xlfn.XLOOKUP(B110,'PLANO CONTAS'!C:C,'PLANO CONTAS'!A:A,0,FALSE)</f>
        <v>71</v>
      </c>
      <c r="D110" s="33">
        <v>8</v>
      </c>
      <c r="E110" s="33">
        <v>31</v>
      </c>
      <c r="F110" s="33">
        <v>1201000</v>
      </c>
      <c r="G110" s="35">
        <v>35</v>
      </c>
      <c r="H110" s="33">
        <v>23</v>
      </c>
      <c r="I110" s="34" t="s">
        <v>2111</v>
      </c>
      <c r="J110" s="33" t="s">
        <v>13</v>
      </c>
    </row>
    <row r="111" spans="1:10" x14ac:dyDescent="0.3">
      <c r="A111" s="33">
        <v>110</v>
      </c>
      <c r="B111" s="34" t="s">
        <v>687</v>
      </c>
      <c r="C111" s="34">
        <f>_xlfn.XLOOKUP(B111,'PLANO CONTAS'!C:C,'PLANO CONTAS'!A:A,0,FALSE)</f>
        <v>71</v>
      </c>
      <c r="D111" s="33">
        <v>8</v>
      </c>
      <c r="E111" s="33">
        <v>31</v>
      </c>
      <c r="F111" s="33">
        <v>1201000</v>
      </c>
      <c r="G111" s="35">
        <v>2404</v>
      </c>
      <c r="H111" s="33">
        <v>23</v>
      </c>
      <c r="I111" s="34" t="s">
        <v>2111</v>
      </c>
      <c r="J111" s="33" t="s">
        <v>13</v>
      </c>
    </row>
    <row r="112" spans="1:10" x14ac:dyDescent="0.3">
      <c r="A112" s="33">
        <v>111</v>
      </c>
      <c r="B112" s="34" t="s">
        <v>687</v>
      </c>
      <c r="C112" s="34">
        <f>_xlfn.XLOOKUP(B112,'PLANO CONTAS'!C:C,'PLANO CONTAS'!A:A,0,FALSE)</f>
        <v>71</v>
      </c>
      <c r="D112" s="33">
        <v>8</v>
      </c>
      <c r="E112" s="33">
        <v>31</v>
      </c>
      <c r="F112" s="33">
        <v>1201000</v>
      </c>
      <c r="G112" s="35">
        <v>557.77</v>
      </c>
      <c r="H112" s="33">
        <v>23</v>
      </c>
      <c r="I112" s="34" t="s">
        <v>2111</v>
      </c>
      <c r="J112" s="33" t="s">
        <v>13</v>
      </c>
    </row>
    <row r="113" spans="1:10" x14ac:dyDescent="0.3">
      <c r="A113" s="33">
        <v>112</v>
      </c>
      <c r="B113" s="34" t="s">
        <v>687</v>
      </c>
      <c r="C113" s="34">
        <f>_xlfn.XLOOKUP(B113,'PLANO CONTAS'!C:C,'PLANO CONTAS'!A:A,0,FALSE)</f>
        <v>71</v>
      </c>
      <c r="D113" s="33">
        <v>8</v>
      </c>
      <c r="E113" s="33">
        <v>31</v>
      </c>
      <c r="F113" s="33">
        <v>1201000</v>
      </c>
      <c r="G113" s="35">
        <v>600</v>
      </c>
      <c r="H113" s="33">
        <v>23</v>
      </c>
      <c r="I113" s="34" t="s">
        <v>2111</v>
      </c>
      <c r="J113" s="33" t="s">
        <v>13</v>
      </c>
    </row>
    <row r="114" spans="1:10" x14ac:dyDescent="0.3">
      <c r="A114" s="33">
        <v>113</v>
      </c>
      <c r="B114" s="34" t="s">
        <v>687</v>
      </c>
      <c r="C114" s="34">
        <f>_xlfn.XLOOKUP(B114,'PLANO CONTAS'!C:C,'PLANO CONTAS'!A:A,0,FALSE)</f>
        <v>71</v>
      </c>
      <c r="D114" s="33">
        <v>8</v>
      </c>
      <c r="E114" s="33">
        <v>31</v>
      </c>
      <c r="F114" s="33">
        <v>501000</v>
      </c>
      <c r="G114" s="35">
        <v>165</v>
      </c>
      <c r="H114" s="33">
        <v>23</v>
      </c>
      <c r="I114" s="34" t="s">
        <v>2111</v>
      </c>
      <c r="J114" s="33" t="s">
        <v>13</v>
      </c>
    </row>
    <row r="115" spans="1:10" x14ac:dyDescent="0.3">
      <c r="A115" s="33">
        <v>114</v>
      </c>
      <c r="B115" s="34" t="s">
        <v>687</v>
      </c>
      <c r="C115" s="34">
        <f>_xlfn.XLOOKUP(B115,'PLANO CONTAS'!C:C,'PLANO CONTAS'!A:A,0,FALSE)</f>
        <v>71</v>
      </c>
      <c r="D115" s="33">
        <v>8</v>
      </c>
      <c r="E115" s="33">
        <v>31</v>
      </c>
      <c r="F115" s="33">
        <v>501000</v>
      </c>
      <c r="G115" s="35">
        <v>1100</v>
      </c>
      <c r="H115" s="33">
        <v>23</v>
      </c>
      <c r="I115" s="34" t="s">
        <v>2111</v>
      </c>
      <c r="J115" s="33" t="s">
        <v>13</v>
      </c>
    </row>
    <row r="116" spans="1:10" x14ac:dyDescent="0.3">
      <c r="A116" s="33">
        <v>115</v>
      </c>
      <c r="B116" s="34" t="s">
        <v>687</v>
      </c>
      <c r="C116" s="34">
        <f>_xlfn.XLOOKUP(B116,'PLANO CONTAS'!C:C,'PLANO CONTAS'!A:A,0,FALSE)</f>
        <v>71</v>
      </c>
      <c r="D116" s="33">
        <v>8</v>
      </c>
      <c r="E116" s="33">
        <v>31</v>
      </c>
      <c r="F116" s="33">
        <v>501000</v>
      </c>
      <c r="G116" s="35">
        <v>256.22000000000003</v>
      </c>
      <c r="H116" s="33">
        <v>23</v>
      </c>
      <c r="I116" s="34" t="s">
        <v>2111</v>
      </c>
      <c r="J116" s="33" t="s">
        <v>13</v>
      </c>
    </row>
    <row r="117" spans="1:10" x14ac:dyDescent="0.3">
      <c r="A117" s="33">
        <v>116</v>
      </c>
      <c r="B117" s="34" t="s">
        <v>687</v>
      </c>
      <c r="C117" s="34">
        <f>_xlfn.XLOOKUP(B117,'PLANO CONTAS'!C:C,'PLANO CONTAS'!A:A,0,FALSE)</f>
        <v>71</v>
      </c>
      <c r="D117" s="33">
        <v>8</v>
      </c>
      <c r="E117" s="33">
        <v>31</v>
      </c>
      <c r="F117" s="33">
        <v>501000</v>
      </c>
      <c r="G117" s="35">
        <v>600</v>
      </c>
      <c r="H117" s="33">
        <v>23</v>
      </c>
      <c r="I117" s="34" t="s">
        <v>2111</v>
      </c>
      <c r="J117" s="33" t="s">
        <v>13</v>
      </c>
    </row>
    <row r="118" spans="1:10" x14ac:dyDescent="0.3">
      <c r="A118" s="33">
        <v>117</v>
      </c>
      <c r="B118" s="34" t="s">
        <v>687</v>
      </c>
      <c r="C118" s="34">
        <f>_xlfn.XLOOKUP(B118,'PLANO CONTAS'!C:C,'PLANO CONTAS'!A:A,0,FALSE)</f>
        <v>71</v>
      </c>
      <c r="D118" s="33">
        <v>8</v>
      </c>
      <c r="E118" s="33">
        <v>31</v>
      </c>
      <c r="F118" s="33">
        <v>201000</v>
      </c>
      <c r="G118" s="35">
        <v>143.12</v>
      </c>
      <c r="H118" s="33">
        <v>23</v>
      </c>
      <c r="I118" s="34" t="s">
        <v>2111</v>
      </c>
      <c r="J118" s="33" t="s">
        <v>13</v>
      </c>
    </row>
    <row r="119" spans="1:10" x14ac:dyDescent="0.3">
      <c r="A119" s="33">
        <v>118</v>
      </c>
      <c r="B119" s="34" t="s">
        <v>687</v>
      </c>
      <c r="C119" s="34">
        <f>_xlfn.XLOOKUP(B119,'PLANO CONTAS'!C:C,'PLANO CONTAS'!A:A,0,FALSE)</f>
        <v>71</v>
      </c>
      <c r="D119" s="33">
        <v>8</v>
      </c>
      <c r="E119" s="33">
        <v>31</v>
      </c>
      <c r="F119" s="33">
        <v>201000</v>
      </c>
      <c r="G119" s="35">
        <v>381.72</v>
      </c>
      <c r="H119" s="33">
        <v>23</v>
      </c>
      <c r="I119" s="34" t="s">
        <v>2111</v>
      </c>
      <c r="J119" s="33" t="s">
        <v>13</v>
      </c>
    </row>
    <row r="120" spans="1:10" x14ac:dyDescent="0.3">
      <c r="A120" s="33">
        <v>119</v>
      </c>
      <c r="B120" s="34" t="s">
        <v>687</v>
      </c>
      <c r="C120" s="34">
        <f>_xlfn.XLOOKUP(B120,'PLANO CONTAS'!C:C,'PLANO CONTAS'!A:A,0,FALSE)</f>
        <v>71</v>
      </c>
      <c r="D120" s="33">
        <v>8</v>
      </c>
      <c r="E120" s="33">
        <v>31</v>
      </c>
      <c r="F120" s="33">
        <v>201000</v>
      </c>
      <c r="G120" s="35">
        <v>2544.8000000000002</v>
      </c>
      <c r="H120" s="33">
        <v>23</v>
      </c>
      <c r="I120" s="34" t="s">
        <v>2111</v>
      </c>
      <c r="J120" s="33" t="s">
        <v>13</v>
      </c>
    </row>
    <row r="121" spans="1:10" x14ac:dyDescent="0.3">
      <c r="A121" s="33">
        <v>120</v>
      </c>
      <c r="B121" s="34" t="s">
        <v>687</v>
      </c>
      <c r="C121" s="34">
        <f>_xlfn.XLOOKUP(B121,'PLANO CONTAS'!C:C,'PLANO CONTAS'!A:A,0,FALSE)</f>
        <v>71</v>
      </c>
      <c r="D121" s="33">
        <v>8</v>
      </c>
      <c r="E121" s="33">
        <v>31</v>
      </c>
      <c r="F121" s="33">
        <v>201000</v>
      </c>
      <c r="G121" s="35">
        <v>581.41999999999996</v>
      </c>
      <c r="H121" s="33">
        <v>23</v>
      </c>
      <c r="I121" s="34" t="s">
        <v>2111</v>
      </c>
      <c r="J121" s="33" t="s">
        <v>13</v>
      </c>
    </row>
    <row r="122" spans="1:10" x14ac:dyDescent="0.3">
      <c r="A122" s="33">
        <v>121</v>
      </c>
      <c r="B122" s="34" t="s">
        <v>687</v>
      </c>
      <c r="C122" s="34">
        <f>_xlfn.XLOOKUP(B122,'PLANO CONTAS'!C:C,'PLANO CONTAS'!A:A,0,FALSE)</f>
        <v>71</v>
      </c>
      <c r="D122" s="33">
        <v>8</v>
      </c>
      <c r="E122" s="33">
        <v>31</v>
      </c>
      <c r="F122" s="33">
        <v>501000</v>
      </c>
      <c r="G122" s="35">
        <v>243.34</v>
      </c>
      <c r="H122" s="33">
        <v>23</v>
      </c>
      <c r="I122" s="34" t="s">
        <v>2111</v>
      </c>
      <c r="J122" s="33" t="s">
        <v>13</v>
      </c>
    </row>
    <row r="123" spans="1:10" x14ac:dyDescent="0.3">
      <c r="A123" s="33">
        <v>122</v>
      </c>
      <c r="B123" s="34" t="s">
        <v>687</v>
      </c>
      <c r="C123" s="34">
        <f>_xlfn.XLOOKUP(B123,'PLANO CONTAS'!C:C,'PLANO CONTAS'!A:A,0,FALSE)</f>
        <v>71</v>
      </c>
      <c r="D123" s="33">
        <v>8</v>
      </c>
      <c r="E123" s="33">
        <v>31</v>
      </c>
      <c r="F123" s="33">
        <v>501000</v>
      </c>
      <c r="G123" s="35">
        <v>21.39</v>
      </c>
      <c r="H123" s="33">
        <v>23</v>
      </c>
      <c r="I123" s="34" t="s">
        <v>2111</v>
      </c>
      <c r="J123" s="33" t="s">
        <v>13</v>
      </c>
    </row>
    <row r="124" spans="1:10" x14ac:dyDescent="0.3">
      <c r="A124" s="33">
        <v>123</v>
      </c>
      <c r="B124" s="34" t="s">
        <v>687</v>
      </c>
      <c r="C124" s="34">
        <f>_xlfn.XLOOKUP(B124,'PLANO CONTAS'!C:C,'PLANO CONTAS'!A:A,0,FALSE)</f>
        <v>71</v>
      </c>
      <c r="D124" s="33">
        <v>8</v>
      </c>
      <c r="E124" s="33">
        <v>31</v>
      </c>
      <c r="F124" s="33">
        <v>501000</v>
      </c>
      <c r="G124" s="35">
        <v>522</v>
      </c>
      <c r="H124" s="33">
        <v>23</v>
      </c>
      <c r="I124" s="34" t="s">
        <v>2111</v>
      </c>
      <c r="J124" s="33" t="s">
        <v>13</v>
      </c>
    </row>
    <row r="125" spans="1:10" x14ac:dyDescent="0.3">
      <c r="A125" s="33">
        <v>124</v>
      </c>
      <c r="B125" s="34" t="s">
        <v>687</v>
      </c>
      <c r="C125" s="34">
        <f>_xlfn.XLOOKUP(B125,'PLANO CONTAS'!C:C,'PLANO CONTAS'!A:A,0,FALSE)</f>
        <v>71</v>
      </c>
      <c r="D125" s="33">
        <v>8</v>
      </c>
      <c r="E125" s="33">
        <v>31</v>
      </c>
      <c r="F125" s="33">
        <v>501000</v>
      </c>
      <c r="G125" s="35">
        <v>7780</v>
      </c>
      <c r="H125" s="33">
        <v>23</v>
      </c>
      <c r="I125" s="34" t="s">
        <v>2111</v>
      </c>
      <c r="J125" s="33" t="s">
        <v>13</v>
      </c>
    </row>
    <row r="126" spans="1:10" x14ac:dyDescent="0.3">
      <c r="A126" s="33">
        <v>125</v>
      </c>
      <c r="B126" s="34" t="s">
        <v>687</v>
      </c>
      <c r="C126" s="34">
        <f>_xlfn.XLOOKUP(B126,'PLANO CONTAS'!C:C,'PLANO CONTAS'!A:A,0,FALSE)</f>
        <v>71</v>
      </c>
      <c r="D126" s="33">
        <v>8</v>
      </c>
      <c r="E126" s="33">
        <v>31</v>
      </c>
      <c r="F126" s="33">
        <v>501000</v>
      </c>
      <c r="G126" s="35">
        <v>1682.51</v>
      </c>
      <c r="H126" s="33">
        <v>23</v>
      </c>
      <c r="I126" s="34" t="s">
        <v>2111</v>
      </c>
      <c r="J126" s="33" t="s">
        <v>13</v>
      </c>
    </row>
    <row r="127" spans="1:10" x14ac:dyDescent="0.3">
      <c r="A127" s="33">
        <v>126</v>
      </c>
      <c r="B127" s="34" t="s">
        <v>687</v>
      </c>
      <c r="C127" s="34">
        <f>_xlfn.XLOOKUP(B127,'PLANO CONTAS'!C:C,'PLANO CONTAS'!A:A,0,FALSE)</f>
        <v>71</v>
      </c>
      <c r="D127" s="33">
        <v>8</v>
      </c>
      <c r="E127" s="33">
        <v>31</v>
      </c>
      <c r="F127" s="33">
        <v>501000</v>
      </c>
      <c r="G127" s="35">
        <v>3000</v>
      </c>
      <c r="H127" s="33">
        <v>23</v>
      </c>
      <c r="I127" s="34" t="s">
        <v>2111</v>
      </c>
      <c r="J127" s="33" t="s">
        <v>13</v>
      </c>
    </row>
    <row r="128" spans="1:10" x14ac:dyDescent="0.3">
      <c r="A128" s="33">
        <v>127</v>
      </c>
      <c r="B128" s="34" t="s">
        <v>687</v>
      </c>
      <c r="C128" s="34">
        <f>_xlfn.XLOOKUP(B128,'PLANO CONTAS'!C:C,'PLANO CONTAS'!A:A,0,FALSE)</f>
        <v>71</v>
      </c>
      <c r="D128" s="33">
        <v>8</v>
      </c>
      <c r="E128" s="33">
        <v>31</v>
      </c>
      <c r="F128" s="33">
        <v>1101000</v>
      </c>
      <c r="G128" s="35">
        <v>312.49</v>
      </c>
      <c r="H128" s="33">
        <v>23</v>
      </c>
      <c r="I128" s="34" t="s">
        <v>2111</v>
      </c>
      <c r="J128" s="33" t="s">
        <v>13</v>
      </c>
    </row>
    <row r="129" spans="1:10" x14ac:dyDescent="0.3">
      <c r="A129" s="33">
        <v>128</v>
      </c>
      <c r="B129" s="34" t="s">
        <v>687</v>
      </c>
      <c r="C129" s="34">
        <f>_xlfn.XLOOKUP(B129,'PLANO CONTAS'!C:C,'PLANO CONTAS'!A:A,0,FALSE)</f>
        <v>71</v>
      </c>
      <c r="D129" s="33">
        <v>8</v>
      </c>
      <c r="E129" s="33">
        <v>31</v>
      </c>
      <c r="F129" s="33">
        <v>1101000</v>
      </c>
      <c r="G129" s="35">
        <v>540.35</v>
      </c>
      <c r="H129" s="33">
        <v>23</v>
      </c>
      <c r="I129" s="34" t="s">
        <v>2111</v>
      </c>
      <c r="J129" s="33" t="s">
        <v>13</v>
      </c>
    </row>
    <row r="130" spans="1:10" x14ac:dyDescent="0.3">
      <c r="A130" s="33">
        <v>129</v>
      </c>
      <c r="B130" s="34" t="s">
        <v>687</v>
      </c>
      <c r="C130" s="34">
        <f>_xlfn.XLOOKUP(B130,'PLANO CONTAS'!C:C,'PLANO CONTAS'!A:A,0,FALSE)</f>
        <v>71</v>
      </c>
      <c r="D130" s="33">
        <v>8</v>
      </c>
      <c r="E130" s="33">
        <v>31</v>
      </c>
      <c r="F130" s="33">
        <v>1101000</v>
      </c>
      <c r="G130" s="35">
        <v>124.24</v>
      </c>
      <c r="H130" s="33">
        <v>23</v>
      </c>
      <c r="I130" s="34" t="s">
        <v>2111</v>
      </c>
      <c r="J130" s="33" t="s">
        <v>13</v>
      </c>
    </row>
    <row r="131" spans="1:10" x14ac:dyDescent="0.3">
      <c r="A131" s="33">
        <v>130</v>
      </c>
      <c r="B131" s="34" t="s">
        <v>687</v>
      </c>
      <c r="C131" s="34">
        <f>_xlfn.XLOOKUP(B131,'PLANO CONTAS'!C:C,'PLANO CONTAS'!A:A,0,FALSE)</f>
        <v>71</v>
      </c>
      <c r="D131" s="33">
        <v>8</v>
      </c>
      <c r="E131" s="33">
        <v>31</v>
      </c>
      <c r="F131" s="33">
        <v>1101000</v>
      </c>
      <c r="G131" s="35">
        <v>70</v>
      </c>
      <c r="H131" s="33">
        <v>23</v>
      </c>
      <c r="I131" s="34" t="s">
        <v>2111</v>
      </c>
      <c r="J131" s="33" t="s">
        <v>13</v>
      </c>
    </row>
    <row r="132" spans="1:10" x14ac:dyDescent="0.3">
      <c r="A132" s="33">
        <v>131</v>
      </c>
      <c r="B132" s="34" t="s">
        <v>687</v>
      </c>
      <c r="C132" s="34">
        <f>_xlfn.XLOOKUP(B132,'PLANO CONTAS'!C:C,'PLANO CONTAS'!A:A,0,FALSE)</f>
        <v>71</v>
      </c>
      <c r="D132" s="33">
        <v>8</v>
      </c>
      <c r="E132" s="33">
        <v>31</v>
      </c>
      <c r="F132" s="33">
        <v>1101000</v>
      </c>
      <c r="G132" s="35">
        <v>454.62</v>
      </c>
      <c r="H132" s="33">
        <v>23</v>
      </c>
      <c r="I132" s="34" t="s">
        <v>2111</v>
      </c>
      <c r="J132" s="33" t="s">
        <v>13</v>
      </c>
    </row>
    <row r="133" spans="1:10" x14ac:dyDescent="0.3">
      <c r="A133" s="33">
        <v>132</v>
      </c>
      <c r="B133" s="34" t="s">
        <v>687</v>
      </c>
      <c r="C133" s="34">
        <f>_xlfn.XLOOKUP(B133,'PLANO CONTAS'!C:C,'PLANO CONTAS'!A:A,0,FALSE)</f>
        <v>71</v>
      </c>
      <c r="D133" s="33">
        <v>8</v>
      </c>
      <c r="E133" s="33">
        <v>31</v>
      </c>
      <c r="F133" s="33">
        <v>1101000</v>
      </c>
      <c r="G133" s="35">
        <v>6727.6</v>
      </c>
      <c r="H133" s="33">
        <v>23</v>
      </c>
      <c r="I133" s="34" t="s">
        <v>2111</v>
      </c>
      <c r="J133" s="33" t="s">
        <v>13</v>
      </c>
    </row>
    <row r="134" spans="1:10" x14ac:dyDescent="0.3">
      <c r="A134" s="33">
        <v>133</v>
      </c>
      <c r="B134" s="34" t="s">
        <v>687</v>
      </c>
      <c r="C134" s="34">
        <f>_xlfn.XLOOKUP(B134,'PLANO CONTAS'!C:C,'PLANO CONTAS'!A:A,0,FALSE)</f>
        <v>71</v>
      </c>
      <c r="D134" s="33">
        <v>8</v>
      </c>
      <c r="E134" s="33">
        <v>31</v>
      </c>
      <c r="F134" s="33">
        <v>1101000</v>
      </c>
      <c r="G134" s="35">
        <v>1513.72</v>
      </c>
      <c r="H134" s="33">
        <v>23</v>
      </c>
      <c r="I134" s="34" t="s">
        <v>2111</v>
      </c>
      <c r="J134" s="33" t="s">
        <v>13</v>
      </c>
    </row>
    <row r="135" spans="1:10" x14ac:dyDescent="0.3">
      <c r="A135" s="33">
        <v>134</v>
      </c>
      <c r="B135" s="34" t="s">
        <v>687</v>
      </c>
      <c r="C135" s="34">
        <f>_xlfn.XLOOKUP(B135,'PLANO CONTAS'!C:C,'PLANO CONTAS'!A:A,0,FALSE)</f>
        <v>71</v>
      </c>
      <c r="D135" s="33">
        <v>8</v>
      </c>
      <c r="E135" s="33">
        <v>31</v>
      </c>
      <c r="F135" s="33">
        <v>1101000</v>
      </c>
      <c r="G135" s="35">
        <v>10.66</v>
      </c>
      <c r="H135" s="33">
        <v>23</v>
      </c>
      <c r="I135" s="34" t="s">
        <v>2111</v>
      </c>
      <c r="J135" s="33" t="s">
        <v>13</v>
      </c>
    </row>
    <row r="136" spans="1:10" x14ac:dyDescent="0.3">
      <c r="A136" s="33">
        <v>135</v>
      </c>
      <c r="B136" s="34" t="s">
        <v>687</v>
      </c>
      <c r="C136" s="34">
        <f>_xlfn.XLOOKUP(B136,'PLANO CONTAS'!C:C,'PLANO CONTAS'!A:A,0,FALSE)</f>
        <v>71</v>
      </c>
      <c r="D136" s="33">
        <v>8</v>
      </c>
      <c r="E136" s="33">
        <v>31</v>
      </c>
      <c r="F136" s="33">
        <v>1101000</v>
      </c>
      <c r="G136" s="35">
        <v>1031.0899999999999</v>
      </c>
      <c r="H136" s="33">
        <v>23</v>
      </c>
      <c r="I136" s="34" t="s">
        <v>2111</v>
      </c>
      <c r="J136" s="33" t="s">
        <v>13</v>
      </c>
    </row>
    <row r="137" spans="1:10" x14ac:dyDescent="0.3">
      <c r="A137" s="33">
        <v>136</v>
      </c>
      <c r="B137" s="34" t="s">
        <v>687</v>
      </c>
      <c r="C137" s="34">
        <f>_xlfn.XLOOKUP(B137,'PLANO CONTAS'!C:C,'PLANO CONTAS'!A:A,0,FALSE)</f>
        <v>71</v>
      </c>
      <c r="D137" s="33">
        <v>8</v>
      </c>
      <c r="E137" s="33">
        <v>31</v>
      </c>
      <c r="F137" s="33">
        <v>1101000</v>
      </c>
      <c r="G137" s="35">
        <v>124.96</v>
      </c>
      <c r="H137" s="33">
        <v>23</v>
      </c>
      <c r="I137" s="34" t="s">
        <v>2111</v>
      </c>
      <c r="J137" s="33" t="s">
        <v>13</v>
      </c>
    </row>
    <row r="138" spans="1:10" x14ac:dyDescent="0.3">
      <c r="A138" s="33">
        <v>137</v>
      </c>
      <c r="B138" s="34" t="s">
        <v>687</v>
      </c>
      <c r="C138" s="34">
        <f>_xlfn.XLOOKUP(B138,'PLANO CONTAS'!C:C,'PLANO CONTAS'!A:A,0,FALSE)</f>
        <v>71</v>
      </c>
      <c r="D138" s="33">
        <v>8</v>
      </c>
      <c r="E138" s="33">
        <v>31</v>
      </c>
      <c r="F138" s="33">
        <v>1101000</v>
      </c>
      <c r="G138" s="35">
        <v>352</v>
      </c>
      <c r="H138" s="33">
        <v>23</v>
      </c>
      <c r="I138" s="34" t="s">
        <v>2111</v>
      </c>
      <c r="J138" s="33" t="s">
        <v>13</v>
      </c>
    </row>
    <row r="139" spans="1:10" x14ac:dyDescent="0.3">
      <c r="A139" s="33">
        <v>138</v>
      </c>
      <c r="B139" s="34" t="s">
        <v>687</v>
      </c>
      <c r="C139" s="34">
        <f>_xlfn.XLOOKUP(B139,'PLANO CONTAS'!C:C,'PLANO CONTAS'!A:A,0,FALSE)</f>
        <v>71</v>
      </c>
      <c r="D139" s="33">
        <v>8</v>
      </c>
      <c r="E139" s="33">
        <v>31</v>
      </c>
      <c r="F139" s="33">
        <v>1101000</v>
      </c>
      <c r="G139" s="35">
        <v>539.25</v>
      </c>
      <c r="H139" s="33">
        <v>23</v>
      </c>
      <c r="I139" s="34" t="s">
        <v>2111</v>
      </c>
      <c r="J139" s="33" t="s">
        <v>13</v>
      </c>
    </row>
    <row r="140" spans="1:10" x14ac:dyDescent="0.3">
      <c r="A140" s="33">
        <v>139</v>
      </c>
      <c r="B140" s="34" t="s">
        <v>687</v>
      </c>
      <c r="C140" s="34">
        <f>_xlfn.XLOOKUP(B140,'PLANO CONTAS'!C:C,'PLANO CONTAS'!A:A,0,FALSE)</f>
        <v>71</v>
      </c>
      <c r="D140" s="33">
        <v>8</v>
      </c>
      <c r="E140" s="33">
        <v>31</v>
      </c>
      <c r="F140" s="33">
        <v>1101000</v>
      </c>
      <c r="G140" s="35">
        <v>35</v>
      </c>
      <c r="H140" s="33">
        <v>23</v>
      </c>
      <c r="I140" s="34" t="s">
        <v>2111</v>
      </c>
      <c r="J140" s="33" t="s">
        <v>13</v>
      </c>
    </row>
    <row r="141" spans="1:10" x14ac:dyDescent="0.3">
      <c r="A141" s="33">
        <v>140</v>
      </c>
      <c r="B141" s="34" t="s">
        <v>687</v>
      </c>
      <c r="C141" s="34">
        <f>_xlfn.XLOOKUP(B141,'PLANO CONTAS'!C:C,'PLANO CONTAS'!A:A,0,FALSE)</f>
        <v>71</v>
      </c>
      <c r="D141" s="33">
        <v>8</v>
      </c>
      <c r="E141" s="33">
        <v>31</v>
      </c>
      <c r="F141" s="33">
        <v>1101000</v>
      </c>
      <c r="G141" s="35">
        <v>450</v>
      </c>
      <c r="H141" s="33">
        <v>23</v>
      </c>
      <c r="I141" s="34" t="s">
        <v>2111</v>
      </c>
      <c r="J141" s="33" t="s">
        <v>13</v>
      </c>
    </row>
    <row r="142" spans="1:10" x14ac:dyDescent="0.3">
      <c r="A142" s="33">
        <v>141</v>
      </c>
      <c r="B142" s="34" t="s">
        <v>687</v>
      </c>
      <c r="C142" s="34">
        <f>_xlfn.XLOOKUP(B142,'PLANO CONTAS'!C:C,'PLANO CONTAS'!A:A,0,FALSE)</f>
        <v>71</v>
      </c>
      <c r="D142" s="33">
        <v>8</v>
      </c>
      <c r="E142" s="33">
        <v>31</v>
      </c>
      <c r="F142" s="33">
        <v>1101000</v>
      </c>
      <c r="G142" s="35">
        <v>7196.72</v>
      </c>
      <c r="H142" s="33">
        <v>23</v>
      </c>
      <c r="I142" s="34" t="s">
        <v>2111</v>
      </c>
      <c r="J142" s="33" t="s">
        <v>13</v>
      </c>
    </row>
    <row r="143" spans="1:10" x14ac:dyDescent="0.3">
      <c r="A143" s="33">
        <v>142</v>
      </c>
      <c r="B143" s="34" t="s">
        <v>687</v>
      </c>
      <c r="C143" s="34">
        <f>_xlfn.XLOOKUP(B143,'PLANO CONTAS'!C:C,'PLANO CONTAS'!A:A,0,FALSE)</f>
        <v>71</v>
      </c>
      <c r="D143" s="33">
        <v>8</v>
      </c>
      <c r="E143" s="33">
        <v>31</v>
      </c>
      <c r="F143" s="33">
        <v>1101000</v>
      </c>
      <c r="G143" s="35">
        <v>1771.32</v>
      </c>
      <c r="H143" s="33">
        <v>23</v>
      </c>
      <c r="I143" s="34" t="s">
        <v>2111</v>
      </c>
      <c r="J143" s="33" t="s">
        <v>13</v>
      </c>
    </row>
    <row r="144" spans="1:10" x14ac:dyDescent="0.3">
      <c r="A144" s="33">
        <v>143</v>
      </c>
      <c r="B144" s="34" t="s">
        <v>687</v>
      </c>
      <c r="C144" s="34">
        <f>_xlfn.XLOOKUP(B144,'PLANO CONTAS'!C:C,'PLANO CONTAS'!A:A,0,FALSE)</f>
        <v>71</v>
      </c>
      <c r="D144" s="33">
        <v>8</v>
      </c>
      <c r="E144" s="33">
        <v>31</v>
      </c>
      <c r="F144" s="33">
        <v>1101000</v>
      </c>
      <c r="G144" s="35">
        <v>83.35</v>
      </c>
      <c r="H144" s="33">
        <v>23</v>
      </c>
      <c r="I144" s="34" t="s">
        <v>2111</v>
      </c>
      <c r="J144" s="33" t="s">
        <v>13</v>
      </c>
    </row>
    <row r="145" spans="1:10" x14ac:dyDescent="0.3">
      <c r="A145" s="33">
        <v>144</v>
      </c>
      <c r="B145" s="34" t="s">
        <v>687</v>
      </c>
      <c r="C145" s="34">
        <f>_xlfn.XLOOKUP(B145,'PLANO CONTAS'!C:C,'PLANO CONTAS'!A:A,0,FALSE)</f>
        <v>71</v>
      </c>
      <c r="D145" s="33">
        <v>8</v>
      </c>
      <c r="E145" s="33">
        <v>31</v>
      </c>
      <c r="F145" s="33">
        <v>901000</v>
      </c>
      <c r="G145" s="35">
        <v>600</v>
      </c>
      <c r="H145" s="33">
        <v>23</v>
      </c>
      <c r="I145" s="34" t="s">
        <v>2111</v>
      </c>
      <c r="J145" s="33" t="s">
        <v>13</v>
      </c>
    </row>
    <row r="146" spans="1:10" x14ac:dyDescent="0.3">
      <c r="A146" s="33">
        <v>145</v>
      </c>
      <c r="B146" s="34" t="s">
        <v>687</v>
      </c>
      <c r="C146" s="34">
        <f>_xlfn.XLOOKUP(B146,'PLANO CONTAS'!C:C,'PLANO CONTAS'!A:A,0,FALSE)</f>
        <v>71</v>
      </c>
      <c r="D146" s="33">
        <v>8</v>
      </c>
      <c r="E146" s="33">
        <v>31</v>
      </c>
      <c r="F146" s="33">
        <v>901000</v>
      </c>
      <c r="G146" s="35">
        <v>24.08</v>
      </c>
      <c r="H146" s="33">
        <v>23</v>
      </c>
      <c r="I146" s="34" t="s">
        <v>2111</v>
      </c>
      <c r="J146" s="33" t="s">
        <v>13</v>
      </c>
    </row>
    <row r="147" spans="1:10" x14ac:dyDescent="0.3">
      <c r="A147" s="33">
        <v>146</v>
      </c>
      <c r="B147" s="34" t="s">
        <v>687</v>
      </c>
      <c r="C147" s="34">
        <f>_xlfn.XLOOKUP(B147,'PLANO CONTAS'!C:C,'PLANO CONTAS'!A:A,0,FALSE)</f>
        <v>71</v>
      </c>
      <c r="D147" s="33">
        <v>8</v>
      </c>
      <c r="E147" s="33">
        <v>31</v>
      </c>
      <c r="F147" s="33">
        <v>901000</v>
      </c>
      <c r="G147" s="35">
        <v>1075.92</v>
      </c>
      <c r="H147" s="33">
        <v>23</v>
      </c>
      <c r="I147" s="34" t="s">
        <v>2111</v>
      </c>
      <c r="J147" s="33" t="s">
        <v>13</v>
      </c>
    </row>
    <row r="148" spans="1:10" x14ac:dyDescent="0.3">
      <c r="A148" s="33">
        <v>147</v>
      </c>
      <c r="B148" s="34" t="s">
        <v>687</v>
      </c>
      <c r="C148" s="34">
        <f>_xlfn.XLOOKUP(B148,'PLANO CONTAS'!C:C,'PLANO CONTAS'!A:A,0,FALSE)</f>
        <v>71</v>
      </c>
      <c r="D148" s="33">
        <v>8</v>
      </c>
      <c r="E148" s="33">
        <v>31</v>
      </c>
      <c r="F148" s="33">
        <v>901000</v>
      </c>
      <c r="G148" s="35">
        <v>600</v>
      </c>
      <c r="H148" s="33">
        <v>23</v>
      </c>
      <c r="I148" s="34" t="s">
        <v>2111</v>
      </c>
      <c r="J148" s="33" t="s">
        <v>13</v>
      </c>
    </row>
    <row r="149" spans="1:10" x14ac:dyDescent="0.3">
      <c r="A149" s="33">
        <v>148</v>
      </c>
      <c r="B149" s="34" t="s">
        <v>687</v>
      </c>
      <c r="C149" s="34">
        <f>_xlfn.XLOOKUP(B149,'PLANO CONTAS'!C:C,'PLANO CONTAS'!A:A,0,FALSE)</f>
        <v>71</v>
      </c>
      <c r="D149" s="33">
        <v>8</v>
      </c>
      <c r="E149" s="33">
        <v>31</v>
      </c>
      <c r="F149" s="33">
        <v>901000</v>
      </c>
      <c r="G149" s="35">
        <v>1985.08</v>
      </c>
      <c r="H149" s="33">
        <v>23</v>
      </c>
      <c r="I149" s="34" t="s">
        <v>2111</v>
      </c>
      <c r="J149" s="33" t="s">
        <v>13</v>
      </c>
    </row>
    <row r="150" spans="1:10" x14ac:dyDescent="0.3">
      <c r="A150" s="33">
        <v>149</v>
      </c>
      <c r="B150" s="34" t="s">
        <v>697</v>
      </c>
      <c r="C150" s="34">
        <f>_xlfn.XLOOKUP(B150,'PLANO CONTAS'!C:C,'PLANO CONTAS'!A:A,0,FALSE)</f>
        <v>74</v>
      </c>
      <c r="D150" s="33">
        <v>8</v>
      </c>
      <c r="E150" s="33">
        <v>31</v>
      </c>
      <c r="F150" s="33">
        <v>801000</v>
      </c>
      <c r="G150" s="35">
        <v>368.76</v>
      </c>
      <c r="H150" s="33">
        <v>23</v>
      </c>
      <c r="I150" s="34" t="s">
        <v>2111</v>
      </c>
      <c r="J150" s="33" t="s">
        <v>63</v>
      </c>
    </row>
    <row r="151" spans="1:10" x14ac:dyDescent="0.3">
      <c r="A151" s="33">
        <v>150</v>
      </c>
      <c r="B151" s="34" t="s">
        <v>697</v>
      </c>
      <c r="C151" s="34">
        <f>_xlfn.XLOOKUP(B151,'PLANO CONTAS'!C:C,'PLANO CONTAS'!A:A,0,FALSE)</f>
        <v>74</v>
      </c>
      <c r="D151" s="33">
        <v>8</v>
      </c>
      <c r="E151" s="33">
        <v>31</v>
      </c>
      <c r="F151" s="33">
        <v>1101000</v>
      </c>
      <c r="G151" s="35">
        <v>312.49</v>
      </c>
      <c r="H151" s="33">
        <v>23</v>
      </c>
      <c r="I151" s="34" t="s">
        <v>2111</v>
      </c>
      <c r="J151" s="33" t="s">
        <v>63</v>
      </c>
    </row>
    <row r="152" spans="1:10" x14ac:dyDescent="0.3">
      <c r="A152" s="33">
        <v>151</v>
      </c>
      <c r="B152" s="34" t="s">
        <v>697</v>
      </c>
      <c r="C152" s="34">
        <f>_xlfn.XLOOKUP(B152,'PLANO CONTAS'!C:C,'PLANO CONTAS'!A:A,0,FALSE)</f>
        <v>74</v>
      </c>
      <c r="D152" s="33">
        <v>8</v>
      </c>
      <c r="E152" s="33">
        <v>31</v>
      </c>
      <c r="F152" s="33">
        <v>1101000</v>
      </c>
      <c r="G152" s="35">
        <v>1031.0899999999999</v>
      </c>
      <c r="H152" s="33">
        <v>23</v>
      </c>
      <c r="I152" s="34" t="s">
        <v>2111</v>
      </c>
      <c r="J152" s="33" t="s">
        <v>63</v>
      </c>
    </row>
    <row r="153" spans="1:10" x14ac:dyDescent="0.3">
      <c r="A153" s="33">
        <v>152</v>
      </c>
      <c r="B153" s="34" t="s">
        <v>697</v>
      </c>
      <c r="C153" s="34">
        <f>_xlfn.XLOOKUP(B153,'PLANO CONTAS'!C:C,'PLANO CONTAS'!A:A,0,FALSE)</f>
        <v>74</v>
      </c>
      <c r="D153" s="33">
        <v>8</v>
      </c>
      <c r="E153" s="33">
        <v>31</v>
      </c>
      <c r="F153" s="33">
        <v>101000</v>
      </c>
      <c r="G153" s="35">
        <v>1605.09</v>
      </c>
      <c r="H153" s="33">
        <v>23</v>
      </c>
      <c r="I153" s="34" t="s">
        <v>2111</v>
      </c>
      <c r="J153" s="33" t="s">
        <v>63</v>
      </c>
    </row>
    <row r="154" spans="1:10" x14ac:dyDescent="0.3">
      <c r="A154" s="33">
        <v>153</v>
      </c>
      <c r="B154" s="34" t="s">
        <v>702</v>
      </c>
      <c r="C154" s="34">
        <f>_xlfn.XLOOKUP(B154,'PLANO CONTAS'!C:C,'PLANO CONTAS'!A:A,0,FALSE)</f>
        <v>76</v>
      </c>
      <c r="D154" s="33">
        <v>8</v>
      </c>
      <c r="E154" s="33">
        <v>31</v>
      </c>
      <c r="F154" s="33">
        <v>701000</v>
      </c>
      <c r="G154" s="35">
        <v>240</v>
      </c>
      <c r="H154" s="33">
        <v>23</v>
      </c>
      <c r="I154" s="34" t="s">
        <v>2111</v>
      </c>
      <c r="J154" s="33" t="s">
        <v>63</v>
      </c>
    </row>
    <row r="155" spans="1:10" x14ac:dyDescent="0.3">
      <c r="A155" s="33">
        <v>154</v>
      </c>
      <c r="B155" s="34" t="s">
        <v>702</v>
      </c>
      <c r="C155" s="34">
        <f>_xlfn.XLOOKUP(B155,'PLANO CONTAS'!C:C,'PLANO CONTAS'!A:A,0,FALSE)</f>
        <v>76</v>
      </c>
      <c r="D155" s="33">
        <v>8</v>
      </c>
      <c r="E155" s="33">
        <v>31</v>
      </c>
      <c r="F155" s="33">
        <v>301000</v>
      </c>
      <c r="G155" s="35">
        <v>380</v>
      </c>
      <c r="H155" s="33">
        <v>23</v>
      </c>
      <c r="I155" s="34" t="s">
        <v>2111</v>
      </c>
      <c r="J155" s="33" t="s">
        <v>63</v>
      </c>
    </row>
    <row r="156" spans="1:10" x14ac:dyDescent="0.3">
      <c r="A156" s="33">
        <v>155</v>
      </c>
      <c r="B156" s="34" t="s">
        <v>702</v>
      </c>
      <c r="C156" s="34">
        <f>_xlfn.XLOOKUP(B156,'PLANO CONTAS'!C:C,'PLANO CONTAS'!A:A,0,FALSE)</f>
        <v>76</v>
      </c>
      <c r="D156" s="33">
        <v>8</v>
      </c>
      <c r="E156" s="33">
        <v>31</v>
      </c>
      <c r="F156" s="33">
        <v>301000</v>
      </c>
      <c r="G156" s="35">
        <v>17.670000000000002</v>
      </c>
      <c r="H156" s="33">
        <v>23</v>
      </c>
      <c r="I156" s="34" t="s">
        <v>2111</v>
      </c>
      <c r="J156" s="33" t="s">
        <v>63</v>
      </c>
    </row>
    <row r="157" spans="1:10" x14ac:dyDescent="0.3">
      <c r="A157" s="33">
        <v>156</v>
      </c>
      <c r="B157" s="34" t="s">
        <v>702</v>
      </c>
      <c r="C157" s="34">
        <f>_xlfn.XLOOKUP(B157,'PLANO CONTAS'!C:C,'PLANO CONTAS'!A:A,0,FALSE)</f>
        <v>76</v>
      </c>
      <c r="D157" s="33">
        <v>8</v>
      </c>
      <c r="E157" s="33">
        <v>31</v>
      </c>
      <c r="F157" s="33">
        <v>801000</v>
      </c>
      <c r="G157" s="35">
        <v>744.96</v>
      </c>
      <c r="H157" s="33">
        <v>23</v>
      </c>
      <c r="I157" s="34" t="s">
        <v>2111</v>
      </c>
      <c r="J157" s="33" t="s">
        <v>63</v>
      </c>
    </row>
    <row r="158" spans="1:10" x14ac:dyDescent="0.3">
      <c r="A158" s="33">
        <v>157</v>
      </c>
      <c r="B158" s="34" t="s">
        <v>702</v>
      </c>
      <c r="C158" s="34">
        <f>_xlfn.XLOOKUP(B158,'PLANO CONTAS'!C:C,'PLANO CONTAS'!A:A,0,FALSE)</f>
        <v>76</v>
      </c>
      <c r="D158" s="33">
        <v>8</v>
      </c>
      <c r="E158" s="33">
        <v>31</v>
      </c>
      <c r="F158" s="33">
        <v>801000</v>
      </c>
      <c r="G158" s="35">
        <v>218.66</v>
      </c>
      <c r="H158" s="33">
        <v>23</v>
      </c>
      <c r="I158" s="34" t="s">
        <v>2111</v>
      </c>
      <c r="J158" s="33" t="s">
        <v>63</v>
      </c>
    </row>
    <row r="159" spans="1:10" x14ac:dyDescent="0.3">
      <c r="A159" s="33">
        <v>158</v>
      </c>
      <c r="B159" s="34" t="s">
        <v>702</v>
      </c>
      <c r="C159" s="34">
        <f>_xlfn.XLOOKUP(B159,'PLANO CONTAS'!C:C,'PLANO CONTAS'!A:A,0,FALSE)</f>
        <v>76</v>
      </c>
      <c r="D159" s="33">
        <v>8</v>
      </c>
      <c r="E159" s="33">
        <v>31</v>
      </c>
      <c r="F159" s="33">
        <v>801000</v>
      </c>
      <c r="G159" s="35">
        <v>683.62</v>
      </c>
      <c r="H159" s="33">
        <v>23</v>
      </c>
      <c r="I159" s="34" t="s">
        <v>2111</v>
      </c>
      <c r="J159" s="33" t="s">
        <v>63</v>
      </c>
    </row>
    <row r="160" spans="1:10" x14ac:dyDescent="0.3">
      <c r="A160" s="33">
        <v>159</v>
      </c>
      <c r="B160" s="34" t="s">
        <v>702</v>
      </c>
      <c r="C160" s="34">
        <f>_xlfn.XLOOKUP(B160,'PLANO CONTAS'!C:C,'PLANO CONTAS'!A:A,0,FALSE)</f>
        <v>76</v>
      </c>
      <c r="D160" s="33">
        <v>8</v>
      </c>
      <c r="E160" s="33">
        <v>31</v>
      </c>
      <c r="F160" s="33">
        <v>801000</v>
      </c>
      <c r="G160" s="35">
        <v>93.33</v>
      </c>
      <c r="H160" s="33">
        <v>23</v>
      </c>
      <c r="I160" s="34" t="s">
        <v>2111</v>
      </c>
      <c r="J160" s="33" t="s">
        <v>63</v>
      </c>
    </row>
    <row r="161" spans="1:10" x14ac:dyDescent="0.3">
      <c r="A161" s="33">
        <v>160</v>
      </c>
      <c r="B161" s="34" t="s">
        <v>702</v>
      </c>
      <c r="C161" s="34">
        <f>_xlfn.XLOOKUP(B161,'PLANO CONTAS'!C:C,'PLANO CONTAS'!A:A,0,FALSE)</f>
        <v>76</v>
      </c>
      <c r="D161" s="33">
        <v>8</v>
      </c>
      <c r="E161" s="33">
        <v>31</v>
      </c>
      <c r="F161" s="33">
        <v>801000</v>
      </c>
      <c r="G161" s="35">
        <v>13.33</v>
      </c>
      <c r="H161" s="33">
        <v>23</v>
      </c>
      <c r="I161" s="34" t="s">
        <v>2111</v>
      </c>
      <c r="J161" s="33" t="s">
        <v>63</v>
      </c>
    </row>
    <row r="162" spans="1:10" x14ac:dyDescent="0.3">
      <c r="A162" s="33">
        <v>161</v>
      </c>
      <c r="B162" s="34" t="s">
        <v>702</v>
      </c>
      <c r="C162" s="34">
        <f>_xlfn.XLOOKUP(B162,'PLANO CONTAS'!C:C,'PLANO CONTAS'!A:A,0,FALSE)</f>
        <v>76</v>
      </c>
      <c r="D162" s="33">
        <v>8</v>
      </c>
      <c r="E162" s="33">
        <v>31</v>
      </c>
      <c r="F162" s="33">
        <v>1001000</v>
      </c>
      <c r="G162" s="35">
        <v>177.33</v>
      </c>
      <c r="H162" s="33">
        <v>23</v>
      </c>
      <c r="I162" s="34" t="s">
        <v>2111</v>
      </c>
      <c r="J162" s="33" t="s">
        <v>63</v>
      </c>
    </row>
    <row r="163" spans="1:10" x14ac:dyDescent="0.3">
      <c r="A163" s="33">
        <v>162</v>
      </c>
      <c r="B163" s="34" t="s">
        <v>702</v>
      </c>
      <c r="C163" s="34">
        <f>_xlfn.XLOOKUP(B163,'PLANO CONTAS'!C:C,'PLANO CONTAS'!A:A,0,FALSE)</f>
        <v>76</v>
      </c>
      <c r="D163" s="33">
        <v>8</v>
      </c>
      <c r="E163" s="33">
        <v>31</v>
      </c>
      <c r="F163" s="33">
        <v>1001000</v>
      </c>
      <c r="G163" s="35">
        <v>46.66</v>
      </c>
      <c r="H163" s="33">
        <v>23</v>
      </c>
      <c r="I163" s="34" t="s">
        <v>2111</v>
      </c>
      <c r="J163" s="33" t="s">
        <v>63</v>
      </c>
    </row>
    <row r="164" spans="1:10" x14ac:dyDescent="0.3">
      <c r="A164" s="33">
        <v>163</v>
      </c>
      <c r="B164" s="34" t="s">
        <v>702</v>
      </c>
      <c r="C164" s="34">
        <f>_xlfn.XLOOKUP(B164,'PLANO CONTAS'!C:C,'PLANO CONTAS'!A:A,0,FALSE)</f>
        <v>76</v>
      </c>
      <c r="D164" s="33">
        <v>8</v>
      </c>
      <c r="E164" s="33">
        <v>31</v>
      </c>
      <c r="F164" s="33">
        <v>401000</v>
      </c>
      <c r="G164" s="35">
        <v>921.36</v>
      </c>
      <c r="H164" s="33">
        <v>23</v>
      </c>
      <c r="I164" s="34" t="s">
        <v>2111</v>
      </c>
      <c r="J164" s="33" t="s">
        <v>63</v>
      </c>
    </row>
    <row r="165" spans="1:10" x14ac:dyDescent="0.3">
      <c r="A165" s="33">
        <v>164</v>
      </c>
      <c r="B165" s="34" t="s">
        <v>702</v>
      </c>
      <c r="C165" s="34">
        <f>_xlfn.XLOOKUP(B165,'PLANO CONTAS'!C:C,'PLANO CONTAS'!A:A,0,FALSE)</f>
        <v>76</v>
      </c>
      <c r="D165" s="33">
        <v>8</v>
      </c>
      <c r="E165" s="33">
        <v>31</v>
      </c>
      <c r="F165" s="33">
        <v>1201000</v>
      </c>
      <c r="G165" s="35">
        <v>493.19</v>
      </c>
      <c r="H165" s="33">
        <v>23</v>
      </c>
      <c r="I165" s="34" t="s">
        <v>2111</v>
      </c>
      <c r="J165" s="33" t="s">
        <v>63</v>
      </c>
    </row>
    <row r="166" spans="1:10" x14ac:dyDescent="0.3">
      <c r="A166" s="33">
        <v>165</v>
      </c>
      <c r="B166" s="34" t="s">
        <v>702</v>
      </c>
      <c r="C166" s="34">
        <f>_xlfn.XLOOKUP(B166,'PLANO CONTAS'!C:C,'PLANO CONTAS'!A:A,0,FALSE)</f>
        <v>76</v>
      </c>
      <c r="D166" s="33">
        <v>8</v>
      </c>
      <c r="E166" s="33">
        <v>31</v>
      </c>
      <c r="F166" s="33">
        <v>501000</v>
      </c>
      <c r="G166" s="35">
        <v>231.48</v>
      </c>
      <c r="H166" s="33">
        <v>23</v>
      </c>
      <c r="I166" s="34" t="s">
        <v>2111</v>
      </c>
      <c r="J166" s="33" t="s">
        <v>63</v>
      </c>
    </row>
    <row r="167" spans="1:10" x14ac:dyDescent="0.3">
      <c r="A167" s="33">
        <v>166</v>
      </c>
      <c r="B167" s="34" t="s">
        <v>702</v>
      </c>
      <c r="C167" s="34">
        <f>_xlfn.XLOOKUP(B167,'PLANO CONTAS'!C:C,'PLANO CONTAS'!A:A,0,FALSE)</f>
        <v>76</v>
      </c>
      <c r="D167" s="33">
        <v>8</v>
      </c>
      <c r="E167" s="33">
        <v>31</v>
      </c>
      <c r="F167" s="33">
        <v>201000</v>
      </c>
      <c r="G167" s="35">
        <v>508.96</v>
      </c>
      <c r="H167" s="33">
        <v>23</v>
      </c>
      <c r="I167" s="34" t="s">
        <v>2111</v>
      </c>
      <c r="J167" s="33" t="s">
        <v>63</v>
      </c>
    </row>
    <row r="168" spans="1:10" x14ac:dyDescent="0.3">
      <c r="A168" s="33">
        <v>167</v>
      </c>
      <c r="B168" s="34" t="s">
        <v>702</v>
      </c>
      <c r="C168" s="34">
        <f>_xlfn.XLOOKUP(B168,'PLANO CONTAS'!C:C,'PLANO CONTAS'!A:A,0,FALSE)</f>
        <v>76</v>
      </c>
      <c r="D168" s="33">
        <v>8</v>
      </c>
      <c r="E168" s="33">
        <v>31</v>
      </c>
      <c r="F168" s="33">
        <v>501000</v>
      </c>
      <c r="G168" s="35">
        <v>1544.49</v>
      </c>
      <c r="H168" s="33">
        <v>23</v>
      </c>
      <c r="I168" s="34" t="s">
        <v>2111</v>
      </c>
      <c r="J168" s="33" t="s">
        <v>63</v>
      </c>
    </row>
    <row r="169" spans="1:10" x14ac:dyDescent="0.3">
      <c r="A169" s="33">
        <v>168</v>
      </c>
      <c r="B169" s="34" t="s">
        <v>702</v>
      </c>
      <c r="C169" s="34">
        <f>_xlfn.XLOOKUP(B169,'PLANO CONTAS'!C:C,'PLANO CONTAS'!A:A,0,FALSE)</f>
        <v>76</v>
      </c>
      <c r="D169" s="33">
        <v>8</v>
      </c>
      <c r="E169" s="33">
        <v>31</v>
      </c>
      <c r="F169" s="33">
        <v>1101000</v>
      </c>
      <c r="G169" s="35">
        <v>1366.05</v>
      </c>
      <c r="H169" s="33">
        <v>23</v>
      </c>
      <c r="I169" s="34" t="s">
        <v>2111</v>
      </c>
      <c r="J169" s="33" t="s">
        <v>63</v>
      </c>
    </row>
    <row r="170" spans="1:10" x14ac:dyDescent="0.3">
      <c r="A170" s="33">
        <v>169</v>
      </c>
      <c r="B170" s="34" t="s">
        <v>702</v>
      </c>
      <c r="C170" s="34">
        <f>_xlfn.XLOOKUP(B170,'PLANO CONTAS'!C:C,'PLANO CONTAS'!A:A,0,FALSE)</f>
        <v>76</v>
      </c>
      <c r="D170" s="33">
        <v>8</v>
      </c>
      <c r="E170" s="33">
        <v>31</v>
      </c>
      <c r="F170" s="33">
        <v>1101000</v>
      </c>
      <c r="G170" s="35">
        <v>1439.34</v>
      </c>
      <c r="H170" s="33">
        <v>23</v>
      </c>
      <c r="I170" s="34" t="s">
        <v>2111</v>
      </c>
      <c r="J170" s="33" t="s">
        <v>63</v>
      </c>
    </row>
    <row r="171" spans="1:10" x14ac:dyDescent="0.3">
      <c r="A171" s="33">
        <v>170</v>
      </c>
      <c r="B171" s="34" t="s">
        <v>702</v>
      </c>
      <c r="C171" s="34">
        <f>_xlfn.XLOOKUP(B171,'PLANO CONTAS'!C:C,'PLANO CONTAS'!A:A,0,FALSE)</f>
        <v>76</v>
      </c>
      <c r="D171" s="33">
        <v>8</v>
      </c>
      <c r="E171" s="33">
        <v>31</v>
      </c>
      <c r="F171" s="33">
        <v>1101000</v>
      </c>
      <c r="G171" s="35">
        <v>0.06</v>
      </c>
      <c r="H171" s="33">
        <v>23</v>
      </c>
      <c r="I171" s="34" t="s">
        <v>2111</v>
      </c>
      <c r="J171" s="33" t="s">
        <v>63</v>
      </c>
    </row>
    <row r="172" spans="1:10" x14ac:dyDescent="0.3">
      <c r="A172" s="33">
        <v>171</v>
      </c>
      <c r="B172" s="34" t="s">
        <v>703</v>
      </c>
      <c r="C172" s="34">
        <f>_xlfn.XLOOKUP(B172,'PLANO CONTAS'!C:C,'PLANO CONTAS'!A:A,0,FALSE)</f>
        <v>77</v>
      </c>
      <c r="D172" s="33">
        <v>8</v>
      </c>
      <c r="E172" s="33">
        <v>31</v>
      </c>
      <c r="F172" s="33">
        <v>701000</v>
      </c>
      <c r="G172" s="35">
        <v>268.99</v>
      </c>
      <c r="H172" s="33">
        <v>23</v>
      </c>
      <c r="I172" s="34" t="s">
        <v>2111</v>
      </c>
      <c r="J172" s="33" t="s">
        <v>63</v>
      </c>
    </row>
    <row r="173" spans="1:10" x14ac:dyDescent="0.3">
      <c r="A173" s="33">
        <v>172</v>
      </c>
      <c r="B173" s="34" t="s">
        <v>703</v>
      </c>
      <c r="C173" s="34">
        <f>_xlfn.XLOOKUP(B173,'PLANO CONTAS'!C:C,'PLANO CONTAS'!A:A,0,FALSE)</f>
        <v>77</v>
      </c>
      <c r="D173" s="33">
        <v>8</v>
      </c>
      <c r="E173" s="33">
        <v>31</v>
      </c>
      <c r="F173" s="33">
        <v>701000</v>
      </c>
      <c r="G173" s="35">
        <v>600</v>
      </c>
      <c r="H173" s="33">
        <v>23</v>
      </c>
      <c r="I173" s="34" t="s">
        <v>2111</v>
      </c>
      <c r="J173" s="33" t="s">
        <v>63</v>
      </c>
    </row>
    <row r="174" spans="1:10" x14ac:dyDescent="0.3">
      <c r="A174" s="33">
        <v>173</v>
      </c>
      <c r="B174" s="34" t="s">
        <v>703</v>
      </c>
      <c r="C174" s="34">
        <f>_xlfn.XLOOKUP(B174,'PLANO CONTAS'!C:C,'PLANO CONTAS'!A:A,0,FALSE)</f>
        <v>77</v>
      </c>
      <c r="D174" s="33">
        <v>8</v>
      </c>
      <c r="E174" s="33">
        <v>31</v>
      </c>
      <c r="F174" s="33">
        <v>701000</v>
      </c>
      <c r="G174" s="35">
        <v>174</v>
      </c>
      <c r="H174" s="33">
        <v>23</v>
      </c>
      <c r="I174" s="34" t="s">
        <v>2111</v>
      </c>
      <c r="J174" s="33" t="s">
        <v>63</v>
      </c>
    </row>
    <row r="175" spans="1:10" x14ac:dyDescent="0.3">
      <c r="A175" s="33">
        <v>174</v>
      </c>
      <c r="B175" s="34" t="s">
        <v>703</v>
      </c>
      <c r="C175" s="34">
        <f>_xlfn.XLOOKUP(B175,'PLANO CONTAS'!C:C,'PLANO CONTAS'!A:A,0,FALSE)</f>
        <v>77</v>
      </c>
      <c r="D175" s="33">
        <v>8</v>
      </c>
      <c r="E175" s="33">
        <v>31</v>
      </c>
      <c r="F175" s="33">
        <v>701000</v>
      </c>
      <c r="G175" s="35">
        <v>30</v>
      </c>
      <c r="H175" s="33">
        <v>23</v>
      </c>
      <c r="I175" s="34" t="s">
        <v>2111</v>
      </c>
      <c r="J175" s="33" t="s">
        <v>63</v>
      </c>
    </row>
    <row r="176" spans="1:10" x14ac:dyDescent="0.3">
      <c r="A176" s="33">
        <v>175</v>
      </c>
      <c r="B176" s="34" t="s">
        <v>703</v>
      </c>
      <c r="C176" s="34">
        <f>_xlfn.XLOOKUP(B176,'PLANO CONTAS'!C:C,'PLANO CONTAS'!A:A,0,FALSE)</f>
        <v>77</v>
      </c>
      <c r="D176" s="33">
        <v>8</v>
      </c>
      <c r="E176" s="33">
        <v>31</v>
      </c>
      <c r="F176" s="33">
        <v>301000</v>
      </c>
      <c r="G176" s="35">
        <v>467.07</v>
      </c>
      <c r="H176" s="33">
        <v>23</v>
      </c>
      <c r="I176" s="34" t="s">
        <v>2111</v>
      </c>
      <c r="J176" s="33" t="s">
        <v>63</v>
      </c>
    </row>
    <row r="177" spans="1:10" x14ac:dyDescent="0.3">
      <c r="A177" s="33">
        <v>176</v>
      </c>
      <c r="B177" s="34" t="s">
        <v>703</v>
      </c>
      <c r="C177" s="34">
        <f>_xlfn.XLOOKUP(B177,'PLANO CONTAS'!C:C,'PLANO CONTAS'!A:A,0,FALSE)</f>
        <v>77</v>
      </c>
      <c r="D177" s="33">
        <v>8</v>
      </c>
      <c r="E177" s="33">
        <v>31</v>
      </c>
      <c r="F177" s="33">
        <v>301000</v>
      </c>
      <c r="G177" s="35">
        <v>1126.7</v>
      </c>
      <c r="H177" s="33">
        <v>23</v>
      </c>
      <c r="I177" s="34" t="s">
        <v>2111</v>
      </c>
      <c r="J177" s="33" t="s">
        <v>63</v>
      </c>
    </row>
    <row r="178" spans="1:10" x14ac:dyDescent="0.3">
      <c r="A178" s="33">
        <v>177</v>
      </c>
      <c r="B178" s="34" t="s">
        <v>703</v>
      </c>
      <c r="C178" s="34">
        <f>_xlfn.XLOOKUP(B178,'PLANO CONTAS'!C:C,'PLANO CONTAS'!A:A,0,FALSE)</f>
        <v>77</v>
      </c>
      <c r="D178" s="33">
        <v>8</v>
      </c>
      <c r="E178" s="33">
        <v>31</v>
      </c>
      <c r="F178" s="33">
        <v>301000</v>
      </c>
      <c r="G178" s="35">
        <v>326.72000000000003</v>
      </c>
      <c r="H178" s="33">
        <v>23</v>
      </c>
      <c r="I178" s="34" t="s">
        <v>2111</v>
      </c>
      <c r="J178" s="33" t="s">
        <v>63</v>
      </c>
    </row>
    <row r="179" spans="1:10" x14ac:dyDescent="0.3">
      <c r="A179" s="33">
        <v>178</v>
      </c>
      <c r="B179" s="34" t="s">
        <v>703</v>
      </c>
      <c r="C179" s="34">
        <f>_xlfn.XLOOKUP(B179,'PLANO CONTAS'!C:C,'PLANO CONTAS'!A:A,0,FALSE)</f>
        <v>77</v>
      </c>
      <c r="D179" s="33">
        <v>8</v>
      </c>
      <c r="E179" s="33">
        <v>31</v>
      </c>
      <c r="F179" s="33">
        <v>301000</v>
      </c>
      <c r="G179" s="35">
        <v>56.33</v>
      </c>
      <c r="H179" s="33">
        <v>23</v>
      </c>
      <c r="I179" s="34" t="s">
        <v>2111</v>
      </c>
      <c r="J179" s="33" t="s">
        <v>63</v>
      </c>
    </row>
    <row r="180" spans="1:10" x14ac:dyDescent="0.3">
      <c r="A180" s="33">
        <v>179</v>
      </c>
      <c r="B180" s="34" t="s">
        <v>703</v>
      </c>
      <c r="C180" s="34">
        <f>_xlfn.XLOOKUP(B180,'PLANO CONTAS'!C:C,'PLANO CONTAS'!A:A,0,FALSE)</f>
        <v>77</v>
      </c>
      <c r="D180" s="33">
        <v>8</v>
      </c>
      <c r="E180" s="33">
        <v>31</v>
      </c>
      <c r="F180" s="33">
        <v>801000</v>
      </c>
      <c r="G180" s="35">
        <v>779.06</v>
      </c>
      <c r="H180" s="33">
        <v>23</v>
      </c>
      <c r="I180" s="34" t="s">
        <v>2111</v>
      </c>
      <c r="J180" s="33" t="s">
        <v>63</v>
      </c>
    </row>
    <row r="181" spans="1:10" x14ac:dyDescent="0.3">
      <c r="A181" s="33">
        <v>180</v>
      </c>
      <c r="B181" s="34" t="s">
        <v>703</v>
      </c>
      <c r="C181" s="34">
        <f>_xlfn.XLOOKUP(B181,'PLANO CONTAS'!C:C,'PLANO CONTAS'!A:A,0,FALSE)</f>
        <v>77</v>
      </c>
      <c r="D181" s="33">
        <v>8</v>
      </c>
      <c r="E181" s="33">
        <v>31</v>
      </c>
      <c r="F181" s="33">
        <v>801000</v>
      </c>
      <c r="G181" s="35">
        <v>54.99</v>
      </c>
      <c r="H181" s="33">
        <v>23</v>
      </c>
      <c r="I181" s="34" t="s">
        <v>2111</v>
      </c>
      <c r="J181" s="33" t="s">
        <v>63</v>
      </c>
    </row>
    <row r="182" spans="1:10" x14ac:dyDescent="0.3">
      <c r="A182" s="33">
        <v>181</v>
      </c>
      <c r="B182" s="34" t="s">
        <v>703</v>
      </c>
      <c r="C182" s="34">
        <f>_xlfn.XLOOKUP(B182,'PLANO CONTAS'!C:C,'PLANO CONTAS'!A:A,0,FALSE)</f>
        <v>77</v>
      </c>
      <c r="D182" s="33">
        <v>8</v>
      </c>
      <c r="E182" s="33">
        <v>31</v>
      </c>
      <c r="F182" s="33">
        <v>801000</v>
      </c>
      <c r="G182" s="35">
        <v>101.82</v>
      </c>
      <c r="H182" s="33">
        <v>23</v>
      </c>
      <c r="I182" s="34" t="s">
        <v>2111</v>
      </c>
      <c r="J182" s="33" t="s">
        <v>63</v>
      </c>
    </row>
    <row r="183" spans="1:10" x14ac:dyDescent="0.3">
      <c r="A183" s="33">
        <v>182</v>
      </c>
      <c r="B183" s="34" t="s">
        <v>703</v>
      </c>
      <c r="C183" s="34">
        <f>_xlfn.XLOOKUP(B183,'PLANO CONTAS'!C:C,'PLANO CONTAS'!A:A,0,FALSE)</f>
        <v>77</v>
      </c>
      <c r="D183" s="33">
        <v>8</v>
      </c>
      <c r="E183" s="33">
        <v>31</v>
      </c>
      <c r="F183" s="33">
        <v>801000</v>
      </c>
      <c r="G183" s="35">
        <v>2009.06</v>
      </c>
      <c r="H183" s="33">
        <v>23</v>
      </c>
      <c r="I183" s="34" t="s">
        <v>2111</v>
      </c>
      <c r="J183" s="33" t="s">
        <v>63</v>
      </c>
    </row>
    <row r="184" spans="1:10" x14ac:dyDescent="0.3">
      <c r="A184" s="33">
        <v>183</v>
      </c>
      <c r="B184" s="34" t="s">
        <v>703</v>
      </c>
      <c r="C184" s="34">
        <f>_xlfn.XLOOKUP(B184,'PLANO CONTAS'!C:C,'PLANO CONTAS'!A:A,0,FALSE)</f>
        <v>77</v>
      </c>
      <c r="D184" s="33">
        <v>8</v>
      </c>
      <c r="E184" s="33">
        <v>31</v>
      </c>
      <c r="F184" s="33">
        <v>801000</v>
      </c>
      <c r="G184" s="35">
        <v>582.59</v>
      </c>
      <c r="H184" s="33">
        <v>23</v>
      </c>
      <c r="I184" s="34" t="s">
        <v>2111</v>
      </c>
      <c r="J184" s="33" t="s">
        <v>63</v>
      </c>
    </row>
    <row r="185" spans="1:10" x14ac:dyDescent="0.3">
      <c r="A185" s="33">
        <v>184</v>
      </c>
      <c r="B185" s="34" t="s">
        <v>703</v>
      </c>
      <c r="C185" s="34">
        <f>_xlfn.XLOOKUP(B185,'PLANO CONTAS'!C:C,'PLANO CONTAS'!A:A,0,FALSE)</f>
        <v>77</v>
      </c>
      <c r="D185" s="33">
        <v>8</v>
      </c>
      <c r="E185" s="33">
        <v>31</v>
      </c>
      <c r="F185" s="33">
        <v>801000</v>
      </c>
      <c r="G185" s="35">
        <v>100.45</v>
      </c>
      <c r="H185" s="33">
        <v>23</v>
      </c>
      <c r="I185" s="34" t="s">
        <v>2111</v>
      </c>
      <c r="J185" s="33" t="s">
        <v>63</v>
      </c>
    </row>
    <row r="186" spans="1:10" x14ac:dyDescent="0.3">
      <c r="A186" s="33">
        <v>185</v>
      </c>
      <c r="B186" s="34" t="s">
        <v>703</v>
      </c>
      <c r="C186" s="34">
        <f>_xlfn.XLOOKUP(B186,'PLANO CONTAS'!C:C,'PLANO CONTAS'!A:A,0,FALSE)</f>
        <v>77</v>
      </c>
      <c r="D186" s="33">
        <v>8</v>
      </c>
      <c r="E186" s="33">
        <v>31</v>
      </c>
      <c r="F186" s="33">
        <v>801000</v>
      </c>
      <c r="G186" s="35">
        <v>233.33</v>
      </c>
      <c r="H186" s="33">
        <v>23</v>
      </c>
      <c r="I186" s="34" t="s">
        <v>2111</v>
      </c>
      <c r="J186" s="33" t="s">
        <v>63</v>
      </c>
    </row>
    <row r="187" spans="1:10" x14ac:dyDescent="0.3">
      <c r="A187" s="33">
        <v>186</v>
      </c>
      <c r="B187" s="34" t="s">
        <v>703</v>
      </c>
      <c r="C187" s="34">
        <f>_xlfn.XLOOKUP(B187,'PLANO CONTAS'!C:C,'PLANO CONTAS'!A:A,0,FALSE)</f>
        <v>77</v>
      </c>
      <c r="D187" s="33">
        <v>8</v>
      </c>
      <c r="E187" s="33">
        <v>31</v>
      </c>
      <c r="F187" s="33">
        <v>801000</v>
      </c>
      <c r="G187" s="35">
        <v>67.650000000000006</v>
      </c>
      <c r="H187" s="33">
        <v>23</v>
      </c>
      <c r="I187" s="34" t="s">
        <v>2111</v>
      </c>
      <c r="J187" s="33" t="s">
        <v>63</v>
      </c>
    </row>
    <row r="188" spans="1:10" x14ac:dyDescent="0.3">
      <c r="A188" s="33">
        <v>187</v>
      </c>
      <c r="B188" s="34" t="s">
        <v>703</v>
      </c>
      <c r="C188" s="34">
        <f>_xlfn.XLOOKUP(B188,'PLANO CONTAS'!C:C,'PLANO CONTAS'!A:A,0,FALSE)</f>
        <v>77</v>
      </c>
      <c r="D188" s="33">
        <v>8</v>
      </c>
      <c r="E188" s="33">
        <v>31</v>
      </c>
      <c r="F188" s="33">
        <v>801000</v>
      </c>
      <c r="G188" s="35">
        <v>11.66</v>
      </c>
      <c r="H188" s="33">
        <v>23</v>
      </c>
      <c r="I188" s="34" t="s">
        <v>2111</v>
      </c>
      <c r="J188" s="33" t="s">
        <v>63</v>
      </c>
    </row>
    <row r="189" spans="1:10" x14ac:dyDescent="0.3">
      <c r="A189" s="33">
        <v>188</v>
      </c>
      <c r="B189" s="34" t="s">
        <v>703</v>
      </c>
      <c r="C189" s="34">
        <f>_xlfn.XLOOKUP(B189,'PLANO CONTAS'!C:C,'PLANO CONTAS'!A:A,0,FALSE)</f>
        <v>77</v>
      </c>
      <c r="D189" s="33">
        <v>8</v>
      </c>
      <c r="E189" s="33">
        <v>31</v>
      </c>
      <c r="F189" s="33">
        <v>101000</v>
      </c>
      <c r="G189" s="35">
        <v>33.33</v>
      </c>
      <c r="H189" s="33">
        <v>23</v>
      </c>
      <c r="I189" s="34" t="s">
        <v>2111</v>
      </c>
      <c r="J189" s="33" t="s">
        <v>63</v>
      </c>
    </row>
    <row r="190" spans="1:10" x14ac:dyDescent="0.3">
      <c r="A190" s="33">
        <v>189</v>
      </c>
      <c r="B190" s="34" t="s">
        <v>703</v>
      </c>
      <c r="C190" s="34">
        <f>_xlfn.XLOOKUP(B190,'PLANO CONTAS'!C:C,'PLANO CONTAS'!A:A,0,FALSE)</f>
        <v>77</v>
      </c>
      <c r="D190" s="33">
        <v>8</v>
      </c>
      <c r="E190" s="33">
        <v>31</v>
      </c>
      <c r="F190" s="33">
        <v>801000</v>
      </c>
      <c r="G190" s="35">
        <v>9.66</v>
      </c>
      <c r="H190" s="33">
        <v>23</v>
      </c>
      <c r="I190" s="34" t="s">
        <v>2111</v>
      </c>
      <c r="J190" s="33" t="s">
        <v>63</v>
      </c>
    </row>
    <row r="191" spans="1:10" x14ac:dyDescent="0.3">
      <c r="A191" s="33">
        <v>190</v>
      </c>
      <c r="B191" s="34" t="s">
        <v>703</v>
      </c>
      <c r="C191" s="34">
        <f>_xlfn.XLOOKUP(B191,'PLANO CONTAS'!C:C,'PLANO CONTAS'!A:A,0,FALSE)</f>
        <v>77</v>
      </c>
      <c r="D191" s="33">
        <v>8</v>
      </c>
      <c r="E191" s="33">
        <v>31</v>
      </c>
      <c r="F191" s="33">
        <v>801000</v>
      </c>
      <c r="G191" s="35">
        <v>1.67</v>
      </c>
      <c r="H191" s="33">
        <v>23</v>
      </c>
      <c r="I191" s="34" t="s">
        <v>2111</v>
      </c>
      <c r="J191" s="33" t="s">
        <v>63</v>
      </c>
    </row>
    <row r="192" spans="1:10" x14ac:dyDescent="0.3">
      <c r="A192" s="33">
        <v>191</v>
      </c>
      <c r="B192" s="34" t="s">
        <v>703</v>
      </c>
      <c r="C192" s="34">
        <f>_xlfn.XLOOKUP(B192,'PLANO CONTAS'!C:C,'PLANO CONTAS'!A:A,0,FALSE)</f>
        <v>77</v>
      </c>
      <c r="D192" s="33">
        <v>8</v>
      </c>
      <c r="E192" s="33">
        <v>31</v>
      </c>
      <c r="F192" s="33">
        <v>1001000</v>
      </c>
      <c r="G192" s="35">
        <v>181.32</v>
      </c>
      <c r="H192" s="33">
        <v>23</v>
      </c>
      <c r="I192" s="34" t="s">
        <v>2111</v>
      </c>
      <c r="J192" s="33" t="s">
        <v>63</v>
      </c>
    </row>
    <row r="193" spans="1:10" x14ac:dyDescent="0.3">
      <c r="A193" s="33">
        <v>192</v>
      </c>
      <c r="B193" s="34" t="s">
        <v>703</v>
      </c>
      <c r="C193" s="34">
        <f>_xlfn.XLOOKUP(B193,'PLANO CONTAS'!C:C,'PLANO CONTAS'!A:A,0,FALSE)</f>
        <v>77</v>
      </c>
      <c r="D193" s="33">
        <v>8</v>
      </c>
      <c r="E193" s="33">
        <v>31</v>
      </c>
      <c r="F193" s="33">
        <v>1001000</v>
      </c>
      <c r="G193" s="35">
        <v>43.74</v>
      </c>
      <c r="H193" s="33">
        <v>23</v>
      </c>
      <c r="I193" s="34" t="s">
        <v>2111</v>
      </c>
      <c r="J193" s="33" t="s">
        <v>63</v>
      </c>
    </row>
    <row r="194" spans="1:10" x14ac:dyDescent="0.3">
      <c r="A194" s="33">
        <v>193</v>
      </c>
      <c r="B194" s="34" t="s">
        <v>703</v>
      </c>
      <c r="C194" s="34">
        <f>_xlfn.XLOOKUP(B194,'PLANO CONTAS'!C:C,'PLANO CONTAS'!A:A,0,FALSE)</f>
        <v>77</v>
      </c>
      <c r="D194" s="33">
        <v>8</v>
      </c>
      <c r="E194" s="33">
        <v>31</v>
      </c>
      <c r="F194" s="33">
        <v>1001000</v>
      </c>
      <c r="G194" s="35">
        <v>443.33</v>
      </c>
      <c r="H194" s="33">
        <v>23</v>
      </c>
      <c r="I194" s="34" t="s">
        <v>2111</v>
      </c>
      <c r="J194" s="33" t="s">
        <v>63</v>
      </c>
    </row>
    <row r="195" spans="1:10" x14ac:dyDescent="0.3">
      <c r="A195" s="33">
        <v>194</v>
      </c>
      <c r="B195" s="34" t="s">
        <v>703</v>
      </c>
      <c r="C195" s="34">
        <f>_xlfn.XLOOKUP(B195,'PLANO CONTAS'!C:C,'PLANO CONTAS'!A:A,0,FALSE)</f>
        <v>77</v>
      </c>
      <c r="D195" s="33">
        <v>8</v>
      </c>
      <c r="E195" s="33">
        <v>31</v>
      </c>
      <c r="F195" s="33">
        <v>1001000</v>
      </c>
      <c r="G195" s="35">
        <v>128.55000000000001</v>
      </c>
      <c r="H195" s="33">
        <v>23</v>
      </c>
      <c r="I195" s="34" t="s">
        <v>2111</v>
      </c>
      <c r="J195" s="33" t="s">
        <v>63</v>
      </c>
    </row>
    <row r="196" spans="1:10" x14ac:dyDescent="0.3">
      <c r="A196" s="33">
        <v>195</v>
      </c>
      <c r="B196" s="34" t="s">
        <v>703</v>
      </c>
      <c r="C196" s="34">
        <f>_xlfn.XLOOKUP(B196,'PLANO CONTAS'!C:C,'PLANO CONTAS'!A:A,0,FALSE)</f>
        <v>77</v>
      </c>
      <c r="D196" s="33">
        <v>8</v>
      </c>
      <c r="E196" s="33">
        <v>31</v>
      </c>
      <c r="F196" s="33">
        <v>1001000</v>
      </c>
      <c r="G196" s="35">
        <v>22.16</v>
      </c>
      <c r="H196" s="33">
        <v>23</v>
      </c>
      <c r="I196" s="34" t="s">
        <v>2111</v>
      </c>
      <c r="J196" s="33" t="s">
        <v>63</v>
      </c>
    </row>
    <row r="197" spans="1:10" x14ac:dyDescent="0.3">
      <c r="A197" s="33">
        <v>196</v>
      </c>
      <c r="B197" s="34" t="s">
        <v>703</v>
      </c>
      <c r="C197" s="34">
        <f>_xlfn.XLOOKUP(B197,'PLANO CONTAS'!C:C,'PLANO CONTAS'!A:A,0,FALSE)</f>
        <v>77</v>
      </c>
      <c r="D197" s="33">
        <v>8</v>
      </c>
      <c r="E197" s="33">
        <v>31</v>
      </c>
      <c r="F197" s="33">
        <v>1001000</v>
      </c>
      <c r="G197" s="35">
        <v>116.66</v>
      </c>
      <c r="H197" s="33">
        <v>23</v>
      </c>
      <c r="I197" s="34" t="s">
        <v>2111</v>
      </c>
      <c r="J197" s="33" t="s">
        <v>63</v>
      </c>
    </row>
    <row r="198" spans="1:10" x14ac:dyDescent="0.3">
      <c r="A198" s="33">
        <v>197</v>
      </c>
      <c r="B198" s="34" t="s">
        <v>703</v>
      </c>
      <c r="C198" s="34">
        <f>_xlfn.XLOOKUP(B198,'PLANO CONTAS'!C:C,'PLANO CONTAS'!A:A,0,FALSE)</f>
        <v>77</v>
      </c>
      <c r="D198" s="33">
        <v>8</v>
      </c>
      <c r="E198" s="33">
        <v>31</v>
      </c>
      <c r="F198" s="33">
        <v>1001000</v>
      </c>
      <c r="G198" s="35">
        <v>33.799999999999997</v>
      </c>
      <c r="H198" s="33">
        <v>23</v>
      </c>
      <c r="I198" s="34" t="s">
        <v>2111</v>
      </c>
      <c r="J198" s="33" t="s">
        <v>63</v>
      </c>
    </row>
    <row r="199" spans="1:10" x14ac:dyDescent="0.3">
      <c r="A199" s="33">
        <v>198</v>
      </c>
      <c r="B199" s="34" t="s">
        <v>703</v>
      </c>
      <c r="C199" s="34">
        <f>_xlfn.XLOOKUP(B199,'PLANO CONTAS'!C:C,'PLANO CONTAS'!A:A,0,FALSE)</f>
        <v>77</v>
      </c>
      <c r="D199" s="33">
        <v>8</v>
      </c>
      <c r="E199" s="33">
        <v>31</v>
      </c>
      <c r="F199" s="33">
        <v>1001000</v>
      </c>
      <c r="G199" s="35">
        <v>5.83</v>
      </c>
      <c r="H199" s="33">
        <v>23</v>
      </c>
      <c r="I199" s="34" t="s">
        <v>2111</v>
      </c>
      <c r="J199" s="33" t="s">
        <v>63</v>
      </c>
    </row>
    <row r="200" spans="1:10" x14ac:dyDescent="0.3">
      <c r="A200" s="33">
        <v>199</v>
      </c>
      <c r="B200" s="34" t="s">
        <v>703</v>
      </c>
      <c r="C200" s="34">
        <f>_xlfn.XLOOKUP(B200,'PLANO CONTAS'!C:C,'PLANO CONTAS'!A:A,0,FALSE)</f>
        <v>77</v>
      </c>
      <c r="D200" s="33">
        <v>8</v>
      </c>
      <c r="E200" s="33">
        <v>31</v>
      </c>
      <c r="F200" s="33">
        <v>401000</v>
      </c>
      <c r="G200" s="35">
        <v>1147.54</v>
      </c>
      <c r="H200" s="33">
        <v>23</v>
      </c>
      <c r="I200" s="34" t="s">
        <v>2111</v>
      </c>
      <c r="J200" s="33" t="s">
        <v>63</v>
      </c>
    </row>
    <row r="201" spans="1:10" x14ac:dyDescent="0.3">
      <c r="A201" s="33">
        <v>200</v>
      </c>
      <c r="B201" s="34" t="s">
        <v>703</v>
      </c>
      <c r="C201" s="34">
        <f>_xlfn.XLOOKUP(B201,'PLANO CONTAS'!C:C,'PLANO CONTAS'!A:A,0,FALSE)</f>
        <v>77</v>
      </c>
      <c r="D201" s="33">
        <v>8</v>
      </c>
      <c r="E201" s="33">
        <v>31</v>
      </c>
      <c r="F201" s="33">
        <v>401000</v>
      </c>
      <c r="G201" s="35">
        <v>2303.42</v>
      </c>
      <c r="H201" s="33">
        <v>23</v>
      </c>
      <c r="I201" s="34" t="s">
        <v>2111</v>
      </c>
      <c r="J201" s="33" t="s">
        <v>63</v>
      </c>
    </row>
    <row r="202" spans="1:10" x14ac:dyDescent="0.3">
      <c r="A202" s="33">
        <v>201</v>
      </c>
      <c r="B202" s="34" t="s">
        <v>703</v>
      </c>
      <c r="C202" s="34">
        <f>_xlfn.XLOOKUP(B202,'PLANO CONTAS'!C:C,'PLANO CONTAS'!A:A,0,FALSE)</f>
        <v>77</v>
      </c>
      <c r="D202" s="33">
        <v>8</v>
      </c>
      <c r="E202" s="33">
        <v>31</v>
      </c>
      <c r="F202" s="33">
        <v>401000</v>
      </c>
      <c r="G202" s="35">
        <v>667.97</v>
      </c>
      <c r="H202" s="33">
        <v>23</v>
      </c>
      <c r="I202" s="34" t="s">
        <v>2111</v>
      </c>
      <c r="J202" s="33" t="s">
        <v>63</v>
      </c>
    </row>
    <row r="203" spans="1:10" x14ac:dyDescent="0.3">
      <c r="A203" s="33">
        <v>202</v>
      </c>
      <c r="B203" s="34" t="s">
        <v>703</v>
      </c>
      <c r="C203" s="34">
        <f>_xlfn.XLOOKUP(B203,'PLANO CONTAS'!C:C,'PLANO CONTAS'!A:A,0,FALSE)</f>
        <v>77</v>
      </c>
      <c r="D203" s="33">
        <v>8</v>
      </c>
      <c r="E203" s="33">
        <v>31</v>
      </c>
      <c r="F203" s="33">
        <v>401000</v>
      </c>
      <c r="G203" s="35">
        <v>115.17</v>
      </c>
      <c r="H203" s="33">
        <v>23</v>
      </c>
      <c r="I203" s="34" t="s">
        <v>2111</v>
      </c>
      <c r="J203" s="33" t="s">
        <v>63</v>
      </c>
    </row>
    <row r="204" spans="1:10" x14ac:dyDescent="0.3">
      <c r="A204" s="33">
        <v>203</v>
      </c>
      <c r="B204" s="34" t="s">
        <v>703</v>
      </c>
      <c r="C204" s="34">
        <f>_xlfn.XLOOKUP(B204,'PLANO CONTAS'!C:C,'PLANO CONTAS'!A:A,0,FALSE)</f>
        <v>77</v>
      </c>
      <c r="D204" s="33">
        <v>8</v>
      </c>
      <c r="E204" s="33">
        <v>31</v>
      </c>
      <c r="F204" s="33">
        <v>1201000</v>
      </c>
      <c r="G204" s="35">
        <v>557.77</v>
      </c>
      <c r="H204" s="33">
        <v>23</v>
      </c>
      <c r="I204" s="34" t="s">
        <v>2111</v>
      </c>
      <c r="J204" s="33" t="s">
        <v>63</v>
      </c>
    </row>
    <row r="205" spans="1:10" x14ac:dyDescent="0.3">
      <c r="A205" s="33">
        <v>204</v>
      </c>
      <c r="B205" s="34" t="s">
        <v>703</v>
      </c>
      <c r="C205" s="34">
        <f>_xlfn.XLOOKUP(B205,'PLANO CONTAS'!C:C,'PLANO CONTAS'!A:A,0,FALSE)</f>
        <v>77</v>
      </c>
      <c r="D205" s="33">
        <v>8</v>
      </c>
      <c r="E205" s="33">
        <v>31</v>
      </c>
      <c r="F205" s="33">
        <v>1201000</v>
      </c>
      <c r="G205" s="35">
        <v>1232.98</v>
      </c>
      <c r="H205" s="33">
        <v>23</v>
      </c>
      <c r="I205" s="34" t="s">
        <v>2111</v>
      </c>
      <c r="J205" s="33" t="s">
        <v>63</v>
      </c>
    </row>
    <row r="206" spans="1:10" x14ac:dyDescent="0.3">
      <c r="A206" s="33">
        <v>205</v>
      </c>
      <c r="B206" s="34" t="s">
        <v>703</v>
      </c>
      <c r="C206" s="34">
        <f>_xlfn.XLOOKUP(B206,'PLANO CONTAS'!C:C,'PLANO CONTAS'!A:A,0,FALSE)</f>
        <v>77</v>
      </c>
      <c r="D206" s="33">
        <v>8</v>
      </c>
      <c r="E206" s="33">
        <v>31</v>
      </c>
      <c r="F206" s="33">
        <v>1201000</v>
      </c>
      <c r="G206" s="35">
        <v>357.53</v>
      </c>
      <c r="H206" s="33">
        <v>23</v>
      </c>
      <c r="I206" s="34" t="s">
        <v>2111</v>
      </c>
      <c r="J206" s="33" t="s">
        <v>63</v>
      </c>
    </row>
    <row r="207" spans="1:10" x14ac:dyDescent="0.3">
      <c r="A207" s="33">
        <v>206</v>
      </c>
      <c r="B207" s="34" t="s">
        <v>703</v>
      </c>
      <c r="C207" s="34">
        <f>_xlfn.XLOOKUP(B207,'PLANO CONTAS'!C:C,'PLANO CONTAS'!A:A,0,FALSE)</f>
        <v>77</v>
      </c>
      <c r="D207" s="33">
        <v>8</v>
      </c>
      <c r="E207" s="33">
        <v>31</v>
      </c>
      <c r="F207" s="33">
        <v>1201000</v>
      </c>
      <c r="G207" s="35">
        <v>61.64</v>
      </c>
      <c r="H207" s="33">
        <v>23</v>
      </c>
      <c r="I207" s="34" t="s">
        <v>2111</v>
      </c>
      <c r="J207" s="33" t="s">
        <v>63</v>
      </c>
    </row>
    <row r="208" spans="1:10" x14ac:dyDescent="0.3">
      <c r="A208" s="33">
        <v>207</v>
      </c>
      <c r="B208" s="34" t="s">
        <v>703</v>
      </c>
      <c r="C208" s="34">
        <f>_xlfn.XLOOKUP(B208,'PLANO CONTAS'!C:C,'PLANO CONTAS'!A:A,0,FALSE)</f>
        <v>77</v>
      </c>
      <c r="D208" s="33">
        <v>8</v>
      </c>
      <c r="E208" s="33">
        <v>31</v>
      </c>
      <c r="F208" s="33">
        <v>501000</v>
      </c>
      <c r="G208" s="35">
        <v>256.22000000000003</v>
      </c>
      <c r="H208" s="33">
        <v>23</v>
      </c>
      <c r="I208" s="34" t="s">
        <v>2111</v>
      </c>
      <c r="J208" s="33" t="s">
        <v>63</v>
      </c>
    </row>
    <row r="209" spans="1:10" x14ac:dyDescent="0.3">
      <c r="A209" s="33">
        <v>208</v>
      </c>
      <c r="B209" s="34" t="s">
        <v>703</v>
      </c>
      <c r="C209" s="34">
        <f>_xlfn.XLOOKUP(B209,'PLANO CONTAS'!C:C,'PLANO CONTAS'!A:A,0,FALSE)</f>
        <v>77</v>
      </c>
      <c r="D209" s="33">
        <v>8</v>
      </c>
      <c r="E209" s="33">
        <v>31</v>
      </c>
      <c r="F209" s="33">
        <v>501000</v>
      </c>
      <c r="G209" s="35">
        <v>578.70000000000005</v>
      </c>
      <c r="H209" s="33">
        <v>23</v>
      </c>
      <c r="I209" s="34" t="s">
        <v>2111</v>
      </c>
      <c r="J209" s="33" t="s">
        <v>63</v>
      </c>
    </row>
    <row r="210" spans="1:10" x14ac:dyDescent="0.3">
      <c r="A210" s="33">
        <v>209</v>
      </c>
      <c r="B210" s="34" t="s">
        <v>703</v>
      </c>
      <c r="C210" s="34">
        <f>_xlfn.XLOOKUP(B210,'PLANO CONTAS'!C:C,'PLANO CONTAS'!A:A,0,FALSE)</f>
        <v>77</v>
      </c>
      <c r="D210" s="33">
        <v>8</v>
      </c>
      <c r="E210" s="33">
        <v>31</v>
      </c>
      <c r="F210" s="33">
        <v>501000</v>
      </c>
      <c r="G210" s="35">
        <v>167.8</v>
      </c>
      <c r="H210" s="33">
        <v>23</v>
      </c>
      <c r="I210" s="34" t="s">
        <v>2111</v>
      </c>
      <c r="J210" s="33" t="s">
        <v>63</v>
      </c>
    </row>
    <row r="211" spans="1:10" x14ac:dyDescent="0.3">
      <c r="A211" s="33">
        <v>210</v>
      </c>
      <c r="B211" s="34" t="s">
        <v>703</v>
      </c>
      <c r="C211" s="34">
        <f>_xlfn.XLOOKUP(B211,'PLANO CONTAS'!C:C,'PLANO CONTAS'!A:A,0,FALSE)</f>
        <v>77</v>
      </c>
      <c r="D211" s="33">
        <v>8</v>
      </c>
      <c r="E211" s="33">
        <v>31</v>
      </c>
      <c r="F211" s="33">
        <v>501000</v>
      </c>
      <c r="G211" s="35">
        <v>28.93</v>
      </c>
      <c r="H211" s="33">
        <v>23</v>
      </c>
      <c r="I211" s="34" t="s">
        <v>2111</v>
      </c>
      <c r="J211" s="33" t="s">
        <v>63</v>
      </c>
    </row>
    <row r="212" spans="1:10" x14ac:dyDescent="0.3">
      <c r="A212" s="33">
        <v>211</v>
      </c>
      <c r="B212" s="34" t="s">
        <v>703</v>
      </c>
      <c r="C212" s="34">
        <f>_xlfn.XLOOKUP(B212,'PLANO CONTAS'!C:C,'PLANO CONTAS'!A:A,0,FALSE)</f>
        <v>77</v>
      </c>
      <c r="D212" s="33">
        <v>8</v>
      </c>
      <c r="E212" s="33">
        <v>31</v>
      </c>
      <c r="F212" s="33">
        <v>201000</v>
      </c>
      <c r="G212" s="35">
        <v>581.41999999999996</v>
      </c>
      <c r="H212" s="33">
        <v>23</v>
      </c>
      <c r="I212" s="34" t="s">
        <v>2111</v>
      </c>
      <c r="J212" s="33" t="s">
        <v>63</v>
      </c>
    </row>
    <row r="213" spans="1:10" x14ac:dyDescent="0.3">
      <c r="A213" s="33">
        <v>212</v>
      </c>
      <c r="B213" s="34" t="s">
        <v>703</v>
      </c>
      <c r="C213" s="34">
        <f>_xlfn.XLOOKUP(B213,'PLANO CONTAS'!C:C,'PLANO CONTAS'!A:A,0,FALSE)</f>
        <v>77</v>
      </c>
      <c r="D213" s="33">
        <v>8</v>
      </c>
      <c r="E213" s="33">
        <v>31</v>
      </c>
      <c r="F213" s="33">
        <v>201000</v>
      </c>
      <c r="G213" s="35">
        <v>1272.4000000000001</v>
      </c>
      <c r="H213" s="33">
        <v>23</v>
      </c>
      <c r="I213" s="34" t="s">
        <v>2111</v>
      </c>
      <c r="J213" s="33" t="s">
        <v>63</v>
      </c>
    </row>
    <row r="214" spans="1:10" x14ac:dyDescent="0.3">
      <c r="A214" s="33">
        <v>213</v>
      </c>
      <c r="B214" s="34" t="s">
        <v>703</v>
      </c>
      <c r="C214" s="34">
        <f>_xlfn.XLOOKUP(B214,'PLANO CONTAS'!C:C,'PLANO CONTAS'!A:A,0,FALSE)</f>
        <v>77</v>
      </c>
      <c r="D214" s="33">
        <v>8</v>
      </c>
      <c r="E214" s="33">
        <v>31</v>
      </c>
      <c r="F214" s="33">
        <v>201000</v>
      </c>
      <c r="G214" s="35">
        <v>368.99</v>
      </c>
      <c r="H214" s="33">
        <v>23</v>
      </c>
      <c r="I214" s="34" t="s">
        <v>2111</v>
      </c>
      <c r="J214" s="33" t="s">
        <v>63</v>
      </c>
    </row>
    <row r="215" spans="1:10" x14ac:dyDescent="0.3">
      <c r="A215" s="33">
        <v>214</v>
      </c>
      <c r="B215" s="34" t="s">
        <v>703</v>
      </c>
      <c r="C215" s="34">
        <f>_xlfn.XLOOKUP(B215,'PLANO CONTAS'!C:C,'PLANO CONTAS'!A:A,0,FALSE)</f>
        <v>77</v>
      </c>
      <c r="D215" s="33">
        <v>8</v>
      </c>
      <c r="E215" s="33">
        <v>31</v>
      </c>
      <c r="F215" s="33">
        <v>201000</v>
      </c>
      <c r="G215" s="35">
        <v>63.62</v>
      </c>
      <c r="H215" s="33">
        <v>23</v>
      </c>
      <c r="I215" s="34" t="s">
        <v>2111</v>
      </c>
      <c r="J215" s="33" t="s">
        <v>63</v>
      </c>
    </row>
    <row r="216" spans="1:10" x14ac:dyDescent="0.3">
      <c r="A216" s="33">
        <v>215</v>
      </c>
      <c r="B216" s="34" t="s">
        <v>703</v>
      </c>
      <c r="C216" s="34">
        <f>_xlfn.XLOOKUP(B216,'PLANO CONTAS'!C:C,'PLANO CONTAS'!A:A,0,FALSE)</f>
        <v>77</v>
      </c>
      <c r="D216" s="33">
        <v>8</v>
      </c>
      <c r="E216" s="33">
        <v>31</v>
      </c>
      <c r="F216" s="33">
        <v>501000</v>
      </c>
      <c r="G216" s="35">
        <v>1682.51</v>
      </c>
      <c r="H216" s="33">
        <v>23</v>
      </c>
      <c r="I216" s="34" t="s">
        <v>2111</v>
      </c>
      <c r="J216" s="33" t="s">
        <v>63</v>
      </c>
    </row>
    <row r="217" spans="1:10" x14ac:dyDescent="0.3">
      <c r="A217" s="33">
        <v>216</v>
      </c>
      <c r="B217" s="34" t="s">
        <v>703</v>
      </c>
      <c r="C217" s="34">
        <f>_xlfn.XLOOKUP(B217,'PLANO CONTAS'!C:C,'PLANO CONTAS'!A:A,0,FALSE)</f>
        <v>77</v>
      </c>
      <c r="D217" s="33">
        <v>8</v>
      </c>
      <c r="E217" s="33">
        <v>31</v>
      </c>
      <c r="F217" s="33">
        <v>501000</v>
      </c>
      <c r="G217" s="35">
        <v>3861.25</v>
      </c>
      <c r="H217" s="33">
        <v>23</v>
      </c>
      <c r="I217" s="34" t="s">
        <v>2111</v>
      </c>
      <c r="J217" s="33" t="s">
        <v>63</v>
      </c>
    </row>
    <row r="218" spans="1:10" x14ac:dyDescent="0.3">
      <c r="A218" s="33">
        <v>217</v>
      </c>
      <c r="B218" s="34" t="s">
        <v>703</v>
      </c>
      <c r="C218" s="34">
        <f>_xlfn.XLOOKUP(B218,'PLANO CONTAS'!C:C,'PLANO CONTAS'!A:A,0,FALSE)</f>
        <v>77</v>
      </c>
      <c r="D218" s="33">
        <v>8</v>
      </c>
      <c r="E218" s="33">
        <v>31</v>
      </c>
      <c r="F218" s="33">
        <v>501000</v>
      </c>
      <c r="G218" s="35">
        <v>1119.7</v>
      </c>
      <c r="H218" s="33">
        <v>23</v>
      </c>
      <c r="I218" s="34" t="s">
        <v>2111</v>
      </c>
      <c r="J218" s="33" t="s">
        <v>63</v>
      </c>
    </row>
    <row r="219" spans="1:10" x14ac:dyDescent="0.3">
      <c r="A219" s="33">
        <v>218</v>
      </c>
      <c r="B219" s="34" t="s">
        <v>703</v>
      </c>
      <c r="C219" s="34">
        <f>_xlfn.XLOOKUP(B219,'PLANO CONTAS'!C:C,'PLANO CONTAS'!A:A,0,FALSE)</f>
        <v>77</v>
      </c>
      <c r="D219" s="33">
        <v>8</v>
      </c>
      <c r="E219" s="33">
        <v>31</v>
      </c>
      <c r="F219" s="33">
        <v>501000</v>
      </c>
      <c r="G219" s="35">
        <v>193.06</v>
      </c>
      <c r="H219" s="33">
        <v>23</v>
      </c>
      <c r="I219" s="34" t="s">
        <v>2111</v>
      </c>
      <c r="J219" s="33" t="s">
        <v>63</v>
      </c>
    </row>
    <row r="220" spans="1:10" x14ac:dyDescent="0.3">
      <c r="A220" s="33">
        <v>219</v>
      </c>
      <c r="B220" s="34" t="s">
        <v>703</v>
      </c>
      <c r="C220" s="34">
        <f>_xlfn.XLOOKUP(B220,'PLANO CONTAS'!C:C,'PLANO CONTAS'!A:A,0,FALSE)</f>
        <v>77</v>
      </c>
      <c r="D220" s="33">
        <v>8</v>
      </c>
      <c r="E220" s="33">
        <v>31</v>
      </c>
      <c r="F220" s="33">
        <v>1101000</v>
      </c>
      <c r="G220" s="35">
        <v>1513.72</v>
      </c>
      <c r="H220" s="33">
        <v>23</v>
      </c>
      <c r="I220" s="34" t="s">
        <v>2111</v>
      </c>
      <c r="J220" s="33" t="s">
        <v>63</v>
      </c>
    </row>
    <row r="221" spans="1:10" x14ac:dyDescent="0.3">
      <c r="A221" s="33">
        <v>220</v>
      </c>
      <c r="B221" s="34" t="s">
        <v>703</v>
      </c>
      <c r="C221" s="34">
        <f>_xlfn.XLOOKUP(B221,'PLANO CONTAS'!C:C,'PLANO CONTAS'!A:A,0,FALSE)</f>
        <v>77</v>
      </c>
      <c r="D221" s="33">
        <v>8</v>
      </c>
      <c r="E221" s="33">
        <v>31</v>
      </c>
      <c r="F221" s="33">
        <v>1101000</v>
      </c>
      <c r="G221" s="35">
        <v>3415.15</v>
      </c>
      <c r="H221" s="33">
        <v>23</v>
      </c>
      <c r="I221" s="34" t="s">
        <v>2111</v>
      </c>
      <c r="J221" s="33" t="s">
        <v>63</v>
      </c>
    </row>
    <row r="222" spans="1:10" x14ac:dyDescent="0.3">
      <c r="A222" s="33">
        <v>221</v>
      </c>
      <c r="B222" s="34" t="s">
        <v>703</v>
      </c>
      <c r="C222" s="34">
        <f>_xlfn.XLOOKUP(B222,'PLANO CONTAS'!C:C,'PLANO CONTAS'!A:A,0,FALSE)</f>
        <v>77</v>
      </c>
      <c r="D222" s="33">
        <v>8</v>
      </c>
      <c r="E222" s="33">
        <v>31</v>
      </c>
      <c r="F222" s="33">
        <v>1101000</v>
      </c>
      <c r="G222" s="35">
        <v>990.35</v>
      </c>
      <c r="H222" s="33">
        <v>23</v>
      </c>
      <c r="I222" s="34" t="s">
        <v>2111</v>
      </c>
      <c r="J222" s="33" t="s">
        <v>63</v>
      </c>
    </row>
    <row r="223" spans="1:10" x14ac:dyDescent="0.3">
      <c r="A223" s="33">
        <v>222</v>
      </c>
      <c r="B223" s="34" t="s">
        <v>703</v>
      </c>
      <c r="C223" s="34">
        <f>_xlfn.XLOOKUP(B223,'PLANO CONTAS'!C:C,'PLANO CONTAS'!A:A,0,FALSE)</f>
        <v>77</v>
      </c>
      <c r="D223" s="33">
        <v>8</v>
      </c>
      <c r="E223" s="33">
        <v>31</v>
      </c>
      <c r="F223" s="33">
        <v>1101000</v>
      </c>
      <c r="G223" s="35">
        <v>170.75</v>
      </c>
      <c r="H223" s="33">
        <v>23</v>
      </c>
      <c r="I223" s="34" t="s">
        <v>2111</v>
      </c>
      <c r="J223" s="33" t="s">
        <v>63</v>
      </c>
    </row>
    <row r="224" spans="1:10" x14ac:dyDescent="0.3">
      <c r="A224" s="33">
        <v>223</v>
      </c>
      <c r="B224" s="34" t="s">
        <v>703</v>
      </c>
      <c r="C224" s="34">
        <f>_xlfn.XLOOKUP(B224,'PLANO CONTAS'!C:C,'PLANO CONTAS'!A:A,0,FALSE)</f>
        <v>77</v>
      </c>
      <c r="D224" s="33">
        <v>8</v>
      </c>
      <c r="E224" s="33">
        <v>31</v>
      </c>
      <c r="F224" s="33">
        <v>1101000</v>
      </c>
      <c r="G224" s="35">
        <v>1771.32</v>
      </c>
      <c r="H224" s="33">
        <v>23</v>
      </c>
      <c r="I224" s="34" t="s">
        <v>2111</v>
      </c>
      <c r="J224" s="33" t="s">
        <v>63</v>
      </c>
    </row>
    <row r="225" spans="1:10" x14ac:dyDescent="0.3">
      <c r="A225" s="33">
        <v>224</v>
      </c>
      <c r="B225" s="34" t="s">
        <v>703</v>
      </c>
      <c r="C225" s="34">
        <f>_xlfn.XLOOKUP(B225,'PLANO CONTAS'!C:C,'PLANO CONTAS'!A:A,0,FALSE)</f>
        <v>77</v>
      </c>
      <c r="D225" s="33">
        <v>8</v>
      </c>
      <c r="E225" s="33">
        <v>31</v>
      </c>
      <c r="F225" s="33">
        <v>1101000</v>
      </c>
      <c r="G225" s="35">
        <v>3598.36</v>
      </c>
      <c r="H225" s="33">
        <v>23</v>
      </c>
      <c r="I225" s="34" t="s">
        <v>2111</v>
      </c>
      <c r="J225" s="33" t="s">
        <v>63</v>
      </c>
    </row>
    <row r="226" spans="1:10" x14ac:dyDescent="0.3">
      <c r="A226" s="33">
        <v>225</v>
      </c>
      <c r="B226" s="34" t="s">
        <v>703</v>
      </c>
      <c r="C226" s="34">
        <f>_xlfn.XLOOKUP(B226,'PLANO CONTAS'!C:C,'PLANO CONTAS'!A:A,0,FALSE)</f>
        <v>77</v>
      </c>
      <c r="D226" s="33">
        <v>8</v>
      </c>
      <c r="E226" s="33">
        <v>31</v>
      </c>
      <c r="F226" s="33">
        <v>1101000</v>
      </c>
      <c r="G226" s="35">
        <v>1043.92</v>
      </c>
      <c r="H226" s="33">
        <v>23</v>
      </c>
      <c r="I226" s="34" t="s">
        <v>2111</v>
      </c>
      <c r="J226" s="33" t="s">
        <v>63</v>
      </c>
    </row>
    <row r="227" spans="1:10" x14ac:dyDescent="0.3">
      <c r="A227" s="33">
        <v>226</v>
      </c>
      <c r="B227" s="34" t="s">
        <v>703</v>
      </c>
      <c r="C227" s="34">
        <f>_xlfn.XLOOKUP(B227,'PLANO CONTAS'!C:C,'PLANO CONTAS'!A:A,0,FALSE)</f>
        <v>77</v>
      </c>
      <c r="D227" s="33">
        <v>8</v>
      </c>
      <c r="E227" s="33">
        <v>31</v>
      </c>
      <c r="F227" s="33">
        <v>1101000</v>
      </c>
      <c r="G227" s="35">
        <v>179.91</v>
      </c>
      <c r="H227" s="33">
        <v>23</v>
      </c>
      <c r="I227" s="34" t="s">
        <v>2111</v>
      </c>
      <c r="J227" s="33" t="s">
        <v>63</v>
      </c>
    </row>
    <row r="228" spans="1:10" x14ac:dyDescent="0.3">
      <c r="A228" s="33">
        <v>227</v>
      </c>
      <c r="B228" s="34" t="s">
        <v>718</v>
      </c>
      <c r="C228" s="34">
        <f>_xlfn.XLOOKUP(B228,'PLANO CONTAS'!C:C,'PLANO CONTAS'!A:A,0,FALSE)</f>
        <v>702</v>
      </c>
      <c r="D228" s="33">
        <v>8</v>
      </c>
      <c r="E228" s="33">
        <v>31</v>
      </c>
      <c r="F228" s="33">
        <v>701000</v>
      </c>
      <c r="G228" s="35">
        <v>250.15</v>
      </c>
      <c r="H228" s="33">
        <v>23</v>
      </c>
      <c r="I228" s="34" t="s">
        <v>2111</v>
      </c>
      <c r="J228" s="33" t="s">
        <v>63</v>
      </c>
    </row>
    <row r="229" spans="1:10" x14ac:dyDescent="0.3">
      <c r="A229" s="33">
        <v>228</v>
      </c>
      <c r="B229" s="34" t="s">
        <v>718</v>
      </c>
      <c r="C229" s="34">
        <f>_xlfn.XLOOKUP(B229,'PLANO CONTAS'!C:C,'PLANO CONTAS'!A:A,0,FALSE)</f>
        <v>702</v>
      </c>
      <c r="D229" s="33">
        <v>8</v>
      </c>
      <c r="E229" s="33">
        <v>31</v>
      </c>
      <c r="F229" s="33">
        <v>301000</v>
      </c>
      <c r="G229" s="35">
        <v>467.08</v>
      </c>
      <c r="H229" s="33">
        <v>23</v>
      </c>
      <c r="I229" s="34" t="s">
        <v>2111</v>
      </c>
      <c r="J229" s="33" t="s">
        <v>63</v>
      </c>
    </row>
    <row r="230" spans="1:10" x14ac:dyDescent="0.3">
      <c r="A230" s="33">
        <v>229</v>
      </c>
      <c r="B230" s="34" t="s">
        <v>718</v>
      </c>
      <c r="C230" s="34">
        <f>_xlfn.XLOOKUP(B230,'PLANO CONTAS'!C:C,'PLANO CONTAS'!A:A,0,FALSE)</f>
        <v>702</v>
      </c>
      <c r="D230" s="33">
        <v>8</v>
      </c>
      <c r="E230" s="33">
        <v>31</v>
      </c>
      <c r="F230" s="33">
        <v>801000</v>
      </c>
      <c r="G230" s="35">
        <v>776</v>
      </c>
      <c r="H230" s="33">
        <v>23</v>
      </c>
      <c r="I230" s="34" t="s">
        <v>2111</v>
      </c>
      <c r="J230" s="33" t="s">
        <v>63</v>
      </c>
    </row>
    <row r="231" spans="1:10" x14ac:dyDescent="0.3">
      <c r="A231" s="33">
        <v>230</v>
      </c>
      <c r="B231" s="34" t="s">
        <v>718</v>
      </c>
      <c r="C231" s="34">
        <f>_xlfn.XLOOKUP(B231,'PLANO CONTAS'!C:C,'PLANO CONTAS'!A:A,0,FALSE)</f>
        <v>702</v>
      </c>
      <c r="D231" s="33">
        <v>8</v>
      </c>
      <c r="E231" s="33">
        <v>31</v>
      </c>
      <c r="F231" s="33">
        <v>1001000</v>
      </c>
      <c r="G231" s="35">
        <v>291.66000000000003</v>
      </c>
      <c r="H231" s="33">
        <v>23</v>
      </c>
      <c r="I231" s="34" t="s">
        <v>2111</v>
      </c>
      <c r="J231" s="33" t="s">
        <v>63</v>
      </c>
    </row>
    <row r="232" spans="1:10" x14ac:dyDescent="0.3">
      <c r="A232" s="33">
        <v>231</v>
      </c>
      <c r="B232" s="34" t="s">
        <v>718</v>
      </c>
      <c r="C232" s="34">
        <f>_xlfn.XLOOKUP(B232,'PLANO CONTAS'!C:C,'PLANO CONTAS'!A:A,0,FALSE)</f>
        <v>702</v>
      </c>
      <c r="D232" s="33">
        <v>8</v>
      </c>
      <c r="E232" s="33">
        <v>31</v>
      </c>
      <c r="F232" s="33">
        <v>401000</v>
      </c>
      <c r="G232" s="35">
        <v>1547.91</v>
      </c>
      <c r="H232" s="33">
        <v>23</v>
      </c>
      <c r="I232" s="34" t="s">
        <v>2111</v>
      </c>
      <c r="J232" s="33" t="s">
        <v>63</v>
      </c>
    </row>
    <row r="233" spans="1:10" x14ac:dyDescent="0.3">
      <c r="A233" s="33">
        <v>232</v>
      </c>
      <c r="B233" s="34" t="s">
        <v>718</v>
      </c>
      <c r="C233" s="34">
        <f>_xlfn.XLOOKUP(B233,'PLANO CONTAS'!C:C,'PLANO CONTAS'!A:A,0,FALSE)</f>
        <v>702</v>
      </c>
      <c r="D233" s="33">
        <v>8</v>
      </c>
      <c r="E233" s="33">
        <v>31</v>
      </c>
      <c r="F233" s="33">
        <v>1201000</v>
      </c>
      <c r="G233" s="35">
        <v>507.72</v>
      </c>
      <c r="H233" s="33">
        <v>23</v>
      </c>
      <c r="I233" s="34" t="s">
        <v>2111</v>
      </c>
      <c r="J233" s="33" t="s">
        <v>63</v>
      </c>
    </row>
    <row r="234" spans="1:10" x14ac:dyDescent="0.3">
      <c r="A234" s="33">
        <v>233</v>
      </c>
      <c r="B234" s="34" t="s">
        <v>718</v>
      </c>
      <c r="C234" s="34">
        <f>_xlfn.XLOOKUP(B234,'PLANO CONTAS'!C:C,'PLANO CONTAS'!A:A,0,FALSE)</f>
        <v>702</v>
      </c>
      <c r="D234" s="33">
        <v>8</v>
      </c>
      <c r="E234" s="33">
        <v>31</v>
      </c>
      <c r="F234" s="33">
        <v>501000</v>
      </c>
      <c r="G234" s="35">
        <v>241.13</v>
      </c>
      <c r="H234" s="33">
        <v>23</v>
      </c>
      <c r="I234" s="34" t="s">
        <v>2111</v>
      </c>
      <c r="J234" s="33" t="s">
        <v>63</v>
      </c>
    </row>
    <row r="235" spans="1:10" x14ac:dyDescent="0.3">
      <c r="A235" s="33">
        <v>234</v>
      </c>
      <c r="B235" s="34" t="s">
        <v>718</v>
      </c>
      <c r="C235" s="34">
        <f>_xlfn.XLOOKUP(B235,'PLANO CONTAS'!C:C,'PLANO CONTAS'!A:A,0,FALSE)</f>
        <v>702</v>
      </c>
      <c r="D235" s="33">
        <v>8</v>
      </c>
      <c r="E235" s="33">
        <v>31</v>
      </c>
      <c r="F235" s="33">
        <v>201000</v>
      </c>
      <c r="G235" s="35">
        <v>530.16</v>
      </c>
      <c r="H235" s="33">
        <v>23</v>
      </c>
      <c r="I235" s="34" t="s">
        <v>2111</v>
      </c>
      <c r="J235" s="33" t="s">
        <v>63</v>
      </c>
    </row>
    <row r="236" spans="1:10" x14ac:dyDescent="0.3">
      <c r="A236" s="33">
        <v>235</v>
      </c>
      <c r="B236" s="34" t="s">
        <v>718</v>
      </c>
      <c r="C236" s="34">
        <f>_xlfn.XLOOKUP(B236,'PLANO CONTAS'!C:C,'PLANO CONTAS'!A:A,0,FALSE)</f>
        <v>702</v>
      </c>
      <c r="D236" s="33">
        <v>8</v>
      </c>
      <c r="E236" s="33">
        <v>31</v>
      </c>
      <c r="F236" s="33">
        <v>501000</v>
      </c>
      <c r="G236" s="35">
        <v>1622.7</v>
      </c>
      <c r="H236" s="33">
        <v>23</v>
      </c>
      <c r="I236" s="34" t="s">
        <v>2111</v>
      </c>
      <c r="J236" s="33" t="s">
        <v>63</v>
      </c>
    </row>
    <row r="237" spans="1:10" x14ac:dyDescent="0.3">
      <c r="A237" s="33">
        <v>236</v>
      </c>
      <c r="B237" s="34" t="s">
        <v>718</v>
      </c>
      <c r="C237" s="34">
        <f>_xlfn.XLOOKUP(B237,'PLANO CONTAS'!C:C,'PLANO CONTAS'!A:A,0,FALSE)</f>
        <v>702</v>
      </c>
      <c r="D237" s="33">
        <v>8</v>
      </c>
      <c r="E237" s="33">
        <v>31</v>
      </c>
      <c r="F237" s="33">
        <v>1101000</v>
      </c>
      <c r="G237" s="35">
        <v>1422.97</v>
      </c>
      <c r="H237" s="33">
        <v>23</v>
      </c>
      <c r="I237" s="34" t="s">
        <v>2111</v>
      </c>
      <c r="J237" s="33" t="s">
        <v>63</v>
      </c>
    </row>
    <row r="238" spans="1:10" x14ac:dyDescent="0.3">
      <c r="A238" s="33">
        <v>237</v>
      </c>
      <c r="B238" s="34" t="s">
        <v>718</v>
      </c>
      <c r="C238" s="34">
        <f>_xlfn.XLOOKUP(B238,'PLANO CONTAS'!C:C,'PLANO CONTAS'!A:A,0,FALSE)</f>
        <v>702</v>
      </c>
      <c r="D238" s="33">
        <v>8</v>
      </c>
      <c r="E238" s="33">
        <v>31</v>
      </c>
      <c r="F238" s="33">
        <v>1101000</v>
      </c>
      <c r="G238" s="35">
        <v>1499.31</v>
      </c>
      <c r="H238" s="33">
        <v>23</v>
      </c>
      <c r="I238" s="34" t="s">
        <v>2111</v>
      </c>
      <c r="J238" s="33" t="s">
        <v>63</v>
      </c>
    </row>
    <row r="239" spans="1:10" x14ac:dyDescent="0.3">
      <c r="A239" s="33">
        <v>238</v>
      </c>
      <c r="B239" s="34" t="s">
        <v>718</v>
      </c>
      <c r="C239" s="34">
        <f>_xlfn.XLOOKUP(B239,'PLANO CONTAS'!C:C,'PLANO CONTAS'!A:A,0,FALSE)</f>
        <v>702</v>
      </c>
      <c r="D239" s="33">
        <v>8</v>
      </c>
      <c r="E239" s="33">
        <v>31</v>
      </c>
      <c r="F239" s="33">
        <v>801000</v>
      </c>
      <c r="G239" s="35">
        <v>1166.67</v>
      </c>
      <c r="H239" s="33">
        <v>23</v>
      </c>
      <c r="I239" s="34" t="s">
        <v>2111</v>
      </c>
      <c r="J239" s="33" t="s">
        <v>13</v>
      </c>
    </row>
    <row r="240" spans="1:10" x14ac:dyDescent="0.3">
      <c r="A240" s="33">
        <v>239</v>
      </c>
      <c r="B240" s="34" t="s">
        <v>718</v>
      </c>
      <c r="C240" s="34">
        <f>_xlfn.XLOOKUP(B240,'PLANO CONTAS'!C:C,'PLANO CONTAS'!A:A,0,FALSE)</f>
        <v>702</v>
      </c>
      <c r="D240" s="33">
        <v>8</v>
      </c>
      <c r="E240" s="33">
        <v>31</v>
      </c>
      <c r="F240" s="33">
        <v>1001000</v>
      </c>
      <c r="G240" s="35">
        <v>583.33000000000004</v>
      </c>
      <c r="H240" s="33">
        <v>23</v>
      </c>
      <c r="I240" s="34" t="s">
        <v>2111</v>
      </c>
      <c r="J240" s="33" t="s">
        <v>13</v>
      </c>
    </row>
    <row r="241" spans="1:10" x14ac:dyDescent="0.3">
      <c r="A241" s="33">
        <v>240</v>
      </c>
      <c r="B241" s="34" t="s">
        <v>720</v>
      </c>
      <c r="C241" s="34">
        <f>_xlfn.XLOOKUP(B241,'PLANO CONTAS'!C:C,'PLANO CONTAS'!A:A,0,FALSE)</f>
        <v>703</v>
      </c>
      <c r="D241" s="33">
        <v>8</v>
      </c>
      <c r="E241" s="33">
        <v>31</v>
      </c>
      <c r="F241" s="33">
        <v>101000</v>
      </c>
      <c r="G241" s="35">
        <v>125</v>
      </c>
      <c r="H241" s="33">
        <v>23</v>
      </c>
      <c r="I241" s="34" t="s">
        <v>2111</v>
      </c>
      <c r="J241" s="33" t="s">
        <v>63</v>
      </c>
    </row>
    <row r="242" spans="1:10" x14ac:dyDescent="0.3">
      <c r="A242" s="33">
        <v>241</v>
      </c>
      <c r="B242" s="34" t="s">
        <v>720</v>
      </c>
      <c r="C242" s="34">
        <f>_xlfn.XLOOKUP(B242,'PLANO CONTAS'!C:C,'PLANO CONTAS'!A:A,0,FALSE)</f>
        <v>703</v>
      </c>
      <c r="D242" s="33">
        <v>8</v>
      </c>
      <c r="E242" s="33">
        <v>31</v>
      </c>
      <c r="F242" s="33">
        <v>701000</v>
      </c>
      <c r="G242" s="35">
        <v>333.54</v>
      </c>
      <c r="H242" s="33">
        <v>23</v>
      </c>
      <c r="I242" s="34" t="s">
        <v>2111</v>
      </c>
      <c r="J242" s="33" t="s">
        <v>63</v>
      </c>
    </row>
    <row r="243" spans="1:10" x14ac:dyDescent="0.3">
      <c r="A243" s="33">
        <v>242</v>
      </c>
      <c r="B243" s="34" t="s">
        <v>720</v>
      </c>
      <c r="C243" s="34">
        <f>_xlfn.XLOOKUP(B243,'PLANO CONTAS'!C:C,'PLANO CONTAS'!A:A,0,FALSE)</f>
        <v>703</v>
      </c>
      <c r="D243" s="33">
        <v>8</v>
      </c>
      <c r="E243" s="33">
        <v>31</v>
      </c>
      <c r="F243" s="33">
        <v>301000</v>
      </c>
      <c r="G243" s="35">
        <v>622.78</v>
      </c>
      <c r="H243" s="33">
        <v>23</v>
      </c>
      <c r="I243" s="34" t="s">
        <v>2111</v>
      </c>
      <c r="J243" s="33" t="s">
        <v>63</v>
      </c>
    </row>
    <row r="244" spans="1:10" x14ac:dyDescent="0.3">
      <c r="A244" s="33">
        <v>243</v>
      </c>
      <c r="B244" s="34" t="s">
        <v>720</v>
      </c>
      <c r="C244" s="34">
        <f>_xlfn.XLOOKUP(B244,'PLANO CONTAS'!C:C,'PLANO CONTAS'!A:A,0,FALSE)</f>
        <v>703</v>
      </c>
      <c r="D244" s="33">
        <v>8</v>
      </c>
      <c r="E244" s="33">
        <v>31</v>
      </c>
      <c r="F244" s="33">
        <v>801000</v>
      </c>
      <c r="G244" s="35">
        <v>1256.8900000000001</v>
      </c>
      <c r="H244" s="33">
        <v>23</v>
      </c>
      <c r="I244" s="34" t="s">
        <v>2111</v>
      </c>
      <c r="J244" s="33" t="s">
        <v>63</v>
      </c>
    </row>
    <row r="245" spans="1:10" x14ac:dyDescent="0.3">
      <c r="A245" s="33">
        <v>244</v>
      </c>
      <c r="B245" s="34" t="s">
        <v>720</v>
      </c>
      <c r="C245" s="34">
        <f>_xlfn.XLOOKUP(B245,'PLANO CONTAS'!C:C,'PLANO CONTAS'!A:A,0,FALSE)</f>
        <v>703</v>
      </c>
      <c r="D245" s="33">
        <v>8</v>
      </c>
      <c r="E245" s="33">
        <v>31</v>
      </c>
      <c r="F245" s="33">
        <v>1001000</v>
      </c>
      <c r="G245" s="35">
        <v>388.88</v>
      </c>
      <c r="H245" s="33">
        <v>23</v>
      </c>
      <c r="I245" s="34" t="s">
        <v>2111</v>
      </c>
      <c r="J245" s="33" t="s">
        <v>63</v>
      </c>
    </row>
    <row r="246" spans="1:10" x14ac:dyDescent="0.3">
      <c r="A246" s="33">
        <v>245</v>
      </c>
      <c r="B246" s="34" t="s">
        <v>720</v>
      </c>
      <c r="C246" s="34">
        <f>_xlfn.XLOOKUP(B246,'PLANO CONTAS'!C:C,'PLANO CONTAS'!A:A,0,FALSE)</f>
        <v>703</v>
      </c>
      <c r="D246" s="33">
        <v>8</v>
      </c>
      <c r="E246" s="33">
        <v>31</v>
      </c>
      <c r="F246" s="33">
        <v>401000</v>
      </c>
      <c r="G246" s="35">
        <v>2586.56</v>
      </c>
      <c r="H246" s="33">
        <v>23</v>
      </c>
      <c r="I246" s="34" t="s">
        <v>2111</v>
      </c>
      <c r="J246" s="33" t="s">
        <v>63</v>
      </c>
    </row>
    <row r="247" spans="1:10" x14ac:dyDescent="0.3">
      <c r="A247" s="33">
        <v>246</v>
      </c>
      <c r="B247" s="34" t="s">
        <v>720</v>
      </c>
      <c r="C247" s="34">
        <f>_xlfn.XLOOKUP(B247,'PLANO CONTAS'!C:C,'PLANO CONTAS'!A:A,0,FALSE)</f>
        <v>703</v>
      </c>
      <c r="D247" s="33">
        <v>8</v>
      </c>
      <c r="E247" s="33">
        <v>31</v>
      </c>
      <c r="F247" s="33">
        <v>1201000</v>
      </c>
      <c r="G247" s="35">
        <v>801.94</v>
      </c>
      <c r="H247" s="33">
        <v>23</v>
      </c>
      <c r="I247" s="34" t="s">
        <v>2111</v>
      </c>
      <c r="J247" s="33" t="s">
        <v>63</v>
      </c>
    </row>
    <row r="248" spans="1:10" x14ac:dyDescent="0.3">
      <c r="A248" s="33">
        <v>247</v>
      </c>
      <c r="B248" s="34" t="s">
        <v>720</v>
      </c>
      <c r="C248" s="34">
        <f>_xlfn.XLOOKUP(B248,'PLANO CONTAS'!C:C,'PLANO CONTAS'!A:A,0,FALSE)</f>
        <v>703</v>
      </c>
      <c r="D248" s="33">
        <v>8</v>
      </c>
      <c r="E248" s="33">
        <v>31</v>
      </c>
      <c r="F248" s="33">
        <v>501000</v>
      </c>
      <c r="G248" s="35">
        <v>446.49</v>
      </c>
      <c r="H248" s="33">
        <v>23</v>
      </c>
      <c r="I248" s="34" t="s">
        <v>2111</v>
      </c>
      <c r="J248" s="33" t="s">
        <v>63</v>
      </c>
    </row>
    <row r="249" spans="1:10" x14ac:dyDescent="0.3">
      <c r="A249" s="33">
        <v>248</v>
      </c>
      <c r="B249" s="34" t="s">
        <v>720</v>
      </c>
      <c r="C249" s="34">
        <f>_xlfn.XLOOKUP(B249,'PLANO CONTAS'!C:C,'PLANO CONTAS'!A:A,0,FALSE)</f>
        <v>703</v>
      </c>
      <c r="D249" s="33">
        <v>8</v>
      </c>
      <c r="E249" s="33">
        <v>31</v>
      </c>
      <c r="F249" s="33">
        <v>201000</v>
      </c>
      <c r="G249" s="35">
        <v>707.66</v>
      </c>
      <c r="H249" s="33">
        <v>23</v>
      </c>
      <c r="I249" s="34" t="s">
        <v>2111</v>
      </c>
      <c r="J249" s="33" t="s">
        <v>63</v>
      </c>
    </row>
    <row r="250" spans="1:10" x14ac:dyDescent="0.3">
      <c r="A250" s="33">
        <v>249</v>
      </c>
      <c r="B250" s="34" t="s">
        <v>720</v>
      </c>
      <c r="C250" s="34">
        <f>_xlfn.XLOOKUP(B250,'PLANO CONTAS'!C:C,'PLANO CONTAS'!A:A,0,FALSE)</f>
        <v>703</v>
      </c>
      <c r="D250" s="33">
        <v>8</v>
      </c>
      <c r="E250" s="33">
        <v>31</v>
      </c>
      <c r="F250" s="33">
        <v>501000</v>
      </c>
      <c r="G250" s="35">
        <v>2786.13</v>
      </c>
      <c r="H250" s="33">
        <v>23</v>
      </c>
      <c r="I250" s="34" t="s">
        <v>2111</v>
      </c>
      <c r="J250" s="33" t="s">
        <v>63</v>
      </c>
    </row>
    <row r="251" spans="1:10" x14ac:dyDescent="0.3">
      <c r="A251" s="33">
        <v>250</v>
      </c>
      <c r="B251" s="34" t="s">
        <v>720</v>
      </c>
      <c r="C251" s="34">
        <f>_xlfn.XLOOKUP(B251,'PLANO CONTAS'!C:C,'PLANO CONTAS'!A:A,0,FALSE)</f>
        <v>703</v>
      </c>
      <c r="D251" s="33">
        <v>8</v>
      </c>
      <c r="E251" s="33">
        <v>31</v>
      </c>
      <c r="F251" s="33">
        <v>1101000</v>
      </c>
      <c r="G251" s="35">
        <v>1896.86</v>
      </c>
      <c r="H251" s="33">
        <v>23</v>
      </c>
      <c r="I251" s="34" t="s">
        <v>2111</v>
      </c>
      <c r="J251" s="33" t="s">
        <v>63</v>
      </c>
    </row>
    <row r="252" spans="1:10" x14ac:dyDescent="0.3">
      <c r="A252" s="33">
        <v>251</v>
      </c>
      <c r="B252" s="34" t="s">
        <v>720</v>
      </c>
      <c r="C252" s="34">
        <f>_xlfn.XLOOKUP(B252,'PLANO CONTAS'!C:C,'PLANO CONTAS'!A:A,0,FALSE)</f>
        <v>703</v>
      </c>
      <c r="D252" s="33">
        <v>8</v>
      </c>
      <c r="E252" s="33">
        <v>31</v>
      </c>
      <c r="F252" s="33">
        <v>1101000</v>
      </c>
      <c r="G252" s="35">
        <v>1761.47</v>
      </c>
      <c r="H252" s="33">
        <v>23</v>
      </c>
      <c r="I252" s="34" t="s">
        <v>2111</v>
      </c>
      <c r="J252" s="33" t="s">
        <v>63</v>
      </c>
    </row>
    <row r="253" spans="1:10" x14ac:dyDescent="0.3">
      <c r="A253" s="33">
        <v>252</v>
      </c>
      <c r="B253" s="34" t="s">
        <v>720</v>
      </c>
      <c r="C253" s="34">
        <f>_xlfn.XLOOKUP(B253,'PLANO CONTAS'!C:C,'PLANO CONTAS'!A:A,0,FALSE)</f>
        <v>703</v>
      </c>
      <c r="D253" s="33">
        <v>8</v>
      </c>
      <c r="E253" s="33">
        <v>31</v>
      </c>
      <c r="F253" s="33">
        <v>1001000</v>
      </c>
      <c r="G253" s="35">
        <v>250</v>
      </c>
      <c r="H253" s="33">
        <v>23</v>
      </c>
      <c r="I253" s="34" t="s">
        <v>2111</v>
      </c>
      <c r="J253" s="33" t="s">
        <v>63</v>
      </c>
    </row>
    <row r="254" spans="1:10" x14ac:dyDescent="0.3">
      <c r="A254" s="33">
        <v>253</v>
      </c>
      <c r="B254" s="34" t="s">
        <v>720</v>
      </c>
      <c r="C254" s="34">
        <f>_xlfn.XLOOKUP(B254,'PLANO CONTAS'!C:C,'PLANO CONTAS'!A:A,0,FALSE)</f>
        <v>703</v>
      </c>
      <c r="D254" s="33">
        <v>8</v>
      </c>
      <c r="E254" s="33">
        <v>31</v>
      </c>
      <c r="F254" s="33">
        <v>801000</v>
      </c>
      <c r="G254" s="35">
        <v>1500</v>
      </c>
      <c r="H254" s="33">
        <v>23</v>
      </c>
      <c r="I254" s="34" t="s">
        <v>2111</v>
      </c>
      <c r="J254" s="33" t="s">
        <v>13</v>
      </c>
    </row>
    <row r="255" spans="1:10" x14ac:dyDescent="0.3">
      <c r="A255" s="33">
        <v>254</v>
      </c>
      <c r="B255" s="34" t="s">
        <v>720</v>
      </c>
      <c r="C255" s="34">
        <f>_xlfn.XLOOKUP(B255,'PLANO CONTAS'!C:C,'PLANO CONTAS'!A:A,0,FALSE)</f>
        <v>703</v>
      </c>
      <c r="D255" s="33">
        <v>8</v>
      </c>
      <c r="E255" s="33">
        <v>31</v>
      </c>
      <c r="F255" s="33">
        <v>801000</v>
      </c>
      <c r="G255" s="35">
        <v>500</v>
      </c>
      <c r="H255" s="33">
        <v>23</v>
      </c>
      <c r="I255" s="34" t="s">
        <v>2111</v>
      </c>
      <c r="J255" s="33" t="s">
        <v>13</v>
      </c>
    </row>
    <row r="256" spans="1:10" x14ac:dyDescent="0.3">
      <c r="A256" s="33">
        <v>255</v>
      </c>
      <c r="B256" s="34" t="s">
        <v>720</v>
      </c>
      <c r="C256" s="34">
        <f>_xlfn.XLOOKUP(B256,'PLANO CONTAS'!C:C,'PLANO CONTAS'!A:A,0,FALSE)</f>
        <v>703</v>
      </c>
      <c r="D256" s="33">
        <v>8</v>
      </c>
      <c r="E256" s="33">
        <v>31</v>
      </c>
      <c r="F256" s="33">
        <v>1001000</v>
      </c>
      <c r="G256" s="35">
        <v>583.33000000000004</v>
      </c>
      <c r="H256" s="33">
        <v>23</v>
      </c>
      <c r="I256" s="34" t="s">
        <v>2111</v>
      </c>
      <c r="J256" s="33" t="s">
        <v>13</v>
      </c>
    </row>
    <row r="257" spans="1:10" x14ac:dyDescent="0.3">
      <c r="A257" s="33">
        <v>256</v>
      </c>
      <c r="B257" s="34" t="s">
        <v>720</v>
      </c>
      <c r="C257" s="34">
        <f>_xlfn.XLOOKUP(B257,'PLANO CONTAS'!C:C,'PLANO CONTAS'!A:A,0,FALSE)</f>
        <v>703</v>
      </c>
      <c r="D257" s="33">
        <v>8</v>
      </c>
      <c r="E257" s="33">
        <v>31</v>
      </c>
      <c r="F257" s="33">
        <v>1001000</v>
      </c>
      <c r="G257" s="35">
        <v>194.44</v>
      </c>
      <c r="H257" s="33">
        <v>23</v>
      </c>
      <c r="I257" s="34" t="s">
        <v>2111</v>
      </c>
      <c r="J257" s="33" t="s">
        <v>13</v>
      </c>
    </row>
    <row r="258" spans="1:10" x14ac:dyDescent="0.3">
      <c r="A258" s="33">
        <v>257</v>
      </c>
      <c r="B258" s="34" t="s">
        <v>720</v>
      </c>
      <c r="C258" s="34">
        <f>_xlfn.XLOOKUP(B258,'PLANO CONTAS'!C:C,'PLANO CONTAS'!A:A,0,FALSE)</f>
        <v>703</v>
      </c>
      <c r="D258" s="33">
        <v>8</v>
      </c>
      <c r="E258" s="33">
        <v>31</v>
      </c>
      <c r="F258" s="33">
        <v>901000</v>
      </c>
      <c r="G258" s="35">
        <v>375</v>
      </c>
      <c r="H258" s="33">
        <v>23</v>
      </c>
      <c r="I258" s="34" t="s">
        <v>2111</v>
      </c>
      <c r="J258" s="33" t="s">
        <v>13</v>
      </c>
    </row>
    <row r="259" spans="1:10" x14ac:dyDescent="0.3">
      <c r="A259" s="33">
        <v>258</v>
      </c>
      <c r="B259" s="34" t="s">
        <v>721</v>
      </c>
      <c r="C259" s="34">
        <f>_xlfn.XLOOKUP(B259,'PLANO CONTAS'!C:C,'PLANO CONTAS'!A:A,0,FALSE)</f>
        <v>704</v>
      </c>
      <c r="D259" s="33">
        <v>8</v>
      </c>
      <c r="E259" s="33">
        <v>31</v>
      </c>
      <c r="F259" s="33">
        <v>701000</v>
      </c>
      <c r="G259" s="35">
        <v>66.709999999999994</v>
      </c>
      <c r="H259" s="33">
        <v>23</v>
      </c>
      <c r="I259" s="34" t="s">
        <v>2111</v>
      </c>
      <c r="J259" s="33" t="s">
        <v>63</v>
      </c>
    </row>
    <row r="260" spans="1:10" x14ac:dyDescent="0.3">
      <c r="A260" s="33">
        <v>259</v>
      </c>
      <c r="B260" s="34" t="s">
        <v>721</v>
      </c>
      <c r="C260" s="34">
        <f>_xlfn.XLOOKUP(B260,'PLANO CONTAS'!C:C,'PLANO CONTAS'!A:A,0,FALSE)</f>
        <v>704</v>
      </c>
      <c r="D260" s="33">
        <v>8</v>
      </c>
      <c r="E260" s="33">
        <v>31</v>
      </c>
      <c r="F260" s="33">
        <v>701000</v>
      </c>
      <c r="G260" s="35">
        <v>3.34</v>
      </c>
      <c r="H260" s="33">
        <v>23</v>
      </c>
      <c r="I260" s="34" t="s">
        <v>2111</v>
      </c>
      <c r="J260" s="33" t="s">
        <v>63</v>
      </c>
    </row>
    <row r="261" spans="1:10" x14ac:dyDescent="0.3">
      <c r="A261" s="33">
        <v>260</v>
      </c>
      <c r="B261" s="34" t="s">
        <v>721</v>
      </c>
      <c r="C261" s="34">
        <f>_xlfn.XLOOKUP(B261,'PLANO CONTAS'!C:C,'PLANO CONTAS'!A:A,0,FALSE)</f>
        <v>704</v>
      </c>
      <c r="D261" s="33">
        <v>8</v>
      </c>
      <c r="E261" s="33">
        <v>31</v>
      </c>
      <c r="F261" s="33">
        <v>701000</v>
      </c>
      <c r="G261" s="35">
        <v>19.34</v>
      </c>
      <c r="H261" s="33">
        <v>23</v>
      </c>
      <c r="I261" s="34" t="s">
        <v>2111</v>
      </c>
      <c r="J261" s="33" t="s">
        <v>63</v>
      </c>
    </row>
    <row r="262" spans="1:10" x14ac:dyDescent="0.3">
      <c r="A262" s="33">
        <v>261</v>
      </c>
      <c r="B262" s="34" t="s">
        <v>721</v>
      </c>
      <c r="C262" s="34">
        <f>_xlfn.XLOOKUP(B262,'PLANO CONTAS'!C:C,'PLANO CONTAS'!A:A,0,FALSE)</f>
        <v>704</v>
      </c>
      <c r="D262" s="33">
        <v>8</v>
      </c>
      <c r="E262" s="33">
        <v>31</v>
      </c>
      <c r="F262" s="33">
        <v>301000</v>
      </c>
      <c r="G262" s="35">
        <v>124.56</v>
      </c>
      <c r="H262" s="33">
        <v>23</v>
      </c>
      <c r="I262" s="34" t="s">
        <v>2111</v>
      </c>
      <c r="J262" s="33" t="s">
        <v>63</v>
      </c>
    </row>
    <row r="263" spans="1:10" x14ac:dyDescent="0.3">
      <c r="A263" s="33">
        <v>262</v>
      </c>
      <c r="B263" s="34" t="s">
        <v>721</v>
      </c>
      <c r="C263" s="34">
        <f>_xlfn.XLOOKUP(B263,'PLANO CONTAS'!C:C,'PLANO CONTAS'!A:A,0,FALSE)</f>
        <v>704</v>
      </c>
      <c r="D263" s="33">
        <v>8</v>
      </c>
      <c r="E263" s="33">
        <v>31</v>
      </c>
      <c r="F263" s="33">
        <v>301000</v>
      </c>
      <c r="G263" s="35">
        <v>6.22</v>
      </c>
      <c r="H263" s="33">
        <v>23</v>
      </c>
      <c r="I263" s="34" t="s">
        <v>2111</v>
      </c>
      <c r="J263" s="33" t="s">
        <v>63</v>
      </c>
    </row>
    <row r="264" spans="1:10" x14ac:dyDescent="0.3">
      <c r="A264" s="33">
        <v>263</v>
      </c>
      <c r="B264" s="34" t="s">
        <v>721</v>
      </c>
      <c r="C264" s="34">
        <f>_xlfn.XLOOKUP(B264,'PLANO CONTAS'!C:C,'PLANO CONTAS'!A:A,0,FALSE)</f>
        <v>704</v>
      </c>
      <c r="D264" s="33">
        <v>8</v>
      </c>
      <c r="E264" s="33">
        <v>31</v>
      </c>
      <c r="F264" s="33">
        <v>301000</v>
      </c>
      <c r="G264" s="35">
        <v>36.130000000000003</v>
      </c>
      <c r="H264" s="33">
        <v>23</v>
      </c>
      <c r="I264" s="34" t="s">
        <v>2111</v>
      </c>
      <c r="J264" s="33" t="s">
        <v>63</v>
      </c>
    </row>
    <row r="265" spans="1:10" x14ac:dyDescent="0.3">
      <c r="A265" s="33">
        <v>264</v>
      </c>
      <c r="B265" s="34" t="s">
        <v>721</v>
      </c>
      <c r="C265" s="34">
        <f>_xlfn.XLOOKUP(B265,'PLANO CONTAS'!C:C,'PLANO CONTAS'!A:A,0,FALSE)</f>
        <v>704</v>
      </c>
      <c r="D265" s="33">
        <v>8</v>
      </c>
      <c r="E265" s="33">
        <v>31</v>
      </c>
      <c r="F265" s="33">
        <v>801000</v>
      </c>
      <c r="G265" s="35">
        <v>251.39</v>
      </c>
      <c r="H265" s="33">
        <v>23</v>
      </c>
      <c r="I265" s="34" t="s">
        <v>2111</v>
      </c>
      <c r="J265" s="33" t="s">
        <v>63</v>
      </c>
    </row>
    <row r="266" spans="1:10" x14ac:dyDescent="0.3">
      <c r="A266" s="33">
        <v>265</v>
      </c>
      <c r="B266" s="34" t="s">
        <v>721</v>
      </c>
      <c r="C266" s="34">
        <f>_xlfn.XLOOKUP(B266,'PLANO CONTAS'!C:C,'PLANO CONTAS'!A:A,0,FALSE)</f>
        <v>704</v>
      </c>
      <c r="D266" s="33">
        <v>8</v>
      </c>
      <c r="E266" s="33">
        <v>31</v>
      </c>
      <c r="F266" s="33">
        <v>801000</v>
      </c>
      <c r="G266" s="35">
        <v>12.55</v>
      </c>
      <c r="H266" s="33">
        <v>23</v>
      </c>
      <c r="I266" s="34" t="s">
        <v>2111</v>
      </c>
      <c r="J266" s="33" t="s">
        <v>63</v>
      </c>
    </row>
    <row r="267" spans="1:10" x14ac:dyDescent="0.3">
      <c r="A267" s="33">
        <v>266</v>
      </c>
      <c r="B267" s="34" t="s">
        <v>721</v>
      </c>
      <c r="C267" s="34">
        <f>_xlfn.XLOOKUP(B267,'PLANO CONTAS'!C:C,'PLANO CONTAS'!A:A,0,FALSE)</f>
        <v>704</v>
      </c>
      <c r="D267" s="33">
        <v>8</v>
      </c>
      <c r="E267" s="33">
        <v>31</v>
      </c>
      <c r="F267" s="33">
        <v>801000</v>
      </c>
      <c r="G267" s="35">
        <v>72.89</v>
      </c>
      <c r="H267" s="33">
        <v>23</v>
      </c>
      <c r="I267" s="34" t="s">
        <v>2111</v>
      </c>
      <c r="J267" s="33" t="s">
        <v>63</v>
      </c>
    </row>
    <row r="268" spans="1:10" x14ac:dyDescent="0.3">
      <c r="A268" s="33">
        <v>267</v>
      </c>
      <c r="B268" s="34" t="s">
        <v>721</v>
      </c>
      <c r="C268" s="34">
        <f>_xlfn.XLOOKUP(B268,'PLANO CONTAS'!C:C,'PLANO CONTAS'!A:A,0,FALSE)</f>
        <v>704</v>
      </c>
      <c r="D268" s="33">
        <v>8</v>
      </c>
      <c r="E268" s="33">
        <v>31</v>
      </c>
      <c r="F268" s="33">
        <v>1001000</v>
      </c>
      <c r="G268" s="35">
        <v>77.77</v>
      </c>
      <c r="H268" s="33">
        <v>23</v>
      </c>
      <c r="I268" s="34" t="s">
        <v>2111</v>
      </c>
      <c r="J268" s="33" t="s">
        <v>63</v>
      </c>
    </row>
    <row r="269" spans="1:10" x14ac:dyDescent="0.3">
      <c r="A269" s="33">
        <v>268</v>
      </c>
      <c r="B269" s="34" t="s">
        <v>721</v>
      </c>
      <c r="C269" s="34">
        <f>_xlfn.XLOOKUP(B269,'PLANO CONTAS'!C:C,'PLANO CONTAS'!A:A,0,FALSE)</f>
        <v>704</v>
      </c>
      <c r="D269" s="33">
        <v>8</v>
      </c>
      <c r="E269" s="33">
        <v>31</v>
      </c>
      <c r="F269" s="33">
        <v>1001000</v>
      </c>
      <c r="G269" s="35">
        <v>3.89</v>
      </c>
      <c r="H269" s="33">
        <v>23</v>
      </c>
      <c r="I269" s="34" t="s">
        <v>2111</v>
      </c>
      <c r="J269" s="33" t="s">
        <v>63</v>
      </c>
    </row>
    <row r="270" spans="1:10" x14ac:dyDescent="0.3">
      <c r="A270" s="33">
        <v>269</v>
      </c>
      <c r="B270" s="34" t="s">
        <v>721</v>
      </c>
      <c r="C270" s="34">
        <f>_xlfn.XLOOKUP(B270,'PLANO CONTAS'!C:C,'PLANO CONTAS'!A:A,0,FALSE)</f>
        <v>704</v>
      </c>
      <c r="D270" s="33">
        <v>8</v>
      </c>
      <c r="E270" s="33">
        <v>31</v>
      </c>
      <c r="F270" s="33">
        <v>1001000</v>
      </c>
      <c r="G270" s="35">
        <v>22.57</v>
      </c>
      <c r="H270" s="33">
        <v>23</v>
      </c>
      <c r="I270" s="34" t="s">
        <v>2111</v>
      </c>
      <c r="J270" s="33" t="s">
        <v>63</v>
      </c>
    </row>
    <row r="271" spans="1:10" x14ac:dyDescent="0.3">
      <c r="A271" s="33">
        <v>270</v>
      </c>
      <c r="B271" s="34" t="s">
        <v>721</v>
      </c>
      <c r="C271" s="34">
        <f>_xlfn.XLOOKUP(B271,'PLANO CONTAS'!C:C,'PLANO CONTAS'!A:A,0,FALSE)</f>
        <v>704</v>
      </c>
      <c r="D271" s="33">
        <v>8</v>
      </c>
      <c r="E271" s="33">
        <v>31</v>
      </c>
      <c r="F271" s="33">
        <v>401000</v>
      </c>
      <c r="G271" s="35">
        <v>517.30999999999995</v>
      </c>
      <c r="H271" s="33">
        <v>23</v>
      </c>
      <c r="I271" s="34" t="s">
        <v>2111</v>
      </c>
      <c r="J271" s="33" t="s">
        <v>63</v>
      </c>
    </row>
    <row r="272" spans="1:10" x14ac:dyDescent="0.3">
      <c r="A272" s="33">
        <v>271</v>
      </c>
      <c r="B272" s="34" t="s">
        <v>721</v>
      </c>
      <c r="C272" s="34">
        <f>_xlfn.XLOOKUP(B272,'PLANO CONTAS'!C:C,'PLANO CONTAS'!A:A,0,FALSE)</f>
        <v>704</v>
      </c>
      <c r="D272" s="33">
        <v>8</v>
      </c>
      <c r="E272" s="33">
        <v>31</v>
      </c>
      <c r="F272" s="33">
        <v>401000</v>
      </c>
      <c r="G272" s="35">
        <v>25.87</v>
      </c>
      <c r="H272" s="33">
        <v>23</v>
      </c>
      <c r="I272" s="34" t="s">
        <v>2111</v>
      </c>
      <c r="J272" s="33" t="s">
        <v>63</v>
      </c>
    </row>
    <row r="273" spans="1:10" x14ac:dyDescent="0.3">
      <c r="A273" s="33">
        <v>272</v>
      </c>
      <c r="B273" s="34" t="s">
        <v>721</v>
      </c>
      <c r="C273" s="34">
        <f>_xlfn.XLOOKUP(B273,'PLANO CONTAS'!C:C,'PLANO CONTAS'!A:A,0,FALSE)</f>
        <v>704</v>
      </c>
      <c r="D273" s="33">
        <v>8</v>
      </c>
      <c r="E273" s="33">
        <v>31</v>
      </c>
      <c r="F273" s="33">
        <v>401000</v>
      </c>
      <c r="G273" s="35">
        <v>150.02000000000001</v>
      </c>
      <c r="H273" s="33">
        <v>23</v>
      </c>
      <c r="I273" s="34" t="s">
        <v>2111</v>
      </c>
      <c r="J273" s="33" t="s">
        <v>63</v>
      </c>
    </row>
    <row r="274" spans="1:10" x14ac:dyDescent="0.3">
      <c r="A274" s="33">
        <v>273</v>
      </c>
      <c r="B274" s="34" t="s">
        <v>721</v>
      </c>
      <c r="C274" s="34">
        <f>_xlfn.XLOOKUP(B274,'PLANO CONTAS'!C:C,'PLANO CONTAS'!A:A,0,FALSE)</f>
        <v>704</v>
      </c>
      <c r="D274" s="33">
        <v>8</v>
      </c>
      <c r="E274" s="33">
        <v>31</v>
      </c>
      <c r="F274" s="33">
        <v>1201000</v>
      </c>
      <c r="G274" s="35">
        <v>135.38</v>
      </c>
      <c r="H274" s="33">
        <v>23</v>
      </c>
      <c r="I274" s="34" t="s">
        <v>2111</v>
      </c>
      <c r="J274" s="33" t="s">
        <v>63</v>
      </c>
    </row>
    <row r="275" spans="1:10" x14ac:dyDescent="0.3">
      <c r="A275" s="33">
        <v>274</v>
      </c>
      <c r="B275" s="34" t="s">
        <v>721</v>
      </c>
      <c r="C275" s="34">
        <f>_xlfn.XLOOKUP(B275,'PLANO CONTAS'!C:C,'PLANO CONTAS'!A:A,0,FALSE)</f>
        <v>704</v>
      </c>
      <c r="D275" s="33">
        <v>8</v>
      </c>
      <c r="E275" s="33">
        <v>31</v>
      </c>
      <c r="F275" s="33">
        <v>1201000</v>
      </c>
      <c r="G275" s="35">
        <v>6.77</v>
      </c>
      <c r="H275" s="33">
        <v>23</v>
      </c>
      <c r="I275" s="34" t="s">
        <v>2111</v>
      </c>
      <c r="J275" s="33" t="s">
        <v>63</v>
      </c>
    </row>
    <row r="276" spans="1:10" x14ac:dyDescent="0.3">
      <c r="A276" s="33">
        <v>275</v>
      </c>
      <c r="B276" s="34" t="s">
        <v>721</v>
      </c>
      <c r="C276" s="34">
        <f>_xlfn.XLOOKUP(B276,'PLANO CONTAS'!C:C,'PLANO CONTAS'!A:A,0,FALSE)</f>
        <v>704</v>
      </c>
      <c r="D276" s="33">
        <v>8</v>
      </c>
      <c r="E276" s="33">
        <v>31</v>
      </c>
      <c r="F276" s="33">
        <v>1201000</v>
      </c>
      <c r="G276" s="35">
        <v>39.26</v>
      </c>
      <c r="H276" s="33">
        <v>23</v>
      </c>
      <c r="I276" s="34" t="s">
        <v>2111</v>
      </c>
      <c r="J276" s="33" t="s">
        <v>63</v>
      </c>
    </row>
    <row r="277" spans="1:10" x14ac:dyDescent="0.3">
      <c r="A277" s="33">
        <v>276</v>
      </c>
      <c r="B277" s="34" t="s">
        <v>721</v>
      </c>
      <c r="C277" s="34">
        <f>_xlfn.XLOOKUP(B277,'PLANO CONTAS'!C:C,'PLANO CONTAS'!A:A,0,FALSE)</f>
        <v>704</v>
      </c>
      <c r="D277" s="33">
        <v>8</v>
      </c>
      <c r="E277" s="33">
        <v>31</v>
      </c>
      <c r="F277" s="33">
        <v>501000</v>
      </c>
      <c r="G277" s="35">
        <v>64.3</v>
      </c>
      <c r="H277" s="33">
        <v>23</v>
      </c>
      <c r="I277" s="34" t="s">
        <v>2111</v>
      </c>
      <c r="J277" s="33" t="s">
        <v>63</v>
      </c>
    </row>
    <row r="278" spans="1:10" x14ac:dyDescent="0.3">
      <c r="A278" s="33">
        <v>277</v>
      </c>
      <c r="B278" s="34" t="s">
        <v>721</v>
      </c>
      <c r="C278" s="34">
        <f>_xlfn.XLOOKUP(B278,'PLANO CONTAS'!C:C,'PLANO CONTAS'!A:A,0,FALSE)</f>
        <v>704</v>
      </c>
      <c r="D278" s="33">
        <v>8</v>
      </c>
      <c r="E278" s="33">
        <v>31</v>
      </c>
      <c r="F278" s="33">
        <v>501000</v>
      </c>
      <c r="G278" s="35">
        <v>3.21</v>
      </c>
      <c r="H278" s="33">
        <v>23</v>
      </c>
      <c r="I278" s="34" t="s">
        <v>2111</v>
      </c>
      <c r="J278" s="33" t="s">
        <v>63</v>
      </c>
    </row>
    <row r="279" spans="1:10" x14ac:dyDescent="0.3">
      <c r="A279" s="33">
        <v>278</v>
      </c>
      <c r="B279" s="34" t="s">
        <v>721</v>
      </c>
      <c r="C279" s="34">
        <f>_xlfn.XLOOKUP(B279,'PLANO CONTAS'!C:C,'PLANO CONTAS'!A:A,0,FALSE)</f>
        <v>704</v>
      </c>
      <c r="D279" s="33">
        <v>8</v>
      </c>
      <c r="E279" s="33">
        <v>31</v>
      </c>
      <c r="F279" s="33">
        <v>501000</v>
      </c>
      <c r="G279" s="35">
        <v>18.64</v>
      </c>
      <c r="H279" s="33">
        <v>23</v>
      </c>
      <c r="I279" s="34" t="s">
        <v>2111</v>
      </c>
      <c r="J279" s="33" t="s">
        <v>63</v>
      </c>
    </row>
    <row r="280" spans="1:10" x14ac:dyDescent="0.3">
      <c r="A280" s="33">
        <v>279</v>
      </c>
      <c r="B280" s="34" t="s">
        <v>721</v>
      </c>
      <c r="C280" s="34">
        <f>_xlfn.XLOOKUP(B280,'PLANO CONTAS'!C:C,'PLANO CONTAS'!A:A,0,FALSE)</f>
        <v>704</v>
      </c>
      <c r="D280" s="33">
        <v>8</v>
      </c>
      <c r="E280" s="33">
        <v>31</v>
      </c>
      <c r="F280" s="33">
        <v>201000</v>
      </c>
      <c r="G280" s="35">
        <v>141.54</v>
      </c>
      <c r="H280" s="33">
        <v>23</v>
      </c>
      <c r="I280" s="34" t="s">
        <v>2111</v>
      </c>
      <c r="J280" s="33" t="s">
        <v>63</v>
      </c>
    </row>
    <row r="281" spans="1:10" x14ac:dyDescent="0.3">
      <c r="A281" s="33">
        <v>280</v>
      </c>
      <c r="B281" s="34" t="s">
        <v>721</v>
      </c>
      <c r="C281" s="34">
        <f>_xlfn.XLOOKUP(B281,'PLANO CONTAS'!C:C,'PLANO CONTAS'!A:A,0,FALSE)</f>
        <v>704</v>
      </c>
      <c r="D281" s="33">
        <v>8</v>
      </c>
      <c r="E281" s="33">
        <v>31</v>
      </c>
      <c r="F281" s="33">
        <v>201000</v>
      </c>
      <c r="G281" s="35">
        <v>7.09</v>
      </c>
      <c r="H281" s="33">
        <v>23</v>
      </c>
      <c r="I281" s="34" t="s">
        <v>2111</v>
      </c>
      <c r="J281" s="33" t="s">
        <v>63</v>
      </c>
    </row>
    <row r="282" spans="1:10" x14ac:dyDescent="0.3">
      <c r="A282" s="33">
        <v>281</v>
      </c>
      <c r="B282" s="34" t="s">
        <v>721</v>
      </c>
      <c r="C282" s="34">
        <f>_xlfn.XLOOKUP(B282,'PLANO CONTAS'!C:C,'PLANO CONTAS'!A:A,0,FALSE)</f>
        <v>704</v>
      </c>
      <c r="D282" s="33">
        <v>8</v>
      </c>
      <c r="E282" s="33">
        <v>31</v>
      </c>
      <c r="F282" s="33">
        <v>201000</v>
      </c>
      <c r="G282" s="35">
        <v>41.04</v>
      </c>
      <c r="H282" s="33">
        <v>23</v>
      </c>
      <c r="I282" s="34" t="s">
        <v>2111</v>
      </c>
      <c r="J282" s="33" t="s">
        <v>63</v>
      </c>
    </row>
    <row r="283" spans="1:10" x14ac:dyDescent="0.3">
      <c r="A283" s="33">
        <v>282</v>
      </c>
      <c r="B283" s="34" t="s">
        <v>721</v>
      </c>
      <c r="C283" s="34">
        <f>_xlfn.XLOOKUP(B283,'PLANO CONTAS'!C:C,'PLANO CONTAS'!A:A,0,FALSE)</f>
        <v>704</v>
      </c>
      <c r="D283" s="33">
        <v>8</v>
      </c>
      <c r="E283" s="33">
        <v>31</v>
      </c>
      <c r="F283" s="33">
        <v>501000</v>
      </c>
      <c r="G283" s="35">
        <v>432.21</v>
      </c>
      <c r="H283" s="33">
        <v>23</v>
      </c>
      <c r="I283" s="34" t="s">
        <v>2111</v>
      </c>
      <c r="J283" s="33" t="s">
        <v>63</v>
      </c>
    </row>
    <row r="284" spans="1:10" x14ac:dyDescent="0.3">
      <c r="A284" s="33">
        <v>283</v>
      </c>
      <c r="B284" s="34" t="s">
        <v>721</v>
      </c>
      <c r="C284" s="34">
        <f>_xlfn.XLOOKUP(B284,'PLANO CONTAS'!C:C,'PLANO CONTAS'!A:A,0,FALSE)</f>
        <v>704</v>
      </c>
      <c r="D284" s="33">
        <v>8</v>
      </c>
      <c r="E284" s="33">
        <v>31</v>
      </c>
      <c r="F284" s="33">
        <v>501000</v>
      </c>
      <c r="G284" s="35">
        <v>21.62</v>
      </c>
      <c r="H284" s="33">
        <v>23</v>
      </c>
      <c r="I284" s="34" t="s">
        <v>2111</v>
      </c>
      <c r="J284" s="33" t="s">
        <v>63</v>
      </c>
    </row>
    <row r="285" spans="1:10" x14ac:dyDescent="0.3">
      <c r="A285" s="33">
        <v>284</v>
      </c>
      <c r="B285" s="34" t="s">
        <v>721</v>
      </c>
      <c r="C285" s="34">
        <f>_xlfn.XLOOKUP(B285,'PLANO CONTAS'!C:C,'PLANO CONTAS'!A:A,0,FALSE)</f>
        <v>704</v>
      </c>
      <c r="D285" s="33">
        <v>8</v>
      </c>
      <c r="E285" s="33">
        <v>31</v>
      </c>
      <c r="F285" s="33">
        <v>501000</v>
      </c>
      <c r="G285" s="35">
        <v>125.34</v>
      </c>
      <c r="H285" s="33">
        <v>23</v>
      </c>
      <c r="I285" s="34" t="s">
        <v>2111</v>
      </c>
      <c r="J285" s="33" t="s">
        <v>63</v>
      </c>
    </row>
    <row r="286" spans="1:10" x14ac:dyDescent="0.3">
      <c r="A286" s="33">
        <v>285</v>
      </c>
      <c r="B286" s="34" t="s">
        <v>721</v>
      </c>
      <c r="C286" s="34">
        <f>_xlfn.XLOOKUP(B286,'PLANO CONTAS'!C:C,'PLANO CONTAS'!A:A,0,FALSE)</f>
        <v>704</v>
      </c>
      <c r="D286" s="33">
        <v>8</v>
      </c>
      <c r="E286" s="33">
        <v>31</v>
      </c>
      <c r="F286" s="33">
        <v>1101000</v>
      </c>
      <c r="G286" s="35">
        <v>379.36</v>
      </c>
      <c r="H286" s="33">
        <v>23</v>
      </c>
      <c r="I286" s="34" t="s">
        <v>2111</v>
      </c>
      <c r="J286" s="33" t="s">
        <v>63</v>
      </c>
    </row>
    <row r="287" spans="1:10" x14ac:dyDescent="0.3">
      <c r="A287" s="33">
        <v>286</v>
      </c>
      <c r="B287" s="34" t="s">
        <v>721</v>
      </c>
      <c r="C287" s="34">
        <f>_xlfn.XLOOKUP(B287,'PLANO CONTAS'!C:C,'PLANO CONTAS'!A:A,0,FALSE)</f>
        <v>704</v>
      </c>
      <c r="D287" s="33">
        <v>8</v>
      </c>
      <c r="E287" s="33">
        <v>31</v>
      </c>
      <c r="F287" s="33">
        <v>1101000</v>
      </c>
      <c r="G287" s="35">
        <v>18.98</v>
      </c>
      <c r="H287" s="33">
        <v>23</v>
      </c>
      <c r="I287" s="34" t="s">
        <v>2111</v>
      </c>
      <c r="J287" s="33" t="s">
        <v>63</v>
      </c>
    </row>
    <row r="288" spans="1:10" x14ac:dyDescent="0.3">
      <c r="A288" s="33">
        <v>287</v>
      </c>
      <c r="B288" s="34" t="s">
        <v>721</v>
      </c>
      <c r="C288" s="34">
        <f>_xlfn.XLOOKUP(B288,'PLANO CONTAS'!C:C,'PLANO CONTAS'!A:A,0,FALSE)</f>
        <v>704</v>
      </c>
      <c r="D288" s="33">
        <v>8</v>
      </c>
      <c r="E288" s="33">
        <v>31</v>
      </c>
      <c r="F288" s="33">
        <v>1101000</v>
      </c>
      <c r="G288" s="35">
        <v>110.03</v>
      </c>
      <c r="H288" s="33">
        <v>23</v>
      </c>
      <c r="I288" s="34" t="s">
        <v>2111</v>
      </c>
      <c r="J288" s="33" t="s">
        <v>63</v>
      </c>
    </row>
    <row r="289" spans="1:10" x14ac:dyDescent="0.3">
      <c r="A289" s="33">
        <v>288</v>
      </c>
      <c r="B289" s="34" t="s">
        <v>721</v>
      </c>
      <c r="C289" s="34">
        <f>_xlfn.XLOOKUP(B289,'PLANO CONTAS'!C:C,'PLANO CONTAS'!A:A,0,FALSE)</f>
        <v>704</v>
      </c>
      <c r="D289" s="33">
        <v>8</v>
      </c>
      <c r="E289" s="33">
        <v>31</v>
      </c>
      <c r="F289" s="33">
        <v>1101000</v>
      </c>
      <c r="G289" s="35">
        <v>352.31</v>
      </c>
      <c r="H289" s="33">
        <v>23</v>
      </c>
      <c r="I289" s="34" t="s">
        <v>2111</v>
      </c>
      <c r="J289" s="33" t="s">
        <v>63</v>
      </c>
    </row>
    <row r="290" spans="1:10" x14ac:dyDescent="0.3">
      <c r="A290" s="33">
        <v>289</v>
      </c>
      <c r="B290" s="34" t="s">
        <v>721</v>
      </c>
      <c r="C290" s="34">
        <f>_xlfn.XLOOKUP(B290,'PLANO CONTAS'!C:C,'PLANO CONTAS'!A:A,0,FALSE)</f>
        <v>704</v>
      </c>
      <c r="D290" s="33">
        <v>8</v>
      </c>
      <c r="E290" s="33">
        <v>31</v>
      </c>
      <c r="F290" s="33">
        <v>1101000</v>
      </c>
      <c r="G290" s="35">
        <v>17.63</v>
      </c>
      <c r="H290" s="33">
        <v>23</v>
      </c>
      <c r="I290" s="34" t="s">
        <v>2111</v>
      </c>
      <c r="J290" s="33" t="s">
        <v>63</v>
      </c>
    </row>
    <row r="291" spans="1:10" x14ac:dyDescent="0.3">
      <c r="A291" s="33">
        <v>290</v>
      </c>
      <c r="B291" s="34" t="s">
        <v>721</v>
      </c>
      <c r="C291" s="34">
        <f>_xlfn.XLOOKUP(B291,'PLANO CONTAS'!C:C,'PLANO CONTAS'!A:A,0,FALSE)</f>
        <v>704</v>
      </c>
      <c r="D291" s="33">
        <v>8</v>
      </c>
      <c r="E291" s="33">
        <v>31</v>
      </c>
      <c r="F291" s="33">
        <v>1101000</v>
      </c>
      <c r="G291" s="35">
        <v>102.2</v>
      </c>
      <c r="H291" s="33">
        <v>23</v>
      </c>
      <c r="I291" s="34" t="s">
        <v>2111</v>
      </c>
      <c r="J291" s="33" t="s">
        <v>63</v>
      </c>
    </row>
    <row r="292" spans="1:10" x14ac:dyDescent="0.3">
      <c r="A292" s="33">
        <v>291</v>
      </c>
      <c r="B292" s="34" t="s">
        <v>721</v>
      </c>
      <c r="C292" s="34">
        <f>_xlfn.XLOOKUP(B292,'PLANO CONTAS'!C:C,'PLANO CONTAS'!A:A,0,FALSE)</f>
        <v>704</v>
      </c>
      <c r="D292" s="33">
        <v>8</v>
      </c>
      <c r="E292" s="33">
        <v>31</v>
      </c>
      <c r="F292" s="33">
        <v>801000</v>
      </c>
      <c r="G292" s="35">
        <v>400</v>
      </c>
      <c r="H292" s="33">
        <v>23</v>
      </c>
      <c r="I292" s="34" t="s">
        <v>2111</v>
      </c>
      <c r="J292" s="33" t="s">
        <v>13</v>
      </c>
    </row>
    <row r="293" spans="1:10" x14ac:dyDescent="0.3">
      <c r="A293" s="33">
        <v>292</v>
      </c>
      <c r="B293" s="34" t="s">
        <v>721</v>
      </c>
      <c r="C293" s="34">
        <f>_xlfn.XLOOKUP(B293,'PLANO CONTAS'!C:C,'PLANO CONTAS'!A:A,0,FALSE)</f>
        <v>704</v>
      </c>
      <c r="D293" s="33">
        <v>8</v>
      </c>
      <c r="E293" s="33">
        <v>31</v>
      </c>
      <c r="F293" s="33">
        <v>801000</v>
      </c>
      <c r="G293" s="35">
        <v>20</v>
      </c>
      <c r="H293" s="33">
        <v>23</v>
      </c>
      <c r="I293" s="34" t="s">
        <v>2111</v>
      </c>
      <c r="J293" s="33" t="s">
        <v>13</v>
      </c>
    </row>
    <row r="294" spans="1:10" x14ac:dyDescent="0.3">
      <c r="A294" s="33">
        <v>293</v>
      </c>
      <c r="B294" s="34" t="s">
        <v>721</v>
      </c>
      <c r="C294" s="34">
        <f>_xlfn.XLOOKUP(B294,'PLANO CONTAS'!C:C,'PLANO CONTAS'!A:A,0,FALSE)</f>
        <v>704</v>
      </c>
      <c r="D294" s="33">
        <v>8</v>
      </c>
      <c r="E294" s="33">
        <v>31</v>
      </c>
      <c r="F294" s="33">
        <v>801000</v>
      </c>
      <c r="G294" s="35">
        <v>116</v>
      </c>
      <c r="H294" s="33">
        <v>23</v>
      </c>
      <c r="I294" s="34" t="s">
        <v>2111</v>
      </c>
      <c r="J294" s="33" t="s">
        <v>13</v>
      </c>
    </row>
    <row r="295" spans="1:10" x14ac:dyDescent="0.3">
      <c r="A295" s="33">
        <v>294</v>
      </c>
      <c r="B295" s="34" t="s">
        <v>721</v>
      </c>
      <c r="C295" s="34">
        <f>_xlfn.XLOOKUP(B295,'PLANO CONTAS'!C:C,'PLANO CONTAS'!A:A,0,FALSE)</f>
        <v>704</v>
      </c>
      <c r="D295" s="33">
        <v>8</v>
      </c>
      <c r="E295" s="33">
        <v>31</v>
      </c>
      <c r="F295" s="33">
        <v>1001000</v>
      </c>
      <c r="G295" s="35">
        <v>155.55000000000001</v>
      </c>
      <c r="H295" s="33">
        <v>23</v>
      </c>
      <c r="I295" s="34" t="s">
        <v>2111</v>
      </c>
      <c r="J295" s="33" t="s">
        <v>13</v>
      </c>
    </row>
    <row r="296" spans="1:10" x14ac:dyDescent="0.3">
      <c r="A296" s="33">
        <v>295</v>
      </c>
      <c r="B296" s="34" t="s">
        <v>721</v>
      </c>
      <c r="C296" s="34">
        <f>_xlfn.XLOOKUP(B296,'PLANO CONTAS'!C:C,'PLANO CONTAS'!A:A,0,FALSE)</f>
        <v>704</v>
      </c>
      <c r="D296" s="33">
        <v>8</v>
      </c>
      <c r="E296" s="33">
        <v>31</v>
      </c>
      <c r="F296" s="33">
        <v>1001000</v>
      </c>
      <c r="G296" s="35">
        <v>7.78</v>
      </c>
      <c r="H296" s="33">
        <v>23</v>
      </c>
      <c r="I296" s="34" t="s">
        <v>2111</v>
      </c>
      <c r="J296" s="33" t="s">
        <v>13</v>
      </c>
    </row>
    <row r="297" spans="1:10" x14ac:dyDescent="0.3">
      <c r="A297" s="33">
        <v>296</v>
      </c>
      <c r="B297" s="34" t="s">
        <v>721</v>
      </c>
      <c r="C297" s="34">
        <f>_xlfn.XLOOKUP(B297,'PLANO CONTAS'!C:C,'PLANO CONTAS'!A:A,0,FALSE)</f>
        <v>704</v>
      </c>
      <c r="D297" s="33">
        <v>8</v>
      </c>
      <c r="E297" s="33">
        <v>31</v>
      </c>
      <c r="F297" s="33">
        <v>1001000</v>
      </c>
      <c r="G297" s="35">
        <v>45.12</v>
      </c>
      <c r="H297" s="33">
        <v>23</v>
      </c>
      <c r="I297" s="34" t="s">
        <v>2111</v>
      </c>
      <c r="J297" s="33" t="s">
        <v>13</v>
      </c>
    </row>
    <row r="298" spans="1:10" x14ac:dyDescent="0.3">
      <c r="A298" s="33">
        <v>297</v>
      </c>
      <c r="B298" s="34" t="s">
        <v>723</v>
      </c>
      <c r="C298" s="34">
        <f>_xlfn.XLOOKUP(B298,'PLANO CONTAS'!C:C,'PLANO CONTAS'!A:A,0,FALSE)</f>
        <v>705</v>
      </c>
      <c r="D298" s="33">
        <v>8</v>
      </c>
      <c r="E298" s="33">
        <v>31</v>
      </c>
      <c r="F298" s="33">
        <v>701000</v>
      </c>
      <c r="G298" s="35">
        <v>26.69</v>
      </c>
      <c r="H298" s="33">
        <v>23</v>
      </c>
      <c r="I298" s="34" t="s">
        <v>2111</v>
      </c>
      <c r="J298" s="33" t="s">
        <v>63</v>
      </c>
    </row>
    <row r="299" spans="1:10" x14ac:dyDescent="0.3">
      <c r="A299" s="33">
        <v>298</v>
      </c>
      <c r="B299" s="34" t="s">
        <v>723</v>
      </c>
      <c r="C299" s="34">
        <f>_xlfn.XLOOKUP(B299,'PLANO CONTAS'!C:C,'PLANO CONTAS'!A:A,0,FALSE)</f>
        <v>705</v>
      </c>
      <c r="D299" s="33">
        <v>8</v>
      </c>
      <c r="E299" s="33">
        <v>31</v>
      </c>
      <c r="F299" s="33">
        <v>301000</v>
      </c>
      <c r="G299" s="35">
        <v>44.11</v>
      </c>
      <c r="H299" s="33">
        <v>23</v>
      </c>
      <c r="I299" s="34" t="s">
        <v>2111</v>
      </c>
      <c r="J299" s="33" t="s">
        <v>63</v>
      </c>
    </row>
    <row r="300" spans="1:10" x14ac:dyDescent="0.3">
      <c r="A300" s="33">
        <v>299</v>
      </c>
      <c r="B300" s="34" t="s">
        <v>723</v>
      </c>
      <c r="C300" s="34">
        <f>_xlfn.XLOOKUP(B300,'PLANO CONTAS'!C:C,'PLANO CONTAS'!A:A,0,FALSE)</f>
        <v>705</v>
      </c>
      <c r="D300" s="33">
        <v>8</v>
      </c>
      <c r="E300" s="33">
        <v>31</v>
      </c>
      <c r="F300" s="33">
        <v>801000</v>
      </c>
      <c r="G300" s="35">
        <v>100.54</v>
      </c>
      <c r="H300" s="33">
        <v>23</v>
      </c>
      <c r="I300" s="34" t="s">
        <v>2111</v>
      </c>
      <c r="J300" s="33" t="s">
        <v>63</v>
      </c>
    </row>
    <row r="301" spans="1:10" x14ac:dyDescent="0.3">
      <c r="A301" s="33">
        <v>300</v>
      </c>
      <c r="B301" s="34" t="s">
        <v>723</v>
      </c>
      <c r="C301" s="34">
        <f>_xlfn.XLOOKUP(B301,'PLANO CONTAS'!C:C,'PLANO CONTAS'!A:A,0,FALSE)</f>
        <v>705</v>
      </c>
      <c r="D301" s="33">
        <v>8</v>
      </c>
      <c r="E301" s="33">
        <v>31</v>
      </c>
      <c r="F301" s="33">
        <v>1001000</v>
      </c>
      <c r="G301" s="35">
        <v>31.11</v>
      </c>
      <c r="H301" s="33">
        <v>23</v>
      </c>
      <c r="I301" s="34" t="s">
        <v>2111</v>
      </c>
      <c r="J301" s="33" t="s">
        <v>63</v>
      </c>
    </row>
    <row r="302" spans="1:10" x14ac:dyDescent="0.3">
      <c r="A302" s="33">
        <v>301</v>
      </c>
      <c r="B302" s="34" t="s">
        <v>723</v>
      </c>
      <c r="C302" s="34">
        <f>_xlfn.XLOOKUP(B302,'PLANO CONTAS'!C:C,'PLANO CONTAS'!A:A,0,FALSE)</f>
        <v>705</v>
      </c>
      <c r="D302" s="33">
        <v>8</v>
      </c>
      <c r="E302" s="33">
        <v>31</v>
      </c>
      <c r="F302" s="33">
        <v>401000</v>
      </c>
      <c r="G302" s="35">
        <v>206.92</v>
      </c>
      <c r="H302" s="33">
        <v>23</v>
      </c>
      <c r="I302" s="34" t="s">
        <v>2111</v>
      </c>
      <c r="J302" s="33" t="s">
        <v>63</v>
      </c>
    </row>
    <row r="303" spans="1:10" x14ac:dyDescent="0.3">
      <c r="A303" s="33">
        <v>302</v>
      </c>
      <c r="B303" s="34" t="s">
        <v>723</v>
      </c>
      <c r="C303" s="34">
        <f>_xlfn.XLOOKUP(B303,'PLANO CONTAS'!C:C,'PLANO CONTAS'!A:A,0,FALSE)</f>
        <v>705</v>
      </c>
      <c r="D303" s="33">
        <v>8</v>
      </c>
      <c r="E303" s="33">
        <v>31</v>
      </c>
      <c r="F303" s="33">
        <v>1201000</v>
      </c>
      <c r="G303" s="35">
        <v>54.15</v>
      </c>
      <c r="H303" s="33">
        <v>23</v>
      </c>
      <c r="I303" s="34" t="s">
        <v>2111</v>
      </c>
      <c r="J303" s="33" t="s">
        <v>63</v>
      </c>
    </row>
    <row r="304" spans="1:10" x14ac:dyDescent="0.3">
      <c r="A304" s="33">
        <v>303</v>
      </c>
      <c r="B304" s="34" t="s">
        <v>723</v>
      </c>
      <c r="C304" s="34">
        <f>_xlfn.XLOOKUP(B304,'PLANO CONTAS'!C:C,'PLANO CONTAS'!A:A,0,FALSE)</f>
        <v>705</v>
      </c>
      <c r="D304" s="33">
        <v>8</v>
      </c>
      <c r="E304" s="33">
        <v>31</v>
      </c>
      <c r="F304" s="33">
        <v>501000</v>
      </c>
      <c r="G304" s="35">
        <v>25.72</v>
      </c>
      <c r="H304" s="33">
        <v>23</v>
      </c>
      <c r="I304" s="34" t="s">
        <v>2111</v>
      </c>
      <c r="J304" s="33" t="s">
        <v>63</v>
      </c>
    </row>
    <row r="305" spans="1:10" x14ac:dyDescent="0.3">
      <c r="A305" s="33">
        <v>304</v>
      </c>
      <c r="B305" s="34" t="s">
        <v>723</v>
      </c>
      <c r="C305" s="34">
        <f>_xlfn.XLOOKUP(B305,'PLANO CONTAS'!C:C,'PLANO CONTAS'!A:A,0,FALSE)</f>
        <v>705</v>
      </c>
      <c r="D305" s="33">
        <v>8</v>
      </c>
      <c r="E305" s="33">
        <v>31</v>
      </c>
      <c r="F305" s="33">
        <v>201000</v>
      </c>
      <c r="G305" s="35">
        <v>56.61</v>
      </c>
      <c r="H305" s="33">
        <v>23</v>
      </c>
      <c r="I305" s="34" t="s">
        <v>2111</v>
      </c>
      <c r="J305" s="33" t="s">
        <v>63</v>
      </c>
    </row>
    <row r="306" spans="1:10" x14ac:dyDescent="0.3">
      <c r="A306" s="33">
        <v>305</v>
      </c>
      <c r="B306" s="34" t="s">
        <v>723</v>
      </c>
      <c r="C306" s="34">
        <f>_xlfn.XLOOKUP(B306,'PLANO CONTAS'!C:C,'PLANO CONTAS'!A:A,0,FALSE)</f>
        <v>705</v>
      </c>
      <c r="D306" s="33">
        <v>8</v>
      </c>
      <c r="E306" s="33">
        <v>31</v>
      </c>
      <c r="F306" s="33">
        <v>501000</v>
      </c>
      <c r="G306" s="35">
        <v>172.9</v>
      </c>
      <c r="H306" s="33">
        <v>23</v>
      </c>
      <c r="I306" s="34" t="s">
        <v>2111</v>
      </c>
      <c r="J306" s="33" t="s">
        <v>63</v>
      </c>
    </row>
    <row r="307" spans="1:10" x14ac:dyDescent="0.3">
      <c r="A307" s="33">
        <v>306</v>
      </c>
      <c r="B307" s="34" t="s">
        <v>723</v>
      </c>
      <c r="C307" s="34">
        <f>_xlfn.XLOOKUP(B307,'PLANO CONTAS'!C:C,'PLANO CONTAS'!A:A,0,FALSE)</f>
        <v>705</v>
      </c>
      <c r="D307" s="33">
        <v>8</v>
      </c>
      <c r="E307" s="33">
        <v>31</v>
      </c>
      <c r="F307" s="33">
        <v>1101000</v>
      </c>
      <c r="G307" s="35">
        <v>151.75</v>
      </c>
      <c r="H307" s="33">
        <v>23</v>
      </c>
      <c r="I307" s="34" t="s">
        <v>2111</v>
      </c>
      <c r="J307" s="33" t="s">
        <v>63</v>
      </c>
    </row>
    <row r="308" spans="1:10" x14ac:dyDescent="0.3">
      <c r="A308" s="33">
        <v>307</v>
      </c>
      <c r="B308" s="34" t="s">
        <v>723</v>
      </c>
      <c r="C308" s="34">
        <f>_xlfn.XLOOKUP(B308,'PLANO CONTAS'!C:C,'PLANO CONTAS'!A:A,0,FALSE)</f>
        <v>705</v>
      </c>
      <c r="D308" s="33">
        <v>8</v>
      </c>
      <c r="E308" s="33">
        <v>31</v>
      </c>
      <c r="F308" s="33">
        <v>1101000</v>
      </c>
      <c r="G308" s="35">
        <v>140.93</v>
      </c>
      <c r="H308" s="33">
        <v>23</v>
      </c>
      <c r="I308" s="34" t="s">
        <v>2111</v>
      </c>
      <c r="J308" s="33" t="s">
        <v>63</v>
      </c>
    </row>
    <row r="309" spans="1:10" x14ac:dyDescent="0.3">
      <c r="A309" s="33">
        <v>308</v>
      </c>
      <c r="B309" s="34" t="s">
        <v>723</v>
      </c>
      <c r="C309" s="34">
        <f>_xlfn.XLOOKUP(B309,'PLANO CONTAS'!C:C,'PLANO CONTAS'!A:A,0,FALSE)</f>
        <v>705</v>
      </c>
      <c r="D309" s="33">
        <v>8</v>
      </c>
      <c r="E309" s="33">
        <v>31</v>
      </c>
      <c r="F309" s="33">
        <v>801000</v>
      </c>
      <c r="G309" s="35">
        <v>160</v>
      </c>
      <c r="H309" s="33">
        <v>23</v>
      </c>
      <c r="I309" s="34" t="s">
        <v>2111</v>
      </c>
      <c r="J309" s="33" t="s">
        <v>13</v>
      </c>
    </row>
    <row r="310" spans="1:10" x14ac:dyDescent="0.3">
      <c r="A310" s="33">
        <v>309</v>
      </c>
      <c r="B310" s="34" t="s">
        <v>723</v>
      </c>
      <c r="C310" s="34">
        <f>_xlfn.XLOOKUP(B310,'PLANO CONTAS'!C:C,'PLANO CONTAS'!A:A,0,FALSE)</f>
        <v>705</v>
      </c>
      <c r="D310" s="33">
        <v>8</v>
      </c>
      <c r="E310" s="33">
        <v>31</v>
      </c>
      <c r="F310" s="33">
        <v>1001000</v>
      </c>
      <c r="G310" s="35">
        <v>62.22</v>
      </c>
      <c r="H310" s="33">
        <v>23</v>
      </c>
      <c r="I310" s="34" t="s">
        <v>2111</v>
      </c>
      <c r="J310" s="33" t="s">
        <v>13</v>
      </c>
    </row>
    <row r="311" spans="1:10" x14ac:dyDescent="0.3">
      <c r="A311" s="33">
        <v>310</v>
      </c>
      <c r="B311" s="34" t="s">
        <v>725</v>
      </c>
      <c r="C311" s="34">
        <f>_xlfn.XLOOKUP(B311,'PLANO CONTAS'!C:C,'PLANO CONTAS'!A:A,0,FALSE)</f>
        <v>706</v>
      </c>
      <c r="D311" s="33">
        <v>8</v>
      </c>
      <c r="E311" s="33">
        <v>31</v>
      </c>
      <c r="F311" s="33">
        <v>701000</v>
      </c>
      <c r="G311" s="35">
        <v>50.02</v>
      </c>
      <c r="H311" s="33">
        <v>23</v>
      </c>
      <c r="I311" s="34" t="s">
        <v>2111</v>
      </c>
      <c r="J311" s="33" t="s">
        <v>63</v>
      </c>
    </row>
    <row r="312" spans="1:10" x14ac:dyDescent="0.3">
      <c r="A312" s="33">
        <v>311</v>
      </c>
      <c r="B312" s="34" t="s">
        <v>725</v>
      </c>
      <c r="C312" s="34">
        <f>_xlfn.XLOOKUP(B312,'PLANO CONTAS'!C:C,'PLANO CONTAS'!A:A,0,FALSE)</f>
        <v>706</v>
      </c>
      <c r="D312" s="33">
        <v>8</v>
      </c>
      <c r="E312" s="33">
        <v>31</v>
      </c>
      <c r="F312" s="33">
        <v>701000</v>
      </c>
      <c r="G312" s="35">
        <v>2.5099999999999998</v>
      </c>
      <c r="H312" s="33">
        <v>23</v>
      </c>
      <c r="I312" s="34" t="s">
        <v>2111</v>
      </c>
      <c r="J312" s="33" t="s">
        <v>63</v>
      </c>
    </row>
    <row r="313" spans="1:10" x14ac:dyDescent="0.3">
      <c r="A313" s="33">
        <v>312</v>
      </c>
      <c r="B313" s="34" t="s">
        <v>725</v>
      </c>
      <c r="C313" s="34">
        <f>_xlfn.XLOOKUP(B313,'PLANO CONTAS'!C:C,'PLANO CONTAS'!A:A,0,FALSE)</f>
        <v>706</v>
      </c>
      <c r="D313" s="33">
        <v>8</v>
      </c>
      <c r="E313" s="33">
        <v>31</v>
      </c>
      <c r="F313" s="33">
        <v>701000</v>
      </c>
      <c r="G313" s="35">
        <v>14.52</v>
      </c>
      <c r="H313" s="33">
        <v>23</v>
      </c>
      <c r="I313" s="34" t="s">
        <v>2111</v>
      </c>
      <c r="J313" s="33" t="s">
        <v>63</v>
      </c>
    </row>
    <row r="314" spans="1:10" x14ac:dyDescent="0.3">
      <c r="A314" s="33">
        <v>313</v>
      </c>
      <c r="B314" s="34" t="s">
        <v>725</v>
      </c>
      <c r="C314" s="34">
        <f>_xlfn.XLOOKUP(B314,'PLANO CONTAS'!C:C,'PLANO CONTAS'!A:A,0,FALSE)</f>
        <v>706</v>
      </c>
      <c r="D314" s="33">
        <v>8</v>
      </c>
      <c r="E314" s="33">
        <v>31</v>
      </c>
      <c r="F314" s="33">
        <v>301000</v>
      </c>
      <c r="G314" s="35">
        <v>93.41</v>
      </c>
      <c r="H314" s="33">
        <v>23</v>
      </c>
      <c r="I314" s="34" t="s">
        <v>2111</v>
      </c>
      <c r="J314" s="33" t="s">
        <v>63</v>
      </c>
    </row>
    <row r="315" spans="1:10" x14ac:dyDescent="0.3">
      <c r="A315" s="33">
        <v>314</v>
      </c>
      <c r="B315" s="34" t="s">
        <v>725</v>
      </c>
      <c r="C315" s="34">
        <f>_xlfn.XLOOKUP(B315,'PLANO CONTAS'!C:C,'PLANO CONTAS'!A:A,0,FALSE)</f>
        <v>706</v>
      </c>
      <c r="D315" s="33">
        <v>8</v>
      </c>
      <c r="E315" s="33">
        <v>31</v>
      </c>
      <c r="F315" s="33">
        <v>301000</v>
      </c>
      <c r="G315" s="35">
        <v>4.67</v>
      </c>
      <c r="H315" s="33">
        <v>23</v>
      </c>
      <c r="I315" s="34" t="s">
        <v>2111</v>
      </c>
      <c r="J315" s="33" t="s">
        <v>63</v>
      </c>
    </row>
    <row r="316" spans="1:10" x14ac:dyDescent="0.3">
      <c r="A316" s="33">
        <v>315</v>
      </c>
      <c r="B316" s="34" t="s">
        <v>725</v>
      </c>
      <c r="C316" s="34">
        <f>_xlfn.XLOOKUP(B316,'PLANO CONTAS'!C:C,'PLANO CONTAS'!A:A,0,FALSE)</f>
        <v>706</v>
      </c>
      <c r="D316" s="33">
        <v>8</v>
      </c>
      <c r="E316" s="33">
        <v>31</v>
      </c>
      <c r="F316" s="33">
        <v>301000</v>
      </c>
      <c r="G316" s="35">
        <v>27.08</v>
      </c>
      <c r="H316" s="33">
        <v>23</v>
      </c>
      <c r="I316" s="34" t="s">
        <v>2111</v>
      </c>
      <c r="J316" s="33" t="s">
        <v>63</v>
      </c>
    </row>
    <row r="317" spans="1:10" x14ac:dyDescent="0.3">
      <c r="A317" s="33">
        <v>316</v>
      </c>
      <c r="B317" s="34" t="s">
        <v>725</v>
      </c>
      <c r="C317" s="34">
        <f>_xlfn.XLOOKUP(B317,'PLANO CONTAS'!C:C,'PLANO CONTAS'!A:A,0,FALSE)</f>
        <v>706</v>
      </c>
      <c r="D317" s="33">
        <v>8</v>
      </c>
      <c r="E317" s="33">
        <v>31</v>
      </c>
      <c r="F317" s="33">
        <v>801000</v>
      </c>
      <c r="G317" s="35">
        <v>155.21</v>
      </c>
      <c r="H317" s="33">
        <v>23</v>
      </c>
      <c r="I317" s="34" t="s">
        <v>2111</v>
      </c>
      <c r="J317" s="33" t="s">
        <v>63</v>
      </c>
    </row>
    <row r="318" spans="1:10" x14ac:dyDescent="0.3">
      <c r="A318" s="33">
        <v>317</v>
      </c>
      <c r="B318" s="34" t="s">
        <v>725</v>
      </c>
      <c r="C318" s="34">
        <f>_xlfn.XLOOKUP(B318,'PLANO CONTAS'!C:C,'PLANO CONTAS'!A:A,0,FALSE)</f>
        <v>706</v>
      </c>
      <c r="D318" s="33">
        <v>8</v>
      </c>
      <c r="E318" s="33">
        <v>31</v>
      </c>
      <c r="F318" s="33">
        <v>801000</v>
      </c>
      <c r="G318" s="35">
        <v>7.75</v>
      </c>
      <c r="H318" s="33">
        <v>23</v>
      </c>
      <c r="I318" s="34" t="s">
        <v>2111</v>
      </c>
      <c r="J318" s="33" t="s">
        <v>63</v>
      </c>
    </row>
    <row r="319" spans="1:10" x14ac:dyDescent="0.3">
      <c r="A319" s="33">
        <v>318</v>
      </c>
      <c r="B319" s="34" t="s">
        <v>725</v>
      </c>
      <c r="C319" s="34">
        <f>_xlfn.XLOOKUP(B319,'PLANO CONTAS'!C:C,'PLANO CONTAS'!A:A,0,FALSE)</f>
        <v>706</v>
      </c>
      <c r="D319" s="33">
        <v>8</v>
      </c>
      <c r="E319" s="33">
        <v>31</v>
      </c>
      <c r="F319" s="33">
        <v>801000</v>
      </c>
      <c r="G319" s="35">
        <v>45.02</v>
      </c>
      <c r="H319" s="33">
        <v>23</v>
      </c>
      <c r="I319" s="34" t="s">
        <v>2111</v>
      </c>
      <c r="J319" s="33" t="s">
        <v>63</v>
      </c>
    </row>
    <row r="320" spans="1:10" x14ac:dyDescent="0.3">
      <c r="A320" s="33">
        <v>319</v>
      </c>
      <c r="B320" s="34" t="s">
        <v>725</v>
      </c>
      <c r="C320" s="34">
        <f>_xlfn.XLOOKUP(B320,'PLANO CONTAS'!C:C,'PLANO CONTAS'!A:A,0,FALSE)</f>
        <v>706</v>
      </c>
      <c r="D320" s="33">
        <v>8</v>
      </c>
      <c r="E320" s="33">
        <v>31</v>
      </c>
      <c r="F320" s="33">
        <v>1001000</v>
      </c>
      <c r="G320" s="35">
        <v>58.34</v>
      </c>
      <c r="H320" s="33">
        <v>23</v>
      </c>
      <c r="I320" s="34" t="s">
        <v>2111</v>
      </c>
      <c r="J320" s="33" t="s">
        <v>63</v>
      </c>
    </row>
    <row r="321" spans="1:10" x14ac:dyDescent="0.3">
      <c r="A321" s="33">
        <v>320</v>
      </c>
      <c r="B321" s="34" t="s">
        <v>725</v>
      </c>
      <c r="C321" s="34">
        <f>_xlfn.XLOOKUP(B321,'PLANO CONTAS'!C:C,'PLANO CONTAS'!A:A,0,FALSE)</f>
        <v>706</v>
      </c>
      <c r="D321" s="33">
        <v>8</v>
      </c>
      <c r="E321" s="33">
        <v>31</v>
      </c>
      <c r="F321" s="33">
        <v>1001000</v>
      </c>
      <c r="G321" s="35">
        <v>2.91</v>
      </c>
      <c r="H321" s="33">
        <v>23</v>
      </c>
      <c r="I321" s="34" t="s">
        <v>2111</v>
      </c>
      <c r="J321" s="33" t="s">
        <v>63</v>
      </c>
    </row>
    <row r="322" spans="1:10" x14ac:dyDescent="0.3">
      <c r="A322" s="33">
        <v>321</v>
      </c>
      <c r="B322" s="34" t="s">
        <v>725</v>
      </c>
      <c r="C322" s="34">
        <f>_xlfn.XLOOKUP(B322,'PLANO CONTAS'!C:C,'PLANO CONTAS'!A:A,0,FALSE)</f>
        <v>706</v>
      </c>
      <c r="D322" s="33">
        <v>8</v>
      </c>
      <c r="E322" s="33">
        <v>31</v>
      </c>
      <c r="F322" s="33">
        <v>1001000</v>
      </c>
      <c r="G322" s="35">
        <v>16.91</v>
      </c>
      <c r="H322" s="33">
        <v>23</v>
      </c>
      <c r="I322" s="34" t="s">
        <v>2111</v>
      </c>
      <c r="J322" s="33" t="s">
        <v>63</v>
      </c>
    </row>
    <row r="323" spans="1:10" x14ac:dyDescent="0.3">
      <c r="A323" s="33">
        <v>322</v>
      </c>
      <c r="B323" s="34" t="s">
        <v>725</v>
      </c>
      <c r="C323" s="34">
        <f>_xlfn.XLOOKUP(B323,'PLANO CONTAS'!C:C,'PLANO CONTAS'!A:A,0,FALSE)</f>
        <v>706</v>
      </c>
      <c r="D323" s="33">
        <v>8</v>
      </c>
      <c r="E323" s="33">
        <v>31</v>
      </c>
      <c r="F323" s="33">
        <v>401000</v>
      </c>
      <c r="G323" s="35">
        <v>309.58999999999997</v>
      </c>
      <c r="H323" s="33">
        <v>23</v>
      </c>
      <c r="I323" s="34" t="s">
        <v>2111</v>
      </c>
      <c r="J323" s="33" t="s">
        <v>63</v>
      </c>
    </row>
    <row r="324" spans="1:10" x14ac:dyDescent="0.3">
      <c r="A324" s="33">
        <v>323</v>
      </c>
      <c r="B324" s="34" t="s">
        <v>725</v>
      </c>
      <c r="C324" s="34">
        <f>_xlfn.XLOOKUP(B324,'PLANO CONTAS'!C:C,'PLANO CONTAS'!A:A,0,FALSE)</f>
        <v>706</v>
      </c>
      <c r="D324" s="33">
        <v>8</v>
      </c>
      <c r="E324" s="33">
        <v>31</v>
      </c>
      <c r="F324" s="33">
        <v>401000</v>
      </c>
      <c r="G324" s="35">
        <v>15.47</v>
      </c>
      <c r="H324" s="33">
        <v>23</v>
      </c>
      <c r="I324" s="34" t="s">
        <v>2111</v>
      </c>
      <c r="J324" s="33" t="s">
        <v>63</v>
      </c>
    </row>
    <row r="325" spans="1:10" x14ac:dyDescent="0.3">
      <c r="A325" s="33">
        <v>324</v>
      </c>
      <c r="B325" s="34" t="s">
        <v>725</v>
      </c>
      <c r="C325" s="34">
        <f>_xlfn.XLOOKUP(B325,'PLANO CONTAS'!C:C,'PLANO CONTAS'!A:A,0,FALSE)</f>
        <v>706</v>
      </c>
      <c r="D325" s="33">
        <v>8</v>
      </c>
      <c r="E325" s="33">
        <v>31</v>
      </c>
      <c r="F325" s="33">
        <v>401000</v>
      </c>
      <c r="G325" s="35">
        <v>89.78</v>
      </c>
      <c r="H325" s="33">
        <v>23</v>
      </c>
      <c r="I325" s="34" t="s">
        <v>2111</v>
      </c>
      <c r="J325" s="33" t="s">
        <v>63</v>
      </c>
    </row>
    <row r="326" spans="1:10" x14ac:dyDescent="0.3">
      <c r="A326" s="33">
        <v>325</v>
      </c>
      <c r="B326" s="34" t="s">
        <v>725</v>
      </c>
      <c r="C326" s="34">
        <f>_xlfn.XLOOKUP(B326,'PLANO CONTAS'!C:C,'PLANO CONTAS'!A:A,0,FALSE)</f>
        <v>706</v>
      </c>
      <c r="D326" s="33">
        <v>8</v>
      </c>
      <c r="E326" s="33">
        <v>31</v>
      </c>
      <c r="F326" s="33">
        <v>1201000</v>
      </c>
      <c r="G326" s="35">
        <v>101.55</v>
      </c>
      <c r="H326" s="33">
        <v>23</v>
      </c>
      <c r="I326" s="34" t="s">
        <v>2111</v>
      </c>
      <c r="J326" s="33" t="s">
        <v>63</v>
      </c>
    </row>
    <row r="327" spans="1:10" x14ac:dyDescent="0.3">
      <c r="A327" s="33">
        <v>326</v>
      </c>
      <c r="B327" s="34" t="s">
        <v>725</v>
      </c>
      <c r="C327" s="34">
        <f>_xlfn.XLOOKUP(B327,'PLANO CONTAS'!C:C,'PLANO CONTAS'!A:A,0,FALSE)</f>
        <v>706</v>
      </c>
      <c r="D327" s="33">
        <v>8</v>
      </c>
      <c r="E327" s="33">
        <v>31</v>
      </c>
      <c r="F327" s="33">
        <v>1201000</v>
      </c>
      <c r="G327" s="35">
        <v>5.08</v>
      </c>
      <c r="H327" s="33">
        <v>23</v>
      </c>
      <c r="I327" s="34" t="s">
        <v>2111</v>
      </c>
      <c r="J327" s="33" t="s">
        <v>63</v>
      </c>
    </row>
    <row r="328" spans="1:10" x14ac:dyDescent="0.3">
      <c r="A328" s="33">
        <v>327</v>
      </c>
      <c r="B328" s="34" t="s">
        <v>725</v>
      </c>
      <c r="C328" s="34">
        <f>_xlfn.XLOOKUP(B328,'PLANO CONTAS'!C:C,'PLANO CONTAS'!A:A,0,FALSE)</f>
        <v>706</v>
      </c>
      <c r="D328" s="33">
        <v>8</v>
      </c>
      <c r="E328" s="33">
        <v>31</v>
      </c>
      <c r="F328" s="33">
        <v>1201000</v>
      </c>
      <c r="G328" s="35">
        <v>29.45</v>
      </c>
      <c r="H328" s="33">
        <v>23</v>
      </c>
      <c r="I328" s="34" t="s">
        <v>2111</v>
      </c>
      <c r="J328" s="33" t="s">
        <v>63</v>
      </c>
    </row>
    <row r="329" spans="1:10" x14ac:dyDescent="0.3">
      <c r="A329" s="33">
        <v>328</v>
      </c>
      <c r="B329" s="34" t="s">
        <v>725</v>
      </c>
      <c r="C329" s="34">
        <f>_xlfn.XLOOKUP(B329,'PLANO CONTAS'!C:C,'PLANO CONTAS'!A:A,0,FALSE)</f>
        <v>706</v>
      </c>
      <c r="D329" s="33">
        <v>8</v>
      </c>
      <c r="E329" s="33">
        <v>31</v>
      </c>
      <c r="F329" s="33">
        <v>501000</v>
      </c>
      <c r="G329" s="35">
        <v>48.23</v>
      </c>
      <c r="H329" s="33">
        <v>23</v>
      </c>
      <c r="I329" s="34" t="s">
        <v>2111</v>
      </c>
      <c r="J329" s="33" t="s">
        <v>63</v>
      </c>
    </row>
    <row r="330" spans="1:10" x14ac:dyDescent="0.3">
      <c r="A330" s="33">
        <v>329</v>
      </c>
      <c r="B330" s="34" t="s">
        <v>725</v>
      </c>
      <c r="C330" s="34">
        <f>_xlfn.XLOOKUP(B330,'PLANO CONTAS'!C:C,'PLANO CONTAS'!A:A,0,FALSE)</f>
        <v>706</v>
      </c>
      <c r="D330" s="33">
        <v>8</v>
      </c>
      <c r="E330" s="33">
        <v>31</v>
      </c>
      <c r="F330" s="33">
        <v>501000</v>
      </c>
      <c r="G330" s="35">
        <v>2.41</v>
      </c>
      <c r="H330" s="33">
        <v>23</v>
      </c>
      <c r="I330" s="34" t="s">
        <v>2111</v>
      </c>
      <c r="J330" s="33" t="s">
        <v>63</v>
      </c>
    </row>
    <row r="331" spans="1:10" x14ac:dyDescent="0.3">
      <c r="A331" s="33">
        <v>330</v>
      </c>
      <c r="B331" s="34" t="s">
        <v>725</v>
      </c>
      <c r="C331" s="34">
        <f>_xlfn.XLOOKUP(B331,'PLANO CONTAS'!C:C,'PLANO CONTAS'!A:A,0,FALSE)</f>
        <v>706</v>
      </c>
      <c r="D331" s="33">
        <v>8</v>
      </c>
      <c r="E331" s="33">
        <v>31</v>
      </c>
      <c r="F331" s="33">
        <v>501000</v>
      </c>
      <c r="G331" s="35">
        <v>14</v>
      </c>
      <c r="H331" s="33">
        <v>23</v>
      </c>
      <c r="I331" s="34" t="s">
        <v>2111</v>
      </c>
      <c r="J331" s="33" t="s">
        <v>63</v>
      </c>
    </row>
    <row r="332" spans="1:10" x14ac:dyDescent="0.3">
      <c r="A332" s="33">
        <v>331</v>
      </c>
      <c r="B332" s="34" t="s">
        <v>725</v>
      </c>
      <c r="C332" s="34">
        <f>_xlfn.XLOOKUP(B332,'PLANO CONTAS'!C:C,'PLANO CONTAS'!A:A,0,FALSE)</f>
        <v>706</v>
      </c>
      <c r="D332" s="33">
        <v>8</v>
      </c>
      <c r="E332" s="33">
        <v>31</v>
      </c>
      <c r="F332" s="33">
        <v>201000</v>
      </c>
      <c r="G332" s="35">
        <v>106.02</v>
      </c>
      <c r="H332" s="33">
        <v>23</v>
      </c>
      <c r="I332" s="34" t="s">
        <v>2111</v>
      </c>
      <c r="J332" s="33" t="s">
        <v>63</v>
      </c>
    </row>
    <row r="333" spans="1:10" x14ac:dyDescent="0.3">
      <c r="A333" s="33">
        <v>332</v>
      </c>
      <c r="B333" s="34" t="s">
        <v>725</v>
      </c>
      <c r="C333" s="34">
        <f>_xlfn.XLOOKUP(B333,'PLANO CONTAS'!C:C,'PLANO CONTAS'!A:A,0,FALSE)</f>
        <v>706</v>
      </c>
      <c r="D333" s="33">
        <v>8</v>
      </c>
      <c r="E333" s="33">
        <v>31</v>
      </c>
      <c r="F333" s="33">
        <v>201000</v>
      </c>
      <c r="G333" s="35">
        <v>5.31</v>
      </c>
      <c r="H333" s="33">
        <v>23</v>
      </c>
      <c r="I333" s="34" t="s">
        <v>2111</v>
      </c>
      <c r="J333" s="33" t="s">
        <v>63</v>
      </c>
    </row>
    <row r="334" spans="1:10" x14ac:dyDescent="0.3">
      <c r="A334" s="33">
        <v>333</v>
      </c>
      <c r="B334" s="34" t="s">
        <v>725</v>
      </c>
      <c r="C334" s="34">
        <f>_xlfn.XLOOKUP(B334,'PLANO CONTAS'!C:C,'PLANO CONTAS'!A:A,0,FALSE)</f>
        <v>706</v>
      </c>
      <c r="D334" s="33">
        <v>8</v>
      </c>
      <c r="E334" s="33">
        <v>31</v>
      </c>
      <c r="F334" s="33">
        <v>201000</v>
      </c>
      <c r="G334" s="35">
        <v>30.73</v>
      </c>
      <c r="H334" s="33">
        <v>23</v>
      </c>
      <c r="I334" s="34" t="s">
        <v>2111</v>
      </c>
      <c r="J334" s="33" t="s">
        <v>63</v>
      </c>
    </row>
    <row r="335" spans="1:10" x14ac:dyDescent="0.3">
      <c r="A335" s="33">
        <v>334</v>
      </c>
      <c r="B335" s="34" t="s">
        <v>725</v>
      </c>
      <c r="C335" s="34">
        <f>_xlfn.XLOOKUP(B335,'PLANO CONTAS'!C:C,'PLANO CONTAS'!A:A,0,FALSE)</f>
        <v>706</v>
      </c>
      <c r="D335" s="33">
        <v>8</v>
      </c>
      <c r="E335" s="33">
        <v>31</v>
      </c>
      <c r="F335" s="33">
        <v>501000</v>
      </c>
      <c r="G335" s="35">
        <v>324.58999999999997</v>
      </c>
      <c r="H335" s="33">
        <v>23</v>
      </c>
      <c r="I335" s="34" t="s">
        <v>2111</v>
      </c>
      <c r="J335" s="33" t="s">
        <v>63</v>
      </c>
    </row>
    <row r="336" spans="1:10" x14ac:dyDescent="0.3">
      <c r="A336" s="33">
        <v>335</v>
      </c>
      <c r="B336" s="34" t="s">
        <v>725</v>
      </c>
      <c r="C336" s="34">
        <f>_xlfn.XLOOKUP(B336,'PLANO CONTAS'!C:C,'PLANO CONTAS'!A:A,0,FALSE)</f>
        <v>706</v>
      </c>
      <c r="D336" s="33">
        <v>8</v>
      </c>
      <c r="E336" s="33">
        <v>31</v>
      </c>
      <c r="F336" s="33">
        <v>501000</v>
      </c>
      <c r="G336" s="35">
        <v>16.21</v>
      </c>
      <c r="H336" s="33">
        <v>23</v>
      </c>
      <c r="I336" s="34" t="s">
        <v>2111</v>
      </c>
      <c r="J336" s="33" t="s">
        <v>63</v>
      </c>
    </row>
    <row r="337" spans="1:10" x14ac:dyDescent="0.3">
      <c r="A337" s="33">
        <v>336</v>
      </c>
      <c r="B337" s="34" t="s">
        <v>725</v>
      </c>
      <c r="C337" s="34">
        <f>_xlfn.XLOOKUP(B337,'PLANO CONTAS'!C:C,'PLANO CONTAS'!A:A,0,FALSE)</f>
        <v>706</v>
      </c>
      <c r="D337" s="33">
        <v>8</v>
      </c>
      <c r="E337" s="33">
        <v>31</v>
      </c>
      <c r="F337" s="33">
        <v>501000</v>
      </c>
      <c r="G337" s="35">
        <v>94.09</v>
      </c>
      <c r="H337" s="33">
        <v>23</v>
      </c>
      <c r="I337" s="34" t="s">
        <v>2111</v>
      </c>
      <c r="J337" s="33" t="s">
        <v>63</v>
      </c>
    </row>
    <row r="338" spans="1:10" x14ac:dyDescent="0.3">
      <c r="A338" s="33">
        <v>337</v>
      </c>
      <c r="B338" s="34" t="s">
        <v>725</v>
      </c>
      <c r="C338" s="34">
        <f>_xlfn.XLOOKUP(B338,'PLANO CONTAS'!C:C,'PLANO CONTAS'!A:A,0,FALSE)</f>
        <v>706</v>
      </c>
      <c r="D338" s="33">
        <v>8</v>
      </c>
      <c r="E338" s="33">
        <v>31</v>
      </c>
      <c r="F338" s="33">
        <v>1101000</v>
      </c>
      <c r="G338" s="35">
        <v>284.60000000000002</v>
      </c>
      <c r="H338" s="33">
        <v>23</v>
      </c>
      <c r="I338" s="34" t="s">
        <v>2111</v>
      </c>
      <c r="J338" s="33" t="s">
        <v>63</v>
      </c>
    </row>
    <row r="339" spans="1:10" x14ac:dyDescent="0.3">
      <c r="A339" s="33">
        <v>338</v>
      </c>
      <c r="B339" s="34" t="s">
        <v>725</v>
      </c>
      <c r="C339" s="34">
        <f>_xlfn.XLOOKUP(B339,'PLANO CONTAS'!C:C,'PLANO CONTAS'!A:A,0,FALSE)</f>
        <v>706</v>
      </c>
      <c r="D339" s="33">
        <v>8</v>
      </c>
      <c r="E339" s="33">
        <v>31</v>
      </c>
      <c r="F339" s="33">
        <v>1101000</v>
      </c>
      <c r="G339" s="35">
        <v>14.23</v>
      </c>
      <c r="H339" s="33">
        <v>23</v>
      </c>
      <c r="I339" s="34" t="s">
        <v>2111</v>
      </c>
      <c r="J339" s="33" t="s">
        <v>63</v>
      </c>
    </row>
    <row r="340" spans="1:10" x14ac:dyDescent="0.3">
      <c r="A340" s="33">
        <v>339</v>
      </c>
      <c r="B340" s="34" t="s">
        <v>725</v>
      </c>
      <c r="C340" s="34">
        <f>_xlfn.XLOOKUP(B340,'PLANO CONTAS'!C:C,'PLANO CONTAS'!A:A,0,FALSE)</f>
        <v>706</v>
      </c>
      <c r="D340" s="33">
        <v>8</v>
      </c>
      <c r="E340" s="33">
        <v>31</v>
      </c>
      <c r="F340" s="33">
        <v>1101000</v>
      </c>
      <c r="G340" s="35">
        <v>82.54</v>
      </c>
      <c r="H340" s="33">
        <v>23</v>
      </c>
      <c r="I340" s="34" t="s">
        <v>2111</v>
      </c>
      <c r="J340" s="33" t="s">
        <v>63</v>
      </c>
    </row>
    <row r="341" spans="1:10" x14ac:dyDescent="0.3">
      <c r="A341" s="33">
        <v>340</v>
      </c>
      <c r="B341" s="34" t="s">
        <v>725</v>
      </c>
      <c r="C341" s="34">
        <f>_xlfn.XLOOKUP(B341,'PLANO CONTAS'!C:C,'PLANO CONTAS'!A:A,0,FALSE)</f>
        <v>706</v>
      </c>
      <c r="D341" s="33">
        <v>8</v>
      </c>
      <c r="E341" s="33">
        <v>31</v>
      </c>
      <c r="F341" s="33">
        <v>1101000</v>
      </c>
      <c r="G341" s="35">
        <v>299.8</v>
      </c>
      <c r="H341" s="33">
        <v>23</v>
      </c>
      <c r="I341" s="34" t="s">
        <v>2111</v>
      </c>
      <c r="J341" s="33" t="s">
        <v>63</v>
      </c>
    </row>
    <row r="342" spans="1:10" x14ac:dyDescent="0.3">
      <c r="A342" s="33">
        <v>341</v>
      </c>
      <c r="B342" s="34" t="s">
        <v>725</v>
      </c>
      <c r="C342" s="34">
        <f>_xlfn.XLOOKUP(B342,'PLANO CONTAS'!C:C,'PLANO CONTAS'!A:A,0,FALSE)</f>
        <v>706</v>
      </c>
      <c r="D342" s="33">
        <v>8</v>
      </c>
      <c r="E342" s="33">
        <v>31</v>
      </c>
      <c r="F342" s="33">
        <v>1101000</v>
      </c>
      <c r="G342" s="35">
        <v>15</v>
      </c>
      <c r="H342" s="33">
        <v>23</v>
      </c>
      <c r="I342" s="34" t="s">
        <v>2111</v>
      </c>
      <c r="J342" s="33" t="s">
        <v>63</v>
      </c>
    </row>
    <row r="343" spans="1:10" x14ac:dyDescent="0.3">
      <c r="A343" s="33">
        <v>342</v>
      </c>
      <c r="B343" s="34" t="s">
        <v>725</v>
      </c>
      <c r="C343" s="34">
        <f>_xlfn.XLOOKUP(B343,'PLANO CONTAS'!C:C,'PLANO CONTAS'!A:A,0,FALSE)</f>
        <v>706</v>
      </c>
      <c r="D343" s="33">
        <v>8</v>
      </c>
      <c r="E343" s="33">
        <v>31</v>
      </c>
      <c r="F343" s="33">
        <v>1101000</v>
      </c>
      <c r="G343" s="35">
        <v>86.95</v>
      </c>
      <c r="H343" s="33">
        <v>23</v>
      </c>
      <c r="I343" s="34" t="s">
        <v>2111</v>
      </c>
      <c r="J343" s="33" t="s">
        <v>63</v>
      </c>
    </row>
    <row r="344" spans="1:10" x14ac:dyDescent="0.3">
      <c r="A344" s="33">
        <v>343</v>
      </c>
      <c r="B344" s="34" t="s">
        <v>725</v>
      </c>
      <c r="C344" s="34">
        <f>_xlfn.XLOOKUP(B344,'PLANO CONTAS'!C:C,'PLANO CONTAS'!A:A,0,FALSE)</f>
        <v>706</v>
      </c>
      <c r="D344" s="33">
        <v>8</v>
      </c>
      <c r="E344" s="33">
        <v>31</v>
      </c>
      <c r="F344" s="33">
        <v>801000</v>
      </c>
      <c r="G344" s="35">
        <v>233.33</v>
      </c>
      <c r="H344" s="33">
        <v>23</v>
      </c>
      <c r="I344" s="34" t="s">
        <v>2111</v>
      </c>
      <c r="J344" s="33" t="s">
        <v>13</v>
      </c>
    </row>
    <row r="345" spans="1:10" x14ac:dyDescent="0.3">
      <c r="A345" s="33">
        <v>344</v>
      </c>
      <c r="B345" s="34" t="s">
        <v>725</v>
      </c>
      <c r="C345" s="34">
        <f>_xlfn.XLOOKUP(B345,'PLANO CONTAS'!C:C,'PLANO CONTAS'!A:A,0,FALSE)</f>
        <v>706</v>
      </c>
      <c r="D345" s="33">
        <v>8</v>
      </c>
      <c r="E345" s="33">
        <v>31</v>
      </c>
      <c r="F345" s="33">
        <v>801000</v>
      </c>
      <c r="G345" s="35">
        <v>67.650000000000006</v>
      </c>
      <c r="H345" s="33">
        <v>23</v>
      </c>
      <c r="I345" s="34" t="s">
        <v>2111</v>
      </c>
      <c r="J345" s="33" t="s">
        <v>13</v>
      </c>
    </row>
    <row r="346" spans="1:10" x14ac:dyDescent="0.3">
      <c r="A346" s="33">
        <v>345</v>
      </c>
      <c r="B346" s="34" t="s">
        <v>725</v>
      </c>
      <c r="C346" s="34">
        <f>_xlfn.XLOOKUP(B346,'PLANO CONTAS'!C:C,'PLANO CONTAS'!A:A,0,FALSE)</f>
        <v>706</v>
      </c>
      <c r="D346" s="33">
        <v>8</v>
      </c>
      <c r="E346" s="33">
        <v>31</v>
      </c>
      <c r="F346" s="33">
        <v>801000</v>
      </c>
      <c r="G346" s="35">
        <v>11.66</v>
      </c>
      <c r="H346" s="33">
        <v>23</v>
      </c>
      <c r="I346" s="34" t="s">
        <v>2111</v>
      </c>
      <c r="J346" s="33" t="s">
        <v>13</v>
      </c>
    </row>
    <row r="347" spans="1:10" x14ac:dyDescent="0.3">
      <c r="A347" s="33">
        <v>346</v>
      </c>
      <c r="B347" s="34" t="s">
        <v>725</v>
      </c>
      <c r="C347" s="34">
        <f>_xlfn.XLOOKUP(B347,'PLANO CONTAS'!C:C,'PLANO CONTAS'!A:A,0,FALSE)</f>
        <v>706</v>
      </c>
      <c r="D347" s="33">
        <v>8</v>
      </c>
      <c r="E347" s="33">
        <v>31</v>
      </c>
      <c r="F347" s="33">
        <v>801000</v>
      </c>
      <c r="G347" s="35">
        <v>0.01</v>
      </c>
      <c r="H347" s="33">
        <v>23</v>
      </c>
      <c r="I347" s="34" t="s">
        <v>2111</v>
      </c>
      <c r="J347" s="33" t="s">
        <v>13</v>
      </c>
    </row>
    <row r="348" spans="1:10" x14ac:dyDescent="0.3">
      <c r="A348" s="33">
        <v>347</v>
      </c>
      <c r="B348" s="34" t="s">
        <v>725</v>
      </c>
      <c r="C348" s="34">
        <f>_xlfn.XLOOKUP(B348,'PLANO CONTAS'!C:C,'PLANO CONTAS'!A:A,0,FALSE)</f>
        <v>706</v>
      </c>
      <c r="D348" s="33">
        <v>8</v>
      </c>
      <c r="E348" s="33">
        <v>31</v>
      </c>
      <c r="F348" s="33">
        <v>801000</v>
      </c>
      <c r="G348" s="35">
        <v>0.01</v>
      </c>
      <c r="H348" s="33">
        <v>23</v>
      </c>
      <c r="I348" s="34" t="s">
        <v>2111</v>
      </c>
      <c r="J348" s="33" t="s">
        <v>13</v>
      </c>
    </row>
    <row r="349" spans="1:10" x14ac:dyDescent="0.3">
      <c r="A349" s="33">
        <v>348</v>
      </c>
      <c r="B349" s="34" t="s">
        <v>725</v>
      </c>
      <c r="C349" s="34">
        <f>_xlfn.XLOOKUP(B349,'PLANO CONTAS'!C:C,'PLANO CONTAS'!A:A,0,FALSE)</f>
        <v>706</v>
      </c>
      <c r="D349" s="33">
        <v>8</v>
      </c>
      <c r="E349" s="33">
        <v>31</v>
      </c>
      <c r="F349" s="33">
        <v>1001000</v>
      </c>
      <c r="G349" s="35">
        <v>116.66</v>
      </c>
      <c r="H349" s="33">
        <v>23</v>
      </c>
      <c r="I349" s="34" t="s">
        <v>2111</v>
      </c>
      <c r="J349" s="33" t="s">
        <v>13</v>
      </c>
    </row>
    <row r="350" spans="1:10" x14ac:dyDescent="0.3">
      <c r="A350" s="33">
        <v>349</v>
      </c>
      <c r="B350" s="34" t="s">
        <v>725</v>
      </c>
      <c r="C350" s="34">
        <f>_xlfn.XLOOKUP(B350,'PLANO CONTAS'!C:C,'PLANO CONTAS'!A:A,0,FALSE)</f>
        <v>706</v>
      </c>
      <c r="D350" s="33">
        <v>8</v>
      </c>
      <c r="E350" s="33">
        <v>31</v>
      </c>
      <c r="F350" s="33">
        <v>1001000</v>
      </c>
      <c r="G350" s="35">
        <v>33.799999999999997</v>
      </c>
      <c r="H350" s="33">
        <v>23</v>
      </c>
      <c r="I350" s="34" t="s">
        <v>2111</v>
      </c>
      <c r="J350" s="33" t="s">
        <v>13</v>
      </c>
    </row>
    <row r="351" spans="1:10" x14ac:dyDescent="0.3">
      <c r="A351" s="33">
        <v>350</v>
      </c>
      <c r="B351" s="34" t="s">
        <v>725</v>
      </c>
      <c r="C351" s="34">
        <f>_xlfn.XLOOKUP(B351,'PLANO CONTAS'!C:C,'PLANO CONTAS'!A:A,0,FALSE)</f>
        <v>706</v>
      </c>
      <c r="D351" s="33">
        <v>8</v>
      </c>
      <c r="E351" s="33">
        <v>31</v>
      </c>
      <c r="F351" s="33">
        <v>1001000</v>
      </c>
      <c r="G351" s="35">
        <v>5.83</v>
      </c>
      <c r="H351" s="33">
        <v>23</v>
      </c>
      <c r="I351" s="34" t="s">
        <v>2111</v>
      </c>
      <c r="J351" s="33" t="s">
        <v>13</v>
      </c>
    </row>
    <row r="352" spans="1:10" x14ac:dyDescent="0.3">
      <c r="A352" s="33">
        <v>351</v>
      </c>
      <c r="B352" s="34" t="s">
        <v>727</v>
      </c>
      <c r="C352" s="34">
        <f>_xlfn.XLOOKUP(B352,'PLANO CONTAS'!C:C,'PLANO CONTAS'!A:A,0,FALSE)</f>
        <v>707</v>
      </c>
      <c r="D352" s="33">
        <v>8</v>
      </c>
      <c r="E352" s="33">
        <v>31</v>
      </c>
      <c r="F352" s="33">
        <v>701000</v>
      </c>
      <c r="G352" s="35">
        <v>20.02</v>
      </c>
      <c r="H352" s="33">
        <v>23</v>
      </c>
      <c r="I352" s="34" t="s">
        <v>2111</v>
      </c>
      <c r="J352" s="33" t="s">
        <v>63</v>
      </c>
    </row>
    <row r="353" spans="1:10" x14ac:dyDescent="0.3">
      <c r="A353" s="33">
        <v>352</v>
      </c>
      <c r="B353" s="34" t="s">
        <v>727</v>
      </c>
      <c r="C353" s="34">
        <f>_xlfn.XLOOKUP(B353,'PLANO CONTAS'!C:C,'PLANO CONTAS'!A:A,0,FALSE)</f>
        <v>707</v>
      </c>
      <c r="D353" s="33">
        <v>8</v>
      </c>
      <c r="E353" s="33">
        <v>31</v>
      </c>
      <c r="F353" s="33">
        <v>301000</v>
      </c>
      <c r="G353" s="35">
        <v>33.090000000000003</v>
      </c>
      <c r="H353" s="33">
        <v>23</v>
      </c>
      <c r="I353" s="34" t="s">
        <v>2111</v>
      </c>
      <c r="J353" s="33" t="s">
        <v>63</v>
      </c>
    </row>
    <row r="354" spans="1:10" x14ac:dyDescent="0.3">
      <c r="A354" s="33">
        <v>353</v>
      </c>
      <c r="B354" s="34" t="s">
        <v>727</v>
      </c>
      <c r="C354" s="34">
        <f>_xlfn.XLOOKUP(B354,'PLANO CONTAS'!C:C,'PLANO CONTAS'!A:A,0,FALSE)</f>
        <v>707</v>
      </c>
      <c r="D354" s="33">
        <v>8</v>
      </c>
      <c r="E354" s="33">
        <v>31</v>
      </c>
      <c r="F354" s="33">
        <v>801000</v>
      </c>
      <c r="G354" s="35">
        <v>62.08</v>
      </c>
      <c r="H354" s="33">
        <v>23</v>
      </c>
      <c r="I354" s="34" t="s">
        <v>2111</v>
      </c>
      <c r="J354" s="33" t="s">
        <v>63</v>
      </c>
    </row>
    <row r="355" spans="1:10" x14ac:dyDescent="0.3">
      <c r="A355" s="33">
        <v>354</v>
      </c>
      <c r="B355" s="34" t="s">
        <v>727</v>
      </c>
      <c r="C355" s="34">
        <f>_xlfn.XLOOKUP(B355,'PLANO CONTAS'!C:C,'PLANO CONTAS'!A:A,0,FALSE)</f>
        <v>707</v>
      </c>
      <c r="D355" s="33">
        <v>8</v>
      </c>
      <c r="E355" s="33">
        <v>31</v>
      </c>
      <c r="F355" s="33">
        <v>1001000</v>
      </c>
      <c r="G355" s="35">
        <v>23.33</v>
      </c>
      <c r="H355" s="33">
        <v>23</v>
      </c>
      <c r="I355" s="34" t="s">
        <v>2111</v>
      </c>
      <c r="J355" s="33" t="s">
        <v>63</v>
      </c>
    </row>
    <row r="356" spans="1:10" x14ac:dyDescent="0.3">
      <c r="A356" s="33">
        <v>355</v>
      </c>
      <c r="B356" s="34" t="s">
        <v>727</v>
      </c>
      <c r="C356" s="34">
        <f>_xlfn.XLOOKUP(B356,'PLANO CONTAS'!C:C,'PLANO CONTAS'!A:A,0,FALSE)</f>
        <v>707</v>
      </c>
      <c r="D356" s="33">
        <v>8</v>
      </c>
      <c r="E356" s="33">
        <v>31</v>
      </c>
      <c r="F356" s="33">
        <v>401000</v>
      </c>
      <c r="G356" s="35">
        <v>123.84</v>
      </c>
      <c r="H356" s="33">
        <v>23</v>
      </c>
      <c r="I356" s="34" t="s">
        <v>2111</v>
      </c>
      <c r="J356" s="33" t="s">
        <v>63</v>
      </c>
    </row>
    <row r="357" spans="1:10" x14ac:dyDescent="0.3">
      <c r="A357" s="33">
        <v>356</v>
      </c>
      <c r="B357" s="34" t="s">
        <v>727</v>
      </c>
      <c r="C357" s="34">
        <f>_xlfn.XLOOKUP(B357,'PLANO CONTAS'!C:C,'PLANO CONTAS'!A:A,0,FALSE)</f>
        <v>707</v>
      </c>
      <c r="D357" s="33">
        <v>8</v>
      </c>
      <c r="E357" s="33">
        <v>31</v>
      </c>
      <c r="F357" s="33">
        <v>1201000</v>
      </c>
      <c r="G357" s="35">
        <v>40.619999999999997</v>
      </c>
      <c r="H357" s="33">
        <v>23</v>
      </c>
      <c r="I357" s="34" t="s">
        <v>2111</v>
      </c>
      <c r="J357" s="33" t="s">
        <v>63</v>
      </c>
    </row>
    <row r="358" spans="1:10" x14ac:dyDescent="0.3">
      <c r="A358" s="33">
        <v>357</v>
      </c>
      <c r="B358" s="34" t="s">
        <v>727</v>
      </c>
      <c r="C358" s="34">
        <f>_xlfn.XLOOKUP(B358,'PLANO CONTAS'!C:C,'PLANO CONTAS'!A:A,0,FALSE)</f>
        <v>707</v>
      </c>
      <c r="D358" s="33">
        <v>8</v>
      </c>
      <c r="E358" s="33">
        <v>31</v>
      </c>
      <c r="F358" s="33">
        <v>501000</v>
      </c>
      <c r="G358" s="35">
        <v>19.29</v>
      </c>
      <c r="H358" s="33">
        <v>23</v>
      </c>
      <c r="I358" s="34" t="s">
        <v>2111</v>
      </c>
      <c r="J358" s="33" t="s">
        <v>63</v>
      </c>
    </row>
    <row r="359" spans="1:10" x14ac:dyDescent="0.3">
      <c r="A359" s="33">
        <v>358</v>
      </c>
      <c r="B359" s="34" t="s">
        <v>727</v>
      </c>
      <c r="C359" s="34">
        <f>_xlfn.XLOOKUP(B359,'PLANO CONTAS'!C:C,'PLANO CONTAS'!A:A,0,FALSE)</f>
        <v>707</v>
      </c>
      <c r="D359" s="33">
        <v>8</v>
      </c>
      <c r="E359" s="33">
        <v>31</v>
      </c>
      <c r="F359" s="33">
        <v>201000</v>
      </c>
      <c r="G359" s="35">
        <v>42.41</v>
      </c>
      <c r="H359" s="33">
        <v>23</v>
      </c>
      <c r="I359" s="34" t="s">
        <v>2111</v>
      </c>
      <c r="J359" s="33" t="s">
        <v>63</v>
      </c>
    </row>
    <row r="360" spans="1:10" x14ac:dyDescent="0.3">
      <c r="A360" s="33">
        <v>359</v>
      </c>
      <c r="B360" s="34" t="s">
        <v>727</v>
      </c>
      <c r="C360" s="34">
        <f>_xlfn.XLOOKUP(B360,'PLANO CONTAS'!C:C,'PLANO CONTAS'!A:A,0,FALSE)</f>
        <v>707</v>
      </c>
      <c r="D360" s="33">
        <v>8</v>
      </c>
      <c r="E360" s="33">
        <v>31</v>
      </c>
      <c r="F360" s="33">
        <v>501000</v>
      </c>
      <c r="G360" s="35">
        <v>129.81</v>
      </c>
      <c r="H360" s="33">
        <v>23</v>
      </c>
      <c r="I360" s="34" t="s">
        <v>2111</v>
      </c>
      <c r="J360" s="33" t="s">
        <v>63</v>
      </c>
    </row>
    <row r="361" spans="1:10" x14ac:dyDescent="0.3">
      <c r="A361" s="33">
        <v>360</v>
      </c>
      <c r="B361" s="34" t="s">
        <v>727</v>
      </c>
      <c r="C361" s="34">
        <f>_xlfn.XLOOKUP(B361,'PLANO CONTAS'!C:C,'PLANO CONTAS'!A:A,0,FALSE)</f>
        <v>707</v>
      </c>
      <c r="D361" s="33">
        <v>8</v>
      </c>
      <c r="E361" s="33">
        <v>31</v>
      </c>
      <c r="F361" s="33">
        <v>1101000</v>
      </c>
      <c r="G361" s="35">
        <v>113.84</v>
      </c>
      <c r="H361" s="33">
        <v>23</v>
      </c>
      <c r="I361" s="34" t="s">
        <v>2111</v>
      </c>
      <c r="J361" s="33" t="s">
        <v>63</v>
      </c>
    </row>
    <row r="362" spans="1:10" x14ac:dyDescent="0.3">
      <c r="A362" s="33">
        <v>361</v>
      </c>
      <c r="B362" s="34" t="s">
        <v>727</v>
      </c>
      <c r="C362" s="34">
        <f>_xlfn.XLOOKUP(B362,'PLANO CONTAS'!C:C,'PLANO CONTAS'!A:A,0,FALSE)</f>
        <v>707</v>
      </c>
      <c r="D362" s="33">
        <v>8</v>
      </c>
      <c r="E362" s="33">
        <v>31</v>
      </c>
      <c r="F362" s="33">
        <v>1101000</v>
      </c>
      <c r="G362" s="35">
        <v>119.96</v>
      </c>
      <c r="H362" s="33">
        <v>23</v>
      </c>
      <c r="I362" s="34" t="s">
        <v>2111</v>
      </c>
      <c r="J362" s="33" t="s">
        <v>63</v>
      </c>
    </row>
    <row r="363" spans="1:10" x14ac:dyDescent="0.3">
      <c r="A363" s="33">
        <v>362</v>
      </c>
      <c r="B363" s="34" t="s">
        <v>727</v>
      </c>
      <c r="C363" s="34">
        <f>_xlfn.XLOOKUP(B363,'PLANO CONTAS'!C:C,'PLANO CONTAS'!A:A,0,FALSE)</f>
        <v>707</v>
      </c>
      <c r="D363" s="33">
        <v>8</v>
      </c>
      <c r="E363" s="33">
        <v>31</v>
      </c>
      <c r="F363" s="33">
        <v>801000</v>
      </c>
      <c r="G363" s="35">
        <v>93.33</v>
      </c>
      <c r="H363" s="33">
        <v>23</v>
      </c>
      <c r="I363" s="34" t="s">
        <v>2111</v>
      </c>
      <c r="J363" s="33" t="s">
        <v>13</v>
      </c>
    </row>
    <row r="364" spans="1:10" x14ac:dyDescent="0.3">
      <c r="A364" s="33">
        <v>363</v>
      </c>
      <c r="B364" s="34" t="s">
        <v>727</v>
      </c>
      <c r="C364" s="34">
        <f>_xlfn.XLOOKUP(B364,'PLANO CONTAS'!C:C,'PLANO CONTAS'!A:A,0,FALSE)</f>
        <v>707</v>
      </c>
      <c r="D364" s="33">
        <v>8</v>
      </c>
      <c r="E364" s="33">
        <v>31</v>
      </c>
      <c r="F364" s="33">
        <v>1001000</v>
      </c>
      <c r="G364" s="35">
        <v>46.66</v>
      </c>
      <c r="H364" s="33">
        <v>23</v>
      </c>
      <c r="I364" s="34" t="s">
        <v>2111</v>
      </c>
      <c r="J364" s="33" t="s">
        <v>13</v>
      </c>
    </row>
    <row r="365" spans="1:10" x14ac:dyDescent="0.3">
      <c r="A365" s="33">
        <v>364</v>
      </c>
      <c r="B365" s="34" t="s">
        <v>1627</v>
      </c>
      <c r="C365" s="34">
        <f>_xlfn.XLOOKUP(B365,'PLANO CONTAS'!C:C,'PLANO CONTAS'!A:A,0,FALSE)</f>
        <v>976</v>
      </c>
      <c r="D365" s="33">
        <v>8</v>
      </c>
      <c r="E365" s="33">
        <v>31</v>
      </c>
      <c r="F365" s="33">
        <v>401000</v>
      </c>
      <c r="G365" s="35">
        <v>40.15</v>
      </c>
      <c r="H365" s="33">
        <v>23</v>
      </c>
      <c r="I365" s="34" t="s">
        <v>2111</v>
      </c>
      <c r="J365" s="33" t="s">
        <v>13</v>
      </c>
    </row>
    <row r="366" spans="1:10" x14ac:dyDescent="0.3">
      <c r="A366" s="33">
        <v>365</v>
      </c>
      <c r="B366" s="34" t="s">
        <v>1627</v>
      </c>
      <c r="C366" s="34">
        <f>_xlfn.XLOOKUP(B366,'PLANO CONTAS'!C:C,'PLANO CONTAS'!A:A,0,FALSE)</f>
        <v>976</v>
      </c>
      <c r="D366" s="33">
        <v>8</v>
      </c>
      <c r="E366" s="33">
        <v>31</v>
      </c>
      <c r="F366" s="33">
        <v>501000</v>
      </c>
      <c r="G366" s="35">
        <v>20</v>
      </c>
      <c r="H366" s="33">
        <v>23</v>
      </c>
      <c r="I366" s="34" t="s">
        <v>2111</v>
      </c>
      <c r="J366" s="33" t="s">
        <v>13</v>
      </c>
    </row>
    <row r="367" spans="1:10" x14ac:dyDescent="0.3">
      <c r="A367" s="33">
        <v>366</v>
      </c>
      <c r="B367" s="34" t="s">
        <v>1627</v>
      </c>
      <c r="C367" s="34">
        <f>_xlfn.XLOOKUP(B367,'PLANO CONTAS'!C:C,'PLANO CONTAS'!A:A,0,FALSE)</f>
        <v>976</v>
      </c>
      <c r="D367" s="33">
        <v>8</v>
      </c>
      <c r="E367" s="33">
        <v>31</v>
      </c>
      <c r="F367" s="33">
        <v>1101000</v>
      </c>
      <c r="G367" s="35">
        <v>1.28</v>
      </c>
      <c r="H367" s="33">
        <v>23</v>
      </c>
      <c r="I367" s="34" t="s">
        <v>2111</v>
      </c>
      <c r="J367" s="33" t="s">
        <v>13</v>
      </c>
    </row>
    <row r="368" spans="1:10" x14ac:dyDescent="0.3">
      <c r="A368" s="33">
        <v>367</v>
      </c>
      <c r="B368" s="34" t="s">
        <v>1633</v>
      </c>
      <c r="C368" s="34">
        <f>_xlfn.XLOOKUP(B368,'PLANO CONTAS'!C:C,'PLANO CONTAS'!A:A,0,FALSE)</f>
        <v>981</v>
      </c>
      <c r="D368" s="33">
        <v>8</v>
      </c>
      <c r="E368" s="33">
        <v>31</v>
      </c>
      <c r="F368" s="33">
        <v>1201000</v>
      </c>
      <c r="G368" s="35">
        <v>350</v>
      </c>
      <c r="H368" s="33">
        <v>23</v>
      </c>
      <c r="I368" s="34" t="s">
        <v>2111</v>
      </c>
      <c r="J368" s="33" t="s">
        <v>13</v>
      </c>
    </row>
    <row r="369" spans="1:10" x14ac:dyDescent="0.3">
      <c r="A369" s="33">
        <v>368</v>
      </c>
      <c r="B369" s="34" t="s">
        <v>1638</v>
      </c>
      <c r="C369" s="34">
        <f>_xlfn.XLOOKUP(B369,'PLANO CONTAS'!C:C,'PLANO CONTAS'!A:A,0,FALSE)</f>
        <v>152</v>
      </c>
      <c r="D369" s="33">
        <v>8</v>
      </c>
      <c r="E369" s="33">
        <v>31</v>
      </c>
      <c r="F369" s="33">
        <v>801000</v>
      </c>
      <c r="G369" s="35">
        <v>2000</v>
      </c>
      <c r="H369" s="33">
        <v>23</v>
      </c>
      <c r="I369" s="34" t="s">
        <v>2111</v>
      </c>
      <c r="J369" s="33" t="s">
        <v>13</v>
      </c>
    </row>
    <row r="370" spans="1:10" x14ac:dyDescent="0.3">
      <c r="A370" s="33">
        <v>369</v>
      </c>
      <c r="B370" s="34" t="s">
        <v>1638</v>
      </c>
      <c r="C370" s="34">
        <f>_xlfn.XLOOKUP(B370,'PLANO CONTAS'!C:C,'PLANO CONTAS'!A:A,0,FALSE)</f>
        <v>152</v>
      </c>
      <c r="D370" s="33">
        <v>8</v>
      </c>
      <c r="E370" s="33">
        <v>31</v>
      </c>
      <c r="F370" s="33">
        <v>1001000</v>
      </c>
      <c r="G370" s="35">
        <v>1691.67</v>
      </c>
      <c r="H370" s="33">
        <v>23</v>
      </c>
      <c r="I370" s="34" t="s">
        <v>2111</v>
      </c>
      <c r="J370" s="33" t="s">
        <v>63</v>
      </c>
    </row>
    <row r="371" spans="1:10" x14ac:dyDescent="0.3">
      <c r="A371" s="33">
        <v>370</v>
      </c>
      <c r="B371" s="34" t="s">
        <v>1642</v>
      </c>
      <c r="C371" s="34">
        <f>_xlfn.XLOOKUP(B371,'PLANO CONTAS'!C:C,'PLANO CONTAS'!A:A,0,FALSE)</f>
        <v>154</v>
      </c>
      <c r="D371" s="33">
        <v>8</v>
      </c>
      <c r="E371" s="33">
        <v>31</v>
      </c>
      <c r="F371" s="33">
        <v>101000</v>
      </c>
      <c r="G371" s="35">
        <v>1500</v>
      </c>
      <c r="H371" s="33">
        <v>23</v>
      </c>
      <c r="I371" s="34" t="s">
        <v>2111</v>
      </c>
      <c r="J371" s="33" t="s">
        <v>13</v>
      </c>
    </row>
    <row r="372" spans="1:10" x14ac:dyDescent="0.3">
      <c r="A372" s="33">
        <v>371</v>
      </c>
      <c r="B372" s="34" t="s">
        <v>1642</v>
      </c>
      <c r="C372" s="34">
        <f>_xlfn.XLOOKUP(B372,'PLANO CONTAS'!C:C,'PLANO CONTAS'!A:A,0,FALSE)</f>
        <v>154</v>
      </c>
      <c r="D372" s="33">
        <v>8</v>
      </c>
      <c r="E372" s="33">
        <v>31</v>
      </c>
      <c r="F372" s="33">
        <v>1201000</v>
      </c>
      <c r="G372" s="35">
        <v>1500</v>
      </c>
      <c r="H372" s="33">
        <v>23</v>
      </c>
      <c r="I372" s="34" t="s">
        <v>2111</v>
      </c>
      <c r="J372" s="33" t="s">
        <v>13</v>
      </c>
    </row>
    <row r="373" spans="1:10" x14ac:dyDescent="0.3">
      <c r="A373" s="33">
        <v>372</v>
      </c>
      <c r="B373" s="34" t="s">
        <v>1642</v>
      </c>
      <c r="C373" s="34">
        <f>_xlfn.XLOOKUP(B373,'PLANO CONTAS'!C:C,'PLANO CONTAS'!A:A,0,FALSE)</f>
        <v>154</v>
      </c>
      <c r="D373" s="33">
        <v>8</v>
      </c>
      <c r="E373" s="33">
        <v>31</v>
      </c>
      <c r="F373" s="33">
        <v>501000</v>
      </c>
      <c r="G373" s="35">
        <v>1500</v>
      </c>
      <c r="H373" s="33">
        <v>23</v>
      </c>
      <c r="I373" s="34" t="s">
        <v>2111</v>
      </c>
      <c r="J373" s="33" t="s">
        <v>13</v>
      </c>
    </row>
    <row r="374" spans="1:10" x14ac:dyDescent="0.3">
      <c r="A374" s="33">
        <v>373</v>
      </c>
      <c r="B374" s="34" t="s">
        <v>1642</v>
      </c>
      <c r="C374" s="34">
        <f>_xlfn.XLOOKUP(B374,'PLANO CONTAS'!C:C,'PLANO CONTAS'!A:A,0,FALSE)</f>
        <v>154</v>
      </c>
      <c r="D374" s="33">
        <v>8</v>
      </c>
      <c r="E374" s="33">
        <v>31</v>
      </c>
      <c r="F374" s="33">
        <v>201000</v>
      </c>
      <c r="G374" s="35">
        <v>450</v>
      </c>
      <c r="H374" s="33">
        <v>23</v>
      </c>
      <c r="I374" s="34" t="s">
        <v>2111</v>
      </c>
      <c r="J374" s="33" t="s">
        <v>13</v>
      </c>
    </row>
    <row r="375" spans="1:10" x14ac:dyDescent="0.3">
      <c r="A375" s="33">
        <v>374</v>
      </c>
      <c r="B375" s="34" t="s">
        <v>1642</v>
      </c>
      <c r="C375" s="34">
        <f>_xlfn.XLOOKUP(B375,'PLANO CONTAS'!C:C,'PLANO CONTAS'!A:A,0,FALSE)</f>
        <v>154</v>
      </c>
      <c r="D375" s="33">
        <v>8</v>
      </c>
      <c r="E375" s="33">
        <v>31</v>
      </c>
      <c r="F375" s="33">
        <v>501000</v>
      </c>
      <c r="G375" s="35">
        <v>7150</v>
      </c>
      <c r="H375" s="33">
        <v>23</v>
      </c>
      <c r="I375" s="34" t="s">
        <v>2111</v>
      </c>
      <c r="J375" s="33" t="s">
        <v>13</v>
      </c>
    </row>
    <row r="376" spans="1:10" x14ac:dyDescent="0.3">
      <c r="A376" s="33">
        <v>375</v>
      </c>
      <c r="B376" s="34" t="s">
        <v>1642</v>
      </c>
      <c r="C376" s="34">
        <f>_xlfn.XLOOKUP(B376,'PLANO CONTAS'!C:C,'PLANO CONTAS'!A:A,0,FALSE)</f>
        <v>154</v>
      </c>
      <c r="D376" s="33">
        <v>8</v>
      </c>
      <c r="E376" s="33">
        <v>31</v>
      </c>
      <c r="F376" s="33">
        <v>1101000</v>
      </c>
      <c r="G376" s="35">
        <v>900</v>
      </c>
      <c r="H376" s="33">
        <v>23</v>
      </c>
      <c r="I376" s="34" t="s">
        <v>2111</v>
      </c>
      <c r="J376" s="33" t="s">
        <v>13</v>
      </c>
    </row>
    <row r="377" spans="1:10" x14ac:dyDescent="0.3">
      <c r="A377" s="33">
        <v>376</v>
      </c>
      <c r="B377" s="34" t="s">
        <v>1642</v>
      </c>
      <c r="C377" s="34">
        <f>_xlfn.XLOOKUP(B377,'PLANO CONTAS'!C:C,'PLANO CONTAS'!A:A,0,FALSE)</f>
        <v>154</v>
      </c>
      <c r="D377" s="33">
        <v>8</v>
      </c>
      <c r="E377" s="33">
        <v>31</v>
      </c>
      <c r="F377" s="33">
        <v>901000</v>
      </c>
      <c r="G377" s="35">
        <v>1500</v>
      </c>
      <c r="H377" s="33">
        <v>23</v>
      </c>
      <c r="I377" s="34" t="s">
        <v>2111</v>
      </c>
      <c r="J377" s="33" t="s">
        <v>13</v>
      </c>
    </row>
    <row r="378" spans="1:10" x14ac:dyDescent="0.3">
      <c r="A378" s="33">
        <v>377</v>
      </c>
      <c r="B378" s="34" t="s">
        <v>1642</v>
      </c>
      <c r="C378" s="34">
        <f>_xlfn.XLOOKUP(B378,'PLANO CONTAS'!C:C,'PLANO CONTAS'!A:A,0,FALSE)</f>
        <v>154</v>
      </c>
      <c r="D378" s="33">
        <v>8</v>
      </c>
      <c r="E378" s="33">
        <v>31</v>
      </c>
      <c r="F378" s="33">
        <v>901000</v>
      </c>
      <c r="G378" s="35">
        <v>950</v>
      </c>
      <c r="H378" s="33">
        <v>23</v>
      </c>
      <c r="I378" s="34" t="s">
        <v>2111</v>
      </c>
      <c r="J378" s="33" t="s">
        <v>13</v>
      </c>
    </row>
    <row r="379" spans="1:10" x14ac:dyDescent="0.3">
      <c r="A379" s="33">
        <v>378</v>
      </c>
      <c r="B379" s="34" t="s">
        <v>1642</v>
      </c>
      <c r="C379" s="34">
        <f>_xlfn.XLOOKUP(B379,'PLANO CONTAS'!C:C,'PLANO CONTAS'!A:A,0,FALSE)</f>
        <v>154</v>
      </c>
      <c r="D379" s="33">
        <v>8</v>
      </c>
      <c r="E379" s="33">
        <v>31</v>
      </c>
      <c r="F379" s="33">
        <v>901000</v>
      </c>
      <c r="G379" s="35">
        <v>375</v>
      </c>
      <c r="H379" s="33">
        <v>23</v>
      </c>
      <c r="I379" s="34" t="s">
        <v>2111</v>
      </c>
      <c r="J379" s="33" t="s">
        <v>13</v>
      </c>
    </row>
    <row r="380" spans="1:10" x14ac:dyDescent="0.3">
      <c r="A380" s="33">
        <v>379</v>
      </c>
      <c r="B380" s="34" t="s">
        <v>1644</v>
      </c>
      <c r="C380" s="34">
        <f>_xlfn.XLOOKUP(B380,'PLANO CONTAS'!C:C,'PLANO CONTAS'!A:A,0,FALSE)</f>
        <v>156</v>
      </c>
      <c r="D380" s="33">
        <v>8</v>
      </c>
      <c r="E380" s="33">
        <v>31</v>
      </c>
      <c r="F380" s="33">
        <v>1201000</v>
      </c>
      <c r="G380" s="35">
        <v>134.91</v>
      </c>
      <c r="H380" s="33">
        <v>23</v>
      </c>
      <c r="I380" s="34" t="s">
        <v>2111</v>
      </c>
      <c r="J380" s="33" t="s">
        <v>13</v>
      </c>
    </row>
    <row r="381" spans="1:10" x14ac:dyDescent="0.3">
      <c r="A381" s="33">
        <v>380</v>
      </c>
      <c r="B381" s="34" t="s">
        <v>1644</v>
      </c>
      <c r="C381" s="34">
        <f>_xlfn.XLOOKUP(B381,'PLANO CONTAS'!C:C,'PLANO CONTAS'!A:A,0,FALSE)</f>
        <v>156</v>
      </c>
      <c r="D381" s="33">
        <v>8</v>
      </c>
      <c r="E381" s="33">
        <v>31</v>
      </c>
      <c r="F381" s="33">
        <v>501000</v>
      </c>
      <c r="G381" s="35">
        <v>125</v>
      </c>
      <c r="H381" s="33">
        <v>23</v>
      </c>
      <c r="I381" s="34" t="s">
        <v>2111</v>
      </c>
      <c r="J381" s="33" t="s">
        <v>13</v>
      </c>
    </row>
    <row r="382" spans="1:10" x14ac:dyDescent="0.3">
      <c r="A382" s="33">
        <v>381</v>
      </c>
      <c r="B382" s="34" t="s">
        <v>1644</v>
      </c>
      <c r="C382" s="34">
        <f>_xlfn.XLOOKUP(B382,'PLANO CONTAS'!C:C,'PLANO CONTAS'!A:A,0,FALSE)</f>
        <v>156</v>
      </c>
      <c r="D382" s="33">
        <v>8</v>
      </c>
      <c r="E382" s="33">
        <v>31</v>
      </c>
      <c r="F382" s="33">
        <v>1101000</v>
      </c>
      <c r="G382" s="35">
        <v>222.37</v>
      </c>
      <c r="H382" s="33">
        <v>23</v>
      </c>
      <c r="I382" s="34" t="s">
        <v>2111</v>
      </c>
      <c r="J382" s="33" t="s">
        <v>13</v>
      </c>
    </row>
    <row r="383" spans="1:10" x14ac:dyDescent="0.3">
      <c r="A383" s="33">
        <v>382</v>
      </c>
      <c r="B383" s="34" t="s">
        <v>1646</v>
      </c>
      <c r="C383" s="34">
        <f>_xlfn.XLOOKUP(B383,'PLANO CONTAS'!C:C,'PLANO CONTAS'!A:A,0,FALSE)</f>
        <v>157</v>
      </c>
      <c r="D383" s="33">
        <v>8</v>
      </c>
      <c r="E383" s="33">
        <v>31</v>
      </c>
      <c r="F383" s="33">
        <v>1201000</v>
      </c>
      <c r="G383" s="35">
        <v>810</v>
      </c>
      <c r="H383" s="33">
        <v>23</v>
      </c>
      <c r="I383" s="34" t="s">
        <v>2111</v>
      </c>
      <c r="J383" s="33" t="s">
        <v>13</v>
      </c>
    </row>
    <row r="384" spans="1:10" x14ac:dyDescent="0.3">
      <c r="A384" s="33">
        <v>383</v>
      </c>
      <c r="B384" s="34" t="s">
        <v>1646</v>
      </c>
      <c r="C384" s="34">
        <f>_xlfn.XLOOKUP(B384,'PLANO CONTAS'!C:C,'PLANO CONTAS'!A:A,0,FALSE)</f>
        <v>157</v>
      </c>
      <c r="D384" s="33">
        <v>8</v>
      </c>
      <c r="E384" s="33">
        <v>31</v>
      </c>
      <c r="F384" s="33">
        <v>1101000</v>
      </c>
      <c r="G384" s="35">
        <v>1501.8</v>
      </c>
      <c r="H384" s="33">
        <v>23</v>
      </c>
      <c r="I384" s="34" t="s">
        <v>2111</v>
      </c>
      <c r="J384" s="33" t="s">
        <v>13</v>
      </c>
    </row>
    <row r="385" spans="1:10" x14ac:dyDescent="0.3">
      <c r="A385" s="33">
        <v>384</v>
      </c>
      <c r="B385" s="34" t="s">
        <v>1650</v>
      </c>
      <c r="C385" s="34">
        <f>_xlfn.XLOOKUP(B385,'PLANO CONTAS'!C:C,'PLANO CONTAS'!A:A,0,FALSE)</f>
        <v>158</v>
      </c>
      <c r="D385" s="33">
        <v>8</v>
      </c>
      <c r="E385" s="33">
        <v>31</v>
      </c>
      <c r="F385" s="33">
        <v>101000</v>
      </c>
      <c r="G385" s="35">
        <v>0.4</v>
      </c>
      <c r="H385" s="33">
        <v>23</v>
      </c>
      <c r="I385" s="34" t="s">
        <v>2111</v>
      </c>
      <c r="J385" s="33" t="s">
        <v>13</v>
      </c>
    </row>
    <row r="386" spans="1:10" x14ac:dyDescent="0.3">
      <c r="A386" s="33">
        <v>385</v>
      </c>
      <c r="B386" s="34" t="s">
        <v>1650</v>
      </c>
      <c r="C386" s="34">
        <f>_xlfn.XLOOKUP(B386,'PLANO CONTAS'!C:C,'PLANO CONTAS'!A:A,0,FALSE)</f>
        <v>158</v>
      </c>
      <c r="D386" s="33">
        <v>8</v>
      </c>
      <c r="E386" s="33">
        <v>31</v>
      </c>
      <c r="F386" s="33">
        <v>701000</v>
      </c>
      <c r="G386" s="35">
        <v>0.73</v>
      </c>
      <c r="H386" s="33">
        <v>23</v>
      </c>
      <c r="I386" s="34" t="s">
        <v>2111</v>
      </c>
      <c r="J386" s="33" t="s">
        <v>13</v>
      </c>
    </row>
    <row r="387" spans="1:10" x14ac:dyDescent="0.3">
      <c r="A387" s="33">
        <v>386</v>
      </c>
      <c r="B387" s="34" t="s">
        <v>1650</v>
      </c>
      <c r="C387" s="34">
        <f>_xlfn.XLOOKUP(B387,'PLANO CONTAS'!C:C,'PLANO CONTAS'!A:A,0,FALSE)</f>
        <v>158</v>
      </c>
      <c r="D387" s="33">
        <v>8</v>
      </c>
      <c r="E387" s="33">
        <v>31</v>
      </c>
      <c r="F387" s="33">
        <v>701000</v>
      </c>
      <c r="G387" s="35">
        <v>3000</v>
      </c>
      <c r="H387" s="33">
        <v>23</v>
      </c>
      <c r="I387" s="34" t="s">
        <v>2111</v>
      </c>
      <c r="J387" s="33" t="s">
        <v>13</v>
      </c>
    </row>
    <row r="388" spans="1:10" x14ac:dyDescent="0.3">
      <c r="A388" s="33">
        <v>387</v>
      </c>
      <c r="B388" s="34" t="s">
        <v>1650</v>
      </c>
      <c r="C388" s="34">
        <f>_xlfn.XLOOKUP(B388,'PLANO CONTAS'!C:C,'PLANO CONTAS'!A:A,0,FALSE)</f>
        <v>158</v>
      </c>
      <c r="D388" s="33">
        <v>8</v>
      </c>
      <c r="E388" s="33">
        <v>31</v>
      </c>
      <c r="F388" s="33">
        <v>301000</v>
      </c>
      <c r="G388" s="35">
        <v>1.88</v>
      </c>
      <c r="H388" s="33">
        <v>23</v>
      </c>
      <c r="I388" s="34" t="s">
        <v>2111</v>
      </c>
      <c r="J388" s="33" t="s">
        <v>13</v>
      </c>
    </row>
    <row r="389" spans="1:10" x14ac:dyDescent="0.3">
      <c r="A389" s="33">
        <v>388</v>
      </c>
      <c r="B389" s="34" t="s">
        <v>1650</v>
      </c>
      <c r="C389" s="34">
        <f>_xlfn.XLOOKUP(B389,'PLANO CONTAS'!C:C,'PLANO CONTAS'!A:A,0,FALSE)</f>
        <v>158</v>
      </c>
      <c r="D389" s="33">
        <v>8</v>
      </c>
      <c r="E389" s="33">
        <v>31</v>
      </c>
      <c r="F389" s="33">
        <v>301000</v>
      </c>
      <c r="G389" s="35">
        <v>5633.5</v>
      </c>
      <c r="H389" s="33">
        <v>23</v>
      </c>
      <c r="I389" s="34" t="s">
        <v>2111</v>
      </c>
      <c r="J389" s="33" t="s">
        <v>13</v>
      </c>
    </row>
    <row r="390" spans="1:10" x14ac:dyDescent="0.3">
      <c r="A390" s="33">
        <v>389</v>
      </c>
      <c r="B390" s="34" t="s">
        <v>1650</v>
      </c>
      <c r="C390" s="34">
        <f>_xlfn.XLOOKUP(B390,'PLANO CONTAS'!C:C,'PLANO CONTAS'!A:A,0,FALSE)</f>
        <v>158</v>
      </c>
      <c r="D390" s="33">
        <v>8</v>
      </c>
      <c r="E390" s="33">
        <v>31</v>
      </c>
      <c r="F390" s="33">
        <v>801000</v>
      </c>
      <c r="G390" s="35">
        <v>1.88</v>
      </c>
      <c r="H390" s="33">
        <v>23</v>
      </c>
      <c r="I390" s="34" t="s">
        <v>2111</v>
      </c>
      <c r="J390" s="33" t="s">
        <v>13</v>
      </c>
    </row>
    <row r="391" spans="1:10" x14ac:dyDescent="0.3">
      <c r="A391" s="33">
        <v>390</v>
      </c>
      <c r="B391" s="34" t="s">
        <v>1650</v>
      </c>
      <c r="C391" s="34">
        <f>_xlfn.XLOOKUP(B391,'PLANO CONTAS'!C:C,'PLANO CONTAS'!A:A,0,FALSE)</f>
        <v>158</v>
      </c>
      <c r="D391" s="33">
        <v>8</v>
      </c>
      <c r="E391" s="33">
        <v>31</v>
      </c>
      <c r="F391" s="33">
        <v>801000</v>
      </c>
      <c r="G391" s="35">
        <v>9312</v>
      </c>
      <c r="H391" s="33">
        <v>23</v>
      </c>
      <c r="I391" s="34" t="s">
        <v>2111</v>
      </c>
      <c r="J391" s="33" t="s">
        <v>13</v>
      </c>
    </row>
    <row r="392" spans="1:10" x14ac:dyDescent="0.3">
      <c r="A392" s="33">
        <v>391</v>
      </c>
      <c r="B392" s="34" t="s">
        <v>1650</v>
      </c>
      <c r="C392" s="34">
        <f>_xlfn.XLOOKUP(B392,'PLANO CONTAS'!C:C,'PLANO CONTAS'!A:A,0,FALSE)</f>
        <v>158</v>
      </c>
      <c r="D392" s="33">
        <v>8</v>
      </c>
      <c r="E392" s="33">
        <v>31</v>
      </c>
      <c r="F392" s="33">
        <v>1001000</v>
      </c>
      <c r="G392" s="35">
        <v>90.33</v>
      </c>
      <c r="H392" s="33">
        <v>23</v>
      </c>
      <c r="I392" s="34" t="s">
        <v>2111</v>
      </c>
      <c r="J392" s="33" t="s">
        <v>13</v>
      </c>
    </row>
    <row r="393" spans="1:10" x14ac:dyDescent="0.3">
      <c r="A393" s="33">
        <v>392</v>
      </c>
      <c r="B393" s="34" t="s">
        <v>1650</v>
      </c>
      <c r="C393" s="34">
        <f>_xlfn.XLOOKUP(B393,'PLANO CONTAS'!C:C,'PLANO CONTAS'!A:A,0,FALSE)</f>
        <v>158</v>
      </c>
      <c r="D393" s="33">
        <v>8</v>
      </c>
      <c r="E393" s="33">
        <v>31</v>
      </c>
      <c r="F393" s="33">
        <v>401000</v>
      </c>
      <c r="G393" s="35">
        <v>1.1299999999999999</v>
      </c>
      <c r="H393" s="33">
        <v>23</v>
      </c>
      <c r="I393" s="34" t="s">
        <v>2111</v>
      </c>
      <c r="J393" s="33" t="s">
        <v>13</v>
      </c>
    </row>
    <row r="394" spans="1:10" x14ac:dyDescent="0.3">
      <c r="A394" s="33">
        <v>393</v>
      </c>
      <c r="B394" s="34" t="s">
        <v>1650</v>
      </c>
      <c r="C394" s="34">
        <f>_xlfn.XLOOKUP(B394,'PLANO CONTAS'!C:C,'PLANO CONTAS'!A:A,0,FALSE)</f>
        <v>158</v>
      </c>
      <c r="D394" s="33">
        <v>8</v>
      </c>
      <c r="E394" s="33">
        <v>31</v>
      </c>
      <c r="F394" s="33">
        <v>401000</v>
      </c>
      <c r="G394" s="35">
        <v>11471</v>
      </c>
      <c r="H394" s="33">
        <v>23</v>
      </c>
      <c r="I394" s="34" t="s">
        <v>2111</v>
      </c>
      <c r="J394" s="33" t="s">
        <v>13</v>
      </c>
    </row>
    <row r="395" spans="1:10" x14ac:dyDescent="0.3">
      <c r="A395" s="33">
        <v>394</v>
      </c>
      <c r="B395" s="34" t="s">
        <v>1650</v>
      </c>
      <c r="C395" s="34">
        <f>_xlfn.XLOOKUP(B395,'PLANO CONTAS'!C:C,'PLANO CONTAS'!A:A,0,FALSE)</f>
        <v>158</v>
      </c>
      <c r="D395" s="33">
        <v>8</v>
      </c>
      <c r="E395" s="33">
        <v>31</v>
      </c>
      <c r="F395" s="33">
        <v>1201000</v>
      </c>
      <c r="G395" s="35">
        <v>0.57999999999999996</v>
      </c>
      <c r="H395" s="33">
        <v>23</v>
      </c>
      <c r="I395" s="34" t="s">
        <v>2111</v>
      </c>
      <c r="J395" s="33" t="s">
        <v>13</v>
      </c>
    </row>
    <row r="396" spans="1:10" x14ac:dyDescent="0.3">
      <c r="A396" s="33">
        <v>395</v>
      </c>
      <c r="B396" s="34" t="s">
        <v>1650</v>
      </c>
      <c r="C396" s="34">
        <f>_xlfn.XLOOKUP(B396,'PLANO CONTAS'!C:C,'PLANO CONTAS'!A:A,0,FALSE)</f>
        <v>158</v>
      </c>
      <c r="D396" s="33">
        <v>8</v>
      </c>
      <c r="E396" s="33">
        <v>31</v>
      </c>
      <c r="F396" s="33">
        <v>1201000</v>
      </c>
      <c r="G396" s="35">
        <v>0.92</v>
      </c>
      <c r="H396" s="33">
        <v>23</v>
      </c>
      <c r="I396" s="34" t="s">
        <v>2111</v>
      </c>
      <c r="J396" s="33" t="s">
        <v>13</v>
      </c>
    </row>
    <row r="397" spans="1:10" x14ac:dyDescent="0.3">
      <c r="A397" s="33">
        <v>396</v>
      </c>
      <c r="B397" s="34" t="s">
        <v>1650</v>
      </c>
      <c r="C397" s="34">
        <f>_xlfn.XLOOKUP(B397,'PLANO CONTAS'!C:C,'PLANO CONTAS'!A:A,0,FALSE)</f>
        <v>158</v>
      </c>
      <c r="D397" s="33">
        <v>8</v>
      </c>
      <c r="E397" s="33">
        <v>31</v>
      </c>
      <c r="F397" s="33">
        <v>1201000</v>
      </c>
      <c r="G397" s="35">
        <v>5200</v>
      </c>
      <c r="H397" s="33">
        <v>23</v>
      </c>
      <c r="I397" s="34" t="s">
        <v>2111</v>
      </c>
      <c r="J397" s="33" t="s">
        <v>13</v>
      </c>
    </row>
    <row r="398" spans="1:10" x14ac:dyDescent="0.3">
      <c r="A398" s="33">
        <v>397</v>
      </c>
      <c r="B398" s="34" t="s">
        <v>1650</v>
      </c>
      <c r="C398" s="34">
        <f>_xlfn.XLOOKUP(B398,'PLANO CONTAS'!C:C,'PLANO CONTAS'!A:A,0,FALSE)</f>
        <v>158</v>
      </c>
      <c r="D398" s="33">
        <v>8</v>
      </c>
      <c r="E398" s="33">
        <v>31</v>
      </c>
      <c r="F398" s="33">
        <v>501000</v>
      </c>
      <c r="G398" s="35">
        <v>0.7</v>
      </c>
      <c r="H398" s="33">
        <v>23</v>
      </c>
      <c r="I398" s="34" t="s">
        <v>2111</v>
      </c>
      <c r="J398" s="33" t="s">
        <v>13</v>
      </c>
    </row>
    <row r="399" spans="1:10" x14ac:dyDescent="0.3">
      <c r="A399" s="33">
        <v>398</v>
      </c>
      <c r="B399" s="34" t="s">
        <v>1650</v>
      </c>
      <c r="C399" s="34">
        <f>_xlfn.XLOOKUP(B399,'PLANO CONTAS'!C:C,'PLANO CONTAS'!A:A,0,FALSE)</f>
        <v>158</v>
      </c>
      <c r="D399" s="33">
        <v>8</v>
      </c>
      <c r="E399" s="33">
        <v>31</v>
      </c>
      <c r="F399" s="33">
        <v>501000</v>
      </c>
      <c r="G399" s="35">
        <v>0.6</v>
      </c>
      <c r="H399" s="33">
        <v>23</v>
      </c>
      <c r="I399" s="34" t="s">
        <v>2111</v>
      </c>
      <c r="J399" s="33" t="s">
        <v>13</v>
      </c>
    </row>
    <row r="400" spans="1:10" x14ac:dyDescent="0.3">
      <c r="A400" s="33">
        <v>399</v>
      </c>
      <c r="B400" s="34" t="s">
        <v>1650</v>
      </c>
      <c r="C400" s="34">
        <f>_xlfn.XLOOKUP(B400,'PLANO CONTAS'!C:C,'PLANO CONTAS'!A:A,0,FALSE)</f>
        <v>158</v>
      </c>
      <c r="D400" s="33">
        <v>8</v>
      </c>
      <c r="E400" s="33">
        <v>31</v>
      </c>
      <c r="F400" s="33">
        <v>501000</v>
      </c>
      <c r="G400" s="35">
        <v>2750</v>
      </c>
      <c r="H400" s="33">
        <v>23</v>
      </c>
      <c r="I400" s="34" t="s">
        <v>2111</v>
      </c>
      <c r="J400" s="33" t="s">
        <v>13</v>
      </c>
    </row>
    <row r="401" spans="1:10" x14ac:dyDescent="0.3">
      <c r="A401" s="33">
        <v>400</v>
      </c>
      <c r="B401" s="34" t="s">
        <v>1650</v>
      </c>
      <c r="C401" s="34">
        <f>_xlfn.XLOOKUP(B401,'PLANO CONTAS'!C:C,'PLANO CONTAS'!A:A,0,FALSE)</f>
        <v>158</v>
      </c>
      <c r="D401" s="33">
        <v>8</v>
      </c>
      <c r="E401" s="33">
        <v>31</v>
      </c>
      <c r="F401" s="33">
        <v>201000</v>
      </c>
      <c r="G401" s="35">
        <v>1.06</v>
      </c>
      <c r="H401" s="33">
        <v>23</v>
      </c>
      <c r="I401" s="34" t="s">
        <v>2111</v>
      </c>
      <c r="J401" s="33" t="s">
        <v>13</v>
      </c>
    </row>
    <row r="402" spans="1:10" x14ac:dyDescent="0.3">
      <c r="A402" s="33">
        <v>401</v>
      </c>
      <c r="B402" s="34" t="s">
        <v>1650</v>
      </c>
      <c r="C402" s="34">
        <f>_xlfn.XLOOKUP(B402,'PLANO CONTAS'!C:C,'PLANO CONTAS'!A:A,0,FALSE)</f>
        <v>158</v>
      </c>
      <c r="D402" s="33">
        <v>8</v>
      </c>
      <c r="E402" s="33">
        <v>31</v>
      </c>
      <c r="F402" s="33">
        <v>201000</v>
      </c>
      <c r="G402" s="35">
        <v>0.2</v>
      </c>
      <c r="H402" s="33">
        <v>23</v>
      </c>
      <c r="I402" s="34" t="s">
        <v>2111</v>
      </c>
      <c r="J402" s="33" t="s">
        <v>13</v>
      </c>
    </row>
    <row r="403" spans="1:10" x14ac:dyDescent="0.3">
      <c r="A403" s="33">
        <v>402</v>
      </c>
      <c r="B403" s="34" t="s">
        <v>1650</v>
      </c>
      <c r="C403" s="34">
        <f>_xlfn.XLOOKUP(B403,'PLANO CONTAS'!C:C,'PLANO CONTAS'!A:A,0,FALSE)</f>
        <v>158</v>
      </c>
      <c r="D403" s="33">
        <v>8</v>
      </c>
      <c r="E403" s="33">
        <v>31</v>
      </c>
      <c r="F403" s="33">
        <v>201000</v>
      </c>
      <c r="G403" s="35">
        <v>6362</v>
      </c>
      <c r="H403" s="33">
        <v>23</v>
      </c>
      <c r="I403" s="34" t="s">
        <v>2111</v>
      </c>
      <c r="J403" s="33" t="s">
        <v>13</v>
      </c>
    </row>
    <row r="404" spans="1:10" x14ac:dyDescent="0.3">
      <c r="A404" s="33">
        <v>403</v>
      </c>
      <c r="B404" s="34" t="s">
        <v>1650</v>
      </c>
      <c r="C404" s="34">
        <f>_xlfn.XLOOKUP(B404,'PLANO CONTAS'!C:C,'PLANO CONTAS'!A:A,0,FALSE)</f>
        <v>158</v>
      </c>
      <c r="D404" s="33">
        <v>8</v>
      </c>
      <c r="E404" s="33">
        <v>31</v>
      </c>
      <c r="F404" s="33">
        <v>501000</v>
      </c>
      <c r="G404" s="35">
        <v>4.95</v>
      </c>
      <c r="H404" s="33">
        <v>23</v>
      </c>
      <c r="I404" s="34" t="s">
        <v>2111</v>
      </c>
      <c r="J404" s="33" t="s">
        <v>13</v>
      </c>
    </row>
    <row r="405" spans="1:10" x14ac:dyDescent="0.3">
      <c r="A405" s="33">
        <v>404</v>
      </c>
      <c r="B405" s="34" t="s">
        <v>1650</v>
      </c>
      <c r="C405" s="34">
        <f>_xlfn.XLOOKUP(B405,'PLANO CONTAS'!C:C,'PLANO CONTAS'!A:A,0,FALSE)</f>
        <v>158</v>
      </c>
      <c r="D405" s="33">
        <v>8</v>
      </c>
      <c r="E405" s="33">
        <v>31</v>
      </c>
      <c r="F405" s="33">
        <v>501000</v>
      </c>
      <c r="G405" s="35">
        <v>1.84</v>
      </c>
      <c r="H405" s="33">
        <v>23</v>
      </c>
      <c r="I405" s="34" t="s">
        <v>2111</v>
      </c>
      <c r="J405" s="33" t="s">
        <v>13</v>
      </c>
    </row>
    <row r="406" spans="1:10" x14ac:dyDescent="0.3">
      <c r="A406" s="33">
        <v>405</v>
      </c>
      <c r="B406" s="34" t="s">
        <v>1650</v>
      </c>
      <c r="C406" s="34">
        <f>_xlfn.XLOOKUP(B406,'PLANO CONTAS'!C:C,'PLANO CONTAS'!A:A,0,FALSE)</f>
        <v>158</v>
      </c>
      <c r="D406" s="33">
        <v>8</v>
      </c>
      <c r="E406" s="33">
        <v>31</v>
      </c>
      <c r="F406" s="33">
        <v>501000</v>
      </c>
      <c r="G406" s="35">
        <v>19283.330000000002</v>
      </c>
      <c r="H406" s="33">
        <v>23</v>
      </c>
      <c r="I406" s="34" t="s">
        <v>2111</v>
      </c>
      <c r="J406" s="33" t="s">
        <v>13</v>
      </c>
    </row>
    <row r="407" spans="1:10" x14ac:dyDescent="0.3">
      <c r="A407" s="33">
        <v>406</v>
      </c>
      <c r="B407" s="34" t="s">
        <v>1650</v>
      </c>
      <c r="C407" s="34">
        <f>_xlfn.XLOOKUP(B407,'PLANO CONTAS'!C:C,'PLANO CONTAS'!A:A,0,FALSE)</f>
        <v>158</v>
      </c>
      <c r="D407" s="33">
        <v>8</v>
      </c>
      <c r="E407" s="33">
        <v>31</v>
      </c>
      <c r="F407" s="33">
        <v>1101000</v>
      </c>
      <c r="G407" s="35">
        <v>3.9</v>
      </c>
      <c r="H407" s="33">
        <v>23</v>
      </c>
      <c r="I407" s="34" t="s">
        <v>2111</v>
      </c>
      <c r="J407" s="33" t="s">
        <v>13</v>
      </c>
    </row>
    <row r="408" spans="1:10" x14ac:dyDescent="0.3">
      <c r="A408" s="33">
        <v>407</v>
      </c>
      <c r="B408" s="34" t="s">
        <v>1650</v>
      </c>
      <c r="C408" s="34">
        <f>_xlfn.XLOOKUP(B408,'PLANO CONTAS'!C:C,'PLANO CONTAS'!A:A,0,FALSE)</f>
        <v>158</v>
      </c>
      <c r="D408" s="33">
        <v>8</v>
      </c>
      <c r="E408" s="33">
        <v>31</v>
      </c>
      <c r="F408" s="33">
        <v>1101000</v>
      </c>
      <c r="G408" s="35">
        <v>16819</v>
      </c>
      <c r="H408" s="33">
        <v>23</v>
      </c>
      <c r="I408" s="34" t="s">
        <v>2111</v>
      </c>
      <c r="J408" s="33" t="s">
        <v>13</v>
      </c>
    </row>
    <row r="409" spans="1:10" x14ac:dyDescent="0.3">
      <c r="A409" s="33">
        <v>408</v>
      </c>
      <c r="B409" s="34" t="s">
        <v>1650</v>
      </c>
      <c r="C409" s="34">
        <f>_xlfn.XLOOKUP(B409,'PLANO CONTAS'!C:C,'PLANO CONTAS'!A:A,0,FALSE)</f>
        <v>158</v>
      </c>
      <c r="D409" s="33">
        <v>8</v>
      </c>
      <c r="E409" s="33">
        <v>31</v>
      </c>
      <c r="F409" s="33">
        <v>1101000</v>
      </c>
      <c r="G409" s="35">
        <v>2.89</v>
      </c>
      <c r="H409" s="33">
        <v>23</v>
      </c>
      <c r="I409" s="34" t="s">
        <v>2111</v>
      </c>
      <c r="J409" s="33" t="s">
        <v>13</v>
      </c>
    </row>
    <row r="410" spans="1:10" x14ac:dyDescent="0.3">
      <c r="A410" s="33">
        <v>409</v>
      </c>
      <c r="B410" s="34" t="s">
        <v>1650</v>
      </c>
      <c r="C410" s="34">
        <f>_xlfn.XLOOKUP(B410,'PLANO CONTAS'!C:C,'PLANO CONTAS'!A:A,0,FALSE)</f>
        <v>158</v>
      </c>
      <c r="D410" s="33">
        <v>8</v>
      </c>
      <c r="E410" s="33">
        <v>31</v>
      </c>
      <c r="F410" s="33">
        <v>1101000</v>
      </c>
      <c r="G410" s="35">
        <v>0.75</v>
      </c>
      <c r="H410" s="33">
        <v>23</v>
      </c>
      <c r="I410" s="34" t="s">
        <v>2111</v>
      </c>
      <c r="J410" s="33" t="s">
        <v>13</v>
      </c>
    </row>
    <row r="411" spans="1:10" x14ac:dyDescent="0.3">
      <c r="A411" s="33">
        <v>410</v>
      </c>
      <c r="B411" s="34" t="s">
        <v>1650</v>
      </c>
      <c r="C411" s="34">
        <f>_xlfn.XLOOKUP(B411,'PLANO CONTAS'!C:C,'PLANO CONTAS'!A:A,0,FALSE)</f>
        <v>158</v>
      </c>
      <c r="D411" s="33">
        <v>8</v>
      </c>
      <c r="E411" s="33">
        <v>31</v>
      </c>
      <c r="F411" s="33">
        <v>1101000</v>
      </c>
      <c r="G411" s="35">
        <v>16490</v>
      </c>
      <c r="H411" s="33">
        <v>23</v>
      </c>
      <c r="I411" s="34" t="s">
        <v>2111</v>
      </c>
      <c r="J411" s="33" t="s">
        <v>13</v>
      </c>
    </row>
    <row r="412" spans="1:10" x14ac:dyDescent="0.3">
      <c r="A412" s="33">
        <v>411</v>
      </c>
      <c r="B412" s="34" t="s">
        <v>1650</v>
      </c>
      <c r="C412" s="34">
        <f>_xlfn.XLOOKUP(B412,'PLANO CONTAS'!C:C,'PLANO CONTAS'!A:A,0,FALSE)</f>
        <v>158</v>
      </c>
      <c r="D412" s="33">
        <v>8</v>
      </c>
      <c r="E412" s="33">
        <v>31</v>
      </c>
      <c r="F412" s="33">
        <v>901000</v>
      </c>
      <c r="G412" s="35">
        <v>0.6</v>
      </c>
      <c r="H412" s="33">
        <v>23</v>
      </c>
      <c r="I412" s="34" t="s">
        <v>2111</v>
      </c>
      <c r="J412" s="33" t="s">
        <v>13</v>
      </c>
    </row>
    <row r="413" spans="1:10" x14ac:dyDescent="0.3">
      <c r="A413" s="33">
        <v>412</v>
      </c>
      <c r="B413" s="34" t="s">
        <v>1650</v>
      </c>
      <c r="C413" s="34">
        <f>_xlfn.XLOOKUP(B413,'PLANO CONTAS'!C:C,'PLANO CONTAS'!A:A,0,FALSE)</f>
        <v>158</v>
      </c>
      <c r="D413" s="33">
        <v>8</v>
      </c>
      <c r="E413" s="33">
        <v>31</v>
      </c>
      <c r="F413" s="33">
        <v>901000</v>
      </c>
      <c r="G413" s="35">
        <v>1985.08</v>
      </c>
      <c r="H413" s="33">
        <v>23</v>
      </c>
      <c r="I413" s="34" t="s">
        <v>2111</v>
      </c>
      <c r="J413" s="33" t="s">
        <v>13</v>
      </c>
    </row>
    <row r="414" spans="1:10" x14ac:dyDescent="0.3">
      <c r="A414" s="33">
        <v>413</v>
      </c>
      <c r="B414" s="34" t="s">
        <v>1650</v>
      </c>
      <c r="C414" s="34">
        <f>_xlfn.XLOOKUP(B414,'PLANO CONTAS'!C:C,'PLANO CONTAS'!A:A,0,FALSE)</f>
        <v>158</v>
      </c>
      <c r="D414" s="33">
        <v>8</v>
      </c>
      <c r="E414" s="33">
        <v>31</v>
      </c>
      <c r="F414" s="33">
        <v>101000</v>
      </c>
      <c r="G414" s="35">
        <v>1605.09</v>
      </c>
      <c r="H414" s="33">
        <v>23</v>
      </c>
      <c r="I414" s="34" t="s">
        <v>2111</v>
      </c>
      <c r="J414" s="33" t="s">
        <v>13</v>
      </c>
    </row>
    <row r="415" spans="1:10" x14ac:dyDescent="0.3">
      <c r="A415" s="33">
        <v>414</v>
      </c>
      <c r="B415" s="34" t="s">
        <v>1650</v>
      </c>
      <c r="C415" s="34">
        <f>_xlfn.XLOOKUP(B415,'PLANO CONTAS'!C:C,'PLANO CONTAS'!A:A,0,FALSE)</f>
        <v>158</v>
      </c>
      <c r="D415" s="33">
        <v>8</v>
      </c>
      <c r="E415" s="33">
        <v>31</v>
      </c>
      <c r="F415" s="33">
        <v>101000</v>
      </c>
      <c r="G415" s="35">
        <v>441.6</v>
      </c>
      <c r="H415" s="33">
        <v>23</v>
      </c>
      <c r="I415" s="34" t="s">
        <v>2111</v>
      </c>
      <c r="J415" s="33" t="s">
        <v>63</v>
      </c>
    </row>
    <row r="416" spans="1:10" x14ac:dyDescent="0.3">
      <c r="A416" s="33">
        <v>415</v>
      </c>
      <c r="B416" s="34" t="s">
        <v>1650</v>
      </c>
      <c r="C416" s="34">
        <f>_xlfn.XLOOKUP(B416,'PLANO CONTAS'!C:C,'PLANO CONTAS'!A:A,0,FALSE)</f>
        <v>158</v>
      </c>
      <c r="D416" s="33">
        <v>8</v>
      </c>
      <c r="E416" s="33">
        <v>31</v>
      </c>
      <c r="F416" s="33">
        <v>101000</v>
      </c>
      <c r="G416" s="35">
        <v>600</v>
      </c>
      <c r="H416" s="33">
        <v>23</v>
      </c>
      <c r="I416" s="34" t="s">
        <v>2111</v>
      </c>
      <c r="J416" s="33" t="s">
        <v>63</v>
      </c>
    </row>
    <row r="417" spans="1:10" x14ac:dyDescent="0.3">
      <c r="A417" s="33">
        <v>416</v>
      </c>
      <c r="B417" s="34" t="s">
        <v>1650</v>
      </c>
      <c r="C417" s="34">
        <f>_xlfn.XLOOKUP(B417,'PLANO CONTAS'!C:C,'PLANO CONTAS'!A:A,0,FALSE)</f>
        <v>158</v>
      </c>
      <c r="D417" s="33">
        <v>8</v>
      </c>
      <c r="E417" s="33">
        <v>31</v>
      </c>
      <c r="F417" s="33">
        <v>701000</v>
      </c>
      <c r="G417" s="35">
        <v>1200</v>
      </c>
      <c r="H417" s="33">
        <v>23</v>
      </c>
      <c r="I417" s="34" t="s">
        <v>2111</v>
      </c>
      <c r="J417" s="33" t="s">
        <v>63</v>
      </c>
    </row>
    <row r="418" spans="1:10" x14ac:dyDescent="0.3">
      <c r="A418" s="33">
        <v>417</v>
      </c>
      <c r="B418" s="34" t="s">
        <v>1650</v>
      </c>
      <c r="C418" s="34">
        <f>_xlfn.XLOOKUP(B418,'PLANO CONTAS'!C:C,'PLANO CONTAS'!A:A,0,FALSE)</f>
        <v>158</v>
      </c>
      <c r="D418" s="33">
        <v>8</v>
      </c>
      <c r="E418" s="33">
        <v>31</v>
      </c>
      <c r="F418" s="33">
        <v>301000</v>
      </c>
      <c r="G418" s="35">
        <v>2242</v>
      </c>
      <c r="H418" s="33">
        <v>23</v>
      </c>
      <c r="I418" s="34" t="s">
        <v>2111</v>
      </c>
      <c r="J418" s="33" t="s">
        <v>63</v>
      </c>
    </row>
    <row r="419" spans="1:10" x14ac:dyDescent="0.3">
      <c r="A419" s="33">
        <v>418</v>
      </c>
      <c r="B419" s="34" t="s">
        <v>1650</v>
      </c>
      <c r="C419" s="34">
        <f>_xlfn.XLOOKUP(B419,'PLANO CONTAS'!C:C,'PLANO CONTAS'!A:A,0,FALSE)</f>
        <v>158</v>
      </c>
      <c r="D419" s="33">
        <v>8</v>
      </c>
      <c r="E419" s="33">
        <v>31</v>
      </c>
      <c r="F419" s="33">
        <v>801000</v>
      </c>
      <c r="G419" s="35">
        <v>3724.8</v>
      </c>
      <c r="H419" s="33">
        <v>23</v>
      </c>
      <c r="I419" s="34" t="s">
        <v>2111</v>
      </c>
      <c r="J419" s="33" t="s">
        <v>63</v>
      </c>
    </row>
    <row r="420" spans="1:10" x14ac:dyDescent="0.3">
      <c r="A420" s="33">
        <v>419</v>
      </c>
      <c r="B420" s="34" t="s">
        <v>1650</v>
      </c>
      <c r="C420" s="34">
        <f>_xlfn.XLOOKUP(B420,'PLANO CONTAS'!C:C,'PLANO CONTAS'!A:A,0,FALSE)</f>
        <v>158</v>
      </c>
      <c r="D420" s="33">
        <v>8</v>
      </c>
      <c r="E420" s="33">
        <v>31</v>
      </c>
      <c r="F420" s="33">
        <v>1001000</v>
      </c>
      <c r="G420" s="35">
        <v>1400</v>
      </c>
      <c r="H420" s="33">
        <v>23</v>
      </c>
      <c r="I420" s="34" t="s">
        <v>2111</v>
      </c>
      <c r="J420" s="33" t="s">
        <v>63</v>
      </c>
    </row>
    <row r="421" spans="1:10" x14ac:dyDescent="0.3">
      <c r="A421" s="33">
        <v>420</v>
      </c>
      <c r="B421" s="34" t="s">
        <v>1650</v>
      </c>
      <c r="C421" s="34">
        <f>_xlfn.XLOOKUP(B421,'PLANO CONTAS'!C:C,'PLANO CONTAS'!A:A,0,FALSE)</f>
        <v>158</v>
      </c>
      <c r="D421" s="33">
        <v>8</v>
      </c>
      <c r="E421" s="33">
        <v>31</v>
      </c>
      <c r="F421" s="33">
        <v>401000</v>
      </c>
      <c r="G421" s="35">
        <v>4588.3999999999996</v>
      </c>
      <c r="H421" s="33">
        <v>23</v>
      </c>
      <c r="I421" s="34" t="s">
        <v>2111</v>
      </c>
      <c r="J421" s="33" t="s">
        <v>63</v>
      </c>
    </row>
    <row r="422" spans="1:10" x14ac:dyDescent="0.3">
      <c r="A422" s="33">
        <v>421</v>
      </c>
      <c r="B422" s="34" t="s">
        <v>1650</v>
      </c>
      <c r="C422" s="34">
        <f>_xlfn.XLOOKUP(B422,'PLANO CONTAS'!C:C,'PLANO CONTAS'!A:A,0,FALSE)</f>
        <v>158</v>
      </c>
      <c r="D422" s="33">
        <v>8</v>
      </c>
      <c r="E422" s="33">
        <v>31</v>
      </c>
      <c r="F422" s="33">
        <v>1201000</v>
      </c>
      <c r="G422" s="35">
        <v>2404</v>
      </c>
      <c r="H422" s="33">
        <v>23</v>
      </c>
      <c r="I422" s="34" t="s">
        <v>2111</v>
      </c>
      <c r="J422" s="33" t="s">
        <v>63</v>
      </c>
    </row>
    <row r="423" spans="1:10" x14ac:dyDescent="0.3">
      <c r="A423" s="33">
        <v>422</v>
      </c>
      <c r="B423" s="34" t="s">
        <v>1650</v>
      </c>
      <c r="C423" s="34">
        <f>_xlfn.XLOOKUP(B423,'PLANO CONTAS'!C:C,'PLANO CONTAS'!A:A,0,FALSE)</f>
        <v>158</v>
      </c>
      <c r="D423" s="33">
        <v>8</v>
      </c>
      <c r="E423" s="33">
        <v>31</v>
      </c>
      <c r="F423" s="33">
        <v>1201000</v>
      </c>
      <c r="G423" s="35">
        <v>600</v>
      </c>
      <c r="H423" s="33">
        <v>23</v>
      </c>
      <c r="I423" s="34" t="s">
        <v>2111</v>
      </c>
      <c r="J423" s="33" t="s">
        <v>63</v>
      </c>
    </row>
    <row r="424" spans="1:10" x14ac:dyDescent="0.3">
      <c r="A424" s="33">
        <v>423</v>
      </c>
      <c r="B424" s="34" t="s">
        <v>1650</v>
      </c>
      <c r="C424" s="34">
        <f>_xlfn.XLOOKUP(B424,'PLANO CONTAS'!C:C,'PLANO CONTAS'!A:A,0,FALSE)</f>
        <v>158</v>
      </c>
      <c r="D424" s="33">
        <v>8</v>
      </c>
      <c r="E424" s="33">
        <v>31</v>
      </c>
      <c r="F424" s="33">
        <v>501000</v>
      </c>
      <c r="G424" s="35">
        <v>1100</v>
      </c>
      <c r="H424" s="33">
        <v>23</v>
      </c>
      <c r="I424" s="34" t="s">
        <v>2111</v>
      </c>
      <c r="J424" s="33" t="s">
        <v>63</v>
      </c>
    </row>
    <row r="425" spans="1:10" x14ac:dyDescent="0.3">
      <c r="A425" s="33">
        <v>424</v>
      </c>
      <c r="B425" s="34" t="s">
        <v>1650</v>
      </c>
      <c r="C425" s="34">
        <f>_xlfn.XLOOKUP(B425,'PLANO CONTAS'!C:C,'PLANO CONTAS'!A:A,0,FALSE)</f>
        <v>158</v>
      </c>
      <c r="D425" s="33">
        <v>8</v>
      </c>
      <c r="E425" s="33">
        <v>31</v>
      </c>
      <c r="F425" s="33">
        <v>501000</v>
      </c>
      <c r="G425" s="35">
        <v>600</v>
      </c>
      <c r="H425" s="33">
        <v>23</v>
      </c>
      <c r="I425" s="34" t="s">
        <v>2111</v>
      </c>
      <c r="J425" s="33" t="s">
        <v>63</v>
      </c>
    </row>
    <row r="426" spans="1:10" x14ac:dyDescent="0.3">
      <c r="A426" s="33">
        <v>425</v>
      </c>
      <c r="B426" s="34" t="s">
        <v>1650</v>
      </c>
      <c r="C426" s="34">
        <f>_xlfn.XLOOKUP(B426,'PLANO CONTAS'!C:C,'PLANO CONTAS'!A:A,0,FALSE)</f>
        <v>158</v>
      </c>
      <c r="D426" s="33">
        <v>8</v>
      </c>
      <c r="E426" s="33">
        <v>31</v>
      </c>
      <c r="F426" s="33">
        <v>201000</v>
      </c>
      <c r="G426" s="35">
        <v>2544.8000000000002</v>
      </c>
      <c r="H426" s="33">
        <v>23</v>
      </c>
      <c r="I426" s="34" t="s">
        <v>2111</v>
      </c>
      <c r="J426" s="33" t="s">
        <v>63</v>
      </c>
    </row>
    <row r="427" spans="1:10" x14ac:dyDescent="0.3">
      <c r="A427" s="33">
        <v>426</v>
      </c>
      <c r="B427" s="34" t="s">
        <v>1650</v>
      </c>
      <c r="C427" s="34">
        <f>_xlfn.XLOOKUP(B427,'PLANO CONTAS'!C:C,'PLANO CONTAS'!A:A,0,FALSE)</f>
        <v>158</v>
      </c>
      <c r="D427" s="33">
        <v>8</v>
      </c>
      <c r="E427" s="33">
        <v>31</v>
      </c>
      <c r="F427" s="33">
        <v>501000</v>
      </c>
      <c r="G427" s="35">
        <v>7780</v>
      </c>
      <c r="H427" s="33">
        <v>23</v>
      </c>
      <c r="I427" s="34" t="s">
        <v>2111</v>
      </c>
      <c r="J427" s="33" t="s">
        <v>63</v>
      </c>
    </row>
    <row r="428" spans="1:10" x14ac:dyDescent="0.3">
      <c r="A428" s="33">
        <v>427</v>
      </c>
      <c r="B428" s="34" t="s">
        <v>1650</v>
      </c>
      <c r="C428" s="34">
        <f>_xlfn.XLOOKUP(B428,'PLANO CONTAS'!C:C,'PLANO CONTAS'!A:A,0,FALSE)</f>
        <v>158</v>
      </c>
      <c r="D428" s="33">
        <v>8</v>
      </c>
      <c r="E428" s="33">
        <v>31</v>
      </c>
      <c r="F428" s="33">
        <v>501000</v>
      </c>
      <c r="G428" s="35">
        <v>3000</v>
      </c>
      <c r="H428" s="33">
        <v>23</v>
      </c>
      <c r="I428" s="34" t="s">
        <v>2111</v>
      </c>
      <c r="J428" s="33" t="s">
        <v>63</v>
      </c>
    </row>
    <row r="429" spans="1:10" x14ac:dyDescent="0.3">
      <c r="A429" s="33">
        <v>428</v>
      </c>
      <c r="B429" s="34" t="s">
        <v>1650</v>
      </c>
      <c r="C429" s="34">
        <f>_xlfn.XLOOKUP(B429,'PLANO CONTAS'!C:C,'PLANO CONTAS'!A:A,0,FALSE)</f>
        <v>158</v>
      </c>
      <c r="D429" s="33">
        <v>8</v>
      </c>
      <c r="E429" s="33">
        <v>31</v>
      </c>
      <c r="F429" s="33">
        <v>1101000</v>
      </c>
      <c r="G429" s="35">
        <v>6727.6</v>
      </c>
      <c r="H429" s="33">
        <v>23</v>
      </c>
      <c r="I429" s="34" t="s">
        <v>2111</v>
      </c>
      <c r="J429" s="33" t="s">
        <v>63</v>
      </c>
    </row>
    <row r="430" spans="1:10" x14ac:dyDescent="0.3">
      <c r="A430" s="33">
        <v>429</v>
      </c>
      <c r="B430" s="34" t="s">
        <v>1650</v>
      </c>
      <c r="C430" s="34">
        <f>_xlfn.XLOOKUP(B430,'PLANO CONTAS'!C:C,'PLANO CONTAS'!A:A,0,FALSE)</f>
        <v>158</v>
      </c>
      <c r="D430" s="33">
        <v>8</v>
      </c>
      <c r="E430" s="33">
        <v>31</v>
      </c>
      <c r="F430" s="33">
        <v>1101000</v>
      </c>
      <c r="G430" s="35">
        <v>7196.72</v>
      </c>
      <c r="H430" s="33">
        <v>23</v>
      </c>
      <c r="I430" s="34" t="s">
        <v>2111</v>
      </c>
      <c r="J430" s="33" t="s">
        <v>63</v>
      </c>
    </row>
    <row r="431" spans="1:10" x14ac:dyDescent="0.3">
      <c r="A431" s="33">
        <v>430</v>
      </c>
      <c r="B431" s="34" t="s">
        <v>1653</v>
      </c>
      <c r="C431" s="34">
        <f>_xlfn.XLOOKUP(B431,'PLANO CONTAS'!C:C,'PLANO CONTAS'!A:A,0,FALSE)</f>
        <v>161</v>
      </c>
      <c r="D431" s="33">
        <v>8</v>
      </c>
      <c r="E431" s="33">
        <v>31</v>
      </c>
      <c r="F431" s="33">
        <v>101000</v>
      </c>
      <c r="G431" s="35">
        <v>403.2</v>
      </c>
      <c r="H431" s="33">
        <v>23</v>
      </c>
      <c r="I431" s="34" t="s">
        <v>2111</v>
      </c>
      <c r="J431" s="33" t="s">
        <v>13</v>
      </c>
    </row>
    <row r="432" spans="1:10" x14ac:dyDescent="0.3">
      <c r="A432" s="33">
        <v>431</v>
      </c>
      <c r="B432" s="34" t="s">
        <v>1653</v>
      </c>
      <c r="C432" s="34">
        <f>_xlfn.XLOOKUP(B432,'PLANO CONTAS'!C:C,'PLANO CONTAS'!A:A,0,FALSE)</f>
        <v>161</v>
      </c>
      <c r="D432" s="33">
        <v>8</v>
      </c>
      <c r="E432" s="33">
        <v>31</v>
      </c>
      <c r="F432" s="33">
        <v>301000</v>
      </c>
      <c r="G432" s="35">
        <v>332.64</v>
      </c>
      <c r="H432" s="33">
        <v>23</v>
      </c>
      <c r="I432" s="34" t="s">
        <v>2111</v>
      </c>
      <c r="J432" s="33" t="s">
        <v>13</v>
      </c>
    </row>
    <row r="433" spans="1:10" x14ac:dyDescent="0.3">
      <c r="A433" s="33">
        <v>432</v>
      </c>
      <c r="B433" s="34" t="s">
        <v>1653</v>
      </c>
      <c r="C433" s="34">
        <f>_xlfn.XLOOKUP(B433,'PLANO CONTAS'!C:C,'PLANO CONTAS'!A:A,0,FALSE)</f>
        <v>161</v>
      </c>
      <c r="D433" s="33">
        <v>8</v>
      </c>
      <c r="E433" s="33">
        <v>31</v>
      </c>
      <c r="F433" s="33">
        <v>1201000</v>
      </c>
      <c r="G433" s="35">
        <v>388.08</v>
      </c>
      <c r="H433" s="33">
        <v>23</v>
      </c>
      <c r="I433" s="34" t="s">
        <v>2111</v>
      </c>
      <c r="J433" s="33" t="s">
        <v>13</v>
      </c>
    </row>
    <row r="434" spans="1:10" x14ac:dyDescent="0.3">
      <c r="A434" s="33">
        <v>433</v>
      </c>
      <c r="B434" s="34" t="s">
        <v>1653</v>
      </c>
      <c r="C434" s="34">
        <f>_xlfn.XLOOKUP(B434,'PLANO CONTAS'!C:C,'PLANO CONTAS'!A:A,0,FALSE)</f>
        <v>161</v>
      </c>
      <c r="D434" s="33">
        <v>8</v>
      </c>
      <c r="E434" s="33">
        <v>31</v>
      </c>
      <c r="F434" s="33">
        <v>501000</v>
      </c>
      <c r="G434" s="35">
        <v>158.4</v>
      </c>
      <c r="H434" s="33">
        <v>23</v>
      </c>
      <c r="I434" s="34" t="s">
        <v>2111</v>
      </c>
      <c r="J434" s="33" t="s">
        <v>13</v>
      </c>
    </row>
    <row r="435" spans="1:10" x14ac:dyDescent="0.3">
      <c r="A435" s="33">
        <v>434</v>
      </c>
      <c r="B435" s="34" t="s">
        <v>1653</v>
      </c>
      <c r="C435" s="34">
        <f>_xlfn.XLOOKUP(B435,'PLANO CONTAS'!C:C,'PLANO CONTAS'!A:A,0,FALSE)</f>
        <v>161</v>
      </c>
      <c r="D435" s="33">
        <v>8</v>
      </c>
      <c r="E435" s="33">
        <v>31</v>
      </c>
      <c r="F435" s="33">
        <v>201000</v>
      </c>
      <c r="G435" s="35">
        <v>394.8</v>
      </c>
      <c r="H435" s="33">
        <v>23</v>
      </c>
      <c r="I435" s="34" t="s">
        <v>2111</v>
      </c>
      <c r="J435" s="33" t="s">
        <v>13</v>
      </c>
    </row>
    <row r="436" spans="1:10" x14ac:dyDescent="0.3">
      <c r="A436" s="33">
        <v>435</v>
      </c>
      <c r="B436" s="34" t="s">
        <v>1653</v>
      </c>
      <c r="C436" s="34">
        <f>_xlfn.XLOOKUP(B436,'PLANO CONTAS'!C:C,'PLANO CONTAS'!A:A,0,FALSE)</f>
        <v>161</v>
      </c>
      <c r="D436" s="33">
        <v>8</v>
      </c>
      <c r="E436" s="33">
        <v>31</v>
      </c>
      <c r="F436" s="33">
        <v>501000</v>
      </c>
      <c r="G436" s="35">
        <v>635.16</v>
      </c>
      <c r="H436" s="33">
        <v>23</v>
      </c>
      <c r="I436" s="34" t="s">
        <v>2111</v>
      </c>
      <c r="J436" s="33" t="s">
        <v>13</v>
      </c>
    </row>
    <row r="437" spans="1:10" x14ac:dyDescent="0.3">
      <c r="A437" s="33">
        <v>436</v>
      </c>
      <c r="B437" s="34" t="s">
        <v>1653</v>
      </c>
      <c r="C437" s="34">
        <f>_xlfn.XLOOKUP(B437,'PLANO CONTAS'!C:C,'PLANO CONTAS'!A:A,0,FALSE)</f>
        <v>161</v>
      </c>
      <c r="D437" s="33">
        <v>8</v>
      </c>
      <c r="E437" s="33">
        <v>31</v>
      </c>
      <c r="F437" s="33">
        <v>1101000</v>
      </c>
      <c r="G437" s="35">
        <v>329.25</v>
      </c>
      <c r="H437" s="33">
        <v>23</v>
      </c>
      <c r="I437" s="34" t="s">
        <v>2111</v>
      </c>
      <c r="J437" s="33" t="s">
        <v>13</v>
      </c>
    </row>
    <row r="438" spans="1:10" x14ac:dyDescent="0.3">
      <c r="A438" s="33">
        <v>437</v>
      </c>
      <c r="B438" s="34" t="s">
        <v>1653</v>
      </c>
      <c r="C438" s="34">
        <f>_xlfn.XLOOKUP(B438,'PLANO CONTAS'!C:C,'PLANO CONTAS'!A:A,0,FALSE)</f>
        <v>161</v>
      </c>
      <c r="D438" s="33">
        <v>8</v>
      </c>
      <c r="E438" s="33">
        <v>31</v>
      </c>
      <c r="F438" s="33">
        <v>901000</v>
      </c>
      <c r="G438" s="35">
        <v>275.39999999999998</v>
      </c>
      <c r="H438" s="33">
        <v>23</v>
      </c>
      <c r="I438" s="34" t="s">
        <v>2111</v>
      </c>
      <c r="J438" s="33" t="s">
        <v>13</v>
      </c>
    </row>
    <row r="439" spans="1:10" x14ac:dyDescent="0.3">
      <c r="A439" s="33">
        <v>438</v>
      </c>
      <c r="B439" s="34" t="s">
        <v>1653</v>
      </c>
      <c r="C439" s="34">
        <f>_xlfn.XLOOKUP(B439,'PLANO CONTAS'!C:C,'PLANO CONTAS'!A:A,0,FALSE)</f>
        <v>161</v>
      </c>
      <c r="D439" s="33">
        <v>8</v>
      </c>
      <c r="E439" s="33">
        <v>31</v>
      </c>
      <c r="F439" s="33">
        <v>101000</v>
      </c>
      <c r="G439" s="35">
        <v>403.2</v>
      </c>
      <c r="H439" s="33">
        <v>23</v>
      </c>
      <c r="I439" s="34" t="s">
        <v>2111</v>
      </c>
      <c r="J439" s="33" t="s">
        <v>13</v>
      </c>
    </row>
    <row r="440" spans="1:10" x14ac:dyDescent="0.3">
      <c r="A440" s="33">
        <v>439</v>
      </c>
      <c r="B440" s="34" t="s">
        <v>1653</v>
      </c>
      <c r="C440" s="34">
        <f>_xlfn.XLOOKUP(B440,'PLANO CONTAS'!C:C,'PLANO CONTAS'!A:A,0,FALSE)</f>
        <v>161</v>
      </c>
      <c r="D440" s="33">
        <v>8</v>
      </c>
      <c r="E440" s="33">
        <v>31</v>
      </c>
      <c r="F440" s="33">
        <v>301000</v>
      </c>
      <c r="G440" s="35">
        <v>285</v>
      </c>
      <c r="H440" s="33">
        <v>23</v>
      </c>
      <c r="I440" s="34" t="s">
        <v>2111</v>
      </c>
      <c r="J440" s="33" t="s">
        <v>63</v>
      </c>
    </row>
    <row r="441" spans="1:10" x14ac:dyDescent="0.3">
      <c r="A441" s="33">
        <v>440</v>
      </c>
      <c r="B441" s="34" t="s">
        <v>1653</v>
      </c>
      <c r="C441" s="34">
        <f>_xlfn.XLOOKUP(B441,'PLANO CONTAS'!C:C,'PLANO CONTAS'!A:A,0,FALSE)</f>
        <v>161</v>
      </c>
      <c r="D441" s="33">
        <v>8</v>
      </c>
      <c r="E441" s="33">
        <v>31</v>
      </c>
      <c r="F441" s="33">
        <v>801000</v>
      </c>
      <c r="G441" s="35">
        <v>390</v>
      </c>
      <c r="H441" s="33">
        <v>23</v>
      </c>
      <c r="I441" s="34" t="s">
        <v>2111</v>
      </c>
      <c r="J441" s="33" t="s">
        <v>63</v>
      </c>
    </row>
    <row r="442" spans="1:10" x14ac:dyDescent="0.3">
      <c r="A442" s="33">
        <v>441</v>
      </c>
      <c r="B442" s="34" t="s">
        <v>1653</v>
      </c>
      <c r="C442" s="34">
        <f>_xlfn.XLOOKUP(B442,'PLANO CONTAS'!C:C,'PLANO CONTAS'!A:A,0,FALSE)</f>
        <v>161</v>
      </c>
      <c r="D442" s="33">
        <v>8</v>
      </c>
      <c r="E442" s="33">
        <v>31</v>
      </c>
      <c r="F442" s="33">
        <v>501000</v>
      </c>
      <c r="G442" s="35">
        <v>165</v>
      </c>
      <c r="H442" s="33">
        <v>23</v>
      </c>
      <c r="I442" s="34" t="s">
        <v>2111</v>
      </c>
      <c r="J442" s="33" t="s">
        <v>63</v>
      </c>
    </row>
    <row r="443" spans="1:10" x14ac:dyDescent="0.3">
      <c r="A443" s="33">
        <v>442</v>
      </c>
      <c r="B443" s="34" t="s">
        <v>1653</v>
      </c>
      <c r="C443" s="34">
        <f>_xlfn.XLOOKUP(B443,'PLANO CONTAS'!C:C,'PLANO CONTAS'!A:A,0,FALSE)</f>
        <v>161</v>
      </c>
      <c r="D443" s="33">
        <v>8</v>
      </c>
      <c r="E443" s="33">
        <v>31</v>
      </c>
      <c r="F443" s="33">
        <v>201000</v>
      </c>
      <c r="G443" s="35">
        <v>381.72</v>
      </c>
      <c r="H443" s="33">
        <v>23</v>
      </c>
      <c r="I443" s="34" t="s">
        <v>2111</v>
      </c>
      <c r="J443" s="33" t="s">
        <v>63</v>
      </c>
    </row>
    <row r="444" spans="1:10" x14ac:dyDescent="0.3">
      <c r="A444" s="33">
        <v>443</v>
      </c>
      <c r="B444" s="34" t="s">
        <v>1653</v>
      </c>
      <c r="C444" s="34">
        <f>_xlfn.XLOOKUP(B444,'PLANO CONTAS'!C:C,'PLANO CONTAS'!A:A,0,FALSE)</f>
        <v>161</v>
      </c>
      <c r="D444" s="33">
        <v>8</v>
      </c>
      <c r="E444" s="33">
        <v>31</v>
      </c>
      <c r="F444" s="33">
        <v>501000</v>
      </c>
      <c r="G444" s="35">
        <v>522</v>
      </c>
      <c r="H444" s="33">
        <v>23</v>
      </c>
      <c r="I444" s="34" t="s">
        <v>2111</v>
      </c>
      <c r="J444" s="33" t="s">
        <v>63</v>
      </c>
    </row>
    <row r="445" spans="1:10" x14ac:dyDescent="0.3">
      <c r="A445" s="33">
        <v>444</v>
      </c>
      <c r="B445" s="34" t="s">
        <v>1653</v>
      </c>
      <c r="C445" s="34">
        <f>_xlfn.XLOOKUP(B445,'PLANO CONTAS'!C:C,'PLANO CONTAS'!A:A,0,FALSE)</f>
        <v>161</v>
      </c>
      <c r="D445" s="33">
        <v>8</v>
      </c>
      <c r="E445" s="33">
        <v>31</v>
      </c>
      <c r="F445" s="33">
        <v>1101000</v>
      </c>
      <c r="G445" s="35">
        <v>454.62</v>
      </c>
      <c r="H445" s="33">
        <v>23</v>
      </c>
      <c r="I445" s="34" t="s">
        <v>2111</v>
      </c>
      <c r="J445" s="33" t="s">
        <v>63</v>
      </c>
    </row>
    <row r="446" spans="1:10" x14ac:dyDescent="0.3">
      <c r="A446" s="33">
        <v>445</v>
      </c>
      <c r="B446" s="34" t="s">
        <v>1653</v>
      </c>
      <c r="C446" s="34">
        <f>_xlfn.XLOOKUP(B446,'PLANO CONTAS'!C:C,'PLANO CONTAS'!A:A,0,FALSE)</f>
        <v>161</v>
      </c>
      <c r="D446" s="33">
        <v>8</v>
      </c>
      <c r="E446" s="33">
        <v>31</v>
      </c>
      <c r="F446" s="33">
        <v>1101000</v>
      </c>
      <c r="G446" s="35">
        <v>450</v>
      </c>
      <c r="H446" s="33">
        <v>23</v>
      </c>
      <c r="I446" s="34" t="s">
        <v>2111</v>
      </c>
      <c r="J446" s="33" t="s">
        <v>63</v>
      </c>
    </row>
    <row r="447" spans="1:10" x14ac:dyDescent="0.3">
      <c r="A447" s="33">
        <v>446</v>
      </c>
      <c r="B447" s="34" t="s">
        <v>1654</v>
      </c>
      <c r="C447" s="34">
        <f>_xlfn.XLOOKUP(B447,'PLANO CONTAS'!C:C,'PLANO CONTAS'!A:A,0,FALSE)</f>
        <v>162</v>
      </c>
      <c r="D447" s="33">
        <v>8</v>
      </c>
      <c r="E447" s="33">
        <v>31</v>
      </c>
      <c r="F447" s="33">
        <v>401000</v>
      </c>
      <c r="G447" s="35">
        <v>5.95</v>
      </c>
      <c r="H447" s="33">
        <v>23</v>
      </c>
      <c r="I447" s="34" t="s">
        <v>2111</v>
      </c>
      <c r="J447" s="33" t="s">
        <v>13</v>
      </c>
    </row>
    <row r="448" spans="1:10" x14ac:dyDescent="0.3">
      <c r="A448" s="33">
        <v>447</v>
      </c>
      <c r="B448" s="34" t="s">
        <v>1654</v>
      </c>
      <c r="C448" s="34">
        <f>_xlfn.XLOOKUP(B448,'PLANO CONTAS'!C:C,'PLANO CONTAS'!A:A,0,FALSE)</f>
        <v>162</v>
      </c>
      <c r="D448" s="33">
        <v>8</v>
      </c>
      <c r="E448" s="33">
        <v>31</v>
      </c>
      <c r="F448" s="33">
        <v>1201000</v>
      </c>
      <c r="G448" s="35">
        <v>19.989999999999998</v>
      </c>
      <c r="H448" s="33">
        <v>23</v>
      </c>
      <c r="I448" s="34" t="s">
        <v>2111</v>
      </c>
      <c r="J448" s="33" t="s">
        <v>13</v>
      </c>
    </row>
    <row r="449" spans="1:10" x14ac:dyDescent="0.3">
      <c r="A449" s="33">
        <v>448</v>
      </c>
      <c r="B449" s="34" t="s">
        <v>1654</v>
      </c>
      <c r="C449" s="34">
        <f>_xlfn.XLOOKUP(B449,'PLANO CONTAS'!C:C,'PLANO CONTAS'!A:A,0,FALSE)</f>
        <v>162</v>
      </c>
      <c r="D449" s="33">
        <v>8</v>
      </c>
      <c r="E449" s="33">
        <v>31</v>
      </c>
      <c r="F449" s="33">
        <v>501000</v>
      </c>
      <c r="G449" s="35">
        <v>18.52</v>
      </c>
      <c r="H449" s="33">
        <v>23</v>
      </c>
      <c r="I449" s="34" t="s">
        <v>2111</v>
      </c>
      <c r="J449" s="33" t="s">
        <v>13</v>
      </c>
    </row>
    <row r="450" spans="1:10" x14ac:dyDescent="0.3">
      <c r="A450" s="33">
        <v>449</v>
      </c>
      <c r="B450" s="34" t="s">
        <v>1654</v>
      </c>
      <c r="C450" s="34">
        <f>_xlfn.XLOOKUP(B450,'PLANO CONTAS'!C:C,'PLANO CONTAS'!A:A,0,FALSE)</f>
        <v>162</v>
      </c>
      <c r="D450" s="33">
        <v>8</v>
      </c>
      <c r="E450" s="33">
        <v>31</v>
      </c>
      <c r="F450" s="33">
        <v>501000</v>
      </c>
      <c r="G450" s="35">
        <v>2.96</v>
      </c>
      <c r="H450" s="33">
        <v>23</v>
      </c>
      <c r="I450" s="34" t="s">
        <v>2111</v>
      </c>
      <c r="J450" s="33" t="s">
        <v>13</v>
      </c>
    </row>
    <row r="451" spans="1:10" x14ac:dyDescent="0.3">
      <c r="A451" s="33">
        <v>450</v>
      </c>
      <c r="B451" s="34" t="s">
        <v>1654</v>
      </c>
      <c r="C451" s="34">
        <f>_xlfn.XLOOKUP(B451,'PLANO CONTAS'!C:C,'PLANO CONTAS'!A:A,0,FALSE)</f>
        <v>162</v>
      </c>
      <c r="D451" s="33">
        <v>8</v>
      </c>
      <c r="E451" s="33">
        <v>31</v>
      </c>
      <c r="F451" s="33">
        <v>1101000</v>
      </c>
      <c r="G451" s="35">
        <v>32.94</v>
      </c>
      <c r="H451" s="33">
        <v>23</v>
      </c>
      <c r="I451" s="34" t="s">
        <v>2111</v>
      </c>
      <c r="J451" s="33" t="s">
        <v>13</v>
      </c>
    </row>
    <row r="452" spans="1:10" x14ac:dyDescent="0.3">
      <c r="A452" s="33">
        <v>451</v>
      </c>
      <c r="B452" s="34" t="s">
        <v>1654</v>
      </c>
      <c r="C452" s="34">
        <f>_xlfn.XLOOKUP(B452,'PLANO CONTAS'!C:C,'PLANO CONTAS'!A:A,0,FALSE)</f>
        <v>162</v>
      </c>
      <c r="D452" s="33">
        <v>8</v>
      </c>
      <c r="E452" s="33">
        <v>31</v>
      </c>
      <c r="F452" s="33">
        <v>1101000</v>
      </c>
      <c r="G452" s="35">
        <v>0.19</v>
      </c>
      <c r="H452" s="33">
        <v>23</v>
      </c>
      <c r="I452" s="34" t="s">
        <v>2111</v>
      </c>
      <c r="J452" s="33" t="s">
        <v>13</v>
      </c>
    </row>
    <row r="453" spans="1:10" x14ac:dyDescent="0.3">
      <c r="A453" s="33">
        <v>452</v>
      </c>
      <c r="B453" s="34" t="s">
        <v>1655</v>
      </c>
      <c r="C453" s="34">
        <f>_xlfn.XLOOKUP(B453,'PLANO CONTAS'!C:C,'PLANO CONTAS'!A:A,0,FALSE)</f>
        <v>163</v>
      </c>
      <c r="D453" s="33">
        <v>8</v>
      </c>
      <c r="E453" s="33">
        <v>31</v>
      </c>
      <c r="F453" s="33">
        <v>801000</v>
      </c>
      <c r="G453" s="35">
        <v>166.67</v>
      </c>
      <c r="H453" s="33">
        <v>23</v>
      </c>
      <c r="I453" s="34" t="s">
        <v>2111</v>
      </c>
      <c r="J453" s="33" t="s">
        <v>13</v>
      </c>
    </row>
    <row r="454" spans="1:10" x14ac:dyDescent="0.3">
      <c r="A454" s="33">
        <v>453</v>
      </c>
      <c r="B454" s="34" t="s">
        <v>1655</v>
      </c>
      <c r="C454" s="34">
        <f>_xlfn.XLOOKUP(B454,'PLANO CONTAS'!C:C,'PLANO CONTAS'!A:A,0,FALSE)</f>
        <v>163</v>
      </c>
      <c r="D454" s="33">
        <v>8</v>
      </c>
      <c r="E454" s="33">
        <v>31</v>
      </c>
      <c r="F454" s="33">
        <v>801000</v>
      </c>
      <c r="G454" s="35">
        <v>55.56</v>
      </c>
      <c r="H454" s="33">
        <v>23</v>
      </c>
      <c r="I454" s="34" t="s">
        <v>2111</v>
      </c>
      <c r="J454" s="33" t="s">
        <v>13</v>
      </c>
    </row>
    <row r="455" spans="1:10" x14ac:dyDescent="0.3">
      <c r="A455" s="33">
        <v>454</v>
      </c>
      <c r="B455" s="34" t="s">
        <v>1656</v>
      </c>
      <c r="C455" s="34">
        <f>_xlfn.XLOOKUP(B455,'PLANO CONTAS'!C:C,'PLANO CONTAS'!A:A,0,FALSE)</f>
        <v>164</v>
      </c>
      <c r="D455" s="33">
        <v>8</v>
      </c>
      <c r="E455" s="33">
        <v>31</v>
      </c>
      <c r="F455" s="33">
        <v>801000</v>
      </c>
      <c r="G455" s="35">
        <v>166.67</v>
      </c>
      <c r="H455" s="33">
        <v>23</v>
      </c>
      <c r="I455" s="34" t="s">
        <v>2111</v>
      </c>
      <c r="J455" s="33" t="s">
        <v>13</v>
      </c>
    </row>
    <row r="456" spans="1:10" x14ac:dyDescent="0.3">
      <c r="A456" s="33">
        <v>455</v>
      </c>
      <c r="B456" s="34" t="s">
        <v>1662</v>
      </c>
      <c r="C456" s="34">
        <f>_xlfn.XLOOKUP(B456,'PLANO CONTAS'!C:C,'PLANO CONTAS'!A:A,0,FALSE)</f>
        <v>167</v>
      </c>
      <c r="D456" s="33">
        <v>8</v>
      </c>
      <c r="E456" s="33">
        <v>31</v>
      </c>
      <c r="F456" s="33">
        <v>701000</v>
      </c>
      <c r="G456" s="35">
        <v>240</v>
      </c>
      <c r="H456" s="33">
        <v>23</v>
      </c>
      <c r="I456" s="34" t="s">
        <v>2111</v>
      </c>
      <c r="J456" s="33" t="s">
        <v>13</v>
      </c>
    </row>
    <row r="457" spans="1:10" x14ac:dyDescent="0.3">
      <c r="A457" s="33">
        <v>456</v>
      </c>
      <c r="B457" s="34" t="s">
        <v>1662</v>
      </c>
      <c r="C457" s="34">
        <f>_xlfn.XLOOKUP(B457,'PLANO CONTAS'!C:C,'PLANO CONTAS'!A:A,0,FALSE)</f>
        <v>167</v>
      </c>
      <c r="D457" s="33">
        <v>8</v>
      </c>
      <c r="E457" s="33">
        <v>31</v>
      </c>
      <c r="F457" s="33">
        <v>301000</v>
      </c>
      <c r="G457" s="35">
        <v>380</v>
      </c>
      <c r="H457" s="33">
        <v>23</v>
      </c>
      <c r="I457" s="34" t="s">
        <v>2111</v>
      </c>
      <c r="J457" s="33" t="s">
        <v>13</v>
      </c>
    </row>
    <row r="458" spans="1:10" x14ac:dyDescent="0.3">
      <c r="A458" s="33">
        <v>457</v>
      </c>
      <c r="B458" s="34" t="s">
        <v>1662</v>
      </c>
      <c r="C458" s="34">
        <f>_xlfn.XLOOKUP(B458,'PLANO CONTAS'!C:C,'PLANO CONTAS'!A:A,0,FALSE)</f>
        <v>167</v>
      </c>
      <c r="D458" s="33">
        <v>8</v>
      </c>
      <c r="E458" s="33">
        <v>31</v>
      </c>
      <c r="F458" s="33">
        <v>301000</v>
      </c>
      <c r="G458" s="35">
        <v>17.670000000000002</v>
      </c>
      <c r="H458" s="33">
        <v>23</v>
      </c>
      <c r="I458" s="34" t="s">
        <v>2111</v>
      </c>
      <c r="J458" s="33" t="s">
        <v>13</v>
      </c>
    </row>
    <row r="459" spans="1:10" x14ac:dyDescent="0.3">
      <c r="A459" s="33">
        <v>458</v>
      </c>
      <c r="B459" s="34" t="s">
        <v>1662</v>
      </c>
      <c r="C459" s="34">
        <f>_xlfn.XLOOKUP(B459,'PLANO CONTAS'!C:C,'PLANO CONTAS'!A:A,0,FALSE)</f>
        <v>167</v>
      </c>
      <c r="D459" s="33">
        <v>8</v>
      </c>
      <c r="E459" s="33">
        <v>31</v>
      </c>
      <c r="F459" s="33">
        <v>801000</v>
      </c>
      <c r="G459" s="35">
        <v>744.96</v>
      </c>
      <c r="H459" s="33">
        <v>23</v>
      </c>
      <c r="I459" s="34" t="s">
        <v>2111</v>
      </c>
      <c r="J459" s="33" t="s">
        <v>13</v>
      </c>
    </row>
    <row r="460" spans="1:10" x14ac:dyDescent="0.3">
      <c r="A460" s="33">
        <v>459</v>
      </c>
      <c r="B460" s="34" t="s">
        <v>1662</v>
      </c>
      <c r="C460" s="34">
        <f>_xlfn.XLOOKUP(B460,'PLANO CONTAS'!C:C,'PLANO CONTAS'!A:A,0,FALSE)</f>
        <v>167</v>
      </c>
      <c r="D460" s="33">
        <v>8</v>
      </c>
      <c r="E460" s="33">
        <v>31</v>
      </c>
      <c r="F460" s="33">
        <v>801000</v>
      </c>
      <c r="G460" s="35">
        <v>218.66</v>
      </c>
      <c r="H460" s="33">
        <v>23</v>
      </c>
      <c r="I460" s="34" t="s">
        <v>2111</v>
      </c>
      <c r="J460" s="33" t="s">
        <v>13</v>
      </c>
    </row>
    <row r="461" spans="1:10" x14ac:dyDescent="0.3">
      <c r="A461" s="33">
        <v>460</v>
      </c>
      <c r="B461" s="34" t="s">
        <v>1662</v>
      </c>
      <c r="C461" s="34">
        <f>_xlfn.XLOOKUP(B461,'PLANO CONTAS'!C:C,'PLANO CONTAS'!A:A,0,FALSE)</f>
        <v>167</v>
      </c>
      <c r="D461" s="33">
        <v>8</v>
      </c>
      <c r="E461" s="33">
        <v>31</v>
      </c>
      <c r="F461" s="33">
        <v>801000</v>
      </c>
      <c r="G461" s="35">
        <v>13.33</v>
      </c>
      <c r="H461" s="33">
        <v>23</v>
      </c>
      <c r="I461" s="34" t="s">
        <v>2111</v>
      </c>
      <c r="J461" s="33" t="s">
        <v>13</v>
      </c>
    </row>
    <row r="462" spans="1:10" x14ac:dyDescent="0.3">
      <c r="A462" s="33">
        <v>461</v>
      </c>
      <c r="B462" s="34" t="s">
        <v>1662</v>
      </c>
      <c r="C462" s="34">
        <f>_xlfn.XLOOKUP(B462,'PLANO CONTAS'!C:C,'PLANO CONTAS'!A:A,0,FALSE)</f>
        <v>167</v>
      </c>
      <c r="D462" s="33">
        <v>8</v>
      </c>
      <c r="E462" s="33">
        <v>31</v>
      </c>
      <c r="F462" s="33">
        <v>1001000</v>
      </c>
      <c r="G462" s="35">
        <v>177.33</v>
      </c>
      <c r="H462" s="33">
        <v>23</v>
      </c>
      <c r="I462" s="34" t="s">
        <v>2111</v>
      </c>
      <c r="J462" s="33" t="s">
        <v>13</v>
      </c>
    </row>
    <row r="463" spans="1:10" x14ac:dyDescent="0.3">
      <c r="A463" s="33">
        <v>462</v>
      </c>
      <c r="B463" s="34" t="s">
        <v>1662</v>
      </c>
      <c r="C463" s="34">
        <f>_xlfn.XLOOKUP(B463,'PLANO CONTAS'!C:C,'PLANO CONTAS'!A:A,0,FALSE)</f>
        <v>167</v>
      </c>
      <c r="D463" s="33">
        <v>8</v>
      </c>
      <c r="E463" s="33">
        <v>31</v>
      </c>
      <c r="F463" s="33">
        <v>401000</v>
      </c>
      <c r="G463" s="35">
        <v>921.36</v>
      </c>
      <c r="H463" s="33">
        <v>23</v>
      </c>
      <c r="I463" s="34" t="s">
        <v>2111</v>
      </c>
      <c r="J463" s="33" t="s">
        <v>13</v>
      </c>
    </row>
    <row r="464" spans="1:10" x14ac:dyDescent="0.3">
      <c r="A464" s="33">
        <v>463</v>
      </c>
      <c r="B464" s="34" t="s">
        <v>1662</v>
      </c>
      <c r="C464" s="34">
        <f>_xlfn.XLOOKUP(B464,'PLANO CONTAS'!C:C,'PLANO CONTAS'!A:A,0,FALSE)</f>
        <v>167</v>
      </c>
      <c r="D464" s="33">
        <v>8</v>
      </c>
      <c r="E464" s="33">
        <v>31</v>
      </c>
      <c r="F464" s="33">
        <v>1201000</v>
      </c>
      <c r="G464" s="35">
        <v>493.19</v>
      </c>
      <c r="H464" s="33">
        <v>23</v>
      </c>
      <c r="I464" s="34" t="s">
        <v>2111</v>
      </c>
      <c r="J464" s="33" t="s">
        <v>13</v>
      </c>
    </row>
    <row r="465" spans="1:10" x14ac:dyDescent="0.3">
      <c r="A465" s="33">
        <v>464</v>
      </c>
      <c r="B465" s="34" t="s">
        <v>1662</v>
      </c>
      <c r="C465" s="34">
        <f>_xlfn.XLOOKUP(B465,'PLANO CONTAS'!C:C,'PLANO CONTAS'!A:A,0,FALSE)</f>
        <v>167</v>
      </c>
      <c r="D465" s="33">
        <v>8</v>
      </c>
      <c r="E465" s="33">
        <v>31</v>
      </c>
      <c r="F465" s="33">
        <v>501000</v>
      </c>
      <c r="G465" s="35">
        <v>231.48</v>
      </c>
      <c r="H465" s="33">
        <v>23</v>
      </c>
      <c r="I465" s="34" t="s">
        <v>2111</v>
      </c>
      <c r="J465" s="33" t="s">
        <v>13</v>
      </c>
    </row>
    <row r="466" spans="1:10" x14ac:dyDescent="0.3">
      <c r="A466" s="33">
        <v>465</v>
      </c>
      <c r="B466" s="34" t="s">
        <v>1662</v>
      </c>
      <c r="C466" s="34">
        <f>_xlfn.XLOOKUP(B466,'PLANO CONTAS'!C:C,'PLANO CONTAS'!A:A,0,FALSE)</f>
        <v>167</v>
      </c>
      <c r="D466" s="33">
        <v>8</v>
      </c>
      <c r="E466" s="33">
        <v>31</v>
      </c>
      <c r="F466" s="33">
        <v>201000</v>
      </c>
      <c r="G466" s="35">
        <v>508.96</v>
      </c>
      <c r="H466" s="33">
        <v>23</v>
      </c>
      <c r="I466" s="34" t="s">
        <v>2111</v>
      </c>
      <c r="J466" s="33" t="s">
        <v>13</v>
      </c>
    </row>
    <row r="467" spans="1:10" x14ac:dyDescent="0.3">
      <c r="A467" s="33">
        <v>466</v>
      </c>
      <c r="B467" s="34" t="s">
        <v>1662</v>
      </c>
      <c r="C467" s="34">
        <f>_xlfn.XLOOKUP(B467,'PLANO CONTAS'!C:C,'PLANO CONTAS'!A:A,0,FALSE)</f>
        <v>167</v>
      </c>
      <c r="D467" s="33">
        <v>8</v>
      </c>
      <c r="E467" s="33">
        <v>31</v>
      </c>
      <c r="F467" s="33">
        <v>501000</v>
      </c>
      <c r="G467" s="35">
        <v>1544.49</v>
      </c>
      <c r="H467" s="33">
        <v>23</v>
      </c>
      <c r="I467" s="34" t="s">
        <v>2111</v>
      </c>
      <c r="J467" s="33" t="s">
        <v>13</v>
      </c>
    </row>
    <row r="468" spans="1:10" x14ac:dyDescent="0.3">
      <c r="A468" s="33">
        <v>467</v>
      </c>
      <c r="B468" s="34" t="s">
        <v>1662</v>
      </c>
      <c r="C468" s="34">
        <f>_xlfn.XLOOKUP(B468,'PLANO CONTAS'!C:C,'PLANO CONTAS'!A:A,0,FALSE)</f>
        <v>167</v>
      </c>
      <c r="D468" s="33">
        <v>8</v>
      </c>
      <c r="E468" s="33">
        <v>31</v>
      </c>
      <c r="F468" s="33">
        <v>1101000</v>
      </c>
      <c r="G468" s="35">
        <v>1366.05</v>
      </c>
      <c r="H468" s="33">
        <v>23</v>
      </c>
      <c r="I468" s="34" t="s">
        <v>2111</v>
      </c>
      <c r="J468" s="33" t="s">
        <v>13</v>
      </c>
    </row>
    <row r="469" spans="1:10" x14ac:dyDescent="0.3">
      <c r="A469" s="33">
        <v>468</v>
      </c>
      <c r="B469" s="34" t="s">
        <v>1662</v>
      </c>
      <c r="C469" s="34">
        <f>_xlfn.XLOOKUP(B469,'PLANO CONTAS'!C:C,'PLANO CONTAS'!A:A,0,FALSE)</f>
        <v>167</v>
      </c>
      <c r="D469" s="33">
        <v>8</v>
      </c>
      <c r="E469" s="33">
        <v>31</v>
      </c>
      <c r="F469" s="33">
        <v>1101000</v>
      </c>
      <c r="G469" s="35">
        <v>1439.34</v>
      </c>
      <c r="H469" s="33">
        <v>23</v>
      </c>
      <c r="I469" s="34" t="s">
        <v>2111</v>
      </c>
      <c r="J469" s="33" t="s">
        <v>13</v>
      </c>
    </row>
    <row r="470" spans="1:10" x14ac:dyDescent="0.3">
      <c r="A470" s="33">
        <v>469</v>
      </c>
      <c r="B470" s="34" t="s">
        <v>1662</v>
      </c>
      <c r="C470" s="34">
        <f>_xlfn.XLOOKUP(B470,'PLANO CONTAS'!C:C,'PLANO CONTAS'!A:A,0,FALSE)</f>
        <v>167</v>
      </c>
      <c r="D470" s="33">
        <v>8</v>
      </c>
      <c r="E470" s="33">
        <v>31</v>
      </c>
      <c r="F470" s="33">
        <v>1101000</v>
      </c>
      <c r="G470" s="35">
        <v>0.06</v>
      </c>
      <c r="H470" s="33">
        <v>23</v>
      </c>
      <c r="I470" s="34" t="s">
        <v>2111</v>
      </c>
      <c r="J470" s="33" t="s">
        <v>13</v>
      </c>
    </row>
    <row r="471" spans="1:10" x14ac:dyDescent="0.3">
      <c r="A471" s="33">
        <v>470</v>
      </c>
      <c r="B471" s="34" t="s">
        <v>1663</v>
      </c>
      <c r="C471" s="34">
        <f>_xlfn.XLOOKUP(B471,'PLANO CONTAS'!C:C,'PLANO CONTAS'!A:A,0,FALSE)</f>
        <v>168</v>
      </c>
      <c r="D471" s="33">
        <v>8</v>
      </c>
      <c r="E471" s="33">
        <v>31</v>
      </c>
      <c r="F471" s="33">
        <v>801000</v>
      </c>
      <c r="G471" s="35">
        <v>683.62</v>
      </c>
      <c r="H471" s="33">
        <v>23</v>
      </c>
      <c r="I471" s="34" t="s">
        <v>2111</v>
      </c>
      <c r="J471" s="33" t="s">
        <v>13</v>
      </c>
    </row>
    <row r="472" spans="1:10" x14ac:dyDescent="0.3">
      <c r="A472" s="33">
        <v>471</v>
      </c>
      <c r="B472" s="34" t="s">
        <v>1665</v>
      </c>
      <c r="C472" s="34">
        <f>_xlfn.XLOOKUP(B472,'PLANO CONTAS'!C:C,'PLANO CONTAS'!A:A,0,FALSE)</f>
        <v>995</v>
      </c>
      <c r="D472" s="33">
        <v>8</v>
      </c>
      <c r="E472" s="33">
        <v>31</v>
      </c>
      <c r="F472" s="33">
        <v>701000</v>
      </c>
      <c r="G472" s="35">
        <v>250.15</v>
      </c>
      <c r="H472" s="33">
        <v>23</v>
      </c>
      <c r="I472" s="34" t="s">
        <v>2111</v>
      </c>
      <c r="J472" s="33" t="s">
        <v>13</v>
      </c>
    </row>
    <row r="473" spans="1:10" x14ac:dyDescent="0.3">
      <c r="A473" s="33">
        <v>472</v>
      </c>
      <c r="B473" s="34" t="s">
        <v>1665</v>
      </c>
      <c r="C473" s="34">
        <f>_xlfn.XLOOKUP(B473,'PLANO CONTAS'!C:C,'PLANO CONTAS'!A:A,0,FALSE)</f>
        <v>995</v>
      </c>
      <c r="D473" s="33">
        <v>8</v>
      </c>
      <c r="E473" s="33">
        <v>31</v>
      </c>
      <c r="F473" s="33">
        <v>301000</v>
      </c>
      <c r="G473" s="35">
        <v>467.08</v>
      </c>
      <c r="H473" s="33">
        <v>23</v>
      </c>
      <c r="I473" s="34" t="s">
        <v>2111</v>
      </c>
      <c r="J473" s="33" t="s">
        <v>13</v>
      </c>
    </row>
    <row r="474" spans="1:10" x14ac:dyDescent="0.3">
      <c r="A474" s="33">
        <v>473</v>
      </c>
      <c r="B474" s="34" t="s">
        <v>1665</v>
      </c>
      <c r="C474" s="34">
        <f>_xlfn.XLOOKUP(B474,'PLANO CONTAS'!C:C,'PLANO CONTAS'!A:A,0,FALSE)</f>
        <v>995</v>
      </c>
      <c r="D474" s="33">
        <v>8</v>
      </c>
      <c r="E474" s="33">
        <v>31</v>
      </c>
      <c r="F474" s="33">
        <v>801000</v>
      </c>
      <c r="G474" s="35">
        <v>776</v>
      </c>
      <c r="H474" s="33">
        <v>23</v>
      </c>
      <c r="I474" s="34" t="s">
        <v>2111</v>
      </c>
      <c r="J474" s="33" t="s">
        <v>13</v>
      </c>
    </row>
    <row r="475" spans="1:10" x14ac:dyDescent="0.3">
      <c r="A475" s="33">
        <v>474</v>
      </c>
      <c r="B475" s="34" t="s">
        <v>1665</v>
      </c>
      <c r="C475" s="34">
        <f>_xlfn.XLOOKUP(B475,'PLANO CONTAS'!C:C,'PLANO CONTAS'!A:A,0,FALSE)</f>
        <v>995</v>
      </c>
      <c r="D475" s="33">
        <v>8</v>
      </c>
      <c r="E475" s="33">
        <v>31</v>
      </c>
      <c r="F475" s="33">
        <v>1001000</v>
      </c>
      <c r="G475" s="35">
        <v>291.66000000000003</v>
      </c>
      <c r="H475" s="33">
        <v>23</v>
      </c>
      <c r="I475" s="34" t="s">
        <v>2111</v>
      </c>
      <c r="J475" s="33" t="s">
        <v>13</v>
      </c>
    </row>
    <row r="476" spans="1:10" x14ac:dyDescent="0.3">
      <c r="A476" s="33">
        <v>475</v>
      </c>
      <c r="B476" s="34" t="s">
        <v>1665</v>
      </c>
      <c r="C476" s="34">
        <f>_xlfn.XLOOKUP(B476,'PLANO CONTAS'!C:C,'PLANO CONTAS'!A:A,0,FALSE)</f>
        <v>995</v>
      </c>
      <c r="D476" s="33">
        <v>8</v>
      </c>
      <c r="E476" s="33">
        <v>31</v>
      </c>
      <c r="F476" s="33">
        <v>401000</v>
      </c>
      <c r="G476" s="35">
        <v>1547.91</v>
      </c>
      <c r="H476" s="33">
        <v>23</v>
      </c>
      <c r="I476" s="34" t="s">
        <v>2111</v>
      </c>
      <c r="J476" s="33" t="s">
        <v>13</v>
      </c>
    </row>
    <row r="477" spans="1:10" x14ac:dyDescent="0.3">
      <c r="A477" s="33">
        <v>476</v>
      </c>
      <c r="B477" s="34" t="s">
        <v>1665</v>
      </c>
      <c r="C477" s="34">
        <f>_xlfn.XLOOKUP(B477,'PLANO CONTAS'!C:C,'PLANO CONTAS'!A:A,0,FALSE)</f>
        <v>995</v>
      </c>
      <c r="D477" s="33">
        <v>8</v>
      </c>
      <c r="E477" s="33">
        <v>31</v>
      </c>
      <c r="F477" s="33">
        <v>1201000</v>
      </c>
      <c r="G477" s="35">
        <v>507.72</v>
      </c>
      <c r="H477" s="33">
        <v>23</v>
      </c>
      <c r="I477" s="34" t="s">
        <v>2111</v>
      </c>
      <c r="J477" s="33" t="s">
        <v>13</v>
      </c>
    </row>
    <row r="478" spans="1:10" x14ac:dyDescent="0.3">
      <c r="A478" s="33">
        <v>477</v>
      </c>
      <c r="B478" s="34" t="s">
        <v>1665</v>
      </c>
      <c r="C478" s="34">
        <f>_xlfn.XLOOKUP(B478,'PLANO CONTAS'!C:C,'PLANO CONTAS'!A:A,0,FALSE)</f>
        <v>995</v>
      </c>
      <c r="D478" s="33">
        <v>8</v>
      </c>
      <c r="E478" s="33">
        <v>31</v>
      </c>
      <c r="F478" s="33">
        <v>501000</v>
      </c>
      <c r="G478" s="35">
        <v>241.13</v>
      </c>
      <c r="H478" s="33">
        <v>23</v>
      </c>
      <c r="I478" s="34" t="s">
        <v>2111</v>
      </c>
      <c r="J478" s="33" t="s">
        <v>13</v>
      </c>
    </row>
    <row r="479" spans="1:10" x14ac:dyDescent="0.3">
      <c r="A479" s="33">
        <v>478</v>
      </c>
      <c r="B479" s="34" t="s">
        <v>1665</v>
      </c>
      <c r="C479" s="34">
        <f>_xlfn.XLOOKUP(B479,'PLANO CONTAS'!C:C,'PLANO CONTAS'!A:A,0,FALSE)</f>
        <v>995</v>
      </c>
      <c r="D479" s="33">
        <v>8</v>
      </c>
      <c r="E479" s="33">
        <v>31</v>
      </c>
      <c r="F479" s="33">
        <v>201000</v>
      </c>
      <c r="G479" s="35">
        <v>530.16</v>
      </c>
      <c r="H479" s="33">
        <v>23</v>
      </c>
      <c r="I479" s="34" t="s">
        <v>2111</v>
      </c>
      <c r="J479" s="33" t="s">
        <v>13</v>
      </c>
    </row>
    <row r="480" spans="1:10" x14ac:dyDescent="0.3">
      <c r="A480" s="33">
        <v>479</v>
      </c>
      <c r="B480" s="34" t="s">
        <v>1665</v>
      </c>
      <c r="C480" s="34">
        <f>_xlfn.XLOOKUP(B480,'PLANO CONTAS'!C:C,'PLANO CONTAS'!A:A,0,FALSE)</f>
        <v>995</v>
      </c>
      <c r="D480" s="33">
        <v>8</v>
      </c>
      <c r="E480" s="33">
        <v>31</v>
      </c>
      <c r="F480" s="33">
        <v>501000</v>
      </c>
      <c r="G480" s="35">
        <v>1622.7</v>
      </c>
      <c r="H480" s="33">
        <v>23</v>
      </c>
      <c r="I480" s="34" t="s">
        <v>2111</v>
      </c>
      <c r="J480" s="33" t="s">
        <v>13</v>
      </c>
    </row>
    <row r="481" spans="1:10" x14ac:dyDescent="0.3">
      <c r="A481" s="33">
        <v>480</v>
      </c>
      <c r="B481" s="34" t="s">
        <v>1665</v>
      </c>
      <c r="C481" s="34">
        <f>_xlfn.XLOOKUP(B481,'PLANO CONTAS'!C:C,'PLANO CONTAS'!A:A,0,FALSE)</f>
        <v>995</v>
      </c>
      <c r="D481" s="33">
        <v>8</v>
      </c>
      <c r="E481" s="33">
        <v>31</v>
      </c>
      <c r="F481" s="33">
        <v>1101000</v>
      </c>
      <c r="G481" s="35">
        <v>1422.97</v>
      </c>
      <c r="H481" s="33">
        <v>23</v>
      </c>
      <c r="I481" s="34" t="s">
        <v>2111</v>
      </c>
      <c r="J481" s="33" t="s">
        <v>13</v>
      </c>
    </row>
    <row r="482" spans="1:10" x14ac:dyDescent="0.3">
      <c r="A482" s="33">
        <v>481</v>
      </c>
      <c r="B482" s="34" t="s">
        <v>1665</v>
      </c>
      <c r="C482" s="34">
        <f>_xlfn.XLOOKUP(B482,'PLANO CONTAS'!C:C,'PLANO CONTAS'!A:A,0,FALSE)</f>
        <v>995</v>
      </c>
      <c r="D482" s="33">
        <v>8</v>
      </c>
      <c r="E482" s="33">
        <v>31</v>
      </c>
      <c r="F482" s="33">
        <v>1101000</v>
      </c>
      <c r="G482" s="35">
        <v>1499.31</v>
      </c>
      <c r="H482" s="33">
        <v>23</v>
      </c>
      <c r="I482" s="34" t="s">
        <v>2111</v>
      </c>
      <c r="J482" s="33" t="s">
        <v>13</v>
      </c>
    </row>
    <row r="483" spans="1:10" x14ac:dyDescent="0.3">
      <c r="A483" s="33">
        <v>482</v>
      </c>
      <c r="B483" s="34" t="s">
        <v>1666</v>
      </c>
      <c r="C483" s="34">
        <f>_xlfn.XLOOKUP(B483,'PLANO CONTAS'!C:C,'PLANO CONTAS'!A:A,0,FALSE)</f>
        <v>996</v>
      </c>
      <c r="D483" s="33">
        <v>8</v>
      </c>
      <c r="E483" s="33">
        <v>31</v>
      </c>
      <c r="F483" s="33">
        <v>101000</v>
      </c>
      <c r="G483" s="35">
        <v>125</v>
      </c>
      <c r="H483" s="33">
        <v>23</v>
      </c>
      <c r="I483" s="34" t="s">
        <v>2111</v>
      </c>
      <c r="J483" s="33" t="s">
        <v>13</v>
      </c>
    </row>
    <row r="484" spans="1:10" x14ac:dyDescent="0.3">
      <c r="A484" s="33">
        <v>483</v>
      </c>
      <c r="B484" s="34" t="s">
        <v>1666</v>
      </c>
      <c r="C484" s="34">
        <f>_xlfn.XLOOKUP(B484,'PLANO CONTAS'!C:C,'PLANO CONTAS'!A:A,0,FALSE)</f>
        <v>996</v>
      </c>
      <c r="D484" s="33">
        <v>8</v>
      </c>
      <c r="E484" s="33">
        <v>31</v>
      </c>
      <c r="F484" s="33">
        <v>701000</v>
      </c>
      <c r="G484" s="35">
        <v>333.54</v>
      </c>
      <c r="H484" s="33">
        <v>23</v>
      </c>
      <c r="I484" s="34" t="s">
        <v>2111</v>
      </c>
      <c r="J484" s="33" t="s">
        <v>13</v>
      </c>
    </row>
    <row r="485" spans="1:10" x14ac:dyDescent="0.3">
      <c r="A485" s="33">
        <v>484</v>
      </c>
      <c r="B485" s="34" t="s">
        <v>1666</v>
      </c>
      <c r="C485" s="34">
        <f>_xlfn.XLOOKUP(B485,'PLANO CONTAS'!C:C,'PLANO CONTAS'!A:A,0,FALSE)</f>
        <v>996</v>
      </c>
      <c r="D485" s="33">
        <v>8</v>
      </c>
      <c r="E485" s="33">
        <v>31</v>
      </c>
      <c r="F485" s="33">
        <v>301000</v>
      </c>
      <c r="G485" s="35">
        <v>622.78</v>
      </c>
      <c r="H485" s="33">
        <v>23</v>
      </c>
      <c r="I485" s="34" t="s">
        <v>2111</v>
      </c>
      <c r="J485" s="33" t="s">
        <v>13</v>
      </c>
    </row>
    <row r="486" spans="1:10" x14ac:dyDescent="0.3">
      <c r="A486" s="33">
        <v>485</v>
      </c>
      <c r="B486" s="34" t="s">
        <v>1666</v>
      </c>
      <c r="C486" s="34">
        <f>_xlfn.XLOOKUP(B486,'PLANO CONTAS'!C:C,'PLANO CONTAS'!A:A,0,FALSE)</f>
        <v>996</v>
      </c>
      <c r="D486" s="33">
        <v>8</v>
      </c>
      <c r="E486" s="33">
        <v>31</v>
      </c>
      <c r="F486" s="33">
        <v>801000</v>
      </c>
      <c r="G486" s="35">
        <v>1256.8900000000001</v>
      </c>
      <c r="H486" s="33">
        <v>23</v>
      </c>
      <c r="I486" s="34" t="s">
        <v>2111</v>
      </c>
      <c r="J486" s="33" t="s">
        <v>13</v>
      </c>
    </row>
    <row r="487" spans="1:10" x14ac:dyDescent="0.3">
      <c r="A487" s="33">
        <v>486</v>
      </c>
      <c r="B487" s="34" t="s">
        <v>1666</v>
      </c>
      <c r="C487" s="34">
        <f>_xlfn.XLOOKUP(B487,'PLANO CONTAS'!C:C,'PLANO CONTAS'!A:A,0,FALSE)</f>
        <v>996</v>
      </c>
      <c r="D487" s="33">
        <v>8</v>
      </c>
      <c r="E487" s="33">
        <v>31</v>
      </c>
      <c r="F487" s="33">
        <v>1001000</v>
      </c>
      <c r="G487" s="35">
        <v>388.88</v>
      </c>
      <c r="H487" s="33">
        <v>23</v>
      </c>
      <c r="I487" s="34" t="s">
        <v>2111</v>
      </c>
      <c r="J487" s="33" t="s">
        <v>13</v>
      </c>
    </row>
    <row r="488" spans="1:10" x14ac:dyDescent="0.3">
      <c r="A488" s="33">
        <v>487</v>
      </c>
      <c r="B488" s="34" t="s">
        <v>1666</v>
      </c>
      <c r="C488" s="34">
        <f>_xlfn.XLOOKUP(B488,'PLANO CONTAS'!C:C,'PLANO CONTAS'!A:A,0,FALSE)</f>
        <v>996</v>
      </c>
      <c r="D488" s="33">
        <v>8</v>
      </c>
      <c r="E488" s="33">
        <v>31</v>
      </c>
      <c r="F488" s="33">
        <v>401000</v>
      </c>
      <c r="G488" s="35">
        <v>2586.56</v>
      </c>
      <c r="H488" s="33">
        <v>23</v>
      </c>
      <c r="I488" s="34" t="s">
        <v>2111</v>
      </c>
      <c r="J488" s="33" t="s">
        <v>13</v>
      </c>
    </row>
    <row r="489" spans="1:10" x14ac:dyDescent="0.3">
      <c r="A489" s="33">
        <v>488</v>
      </c>
      <c r="B489" s="34" t="s">
        <v>1666</v>
      </c>
      <c r="C489" s="34">
        <f>_xlfn.XLOOKUP(B489,'PLANO CONTAS'!C:C,'PLANO CONTAS'!A:A,0,FALSE)</f>
        <v>996</v>
      </c>
      <c r="D489" s="33">
        <v>8</v>
      </c>
      <c r="E489" s="33">
        <v>31</v>
      </c>
      <c r="F489" s="33">
        <v>1201000</v>
      </c>
      <c r="G489" s="35">
        <v>801.94</v>
      </c>
      <c r="H489" s="33">
        <v>23</v>
      </c>
      <c r="I489" s="34" t="s">
        <v>2111</v>
      </c>
      <c r="J489" s="33" t="s">
        <v>13</v>
      </c>
    </row>
    <row r="490" spans="1:10" x14ac:dyDescent="0.3">
      <c r="A490" s="33">
        <v>489</v>
      </c>
      <c r="B490" s="34" t="s">
        <v>1666</v>
      </c>
      <c r="C490" s="34">
        <f>_xlfn.XLOOKUP(B490,'PLANO CONTAS'!C:C,'PLANO CONTAS'!A:A,0,FALSE)</f>
        <v>996</v>
      </c>
      <c r="D490" s="33">
        <v>8</v>
      </c>
      <c r="E490" s="33">
        <v>31</v>
      </c>
      <c r="F490" s="33">
        <v>501000</v>
      </c>
      <c r="G490" s="35">
        <v>446.49</v>
      </c>
      <c r="H490" s="33">
        <v>23</v>
      </c>
      <c r="I490" s="34" t="s">
        <v>2111</v>
      </c>
      <c r="J490" s="33" t="s">
        <v>13</v>
      </c>
    </row>
    <row r="491" spans="1:10" x14ac:dyDescent="0.3">
      <c r="A491" s="33">
        <v>490</v>
      </c>
      <c r="B491" s="34" t="s">
        <v>1666</v>
      </c>
      <c r="C491" s="34">
        <f>_xlfn.XLOOKUP(B491,'PLANO CONTAS'!C:C,'PLANO CONTAS'!A:A,0,FALSE)</f>
        <v>996</v>
      </c>
      <c r="D491" s="33">
        <v>8</v>
      </c>
      <c r="E491" s="33">
        <v>31</v>
      </c>
      <c r="F491" s="33">
        <v>201000</v>
      </c>
      <c r="G491" s="35">
        <v>707.66</v>
      </c>
      <c r="H491" s="33">
        <v>23</v>
      </c>
      <c r="I491" s="34" t="s">
        <v>2111</v>
      </c>
      <c r="J491" s="33" t="s">
        <v>13</v>
      </c>
    </row>
    <row r="492" spans="1:10" x14ac:dyDescent="0.3">
      <c r="A492" s="33">
        <v>491</v>
      </c>
      <c r="B492" s="34" t="s">
        <v>1666</v>
      </c>
      <c r="C492" s="34">
        <f>_xlfn.XLOOKUP(B492,'PLANO CONTAS'!C:C,'PLANO CONTAS'!A:A,0,FALSE)</f>
        <v>996</v>
      </c>
      <c r="D492" s="33">
        <v>8</v>
      </c>
      <c r="E492" s="33">
        <v>31</v>
      </c>
      <c r="F492" s="33">
        <v>501000</v>
      </c>
      <c r="G492" s="35">
        <v>2786.13</v>
      </c>
      <c r="H492" s="33">
        <v>23</v>
      </c>
      <c r="I492" s="34" t="s">
        <v>2111</v>
      </c>
      <c r="J492" s="33" t="s">
        <v>13</v>
      </c>
    </row>
    <row r="493" spans="1:10" x14ac:dyDescent="0.3">
      <c r="A493" s="33">
        <v>492</v>
      </c>
      <c r="B493" s="34" t="s">
        <v>1666</v>
      </c>
      <c r="C493" s="34">
        <f>_xlfn.XLOOKUP(B493,'PLANO CONTAS'!C:C,'PLANO CONTAS'!A:A,0,FALSE)</f>
        <v>996</v>
      </c>
      <c r="D493" s="33">
        <v>8</v>
      </c>
      <c r="E493" s="33">
        <v>31</v>
      </c>
      <c r="F493" s="33">
        <v>1101000</v>
      </c>
      <c r="G493" s="35">
        <v>1896.86</v>
      </c>
      <c r="H493" s="33">
        <v>23</v>
      </c>
      <c r="I493" s="34" t="s">
        <v>2111</v>
      </c>
      <c r="J493" s="33" t="s">
        <v>13</v>
      </c>
    </row>
    <row r="494" spans="1:10" x14ac:dyDescent="0.3">
      <c r="A494" s="33">
        <v>493</v>
      </c>
      <c r="B494" s="34" t="s">
        <v>1666</v>
      </c>
      <c r="C494" s="34">
        <f>_xlfn.XLOOKUP(B494,'PLANO CONTAS'!C:C,'PLANO CONTAS'!A:A,0,FALSE)</f>
        <v>996</v>
      </c>
      <c r="D494" s="33">
        <v>8</v>
      </c>
      <c r="E494" s="33">
        <v>31</v>
      </c>
      <c r="F494" s="33">
        <v>1101000</v>
      </c>
      <c r="G494" s="35">
        <v>1761.47</v>
      </c>
      <c r="H494" s="33">
        <v>23</v>
      </c>
      <c r="I494" s="34" t="s">
        <v>2111</v>
      </c>
      <c r="J494" s="33" t="s">
        <v>13</v>
      </c>
    </row>
    <row r="495" spans="1:10" x14ac:dyDescent="0.3">
      <c r="A495" s="33">
        <v>494</v>
      </c>
      <c r="B495" s="34" t="s">
        <v>1666</v>
      </c>
      <c r="C495" s="34">
        <f>_xlfn.XLOOKUP(B495,'PLANO CONTAS'!C:C,'PLANO CONTAS'!A:A,0,FALSE)</f>
        <v>996</v>
      </c>
      <c r="D495" s="33">
        <v>8</v>
      </c>
      <c r="E495" s="33">
        <v>31</v>
      </c>
      <c r="F495" s="33">
        <v>1001000</v>
      </c>
      <c r="G495" s="35">
        <v>250</v>
      </c>
      <c r="H495" s="33">
        <v>23</v>
      </c>
      <c r="I495" s="34" t="s">
        <v>2111</v>
      </c>
      <c r="J495" s="33" t="s">
        <v>13</v>
      </c>
    </row>
    <row r="496" spans="1:10" x14ac:dyDescent="0.3">
      <c r="A496" s="33">
        <v>495</v>
      </c>
      <c r="B496" s="34" t="s">
        <v>1667</v>
      </c>
      <c r="C496" s="34">
        <f>_xlfn.XLOOKUP(B496,'PLANO CONTAS'!C:C,'PLANO CONTAS'!A:A,0,FALSE)</f>
        <v>997</v>
      </c>
      <c r="D496" s="33">
        <v>8</v>
      </c>
      <c r="E496" s="33">
        <v>31</v>
      </c>
      <c r="F496" s="33">
        <v>701000</v>
      </c>
      <c r="G496" s="35">
        <v>50.02</v>
      </c>
      <c r="H496" s="33">
        <v>23</v>
      </c>
      <c r="I496" s="34" t="s">
        <v>2111</v>
      </c>
      <c r="J496" s="33" t="s">
        <v>13</v>
      </c>
    </row>
    <row r="497" spans="1:10" x14ac:dyDescent="0.3">
      <c r="A497" s="33">
        <v>496</v>
      </c>
      <c r="B497" s="34" t="s">
        <v>1667</v>
      </c>
      <c r="C497" s="34">
        <f>_xlfn.XLOOKUP(B497,'PLANO CONTAS'!C:C,'PLANO CONTAS'!A:A,0,FALSE)</f>
        <v>997</v>
      </c>
      <c r="D497" s="33">
        <v>8</v>
      </c>
      <c r="E497" s="33">
        <v>31</v>
      </c>
      <c r="F497" s="33">
        <v>701000</v>
      </c>
      <c r="G497" s="35">
        <v>2.5099999999999998</v>
      </c>
      <c r="H497" s="33">
        <v>23</v>
      </c>
      <c r="I497" s="34" t="s">
        <v>2111</v>
      </c>
      <c r="J497" s="33" t="s">
        <v>13</v>
      </c>
    </row>
    <row r="498" spans="1:10" x14ac:dyDescent="0.3">
      <c r="A498" s="33">
        <v>497</v>
      </c>
      <c r="B498" s="34" t="s">
        <v>1667</v>
      </c>
      <c r="C498" s="34">
        <f>_xlfn.XLOOKUP(B498,'PLANO CONTAS'!C:C,'PLANO CONTAS'!A:A,0,FALSE)</f>
        <v>997</v>
      </c>
      <c r="D498" s="33">
        <v>8</v>
      </c>
      <c r="E498" s="33">
        <v>31</v>
      </c>
      <c r="F498" s="33">
        <v>701000</v>
      </c>
      <c r="G498" s="35">
        <v>14.52</v>
      </c>
      <c r="H498" s="33">
        <v>23</v>
      </c>
      <c r="I498" s="34" t="s">
        <v>2111</v>
      </c>
      <c r="J498" s="33" t="s">
        <v>13</v>
      </c>
    </row>
    <row r="499" spans="1:10" x14ac:dyDescent="0.3">
      <c r="A499" s="33">
        <v>498</v>
      </c>
      <c r="B499" s="34" t="s">
        <v>1667</v>
      </c>
      <c r="C499" s="34">
        <f>_xlfn.XLOOKUP(B499,'PLANO CONTAS'!C:C,'PLANO CONTAS'!A:A,0,FALSE)</f>
        <v>997</v>
      </c>
      <c r="D499" s="33">
        <v>8</v>
      </c>
      <c r="E499" s="33">
        <v>31</v>
      </c>
      <c r="F499" s="33">
        <v>301000</v>
      </c>
      <c r="G499" s="35">
        <v>93.41</v>
      </c>
      <c r="H499" s="33">
        <v>23</v>
      </c>
      <c r="I499" s="34" t="s">
        <v>2111</v>
      </c>
      <c r="J499" s="33" t="s">
        <v>13</v>
      </c>
    </row>
    <row r="500" spans="1:10" x14ac:dyDescent="0.3">
      <c r="A500" s="33">
        <v>499</v>
      </c>
      <c r="B500" s="34" t="s">
        <v>1667</v>
      </c>
      <c r="C500" s="34">
        <f>_xlfn.XLOOKUP(B500,'PLANO CONTAS'!C:C,'PLANO CONTAS'!A:A,0,FALSE)</f>
        <v>997</v>
      </c>
      <c r="D500" s="33">
        <v>8</v>
      </c>
      <c r="E500" s="33">
        <v>31</v>
      </c>
      <c r="F500" s="33">
        <v>301000</v>
      </c>
      <c r="G500" s="35">
        <v>4.67</v>
      </c>
      <c r="H500" s="33">
        <v>23</v>
      </c>
      <c r="I500" s="34" t="s">
        <v>2111</v>
      </c>
      <c r="J500" s="33" t="s">
        <v>13</v>
      </c>
    </row>
    <row r="501" spans="1:10" x14ac:dyDescent="0.3">
      <c r="A501" s="33">
        <v>500</v>
      </c>
      <c r="B501" s="34" t="s">
        <v>1667</v>
      </c>
      <c r="C501" s="34">
        <f>_xlfn.XLOOKUP(B501,'PLANO CONTAS'!C:C,'PLANO CONTAS'!A:A,0,FALSE)</f>
        <v>997</v>
      </c>
      <c r="D501" s="33">
        <v>8</v>
      </c>
      <c r="E501" s="33">
        <v>31</v>
      </c>
      <c r="F501" s="33">
        <v>301000</v>
      </c>
      <c r="G501" s="35">
        <v>27.08</v>
      </c>
      <c r="H501" s="33">
        <v>23</v>
      </c>
      <c r="I501" s="34" t="s">
        <v>2111</v>
      </c>
      <c r="J501" s="33" t="s">
        <v>13</v>
      </c>
    </row>
    <row r="502" spans="1:10" x14ac:dyDescent="0.3">
      <c r="A502" s="33">
        <v>501</v>
      </c>
      <c r="B502" s="34" t="s">
        <v>1667</v>
      </c>
      <c r="C502" s="34">
        <f>_xlfn.XLOOKUP(B502,'PLANO CONTAS'!C:C,'PLANO CONTAS'!A:A,0,FALSE)</f>
        <v>997</v>
      </c>
      <c r="D502" s="33">
        <v>8</v>
      </c>
      <c r="E502" s="33">
        <v>31</v>
      </c>
      <c r="F502" s="33">
        <v>801000</v>
      </c>
      <c r="G502" s="35">
        <v>155.21</v>
      </c>
      <c r="H502" s="33">
        <v>23</v>
      </c>
      <c r="I502" s="34" t="s">
        <v>2111</v>
      </c>
      <c r="J502" s="33" t="s">
        <v>13</v>
      </c>
    </row>
    <row r="503" spans="1:10" x14ac:dyDescent="0.3">
      <c r="A503" s="33">
        <v>502</v>
      </c>
      <c r="B503" s="34" t="s">
        <v>1667</v>
      </c>
      <c r="C503" s="34">
        <f>_xlfn.XLOOKUP(B503,'PLANO CONTAS'!C:C,'PLANO CONTAS'!A:A,0,FALSE)</f>
        <v>997</v>
      </c>
      <c r="D503" s="33">
        <v>8</v>
      </c>
      <c r="E503" s="33">
        <v>31</v>
      </c>
      <c r="F503" s="33">
        <v>801000</v>
      </c>
      <c r="G503" s="35">
        <v>7.75</v>
      </c>
      <c r="H503" s="33">
        <v>23</v>
      </c>
      <c r="I503" s="34" t="s">
        <v>2111</v>
      </c>
      <c r="J503" s="33" t="s">
        <v>13</v>
      </c>
    </row>
    <row r="504" spans="1:10" x14ac:dyDescent="0.3">
      <c r="A504" s="33">
        <v>503</v>
      </c>
      <c r="B504" s="34" t="s">
        <v>1667</v>
      </c>
      <c r="C504" s="34">
        <f>_xlfn.XLOOKUP(B504,'PLANO CONTAS'!C:C,'PLANO CONTAS'!A:A,0,FALSE)</f>
        <v>997</v>
      </c>
      <c r="D504" s="33">
        <v>8</v>
      </c>
      <c r="E504" s="33">
        <v>31</v>
      </c>
      <c r="F504" s="33">
        <v>801000</v>
      </c>
      <c r="G504" s="35">
        <v>45.02</v>
      </c>
      <c r="H504" s="33">
        <v>23</v>
      </c>
      <c r="I504" s="34" t="s">
        <v>2111</v>
      </c>
      <c r="J504" s="33" t="s">
        <v>13</v>
      </c>
    </row>
    <row r="505" spans="1:10" x14ac:dyDescent="0.3">
      <c r="A505" s="33">
        <v>504</v>
      </c>
      <c r="B505" s="34" t="s">
        <v>1667</v>
      </c>
      <c r="C505" s="34">
        <f>_xlfn.XLOOKUP(B505,'PLANO CONTAS'!C:C,'PLANO CONTAS'!A:A,0,FALSE)</f>
        <v>997</v>
      </c>
      <c r="D505" s="33">
        <v>8</v>
      </c>
      <c r="E505" s="33">
        <v>31</v>
      </c>
      <c r="F505" s="33">
        <v>1001000</v>
      </c>
      <c r="G505" s="35">
        <v>58.34</v>
      </c>
      <c r="H505" s="33">
        <v>23</v>
      </c>
      <c r="I505" s="34" t="s">
        <v>2111</v>
      </c>
      <c r="J505" s="33" t="s">
        <v>13</v>
      </c>
    </row>
    <row r="506" spans="1:10" x14ac:dyDescent="0.3">
      <c r="A506" s="33">
        <v>505</v>
      </c>
      <c r="B506" s="34" t="s">
        <v>1667</v>
      </c>
      <c r="C506" s="34">
        <f>_xlfn.XLOOKUP(B506,'PLANO CONTAS'!C:C,'PLANO CONTAS'!A:A,0,FALSE)</f>
        <v>997</v>
      </c>
      <c r="D506" s="33">
        <v>8</v>
      </c>
      <c r="E506" s="33">
        <v>31</v>
      </c>
      <c r="F506" s="33">
        <v>1001000</v>
      </c>
      <c r="G506" s="35">
        <v>2.91</v>
      </c>
      <c r="H506" s="33">
        <v>23</v>
      </c>
      <c r="I506" s="34" t="s">
        <v>2111</v>
      </c>
      <c r="J506" s="33" t="s">
        <v>13</v>
      </c>
    </row>
    <row r="507" spans="1:10" x14ac:dyDescent="0.3">
      <c r="A507" s="33">
        <v>506</v>
      </c>
      <c r="B507" s="34" t="s">
        <v>1667</v>
      </c>
      <c r="C507" s="34">
        <f>_xlfn.XLOOKUP(B507,'PLANO CONTAS'!C:C,'PLANO CONTAS'!A:A,0,FALSE)</f>
        <v>997</v>
      </c>
      <c r="D507" s="33">
        <v>8</v>
      </c>
      <c r="E507" s="33">
        <v>31</v>
      </c>
      <c r="F507" s="33">
        <v>1001000</v>
      </c>
      <c r="G507" s="35">
        <v>16.91</v>
      </c>
      <c r="H507" s="33">
        <v>23</v>
      </c>
      <c r="I507" s="34" t="s">
        <v>2111</v>
      </c>
      <c r="J507" s="33" t="s">
        <v>13</v>
      </c>
    </row>
    <row r="508" spans="1:10" x14ac:dyDescent="0.3">
      <c r="A508" s="33">
        <v>507</v>
      </c>
      <c r="B508" s="34" t="s">
        <v>1667</v>
      </c>
      <c r="C508" s="34">
        <f>_xlfn.XLOOKUP(B508,'PLANO CONTAS'!C:C,'PLANO CONTAS'!A:A,0,FALSE)</f>
        <v>997</v>
      </c>
      <c r="D508" s="33">
        <v>8</v>
      </c>
      <c r="E508" s="33">
        <v>31</v>
      </c>
      <c r="F508" s="33">
        <v>401000</v>
      </c>
      <c r="G508" s="35">
        <v>309.58999999999997</v>
      </c>
      <c r="H508" s="33">
        <v>23</v>
      </c>
      <c r="I508" s="34" t="s">
        <v>2111</v>
      </c>
      <c r="J508" s="33" t="s">
        <v>13</v>
      </c>
    </row>
    <row r="509" spans="1:10" x14ac:dyDescent="0.3">
      <c r="A509" s="33">
        <v>508</v>
      </c>
      <c r="B509" s="34" t="s">
        <v>1667</v>
      </c>
      <c r="C509" s="34">
        <f>_xlfn.XLOOKUP(B509,'PLANO CONTAS'!C:C,'PLANO CONTAS'!A:A,0,FALSE)</f>
        <v>997</v>
      </c>
      <c r="D509" s="33">
        <v>8</v>
      </c>
      <c r="E509" s="33">
        <v>31</v>
      </c>
      <c r="F509" s="33">
        <v>401000</v>
      </c>
      <c r="G509" s="35">
        <v>15.47</v>
      </c>
      <c r="H509" s="33">
        <v>23</v>
      </c>
      <c r="I509" s="34" t="s">
        <v>2111</v>
      </c>
      <c r="J509" s="33" t="s">
        <v>13</v>
      </c>
    </row>
    <row r="510" spans="1:10" x14ac:dyDescent="0.3">
      <c r="A510" s="33">
        <v>509</v>
      </c>
      <c r="B510" s="34" t="s">
        <v>1667</v>
      </c>
      <c r="C510" s="34">
        <f>_xlfn.XLOOKUP(B510,'PLANO CONTAS'!C:C,'PLANO CONTAS'!A:A,0,FALSE)</f>
        <v>997</v>
      </c>
      <c r="D510" s="33">
        <v>8</v>
      </c>
      <c r="E510" s="33">
        <v>31</v>
      </c>
      <c r="F510" s="33">
        <v>401000</v>
      </c>
      <c r="G510" s="35">
        <v>89.78</v>
      </c>
      <c r="H510" s="33">
        <v>23</v>
      </c>
      <c r="I510" s="34" t="s">
        <v>2111</v>
      </c>
      <c r="J510" s="33" t="s">
        <v>13</v>
      </c>
    </row>
    <row r="511" spans="1:10" x14ac:dyDescent="0.3">
      <c r="A511" s="33">
        <v>510</v>
      </c>
      <c r="B511" s="34" t="s">
        <v>1667</v>
      </c>
      <c r="C511" s="34">
        <f>_xlfn.XLOOKUP(B511,'PLANO CONTAS'!C:C,'PLANO CONTAS'!A:A,0,FALSE)</f>
        <v>997</v>
      </c>
      <c r="D511" s="33">
        <v>8</v>
      </c>
      <c r="E511" s="33">
        <v>31</v>
      </c>
      <c r="F511" s="33">
        <v>1201000</v>
      </c>
      <c r="G511" s="35">
        <v>101.55</v>
      </c>
      <c r="H511" s="33">
        <v>23</v>
      </c>
      <c r="I511" s="34" t="s">
        <v>2111</v>
      </c>
      <c r="J511" s="33" t="s">
        <v>13</v>
      </c>
    </row>
    <row r="512" spans="1:10" x14ac:dyDescent="0.3">
      <c r="A512" s="33">
        <v>511</v>
      </c>
      <c r="B512" s="34" t="s">
        <v>1667</v>
      </c>
      <c r="C512" s="34">
        <f>_xlfn.XLOOKUP(B512,'PLANO CONTAS'!C:C,'PLANO CONTAS'!A:A,0,FALSE)</f>
        <v>997</v>
      </c>
      <c r="D512" s="33">
        <v>8</v>
      </c>
      <c r="E512" s="33">
        <v>31</v>
      </c>
      <c r="F512" s="33">
        <v>1201000</v>
      </c>
      <c r="G512" s="35">
        <v>5.08</v>
      </c>
      <c r="H512" s="33">
        <v>23</v>
      </c>
      <c r="I512" s="34" t="s">
        <v>2111</v>
      </c>
      <c r="J512" s="33" t="s">
        <v>13</v>
      </c>
    </row>
    <row r="513" spans="1:10" x14ac:dyDescent="0.3">
      <c r="A513" s="33">
        <v>512</v>
      </c>
      <c r="B513" s="34" t="s">
        <v>1667</v>
      </c>
      <c r="C513" s="34">
        <f>_xlfn.XLOOKUP(B513,'PLANO CONTAS'!C:C,'PLANO CONTAS'!A:A,0,FALSE)</f>
        <v>997</v>
      </c>
      <c r="D513" s="33">
        <v>8</v>
      </c>
      <c r="E513" s="33">
        <v>31</v>
      </c>
      <c r="F513" s="33">
        <v>1201000</v>
      </c>
      <c r="G513" s="35">
        <v>29.45</v>
      </c>
      <c r="H513" s="33">
        <v>23</v>
      </c>
      <c r="I513" s="34" t="s">
        <v>2111</v>
      </c>
      <c r="J513" s="33" t="s">
        <v>13</v>
      </c>
    </row>
    <row r="514" spans="1:10" x14ac:dyDescent="0.3">
      <c r="A514" s="33">
        <v>513</v>
      </c>
      <c r="B514" s="34" t="s">
        <v>1667</v>
      </c>
      <c r="C514" s="34">
        <f>_xlfn.XLOOKUP(B514,'PLANO CONTAS'!C:C,'PLANO CONTAS'!A:A,0,FALSE)</f>
        <v>997</v>
      </c>
      <c r="D514" s="33">
        <v>8</v>
      </c>
      <c r="E514" s="33">
        <v>31</v>
      </c>
      <c r="F514" s="33">
        <v>501000</v>
      </c>
      <c r="G514" s="35">
        <v>48.23</v>
      </c>
      <c r="H514" s="33">
        <v>23</v>
      </c>
      <c r="I514" s="34" t="s">
        <v>2111</v>
      </c>
      <c r="J514" s="33" t="s">
        <v>13</v>
      </c>
    </row>
    <row r="515" spans="1:10" x14ac:dyDescent="0.3">
      <c r="A515" s="33">
        <v>514</v>
      </c>
      <c r="B515" s="34" t="s">
        <v>1667</v>
      </c>
      <c r="C515" s="34">
        <f>_xlfn.XLOOKUP(B515,'PLANO CONTAS'!C:C,'PLANO CONTAS'!A:A,0,FALSE)</f>
        <v>997</v>
      </c>
      <c r="D515" s="33">
        <v>8</v>
      </c>
      <c r="E515" s="33">
        <v>31</v>
      </c>
      <c r="F515" s="33">
        <v>501000</v>
      </c>
      <c r="G515" s="35">
        <v>2.41</v>
      </c>
      <c r="H515" s="33">
        <v>23</v>
      </c>
      <c r="I515" s="34" t="s">
        <v>2111</v>
      </c>
      <c r="J515" s="33" t="s">
        <v>13</v>
      </c>
    </row>
    <row r="516" spans="1:10" x14ac:dyDescent="0.3">
      <c r="A516" s="33">
        <v>515</v>
      </c>
      <c r="B516" s="34" t="s">
        <v>1667</v>
      </c>
      <c r="C516" s="34">
        <f>_xlfn.XLOOKUP(B516,'PLANO CONTAS'!C:C,'PLANO CONTAS'!A:A,0,FALSE)</f>
        <v>997</v>
      </c>
      <c r="D516" s="33">
        <v>8</v>
      </c>
      <c r="E516" s="33">
        <v>31</v>
      </c>
      <c r="F516" s="33">
        <v>501000</v>
      </c>
      <c r="G516" s="35">
        <v>14</v>
      </c>
      <c r="H516" s="33">
        <v>23</v>
      </c>
      <c r="I516" s="34" t="s">
        <v>2111</v>
      </c>
      <c r="J516" s="33" t="s">
        <v>13</v>
      </c>
    </row>
    <row r="517" spans="1:10" x14ac:dyDescent="0.3">
      <c r="A517" s="33">
        <v>516</v>
      </c>
      <c r="B517" s="34" t="s">
        <v>1667</v>
      </c>
      <c r="C517" s="34">
        <f>_xlfn.XLOOKUP(B517,'PLANO CONTAS'!C:C,'PLANO CONTAS'!A:A,0,FALSE)</f>
        <v>997</v>
      </c>
      <c r="D517" s="33">
        <v>8</v>
      </c>
      <c r="E517" s="33">
        <v>31</v>
      </c>
      <c r="F517" s="33">
        <v>201000</v>
      </c>
      <c r="G517" s="35">
        <v>106.02</v>
      </c>
      <c r="H517" s="33">
        <v>23</v>
      </c>
      <c r="I517" s="34" t="s">
        <v>2111</v>
      </c>
      <c r="J517" s="33" t="s">
        <v>13</v>
      </c>
    </row>
    <row r="518" spans="1:10" x14ac:dyDescent="0.3">
      <c r="A518" s="33">
        <v>517</v>
      </c>
      <c r="B518" s="34" t="s">
        <v>1667</v>
      </c>
      <c r="C518" s="34">
        <f>_xlfn.XLOOKUP(B518,'PLANO CONTAS'!C:C,'PLANO CONTAS'!A:A,0,FALSE)</f>
        <v>997</v>
      </c>
      <c r="D518" s="33">
        <v>8</v>
      </c>
      <c r="E518" s="33">
        <v>31</v>
      </c>
      <c r="F518" s="33">
        <v>201000</v>
      </c>
      <c r="G518" s="35">
        <v>5.31</v>
      </c>
      <c r="H518" s="33">
        <v>23</v>
      </c>
      <c r="I518" s="34" t="s">
        <v>2111</v>
      </c>
      <c r="J518" s="33" t="s">
        <v>13</v>
      </c>
    </row>
    <row r="519" spans="1:10" x14ac:dyDescent="0.3">
      <c r="A519" s="33">
        <v>518</v>
      </c>
      <c r="B519" s="34" t="s">
        <v>1667</v>
      </c>
      <c r="C519" s="34">
        <f>_xlfn.XLOOKUP(B519,'PLANO CONTAS'!C:C,'PLANO CONTAS'!A:A,0,FALSE)</f>
        <v>997</v>
      </c>
      <c r="D519" s="33">
        <v>8</v>
      </c>
      <c r="E519" s="33">
        <v>31</v>
      </c>
      <c r="F519" s="33">
        <v>201000</v>
      </c>
      <c r="G519" s="35">
        <v>30.73</v>
      </c>
      <c r="H519" s="33">
        <v>23</v>
      </c>
      <c r="I519" s="34" t="s">
        <v>2111</v>
      </c>
      <c r="J519" s="33" t="s">
        <v>13</v>
      </c>
    </row>
    <row r="520" spans="1:10" x14ac:dyDescent="0.3">
      <c r="A520" s="33">
        <v>519</v>
      </c>
      <c r="B520" s="34" t="s">
        <v>1667</v>
      </c>
      <c r="C520" s="34">
        <f>_xlfn.XLOOKUP(B520,'PLANO CONTAS'!C:C,'PLANO CONTAS'!A:A,0,FALSE)</f>
        <v>997</v>
      </c>
      <c r="D520" s="33">
        <v>8</v>
      </c>
      <c r="E520" s="33">
        <v>31</v>
      </c>
      <c r="F520" s="33">
        <v>501000</v>
      </c>
      <c r="G520" s="35">
        <v>324.58999999999997</v>
      </c>
      <c r="H520" s="33">
        <v>23</v>
      </c>
      <c r="I520" s="34" t="s">
        <v>2111</v>
      </c>
      <c r="J520" s="33" t="s">
        <v>13</v>
      </c>
    </row>
    <row r="521" spans="1:10" x14ac:dyDescent="0.3">
      <c r="A521" s="33">
        <v>520</v>
      </c>
      <c r="B521" s="34" t="s">
        <v>1667</v>
      </c>
      <c r="C521" s="34">
        <f>_xlfn.XLOOKUP(B521,'PLANO CONTAS'!C:C,'PLANO CONTAS'!A:A,0,FALSE)</f>
        <v>997</v>
      </c>
      <c r="D521" s="33">
        <v>8</v>
      </c>
      <c r="E521" s="33">
        <v>31</v>
      </c>
      <c r="F521" s="33">
        <v>501000</v>
      </c>
      <c r="G521" s="35">
        <v>16.21</v>
      </c>
      <c r="H521" s="33">
        <v>23</v>
      </c>
      <c r="I521" s="34" t="s">
        <v>2111</v>
      </c>
      <c r="J521" s="33" t="s">
        <v>13</v>
      </c>
    </row>
    <row r="522" spans="1:10" x14ac:dyDescent="0.3">
      <c r="A522" s="33">
        <v>521</v>
      </c>
      <c r="B522" s="34" t="s">
        <v>1667</v>
      </c>
      <c r="C522" s="34">
        <f>_xlfn.XLOOKUP(B522,'PLANO CONTAS'!C:C,'PLANO CONTAS'!A:A,0,FALSE)</f>
        <v>997</v>
      </c>
      <c r="D522" s="33">
        <v>8</v>
      </c>
      <c r="E522" s="33">
        <v>31</v>
      </c>
      <c r="F522" s="33">
        <v>501000</v>
      </c>
      <c r="G522" s="35">
        <v>94.09</v>
      </c>
      <c r="H522" s="33">
        <v>23</v>
      </c>
      <c r="I522" s="34" t="s">
        <v>2111</v>
      </c>
      <c r="J522" s="33" t="s">
        <v>13</v>
      </c>
    </row>
    <row r="523" spans="1:10" x14ac:dyDescent="0.3">
      <c r="A523" s="33">
        <v>522</v>
      </c>
      <c r="B523" s="34" t="s">
        <v>1667</v>
      </c>
      <c r="C523" s="34">
        <f>_xlfn.XLOOKUP(B523,'PLANO CONTAS'!C:C,'PLANO CONTAS'!A:A,0,FALSE)</f>
        <v>997</v>
      </c>
      <c r="D523" s="33">
        <v>8</v>
      </c>
      <c r="E523" s="33">
        <v>31</v>
      </c>
      <c r="F523" s="33">
        <v>1101000</v>
      </c>
      <c r="G523" s="35">
        <v>284.60000000000002</v>
      </c>
      <c r="H523" s="33">
        <v>23</v>
      </c>
      <c r="I523" s="34" t="s">
        <v>2111</v>
      </c>
      <c r="J523" s="33" t="s">
        <v>13</v>
      </c>
    </row>
    <row r="524" spans="1:10" x14ac:dyDescent="0.3">
      <c r="A524" s="33">
        <v>523</v>
      </c>
      <c r="B524" s="34" t="s">
        <v>1667</v>
      </c>
      <c r="C524" s="34">
        <f>_xlfn.XLOOKUP(B524,'PLANO CONTAS'!C:C,'PLANO CONTAS'!A:A,0,FALSE)</f>
        <v>997</v>
      </c>
      <c r="D524" s="33">
        <v>8</v>
      </c>
      <c r="E524" s="33">
        <v>31</v>
      </c>
      <c r="F524" s="33">
        <v>1101000</v>
      </c>
      <c r="G524" s="35">
        <v>14.23</v>
      </c>
      <c r="H524" s="33">
        <v>23</v>
      </c>
      <c r="I524" s="34" t="s">
        <v>2111</v>
      </c>
      <c r="J524" s="33" t="s">
        <v>13</v>
      </c>
    </row>
    <row r="525" spans="1:10" x14ac:dyDescent="0.3">
      <c r="A525" s="33">
        <v>524</v>
      </c>
      <c r="B525" s="34" t="s">
        <v>1667</v>
      </c>
      <c r="C525" s="34">
        <f>_xlfn.XLOOKUP(B525,'PLANO CONTAS'!C:C,'PLANO CONTAS'!A:A,0,FALSE)</f>
        <v>997</v>
      </c>
      <c r="D525" s="33">
        <v>8</v>
      </c>
      <c r="E525" s="33">
        <v>31</v>
      </c>
      <c r="F525" s="33">
        <v>1101000</v>
      </c>
      <c r="G525" s="35">
        <v>82.54</v>
      </c>
      <c r="H525" s="33">
        <v>23</v>
      </c>
      <c r="I525" s="34" t="s">
        <v>2111</v>
      </c>
      <c r="J525" s="33" t="s">
        <v>13</v>
      </c>
    </row>
    <row r="526" spans="1:10" x14ac:dyDescent="0.3">
      <c r="A526" s="33">
        <v>525</v>
      </c>
      <c r="B526" s="34" t="s">
        <v>1667</v>
      </c>
      <c r="C526" s="34">
        <f>_xlfn.XLOOKUP(B526,'PLANO CONTAS'!C:C,'PLANO CONTAS'!A:A,0,FALSE)</f>
        <v>997</v>
      </c>
      <c r="D526" s="33">
        <v>8</v>
      </c>
      <c r="E526" s="33">
        <v>31</v>
      </c>
      <c r="F526" s="33">
        <v>1101000</v>
      </c>
      <c r="G526" s="35">
        <v>299.8</v>
      </c>
      <c r="H526" s="33">
        <v>23</v>
      </c>
      <c r="I526" s="34" t="s">
        <v>2111</v>
      </c>
      <c r="J526" s="33" t="s">
        <v>13</v>
      </c>
    </row>
    <row r="527" spans="1:10" x14ac:dyDescent="0.3">
      <c r="A527" s="33">
        <v>526</v>
      </c>
      <c r="B527" s="34" t="s">
        <v>1667</v>
      </c>
      <c r="C527" s="34">
        <f>_xlfn.XLOOKUP(B527,'PLANO CONTAS'!C:C,'PLANO CONTAS'!A:A,0,FALSE)</f>
        <v>997</v>
      </c>
      <c r="D527" s="33">
        <v>8</v>
      </c>
      <c r="E527" s="33">
        <v>31</v>
      </c>
      <c r="F527" s="33">
        <v>1101000</v>
      </c>
      <c r="G527" s="35">
        <v>15</v>
      </c>
      <c r="H527" s="33">
        <v>23</v>
      </c>
      <c r="I527" s="34" t="s">
        <v>2111</v>
      </c>
      <c r="J527" s="33" t="s">
        <v>13</v>
      </c>
    </row>
    <row r="528" spans="1:10" x14ac:dyDescent="0.3">
      <c r="A528" s="33">
        <v>527</v>
      </c>
      <c r="B528" s="34" t="s">
        <v>1667</v>
      </c>
      <c r="C528" s="34">
        <f>_xlfn.XLOOKUP(B528,'PLANO CONTAS'!C:C,'PLANO CONTAS'!A:A,0,FALSE)</f>
        <v>997</v>
      </c>
      <c r="D528" s="33">
        <v>8</v>
      </c>
      <c r="E528" s="33">
        <v>31</v>
      </c>
      <c r="F528" s="33">
        <v>1101000</v>
      </c>
      <c r="G528" s="35">
        <v>86.95</v>
      </c>
      <c r="H528" s="33">
        <v>23</v>
      </c>
      <c r="I528" s="34" t="s">
        <v>2111</v>
      </c>
      <c r="J528" s="33" t="s">
        <v>13</v>
      </c>
    </row>
    <row r="529" spans="1:10" x14ac:dyDescent="0.3">
      <c r="A529" s="33">
        <v>528</v>
      </c>
      <c r="B529" s="34" t="s">
        <v>1667</v>
      </c>
      <c r="C529" s="34">
        <f>_xlfn.XLOOKUP(B529,'PLANO CONTAS'!C:C,'PLANO CONTAS'!A:A,0,FALSE)</f>
        <v>997</v>
      </c>
      <c r="D529" s="33">
        <v>8</v>
      </c>
      <c r="E529" s="33">
        <v>31</v>
      </c>
      <c r="F529" s="33">
        <v>801000</v>
      </c>
      <c r="G529" s="35">
        <v>0.01</v>
      </c>
      <c r="H529" s="33">
        <v>23</v>
      </c>
      <c r="I529" s="34" t="s">
        <v>2111</v>
      </c>
      <c r="J529" s="33" t="s">
        <v>63</v>
      </c>
    </row>
    <row r="530" spans="1:10" x14ac:dyDescent="0.3">
      <c r="A530" s="33">
        <v>529</v>
      </c>
      <c r="B530" s="34" t="s">
        <v>1667</v>
      </c>
      <c r="C530" s="34">
        <f>_xlfn.XLOOKUP(B530,'PLANO CONTAS'!C:C,'PLANO CONTAS'!A:A,0,FALSE)</f>
        <v>997</v>
      </c>
      <c r="D530" s="33">
        <v>8</v>
      </c>
      <c r="E530" s="33">
        <v>31</v>
      </c>
      <c r="F530" s="33">
        <v>801000</v>
      </c>
      <c r="G530" s="35">
        <v>0.01</v>
      </c>
      <c r="H530" s="33">
        <v>23</v>
      </c>
      <c r="I530" s="34" t="s">
        <v>2111</v>
      </c>
      <c r="J530" s="33" t="s">
        <v>63</v>
      </c>
    </row>
    <row r="531" spans="1:10" x14ac:dyDescent="0.3">
      <c r="A531" s="33">
        <v>530</v>
      </c>
      <c r="B531" s="34" t="s">
        <v>1668</v>
      </c>
      <c r="C531" s="34">
        <f>_xlfn.XLOOKUP(B531,'PLANO CONTAS'!C:C,'PLANO CONTAS'!A:A,0,FALSE)</f>
        <v>998</v>
      </c>
      <c r="D531" s="33">
        <v>8</v>
      </c>
      <c r="E531" s="33">
        <v>31</v>
      </c>
      <c r="F531" s="33">
        <v>701000</v>
      </c>
      <c r="G531" s="35">
        <v>20.02</v>
      </c>
      <c r="H531" s="33">
        <v>23</v>
      </c>
      <c r="I531" s="34" t="s">
        <v>2111</v>
      </c>
      <c r="J531" s="33" t="s">
        <v>13</v>
      </c>
    </row>
    <row r="532" spans="1:10" x14ac:dyDescent="0.3">
      <c r="A532" s="33">
        <v>531</v>
      </c>
      <c r="B532" s="34" t="s">
        <v>1668</v>
      </c>
      <c r="C532" s="34">
        <f>_xlfn.XLOOKUP(B532,'PLANO CONTAS'!C:C,'PLANO CONTAS'!A:A,0,FALSE)</f>
        <v>998</v>
      </c>
      <c r="D532" s="33">
        <v>8</v>
      </c>
      <c r="E532" s="33">
        <v>31</v>
      </c>
      <c r="F532" s="33">
        <v>301000</v>
      </c>
      <c r="G532" s="35">
        <v>33.090000000000003</v>
      </c>
      <c r="H532" s="33">
        <v>23</v>
      </c>
      <c r="I532" s="34" t="s">
        <v>2111</v>
      </c>
      <c r="J532" s="33" t="s">
        <v>13</v>
      </c>
    </row>
    <row r="533" spans="1:10" x14ac:dyDescent="0.3">
      <c r="A533" s="33">
        <v>532</v>
      </c>
      <c r="B533" s="34" t="s">
        <v>1668</v>
      </c>
      <c r="C533" s="34">
        <f>_xlfn.XLOOKUP(B533,'PLANO CONTAS'!C:C,'PLANO CONTAS'!A:A,0,FALSE)</f>
        <v>998</v>
      </c>
      <c r="D533" s="33">
        <v>8</v>
      </c>
      <c r="E533" s="33">
        <v>31</v>
      </c>
      <c r="F533" s="33">
        <v>801000</v>
      </c>
      <c r="G533" s="35">
        <v>62.08</v>
      </c>
      <c r="H533" s="33">
        <v>23</v>
      </c>
      <c r="I533" s="34" t="s">
        <v>2111</v>
      </c>
      <c r="J533" s="33" t="s">
        <v>13</v>
      </c>
    </row>
    <row r="534" spans="1:10" x14ac:dyDescent="0.3">
      <c r="A534" s="33">
        <v>533</v>
      </c>
      <c r="B534" s="34" t="s">
        <v>1668</v>
      </c>
      <c r="C534" s="34">
        <f>_xlfn.XLOOKUP(B534,'PLANO CONTAS'!C:C,'PLANO CONTAS'!A:A,0,FALSE)</f>
        <v>998</v>
      </c>
      <c r="D534" s="33">
        <v>8</v>
      </c>
      <c r="E534" s="33">
        <v>31</v>
      </c>
      <c r="F534" s="33">
        <v>1001000</v>
      </c>
      <c r="G534" s="35">
        <v>23.33</v>
      </c>
      <c r="H534" s="33">
        <v>23</v>
      </c>
      <c r="I534" s="34" t="s">
        <v>2111</v>
      </c>
      <c r="J534" s="33" t="s">
        <v>13</v>
      </c>
    </row>
    <row r="535" spans="1:10" x14ac:dyDescent="0.3">
      <c r="A535" s="33">
        <v>534</v>
      </c>
      <c r="B535" s="34" t="s">
        <v>1668</v>
      </c>
      <c r="C535" s="34">
        <f>_xlfn.XLOOKUP(B535,'PLANO CONTAS'!C:C,'PLANO CONTAS'!A:A,0,FALSE)</f>
        <v>998</v>
      </c>
      <c r="D535" s="33">
        <v>8</v>
      </c>
      <c r="E535" s="33">
        <v>31</v>
      </c>
      <c r="F535" s="33">
        <v>401000</v>
      </c>
      <c r="G535" s="35">
        <v>123.84</v>
      </c>
      <c r="H535" s="33">
        <v>23</v>
      </c>
      <c r="I535" s="34" t="s">
        <v>2111</v>
      </c>
      <c r="J535" s="33" t="s">
        <v>13</v>
      </c>
    </row>
    <row r="536" spans="1:10" x14ac:dyDescent="0.3">
      <c r="A536" s="33">
        <v>535</v>
      </c>
      <c r="B536" s="34" t="s">
        <v>1668</v>
      </c>
      <c r="C536" s="34">
        <f>_xlfn.XLOOKUP(B536,'PLANO CONTAS'!C:C,'PLANO CONTAS'!A:A,0,FALSE)</f>
        <v>998</v>
      </c>
      <c r="D536" s="33">
        <v>8</v>
      </c>
      <c r="E536" s="33">
        <v>31</v>
      </c>
      <c r="F536" s="33">
        <v>1201000</v>
      </c>
      <c r="G536" s="35">
        <v>40.619999999999997</v>
      </c>
      <c r="H536" s="33">
        <v>23</v>
      </c>
      <c r="I536" s="34" t="s">
        <v>2111</v>
      </c>
      <c r="J536" s="33" t="s">
        <v>13</v>
      </c>
    </row>
    <row r="537" spans="1:10" x14ac:dyDescent="0.3">
      <c r="A537" s="33">
        <v>536</v>
      </c>
      <c r="B537" s="34" t="s">
        <v>1668</v>
      </c>
      <c r="C537" s="34">
        <f>_xlfn.XLOOKUP(B537,'PLANO CONTAS'!C:C,'PLANO CONTAS'!A:A,0,FALSE)</f>
        <v>998</v>
      </c>
      <c r="D537" s="33">
        <v>8</v>
      </c>
      <c r="E537" s="33">
        <v>31</v>
      </c>
      <c r="F537" s="33">
        <v>501000</v>
      </c>
      <c r="G537" s="35">
        <v>19.29</v>
      </c>
      <c r="H537" s="33">
        <v>23</v>
      </c>
      <c r="I537" s="34" t="s">
        <v>2111</v>
      </c>
      <c r="J537" s="33" t="s">
        <v>13</v>
      </c>
    </row>
    <row r="538" spans="1:10" x14ac:dyDescent="0.3">
      <c r="A538" s="33">
        <v>537</v>
      </c>
      <c r="B538" s="34" t="s">
        <v>1668</v>
      </c>
      <c r="C538" s="34">
        <f>_xlfn.XLOOKUP(B538,'PLANO CONTAS'!C:C,'PLANO CONTAS'!A:A,0,FALSE)</f>
        <v>998</v>
      </c>
      <c r="D538" s="33">
        <v>8</v>
      </c>
      <c r="E538" s="33">
        <v>31</v>
      </c>
      <c r="F538" s="33">
        <v>201000</v>
      </c>
      <c r="G538" s="35">
        <v>42.41</v>
      </c>
      <c r="H538" s="33">
        <v>23</v>
      </c>
      <c r="I538" s="34" t="s">
        <v>2111</v>
      </c>
      <c r="J538" s="33" t="s">
        <v>13</v>
      </c>
    </row>
    <row r="539" spans="1:10" x14ac:dyDescent="0.3">
      <c r="A539" s="33">
        <v>538</v>
      </c>
      <c r="B539" s="34" t="s">
        <v>1668</v>
      </c>
      <c r="C539" s="34">
        <f>_xlfn.XLOOKUP(B539,'PLANO CONTAS'!C:C,'PLANO CONTAS'!A:A,0,FALSE)</f>
        <v>998</v>
      </c>
      <c r="D539" s="33">
        <v>8</v>
      </c>
      <c r="E539" s="33">
        <v>31</v>
      </c>
      <c r="F539" s="33">
        <v>501000</v>
      </c>
      <c r="G539" s="35">
        <v>129.81</v>
      </c>
      <c r="H539" s="33">
        <v>23</v>
      </c>
      <c r="I539" s="34" t="s">
        <v>2111</v>
      </c>
      <c r="J539" s="33" t="s">
        <v>13</v>
      </c>
    </row>
    <row r="540" spans="1:10" x14ac:dyDescent="0.3">
      <c r="A540" s="33">
        <v>539</v>
      </c>
      <c r="B540" s="34" t="s">
        <v>1668</v>
      </c>
      <c r="C540" s="34">
        <f>_xlfn.XLOOKUP(B540,'PLANO CONTAS'!C:C,'PLANO CONTAS'!A:A,0,FALSE)</f>
        <v>998</v>
      </c>
      <c r="D540" s="33">
        <v>8</v>
      </c>
      <c r="E540" s="33">
        <v>31</v>
      </c>
      <c r="F540" s="33">
        <v>1101000</v>
      </c>
      <c r="G540" s="35">
        <v>113.84</v>
      </c>
      <c r="H540" s="33">
        <v>23</v>
      </c>
      <c r="I540" s="34" t="s">
        <v>2111</v>
      </c>
      <c r="J540" s="33" t="s">
        <v>13</v>
      </c>
    </row>
    <row r="541" spans="1:10" x14ac:dyDescent="0.3">
      <c r="A541" s="33">
        <v>540</v>
      </c>
      <c r="B541" s="34" t="s">
        <v>1668</v>
      </c>
      <c r="C541" s="34">
        <f>_xlfn.XLOOKUP(B541,'PLANO CONTAS'!C:C,'PLANO CONTAS'!A:A,0,FALSE)</f>
        <v>998</v>
      </c>
      <c r="D541" s="33">
        <v>8</v>
      </c>
      <c r="E541" s="33">
        <v>31</v>
      </c>
      <c r="F541" s="33">
        <v>1101000</v>
      </c>
      <c r="G541" s="35">
        <v>119.96</v>
      </c>
      <c r="H541" s="33">
        <v>23</v>
      </c>
      <c r="I541" s="34" t="s">
        <v>2111</v>
      </c>
      <c r="J541" s="33" t="s">
        <v>13</v>
      </c>
    </row>
    <row r="542" spans="1:10" x14ac:dyDescent="0.3">
      <c r="A542" s="33">
        <v>541</v>
      </c>
      <c r="B542" s="34" t="s">
        <v>1669</v>
      </c>
      <c r="C542" s="34">
        <f>_xlfn.XLOOKUP(B542,'PLANO CONTAS'!C:C,'PLANO CONTAS'!A:A,0,FALSE)</f>
        <v>999</v>
      </c>
      <c r="D542" s="33">
        <v>8</v>
      </c>
      <c r="E542" s="33">
        <v>31</v>
      </c>
      <c r="F542" s="33">
        <v>701000</v>
      </c>
      <c r="G542" s="35">
        <v>66.709999999999994</v>
      </c>
      <c r="H542" s="33">
        <v>23</v>
      </c>
      <c r="I542" s="34" t="s">
        <v>2111</v>
      </c>
      <c r="J542" s="33" t="s">
        <v>13</v>
      </c>
    </row>
    <row r="543" spans="1:10" x14ac:dyDescent="0.3">
      <c r="A543" s="33">
        <v>542</v>
      </c>
      <c r="B543" s="34" t="s">
        <v>1669</v>
      </c>
      <c r="C543" s="34">
        <f>_xlfn.XLOOKUP(B543,'PLANO CONTAS'!C:C,'PLANO CONTAS'!A:A,0,FALSE)</f>
        <v>999</v>
      </c>
      <c r="D543" s="33">
        <v>8</v>
      </c>
      <c r="E543" s="33">
        <v>31</v>
      </c>
      <c r="F543" s="33">
        <v>701000</v>
      </c>
      <c r="G543" s="35">
        <v>3.34</v>
      </c>
      <c r="H543" s="33">
        <v>23</v>
      </c>
      <c r="I543" s="34" t="s">
        <v>2111</v>
      </c>
      <c r="J543" s="33" t="s">
        <v>13</v>
      </c>
    </row>
    <row r="544" spans="1:10" x14ac:dyDescent="0.3">
      <c r="A544" s="33">
        <v>543</v>
      </c>
      <c r="B544" s="34" t="s">
        <v>1669</v>
      </c>
      <c r="C544" s="34">
        <f>_xlfn.XLOOKUP(B544,'PLANO CONTAS'!C:C,'PLANO CONTAS'!A:A,0,FALSE)</f>
        <v>999</v>
      </c>
      <c r="D544" s="33">
        <v>8</v>
      </c>
      <c r="E544" s="33">
        <v>31</v>
      </c>
      <c r="F544" s="33">
        <v>701000</v>
      </c>
      <c r="G544" s="35">
        <v>19.34</v>
      </c>
      <c r="H544" s="33">
        <v>23</v>
      </c>
      <c r="I544" s="34" t="s">
        <v>2111</v>
      </c>
      <c r="J544" s="33" t="s">
        <v>13</v>
      </c>
    </row>
    <row r="545" spans="1:10" x14ac:dyDescent="0.3">
      <c r="A545" s="33">
        <v>544</v>
      </c>
      <c r="B545" s="34" t="s">
        <v>1669</v>
      </c>
      <c r="C545" s="34">
        <f>_xlfn.XLOOKUP(B545,'PLANO CONTAS'!C:C,'PLANO CONTAS'!A:A,0,FALSE)</f>
        <v>999</v>
      </c>
      <c r="D545" s="33">
        <v>8</v>
      </c>
      <c r="E545" s="33">
        <v>31</v>
      </c>
      <c r="F545" s="33">
        <v>301000</v>
      </c>
      <c r="G545" s="35">
        <v>124.56</v>
      </c>
      <c r="H545" s="33">
        <v>23</v>
      </c>
      <c r="I545" s="34" t="s">
        <v>2111</v>
      </c>
      <c r="J545" s="33" t="s">
        <v>13</v>
      </c>
    </row>
    <row r="546" spans="1:10" x14ac:dyDescent="0.3">
      <c r="A546" s="33">
        <v>545</v>
      </c>
      <c r="B546" s="34" t="s">
        <v>1669</v>
      </c>
      <c r="C546" s="34">
        <f>_xlfn.XLOOKUP(B546,'PLANO CONTAS'!C:C,'PLANO CONTAS'!A:A,0,FALSE)</f>
        <v>999</v>
      </c>
      <c r="D546" s="33">
        <v>8</v>
      </c>
      <c r="E546" s="33">
        <v>31</v>
      </c>
      <c r="F546" s="33">
        <v>301000</v>
      </c>
      <c r="G546" s="35">
        <v>6.22</v>
      </c>
      <c r="H546" s="33">
        <v>23</v>
      </c>
      <c r="I546" s="34" t="s">
        <v>2111</v>
      </c>
      <c r="J546" s="33" t="s">
        <v>13</v>
      </c>
    </row>
    <row r="547" spans="1:10" x14ac:dyDescent="0.3">
      <c r="A547" s="33">
        <v>546</v>
      </c>
      <c r="B547" s="34" t="s">
        <v>1669</v>
      </c>
      <c r="C547" s="34">
        <f>_xlfn.XLOOKUP(B547,'PLANO CONTAS'!C:C,'PLANO CONTAS'!A:A,0,FALSE)</f>
        <v>999</v>
      </c>
      <c r="D547" s="33">
        <v>8</v>
      </c>
      <c r="E547" s="33">
        <v>31</v>
      </c>
      <c r="F547" s="33">
        <v>301000</v>
      </c>
      <c r="G547" s="35">
        <v>36.130000000000003</v>
      </c>
      <c r="H547" s="33">
        <v>23</v>
      </c>
      <c r="I547" s="34" t="s">
        <v>2111</v>
      </c>
      <c r="J547" s="33" t="s">
        <v>13</v>
      </c>
    </row>
    <row r="548" spans="1:10" x14ac:dyDescent="0.3">
      <c r="A548" s="33">
        <v>547</v>
      </c>
      <c r="B548" s="34" t="s">
        <v>1669</v>
      </c>
      <c r="C548" s="34">
        <f>_xlfn.XLOOKUP(B548,'PLANO CONTAS'!C:C,'PLANO CONTAS'!A:A,0,FALSE)</f>
        <v>999</v>
      </c>
      <c r="D548" s="33">
        <v>8</v>
      </c>
      <c r="E548" s="33">
        <v>31</v>
      </c>
      <c r="F548" s="33">
        <v>801000</v>
      </c>
      <c r="G548" s="35">
        <v>251.39</v>
      </c>
      <c r="H548" s="33">
        <v>23</v>
      </c>
      <c r="I548" s="34" t="s">
        <v>2111</v>
      </c>
      <c r="J548" s="33" t="s">
        <v>13</v>
      </c>
    </row>
    <row r="549" spans="1:10" x14ac:dyDescent="0.3">
      <c r="A549" s="33">
        <v>548</v>
      </c>
      <c r="B549" s="34" t="s">
        <v>1669</v>
      </c>
      <c r="C549" s="34">
        <f>_xlfn.XLOOKUP(B549,'PLANO CONTAS'!C:C,'PLANO CONTAS'!A:A,0,FALSE)</f>
        <v>999</v>
      </c>
      <c r="D549" s="33">
        <v>8</v>
      </c>
      <c r="E549" s="33">
        <v>31</v>
      </c>
      <c r="F549" s="33">
        <v>801000</v>
      </c>
      <c r="G549" s="35">
        <v>12.55</v>
      </c>
      <c r="H549" s="33">
        <v>23</v>
      </c>
      <c r="I549" s="34" t="s">
        <v>2111</v>
      </c>
      <c r="J549" s="33" t="s">
        <v>13</v>
      </c>
    </row>
    <row r="550" spans="1:10" x14ac:dyDescent="0.3">
      <c r="A550" s="33">
        <v>549</v>
      </c>
      <c r="B550" s="34" t="s">
        <v>1669</v>
      </c>
      <c r="C550" s="34">
        <f>_xlfn.XLOOKUP(B550,'PLANO CONTAS'!C:C,'PLANO CONTAS'!A:A,0,FALSE)</f>
        <v>999</v>
      </c>
      <c r="D550" s="33">
        <v>8</v>
      </c>
      <c r="E550" s="33">
        <v>31</v>
      </c>
      <c r="F550" s="33">
        <v>801000</v>
      </c>
      <c r="G550" s="35">
        <v>72.89</v>
      </c>
      <c r="H550" s="33">
        <v>23</v>
      </c>
      <c r="I550" s="34" t="s">
        <v>2111</v>
      </c>
      <c r="J550" s="33" t="s">
        <v>13</v>
      </c>
    </row>
    <row r="551" spans="1:10" x14ac:dyDescent="0.3">
      <c r="A551" s="33">
        <v>550</v>
      </c>
      <c r="B551" s="34" t="s">
        <v>1669</v>
      </c>
      <c r="C551" s="34">
        <f>_xlfn.XLOOKUP(B551,'PLANO CONTAS'!C:C,'PLANO CONTAS'!A:A,0,FALSE)</f>
        <v>999</v>
      </c>
      <c r="D551" s="33">
        <v>8</v>
      </c>
      <c r="E551" s="33">
        <v>31</v>
      </c>
      <c r="F551" s="33">
        <v>1001000</v>
      </c>
      <c r="G551" s="35">
        <v>77.77</v>
      </c>
      <c r="H551" s="33">
        <v>23</v>
      </c>
      <c r="I551" s="34" t="s">
        <v>2111</v>
      </c>
      <c r="J551" s="33" t="s">
        <v>13</v>
      </c>
    </row>
    <row r="552" spans="1:10" x14ac:dyDescent="0.3">
      <c r="A552" s="33">
        <v>551</v>
      </c>
      <c r="B552" s="34" t="s">
        <v>1669</v>
      </c>
      <c r="C552" s="34">
        <f>_xlfn.XLOOKUP(B552,'PLANO CONTAS'!C:C,'PLANO CONTAS'!A:A,0,FALSE)</f>
        <v>999</v>
      </c>
      <c r="D552" s="33">
        <v>8</v>
      </c>
      <c r="E552" s="33">
        <v>31</v>
      </c>
      <c r="F552" s="33">
        <v>1001000</v>
      </c>
      <c r="G552" s="35">
        <v>3.89</v>
      </c>
      <c r="H552" s="33">
        <v>23</v>
      </c>
      <c r="I552" s="34" t="s">
        <v>2111</v>
      </c>
      <c r="J552" s="33" t="s">
        <v>13</v>
      </c>
    </row>
    <row r="553" spans="1:10" x14ac:dyDescent="0.3">
      <c r="A553" s="33">
        <v>552</v>
      </c>
      <c r="B553" s="34" t="s">
        <v>1669</v>
      </c>
      <c r="C553" s="34">
        <f>_xlfn.XLOOKUP(B553,'PLANO CONTAS'!C:C,'PLANO CONTAS'!A:A,0,FALSE)</f>
        <v>999</v>
      </c>
      <c r="D553" s="33">
        <v>8</v>
      </c>
      <c r="E553" s="33">
        <v>31</v>
      </c>
      <c r="F553" s="33">
        <v>1001000</v>
      </c>
      <c r="G553" s="35">
        <v>22.57</v>
      </c>
      <c r="H553" s="33">
        <v>23</v>
      </c>
      <c r="I553" s="34" t="s">
        <v>2111</v>
      </c>
      <c r="J553" s="33" t="s">
        <v>13</v>
      </c>
    </row>
    <row r="554" spans="1:10" x14ac:dyDescent="0.3">
      <c r="A554" s="33">
        <v>553</v>
      </c>
      <c r="B554" s="34" t="s">
        <v>1669</v>
      </c>
      <c r="C554" s="34">
        <f>_xlfn.XLOOKUP(B554,'PLANO CONTAS'!C:C,'PLANO CONTAS'!A:A,0,FALSE)</f>
        <v>999</v>
      </c>
      <c r="D554" s="33">
        <v>8</v>
      </c>
      <c r="E554" s="33">
        <v>31</v>
      </c>
      <c r="F554" s="33">
        <v>401000</v>
      </c>
      <c r="G554" s="35">
        <v>517.30999999999995</v>
      </c>
      <c r="H554" s="33">
        <v>23</v>
      </c>
      <c r="I554" s="34" t="s">
        <v>2111</v>
      </c>
      <c r="J554" s="33" t="s">
        <v>13</v>
      </c>
    </row>
    <row r="555" spans="1:10" x14ac:dyDescent="0.3">
      <c r="A555" s="33">
        <v>554</v>
      </c>
      <c r="B555" s="34" t="s">
        <v>1669</v>
      </c>
      <c r="C555" s="34">
        <f>_xlfn.XLOOKUP(B555,'PLANO CONTAS'!C:C,'PLANO CONTAS'!A:A,0,FALSE)</f>
        <v>999</v>
      </c>
      <c r="D555" s="33">
        <v>8</v>
      </c>
      <c r="E555" s="33">
        <v>31</v>
      </c>
      <c r="F555" s="33">
        <v>401000</v>
      </c>
      <c r="G555" s="35">
        <v>25.87</v>
      </c>
      <c r="H555" s="33">
        <v>23</v>
      </c>
      <c r="I555" s="34" t="s">
        <v>2111</v>
      </c>
      <c r="J555" s="33" t="s">
        <v>13</v>
      </c>
    </row>
    <row r="556" spans="1:10" x14ac:dyDescent="0.3">
      <c r="A556" s="33">
        <v>555</v>
      </c>
      <c r="B556" s="34" t="s">
        <v>1669</v>
      </c>
      <c r="C556" s="34">
        <f>_xlfn.XLOOKUP(B556,'PLANO CONTAS'!C:C,'PLANO CONTAS'!A:A,0,FALSE)</f>
        <v>999</v>
      </c>
      <c r="D556" s="33">
        <v>8</v>
      </c>
      <c r="E556" s="33">
        <v>31</v>
      </c>
      <c r="F556" s="33">
        <v>401000</v>
      </c>
      <c r="G556" s="35">
        <v>150.02000000000001</v>
      </c>
      <c r="H556" s="33">
        <v>23</v>
      </c>
      <c r="I556" s="34" t="s">
        <v>2111</v>
      </c>
      <c r="J556" s="33" t="s">
        <v>13</v>
      </c>
    </row>
    <row r="557" spans="1:10" x14ac:dyDescent="0.3">
      <c r="A557" s="33">
        <v>556</v>
      </c>
      <c r="B557" s="34" t="s">
        <v>1669</v>
      </c>
      <c r="C557" s="34">
        <f>_xlfn.XLOOKUP(B557,'PLANO CONTAS'!C:C,'PLANO CONTAS'!A:A,0,FALSE)</f>
        <v>999</v>
      </c>
      <c r="D557" s="33">
        <v>8</v>
      </c>
      <c r="E557" s="33">
        <v>31</v>
      </c>
      <c r="F557" s="33">
        <v>1201000</v>
      </c>
      <c r="G557" s="35">
        <v>135.38</v>
      </c>
      <c r="H557" s="33">
        <v>23</v>
      </c>
      <c r="I557" s="34" t="s">
        <v>2111</v>
      </c>
      <c r="J557" s="33" t="s">
        <v>13</v>
      </c>
    </row>
    <row r="558" spans="1:10" x14ac:dyDescent="0.3">
      <c r="A558" s="33">
        <v>557</v>
      </c>
      <c r="B558" s="34" t="s">
        <v>1669</v>
      </c>
      <c r="C558" s="34">
        <f>_xlfn.XLOOKUP(B558,'PLANO CONTAS'!C:C,'PLANO CONTAS'!A:A,0,FALSE)</f>
        <v>999</v>
      </c>
      <c r="D558" s="33">
        <v>8</v>
      </c>
      <c r="E558" s="33">
        <v>31</v>
      </c>
      <c r="F558" s="33">
        <v>1201000</v>
      </c>
      <c r="G558" s="35">
        <v>6.77</v>
      </c>
      <c r="H558" s="33">
        <v>23</v>
      </c>
      <c r="I558" s="34" t="s">
        <v>2111</v>
      </c>
      <c r="J558" s="33" t="s">
        <v>13</v>
      </c>
    </row>
    <row r="559" spans="1:10" x14ac:dyDescent="0.3">
      <c r="A559" s="33">
        <v>558</v>
      </c>
      <c r="B559" s="34" t="s">
        <v>1669</v>
      </c>
      <c r="C559" s="34">
        <f>_xlfn.XLOOKUP(B559,'PLANO CONTAS'!C:C,'PLANO CONTAS'!A:A,0,FALSE)</f>
        <v>999</v>
      </c>
      <c r="D559" s="33">
        <v>8</v>
      </c>
      <c r="E559" s="33">
        <v>31</v>
      </c>
      <c r="F559" s="33">
        <v>1201000</v>
      </c>
      <c r="G559" s="35">
        <v>39.26</v>
      </c>
      <c r="H559" s="33">
        <v>23</v>
      </c>
      <c r="I559" s="34" t="s">
        <v>2111</v>
      </c>
      <c r="J559" s="33" t="s">
        <v>13</v>
      </c>
    </row>
    <row r="560" spans="1:10" x14ac:dyDescent="0.3">
      <c r="A560" s="33">
        <v>559</v>
      </c>
      <c r="B560" s="34" t="s">
        <v>1669</v>
      </c>
      <c r="C560" s="34">
        <f>_xlfn.XLOOKUP(B560,'PLANO CONTAS'!C:C,'PLANO CONTAS'!A:A,0,FALSE)</f>
        <v>999</v>
      </c>
      <c r="D560" s="33">
        <v>8</v>
      </c>
      <c r="E560" s="33">
        <v>31</v>
      </c>
      <c r="F560" s="33">
        <v>501000</v>
      </c>
      <c r="G560" s="35">
        <v>64.3</v>
      </c>
      <c r="H560" s="33">
        <v>23</v>
      </c>
      <c r="I560" s="34" t="s">
        <v>2111</v>
      </c>
      <c r="J560" s="33" t="s">
        <v>13</v>
      </c>
    </row>
    <row r="561" spans="1:10" x14ac:dyDescent="0.3">
      <c r="A561" s="33">
        <v>560</v>
      </c>
      <c r="B561" s="34" t="s">
        <v>1669</v>
      </c>
      <c r="C561" s="34">
        <f>_xlfn.XLOOKUP(B561,'PLANO CONTAS'!C:C,'PLANO CONTAS'!A:A,0,FALSE)</f>
        <v>999</v>
      </c>
      <c r="D561" s="33">
        <v>8</v>
      </c>
      <c r="E561" s="33">
        <v>31</v>
      </c>
      <c r="F561" s="33">
        <v>501000</v>
      </c>
      <c r="G561" s="35">
        <v>3.21</v>
      </c>
      <c r="H561" s="33">
        <v>23</v>
      </c>
      <c r="I561" s="34" t="s">
        <v>2111</v>
      </c>
      <c r="J561" s="33" t="s">
        <v>13</v>
      </c>
    </row>
    <row r="562" spans="1:10" x14ac:dyDescent="0.3">
      <c r="A562" s="33">
        <v>561</v>
      </c>
      <c r="B562" s="34" t="s">
        <v>1669</v>
      </c>
      <c r="C562" s="34">
        <f>_xlfn.XLOOKUP(B562,'PLANO CONTAS'!C:C,'PLANO CONTAS'!A:A,0,FALSE)</f>
        <v>999</v>
      </c>
      <c r="D562" s="33">
        <v>8</v>
      </c>
      <c r="E562" s="33">
        <v>31</v>
      </c>
      <c r="F562" s="33">
        <v>501000</v>
      </c>
      <c r="G562" s="35">
        <v>18.64</v>
      </c>
      <c r="H562" s="33">
        <v>23</v>
      </c>
      <c r="I562" s="34" t="s">
        <v>2111</v>
      </c>
      <c r="J562" s="33" t="s">
        <v>13</v>
      </c>
    </row>
    <row r="563" spans="1:10" x14ac:dyDescent="0.3">
      <c r="A563" s="33">
        <v>562</v>
      </c>
      <c r="B563" s="34" t="s">
        <v>1669</v>
      </c>
      <c r="C563" s="34">
        <f>_xlfn.XLOOKUP(B563,'PLANO CONTAS'!C:C,'PLANO CONTAS'!A:A,0,FALSE)</f>
        <v>999</v>
      </c>
      <c r="D563" s="33">
        <v>8</v>
      </c>
      <c r="E563" s="33">
        <v>31</v>
      </c>
      <c r="F563" s="33">
        <v>201000</v>
      </c>
      <c r="G563" s="35">
        <v>141.54</v>
      </c>
      <c r="H563" s="33">
        <v>23</v>
      </c>
      <c r="I563" s="34" t="s">
        <v>2111</v>
      </c>
      <c r="J563" s="33" t="s">
        <v>13</v>
      </c>
    </row>
    <row r="564" spans="1:10" x14ac:dyDescent="0.3">
      <c r="A564" s="33">
        <v>563</v>
      </c>
      <c r="B564" s="34" t="s">
        <v>1669</v>
      </c>
      <c r="C564" s="34">
        <f>_xlfn.XLOOKUP(B564,'PLANO CONTAS'!C:C,'PLANO CONTAS'!A:A,0,FALSE)</f>
        <v>999</v>
      </c>
      <c r="D564" s="33">
        <v>8</v>
      </c>
      <c r="E564" s="33">
        <v>31</v>
      </c>
      <c r="F564" s="33">
        <v>201000</v>
      </c>
      <c r="G564" s="35">
        <v>7.09</v>
      </c>
      <c r="H564" s="33">
        <v>23</v>
      </c>
      <c r="I564" s="34" t="s">
        <v>2111</v>
      </c>
      <c r="J564" s="33" t="s">
        <v>13</v>
      </c>
    </row>
    <row r="565" spans="1:10" x14ac:dyDescent="0.3">
      <c r="A565" s="33">
        <v>564</v>
      </c>
      <c r="B565" s="34" t="s">
        <v>1669</v>
      </c>
      <c r="C565" s="34">
        <f>_xlfn.XLOOKUP(B565,'PLANO CONTAS'!C:C,'PLANO CONTAS'!A:A,0,FALSE)</f>
        <v>999</v>
      </c>
      <c r="D565" s="33">
        <v>8</v>
      </c>
      <c r="E565" s="33">
        <v>31</v>
      </c>
      <c r="F565" s="33">
        <v>201000</v>
      </c>
      <c r="G565" s="35">
        <v>41.04</v>
      </c>
      <c r="H565" s="33">
        <v>23</v>
      </c>
      <c r="I565" s="34" t="s">
        <v>2111</v>
      </c>
      <c r="J565" s="33" t="s">
        <v>13</v>
      </c>
    </row>
    <row r="566" spans="1:10" x14ac:dyDescent="0.3">
      <c r="A566" s="33">
        <v>565</v>
      </c>
      <c r="B566" s="34" t="s">
        <v>1669</v>
      </c>
      <c r="C566" s="34">
        <f>_xlfn.XLOOKUP(B566,'PLANO CONTAS'!C:C,'PLANO CONTAS'!A:A,0,FALSE)</f>
        <v>999</v>
      </c>
      <c r="D566" s="33">
        <v>8</v>
      </c>
      <c r="E566" s="33">
        <v>31</v>
      </c>
      <c r="F566" s="33">
        <v>501000</v>
      </c>
      <c r="G566" s="35">
        <v>432.21</v>
      </c>
      <c r="H566" s="33">
        <v>23</v>
      </c>
      <c r="I566" s="34" t="s">
        <v>2111</v>
      </c>
      <c r="J566" s="33" t="s">
        <v>13</v>
      </c>
    </row>
    <row r="567" spans="1:10" x14ac:dyDescent="0.3">
      <c r="A567" s="33">
        <v>566</v>
      </c>
      <c r="B567" s="34" t="s">
        <v>1669</v>
      </c>
      <c r="C567" s="34">
        <f>_xlfn.XLOOKUP(B567,'PLANO CONTAS'!C:C,'PLANO CONTAS'!A:A,0,FALSE)</f>
        <v>999</v>
      </c>
      <c r="D567" s="33">
        <v>8</v>
      </c>
      <c r="E567" s="33">
        <v>31</v>
      </c>
      <c r="F567" s="33">
        <v>501000</v>
      </c>
      <c r="G567" s="35">
        <v>21.62</v>
      </c>
      <c r="H567" s="33">
        <v>23</v>
      </c>
      <c r="I567" s="34" t="s">
        <v>2111</v>
      </c>
      <c r="J567" s="33" t="s">
        <v>13</v>
      </c>
    </row>
    <row r="568" spans="1:10" x14ac:dyDescent="0.3">
      <c r="A568" s="33">
        <v>567</v>
      </c>
      <c r="B568" s="34" t="s">
        <v>1669</v>
      </c>
      <c r="C568" s="34">
        <f>_xlfn.XLOOKUP(B568,'PLANO CONTAS'!C:C,'PLANO CONTAS'!A:A,0,FALSE)</f>
        <v>999</v>
      </c>
      <c r="D568" s="33">
        <v>8</v>
      </c>
      <c r="E568" s="33">
        <v>31</v>
      </c>
      <c r="F568" s="33">
        <v>501000</v>
      </c>
      <c r="G568" s="35">
        <v>125.34</v>
      </c>
      <c r="H568" s="33">
        <v>23</v>
      </c>
      <c r="I568" s="34" t="s">
        <v>2111</v>
      </c>
      <c r="J568" s="33" t="s">
        <v>13</v>
      </c>
    </row>
    <row r="569" spans="1:10" x14ac:dyDescent="0.3">
      <c r="A569" s="33">
        <v>568</v>
      </c>
      <c r="B569" s="34" t="s">
        <v>1669</v>
      </c>
      <c r="C569" s="34">
        <f>_xlfn.XLOOKUP(B569,'PLANO CONTAS'!C:C,'PLANO CONTAS'!A:A,0,FALSE)</f>
        <v>999</v>
      </c>
      <c r="D569" s="33">
        <v>8</v>
      </c>
      <c r="E569" s="33">
        <v>31</v>
      </c>
      <c r="F569" s="33">
        <v>1101000</v>
      </c>
      <c r="G569" s="35">
        <v>379.36</v>
      </c>
      <c r="H569" s="33">
        <v>23</v>
      </c>
      <c r="I569" s="34" t="s">
        <v>2111</v>
      </c>
      <c r="J569" s="33" t="s">
        <v>13</v>
      </c>
    </row>
    <row r="570" spans="1:10" x14ac:dyDescent="0.3">
      <c r="A570" s="33">
        <v>569</v>
      </c>
      <c r="B570" s="34" t="s">
        <v>1669</v>
      </c>
      <c r="C570" s="34">
        <f>_xlfn.XLOOKUP(B570,'PLANO CONTAS'!C:C,'PLANO CONTAS'!A:A,0,FALSE)</f>
        <v>999</v>
      </c>
      <c r="D570" s="33">
        <v>8</v>
      </c>
      <c r="E570" s="33">
        <v>31</v>
      </c>
      <c r="F570" s="33">
        <v>1101000</v>
      </c>
      <c r="G570" s="35">
        <v>18.98</v>
      </c>
      <c r="H570" s="33">
        <v>23</v>
      </c>
      <c r="I570" s="34" t="s">
        <v>2111</v>
      </c>
      <c r="J570" s="33" t="s">
        <v>13</v>
      </c>
    </row>
    <row r="571" spans="1:10" x14ac:dyDescent="0.3">
      <c r="A571" s="33">
        <v>570</v>
      </c>
      <c r="B571" s="34" t="s">
        <v>1669</v>
      </c>
      <c r="C571" s="34">
        <f>_xlfn.XLOOKUP(B571,'PLANO CONTAS'!C:C,'PLANO CONTAS'!A:A,0,FALSE)</f>
        <v>999</v>
      </c>
      <c r="D571" s="33">
        <v>8</v>
      </c>
      <c r="E571" s="33">
        <v>31</v>
      </c>
      <c r="F571" s="33">
        <v>1101000</v>
      </c>
      <c r="G571" s="35">
        <v>110.03</v>
      </c>
      <c r="H571" s="33">
        <v>23</v>
      </c>
      <c r="I571" s="34" t="s">
        <v>2111</v>
      </c>
      <c r="J571" s="33" t="s">
        <v>13</v>
      </c>
    </row>
    <row r="572" spans="1:10" x14ac:dyDescent="0.3">
      <c r="A572" s="33">
        <v>571</v>
      </c>
      <c r="B572" s="34" t="s">
        <v>1669</v>
      </c>
      <c r="C572" s="34">
        <f>_xlfn.XLOOKUP(B572,'PLANO CONTAS'!C:C,'PLANO CONTAS'!A:A,0,FALSE)</f>
        <v>999</v>
      </c>
      <c r="D572" s="33">
        <v>8</v>
      </c>
      <c r="E572" s="33">
        <v>31</v>
      </c>
      <c r="F572" s="33">
        <v>1101000</v>
      </c>
      <c r="G572" s="35">
        <v>352.31</v>
      </c>
      <c r="H572" s="33">
        <v>23</v>
      </c>
      <c r="I572" s="34" t="s">
        <v>2111</v>
      </c>
      <c r="J572" s="33" t="s">
        <v>13</v>
      </c>
    </row>
    <row r="573" spans="1:10" x14ac:dyDescent="0.3">
      <c r="A573" s="33">
        <v>572</v>
      </c>
      <c r="B573" s="34" t="s">
        <v>1669</v>
      </c>
      <c r="C573" s="34">
        <f>_xlfn.XLOOKUP(B573,'PLANO CONTAS'!C:C,'PLANO CONTAS'!A:A,0,FALSE)</f>
        <v>999</v>
      </c>
      <c r="D573" s="33">
        <v>8</v>
      </c>
      <c r="E573" s="33">
        <v>31</v>
      </c>
      <c r="F573" s="33">
        <v>1101000</v>
      </c>
      <c r="G573" s="35">
        <v>17.63</v>
      </c>
      <c r="H573" s="33">
        <v>23</v>
      </c>
      <c r="I573" s="34" t="s">
        <v>2111</v>
      </c>
      <c r="J573" s="33" t="s">
        <v>13</v>
      </c>
    </row>
    <row r="574" spans="1:10" x14ac:dyDescent="0.3">
      <c r="A574" s="33">
        <v>573</v>
      </c>
      <c r="B574" s="34" t="s">
        <v>1669</v>
      </c>
      <c r="C574" s="34">
        <f>_xlfn.XLOOKUP(B574,'PLANO CONTAS'!C:C,'PLANO CONTAS'!A:A,0,FALSE)</f>
        <v>999</v>
      </c>
      <c r="D574" s="33">
        <v>8</v>
      </c>
      <c r="E574" s="33">
        <v>31</v>
      </c>
      <c r="F574" s="33">
        <v>1101000</v>
      </c>
      <c r="G574" s="35">
        <v>102.2</v>
      </c>
      <c r="H574" s="33">
        <v>23</v>
      </c>
      <c r="I574" s="34" t="s">
        <v>2111</v>
      </c>
      <c r="J574" s="33" t="s">
        <v>13</v>
      </c>
    </row>
    <row r="575" spans="1:10" x14ac:dyDescent="0.3">
      <c r="A575" s="33">
        <v>574</v>
      </c>
      <c r="B575" s="34" t="s">
        <v>1669</v>
      </c>
      <c r="C575" s="34">
        <f>_xlfn.XLOOKUP(B575,'PLANO CONTAS'!C:C,'PLANO CONTAS'!A:A,0,FALSE)</f>
        <v>999</v>
      </c>
      <c r="D575" s="33">
        <v>8</v>
      </c>
      <c r="E575" s="33">
        <v>31</v>
      </c>
      <c r="F575" s="33">
        <v>801000</v>
      </c>
      <c r="G575" s="35">
        <v>400</v>
      </c>
      <c r="H575" s="33">
        <v>23</v>
      </c>
      <c r="I575" s="34" t="s">
        <v>2111</v>
      </c>
      <c r="J575" s="33" t="s">
        <v>63</v>
      </c>
    </row>
    <row r="576" spans="1:10" x14ac:dyDescent="0.3">
      <c r="A576" s="33">
        <v>575</v>
      </c>
      <c r="B576" s="34" t="s">
        <v>1669</v>
      </c>
      <c r="C576" s="34">
        <f>_xlfn.XLOOKUP(B576,'PLANO CONTAS'!C:C,'PLANO CONTAS'!A:A,0,FALSE)</f>
        <v>999</v>
      </c>
      <c r="D576" s="33">
        <v>8</v>
      </c>
      <c r="E576" s="33">
        <v>31</v>
      </c>
      <c r="F576" s="33">
        <v>801000</v>
      </c>
      <c r="G576" s="35">
        <v>20</v>
      </c>
      <c r="H576" s="33">
        <v>23</v>
      </c>
      <c r="I576" s="34" t="s">
        <v>2111</v>
      </c>
      <c r="J576" s="33" t="s">
        <v>63</v>
      </c>
    </row>
    <row r="577" spans="1:10" x14ac:dyDescent="0.3">
      <c r="A577" s="33">
        <v>576</v>
      </c>
      <c r="B577" s="34" t="s">
        <v>1669</v>
      </c>
      <c r="C577" s="34">
        <f>_xlfn.XLOOKUP(B577,'PLANO CONTAS'!C:C,'PLANO CONTAS'!A:A,0,FALSE)</f>
        <v>999</v>
      </c>
      <c r="D577" s="33">
        <v>8</v>
      </c>
      <c r="E577" s="33">
        <v>31</v>
      </c>
      <c r="F577" s="33">
        <v>801000</v>
      </c>
      <c r="G577" s="35">
        <v>116</v>
      </c>
      <c r="H577" s="33">
        <v>23</v>
      </c>
      <c r="I577" s="34" t="s">
        <v>2111</v>
      </c>
      <c r="J577" s="33" t="s">
        <v>63</v>
      </c>
    </row>
    <row r="578" spans="1:10" x14ac:dyDescent="0.3">
      <c r="A578" s="33">
        <v>577</v>
      </c>
      <c r="B578" s="34" t="s">
        <v>1669</v>
      </c>
      <c r="C578" s="34">
        <f>_xlfn.XLOOKUP(B578,'PLANO CONTAS'!C:C,'PLANO CONTAS'!A:A,0,FALSE)</f>
        <v>999</v>
      </c>
      <c r="D578" s="33">
        <v>8</v>
      </c>
      <c r="E578" s="33">
        <v>31</v>
      </c>
      <c r="F578" s="33">
        <v>1001000</v>
      </c>
      <c r="G578" s="35">
        <v>155.55000000000001</v>
      </c>
      <c r="H578" s="33">
        <v>23</v>
      </c>
      <c r="I578" s="34" t="s">
        <v>2111</v>
      </c>
      <c r="J578" s="33" t="s">
        <v>63</v>
      </c>
    </row>
    <row r="579" spans="1:10" x14ac:dyDescent="0.3">
      <c r="A579" s="33">
        <v>578</v>
      </c>
      <c r="B579" s="34" t="s">
        <v>1669</v>
      </c>
      <c r="C579" s="34">
        <f>_xlfn.XLOOKUP(B579,'PLANO CONTAS'!C:C,'PLANO CONTAS'!A:A,0,FALSE)</f>
        <v>999</v>
      </c>
      <c r="D579" s="33">
        <v>8</v>
      </c>
      <c r="E579" s="33">
        <v>31</v>
      </c>
      <c r="F579" s="33">
        <v>1001000</v>
      </c>
      <c r="G579" s="35">
        <v>7.78</v>
      </c>
      <c r="H579" s="33">
        <v>23</v>
      </c>
      <c r="I579" s="34" t="s">
        <v>2111</v>
      </c>
      <c r="J579" s="33" t="s">
        <v>63</v>
      </c>
    </row>
    <row r="580" spans="1:10" x14ac:dyDescent="0.3">
      <c r="A580" s="33">
        <v>579</v>
      </c>
      <c r="B580" s="34" t="s">
        <v>1669</v>
      </c>
      <c r="C580" s="34">
        <f>_xlfn.XLOOKUP(B580,'PLANO CONTAS'!C:C,'PLANO CONTAS'!A:A,0,FALSE)</f>
        <v>999</v>
      </c>
      <c r="D580" s="33">
        <v>8</v>
      </c>
      <c r="E580" s="33">
        <v>31</v>
      </c>
      <c r="F580" s="33">
        <v>1001000</v>
      </c>
      <c r="G580" s="35">
        <v>45.12</v>
      </c>
      <c r="H580" s="33">
        <v>23</v>
      </c>
      <c r="I580" s="34" t="s">
        <v>2111</v>
      </c>
      <c r="J580" s="33" t="s">
        <v>63</v>
      </c>
    </row>
    <row r="581" spans="1:10" x14ac:dyDescent="0.3">
      <c r="A581" s="33">
        <v>580</v>
      </c>
      <c r="B581" s="34" t="s">
        <v>1674</v>
      </c>
      <c r="C581" s="34">
        <f>_xlfn.XLOOKUP(B581,'PLANO CONTAS'!C:C,'PLANO CONTAS'!A:A,0,FALSE)</f>
        <v>170</v>
      </c>
      <c r="D581" s="33">
        <v>8</v>
      </c>
      <c r="E581" s="33">
        <v>31</v>
      </c>
      <c r="F581" s="33">
        <v>801000</v>
      </c>
      <c r="G581" s="35">
        <v>280</v>
      </c>
      <c r="H581" s="33">
        <v>23</v>
      </c>
      <c r="I581" s="34" t="s">
        <v>2111</v>
      </c>
      <c r="J581" s="33" t="s">
        <v>63</v>
      </c>
    </row>
    <row r="582" spans="1:10" x14ac:dyDescent="0.3">
      <c r="A582" s="33">
        <v>581</v>
      </c>
      <c r="B582" s="34" t="s">
        <v>1674</v>
      </c>
      <c r="C582" s="34">
        <f>_xlfn.XLOOKUP(B582,'PLANO CONTAS'!C:C,'PLANO CONTAS'!A:A,0,FALSE)</f>
        <v>170</v>
      </c>
      <c r="D582" s="33">
        <v>8</v>
      </c>
      <c r="E582" s="33">
        <v>31</v>
      </c>
      <c r="F582" s="33">
        <v>1001000</v>
      </c>
      <c r="G582" s="35">
        <v>224</v>
      </c>
      <c r="H582" s="33">
        <v>23</v>
      </c>
      <c r="I582" s="34" t="s">
        <v>2111</v>
      </c>
      <c r="J582" s="33" t="s">
        <v>63</v>
      </c>
    </row>
    <row r="583" spans="1:10" x14ac:dyDescent="0.3">
      <c r="A583" s="33">
        <v>582</v>
      </c>
      <c r="B583" s="34" t="s">
        <v>1674</v>
      </c>
      <c r="C583" s="34">
        <f>_xlfn.XLOOKUP(B583,'PLANO CONTAS'!C:C,'PLANO CONTAS'!A:A,0,FALSE)</f>
        <v>170</v>
      </c>
      <c r="D583" s="33">
        <v>8</v>
      </c>
      <c r="E583" s="33">
        <v>31</v>
      </c>
      <c r="F583" s="33">
        <v>1101000</v>
      </c>
      <c r="G583" s="35">
        <v>352</v>
      </c>
      <c r="H583" s="33">
        <v>23</v>
      </c>
      <c r="I583" s="34" t="s">
        <v>2111</v>
      </c>
      <c r="J583" s="33" t="s">
        <v>63</v>
      </c>
    </row>
    <row r="584" spans="1:10" x14ac:dyDescent="0.3">
      <c r="A584" s="33">
        <v>583</v>
      </c>
      <c r="B584" s="34" t="s">
        <v>1678</v>
      </c>
      <c r="C584" s="34">
        <f>_xlfn.XLOOKUP(B584,'PLANO CONTAS'!C:C,'PLANO CONTAS'!A:A,0,FALSE)</f>
        <v>172</v>
      </c>
      <c r="D584" s="33">
        <v>8</v>
      </c>
      <c r="E584" s="33">
        <v>31</v>
      </c>
      <c r="F584" s="33">
        <v>701000</v>
      </c>
      <c r="G584" s="35">
        <v>80.89</v>
      </c>
      <c r="H584" s="33">
        <v>23</v>
      </c>
      <c r="I584" s="34" t="s">
        <v>2111</v>
      </c>
      <c r="J584" s="33" t="s">
        <v>63</v>
      </c>
    </row>
    <row r="585" spans="1:10" x14ac:dyDescent="0.3">
      <c r="A585" s="33">
        <v>584</v>
      </c>
      <c r="B585" s="34" t="s">
        <v>1678</v>
      </c>
      <c r="C585" s="34">
        <f>_xlfn.XLOOKUP(B585,'PLANO CONTAS'!C:C,'PLANO CONTAS'!A:A,0,FALSE)</f>
        <v>172</v>
      </c>
      <c r="D585" s="33">
        <v>8</v>
      </c>
      <c r="E585" s="33">
        <v>31</v>
      </c>
      <c r="F585" s="33">
        <v>701000</v>
      </c>
      <c r="G585" s="35">
        <v>21.85</v>
      </c>
      <c r="H585" s="33">
        <v>23</v>
      </c>
      <c r="I585" s="34" t="s">
        <v>2111</v>
      </c>
      <c r="J585" s="33" t="s">
        <v>63</v>
      </c>
    </row>
    <row r="586" spans="1:10" x14ac:dyDescent="0.3">
      <c r="A586" s="33">
        <v>585</v>
      </c>
      <c r="B586" s="34" t="s">
        <v>1678</v>
      </c>
      <c r="C586" s="34">
        <f>_xlfn.XLOOKUP(B586,'PLANO CONTAS'!C:C,'PLANO CONTAS'!A:A,0,FALSE)</f>
        <v>172</v>
      </c>
      <c r="D586" s="33">
        <v>8</v>
      </c>
      <c r="E586" s="33">
        <v>31</v>
      </c>
      <c r="F586" s="33">
        <v>301000</v>
      </c>
      <c r="G586" s="35">
        <v>50.95</v>
      </c>
      <c r="H586" s="33">
        <v>23</v>
      </c>
      <c r="I586" s="34" t="s">
        <v>2111</v>
      </c>
      <c r="J586" s="33" t="s">
        <v>63</v>
      </c>
    </row>
    <row r="587" spans="1:10" x14ac:dyDescent="0.3">
      <c r="A587" s="33">
        <v>586</v>
      </c>
      <c r="B587" s="34" t="s">
        <v>1678</v>
      </c>
      <c r="C587" s="34">
        <f>_xlfn.XLOOKUP(B587,'PLANO CONTAS'!C:C,'PLANO CONTAS'!A:A,0,FALSE)</f>
        <v>172</v>
      </c>
      <c r="D587" s="33">
        <v>8</v>
      </c>
      <c r="E587" s="33">
        <v>31</v>
      </c>
      <c r="F587" s="33">
        <v>801000</v>
      </c>
      <c r="G587" s="35">
        <v>189.26</v>
      </c>
      <c r="H587" s="33">
        <v>23</v>
      </c>
      <c r="I587" s="34" t="s">
        <v>2111</v>
      </c>
      <c r="J587" s="33" t="s">
        <v>63</v>
      </c>
    </row>
    <row r="588" spans="1:10" x14ac:dyDescent="0.3">
      <c r="A588" s="33">
        <v>587</v>
      </c>
      <c r="B588" s="34" t="s">
        <v>1678</v>
      </c>
      <c r="C588" s="34">
        <f>_xlfn.XLOOKUP(B588,'PLANO CONTAS'!C:C,'PLANO CONTAS'!A:A,0,FALSE)</f>
        <v>172</v>
      </c>
      <c r="D588" s="33">
        <v>8</v>
      </c>
      <c r="E588" s="33">
        <v>31</v>
      </c>
      <c r="F588" s="33">
        <v>1001000</v>
      </c>
      <c r="G588" s="35">
        <v>27.92</v>
      </c>
      <c r="H588" s="33">
        <v>23</v>
      </c>
      <c r="I588" s="34" t="s">
        <v>2111</v>
      </c>
      <c r="J588" s="33" t="s">
        <v>63</v>
      </c>
    </row>
    <row r="589" spans="1:10" x14ac:dyDescent="0.3">
      <c r="A589" s="33">
        <v>588</v>
      </c>
      <c r="B589" s="34" t="s">
        <v>1678</v>
      </c>
      <c r="C589" s="34">
        <f>_xlfn.XLOOKUP(B589,'PLANO CONTAS'!C:C,'PLANO CONTAS'!A:A,0,FALSE)</f>
        <v>172</v>
      </c>
      <c r="D589" s="33">
        <v>8</v>
      </c>
      <c r="E589" s="33">
        <v>31</v>
      </c>
      <c r="F589" s="33">
        <v>401000</v>
      </c>
      <c r="G589" s="35">
        <v>187.38</v>
      </c>
      <c r="H589" s="33">
        <v>23</v>
      </c>
      <c r="I589" s="34" t="s">
        <v>2111</v>
      </c>
      <c r="J589" s="33" t="s">
        <v>63</v>
      </c>
    </row>
    <row r="590" spans="1:10" x14ac:dyDescent="0.3">
      <c r="A590" s="33">
        <v>589</v>
      </c>
      <c r="B590" s="34" t="s">
        <v>1678</v>
      </c>
      <c r="C590" s="34">
        <f>_xlfn.XLOOKUP(B590,'PLANO CONTAS'!C:C,'PLANO CONTAS'!A:A,0,FALSE)</f>
        <v>172</v>
      </c>
      <c r="D590" s="33">
        <v>8</v>
      </c>
      <c r="E590" s="33">
        <v>31</v>
      </c>
      <c r="F590" s="33">
        <v>401000</v>
      </c>
      <c r="G590" s="35">
        <v>39.97</v>
      </c>
      <c r="H590" s="33">
        <v>23</v>
      </c>
      <c r="I590" s="34" t="s">
        <v>2111</v>
      </c>
      <c r="J590" s="33" t="s">
        <v>63</v>
      </c>
    </row>
    <row r="591" spans="1:10" x14ac:dyDescent="0.3">
      <c r="A591" s="33">
        <v>590</v>
      </c>
      <c r="B591" s="34" t="s">
        <v>1678</v>
      </c>
      <c r="C591" s="34">
        <f>_xlfn.XLOOKUP(B591,'PLANO CONTAS'!C:C,'PLANO CONTAS'!A:A,0,FALSE)</f>
        <v>172</v>
      </c>
      <c r="D591" s="33">
        <v>8</v>
      </c>
      <c r="E591" s="33">
        <v>31</v>
      </c>
      <c r="F591" s="33">
        <v>1201000</v>
      </c>
      <c r="G591" s="35">
        <v>33.75</v>
      </c>
      <c r="H591" s="33">
        <v>23</v>
      </c>
      <c r="I591" s="34" t="s">
        <v>2111</v>
      </c>
      <c r="J591" s="33" t="s">
        <v>63</v>
      </c>
    </row>
    <row r="592" spans="1:10" x14ac:dyDescent="0.3">
      <c r="A592" s="33">
        <v>591</v>
      </c>
      <c r="B592" s="34" t="s">
        <v>1678</v>
      </c>
      <c r="C592" s="34">
        <f>_xlfn.XLOOKUP(B592,'PLANO CONTAS'!C:C,'PLANO CONTAS'!A:A,0,FALSE)</f>
        <v>172</v>
      </c>
      <c r="D592" s="33">
        <v>8</v>
      </c>
      <c r="E592" s="33">
        <v>31</v>
      </c>
      <c r="F592" s="33">
        <v>201000</v>
      </c>
      <c r="G592" s="35">
        <v>143.12</v>
      </c>
      <c r="H592" s="33">
        <v>23</v>
      </c>
      <c r="I592" s="34" t="s">
        <v>2111</v>
      </c>
      <c r="J592" s="33" t="s">
        <v>63</v>
      </c>
    </row>
    <row r="593" spans="1:10" x14ac:dyDescent="0.3">
      <c r="A593" s="33">
        <v>592</v>
      </c>
      <c r="B593" s="34" t="s">
        <v>1678</v>
      </c>
      <c r="C593" s="34">
        <f>_xlfn.XLOOKUP(B593,'PLANO CONTAS'!C:C,'PLANO CONTAS'!A:A,0,FALSE)</f>
        <v>172</v>
      </c>
      <c r="D593" s="33">
        <v>8</v>
      </c>
      <c r="E593" s="33">
        <v>31</v>
      </c>
      <c r="F593" s="33">
        <v>501000</v>
      </c>
      <c r="G593" s="35">
        <v>243.34</v>
      </c>
      <c r="H593" s="33">
        <v>23</v>
      </c>
      <c r="I593" s="34" t="s">
        <v>2111</v>
      </c>
      <c r="J593" s="33" t="s">
        <v>63</v>
      </c>
    </row>
    <row r="594" spans="1:10" x14ac:dyDescent="0.3">
      <c r="A594" s="33">
        <v>593</v>
      </c>
      <c r="B594" s="34" t="s">
        <v>1678</v>
      </c>
      <c r="C594" s="34">
        <f>_xlfn.XLOOKUP(B594,'PLANO CONTAS'!C:C,'PLANO CONTAS'!A:A,0,FALSE)</f>
        <v>172</v>
      </c>
      <c r="D594" s="33">
        <v>8</v>
      </c>
      <c r="E594" s="33">
        <v>31</v>
      </c>
      <c r="F594" s="33">
        <v>501000</v>
      </c>
      <c r="G594" s="35">
        <v>21.39</v>
      </c>
      <c r="H594" s="33">
        <v>23</v>
      </c>
      <c r="I594" s="34" t="s">
        <v>2111</v>
      </c>
      <c r="J594" s="33" t="s">
        <v>63</v>
      </c>
    </row>
    <row r="595" spans="1:10" x14ac:dyDescent="0.3">
      <c r="A595" s="33">
        <v>594</v>
      </c>
      <c r="B595" s="34" t="s">
        <v>1678</v>
      </c>
      <c r="C595" s="34">
        <f>_xlfn.XLOOKUP(B595,'PLANO CONTAS'!C:C,'PLANO CONTAS'!A:A,0,FALSE)</f>
        <v>172</v>
      </c>
      <c r="D595" s="33">
        <v>8</v>
      </c>
      <c r="E595" s="33">
        <v>31</v>
      </c>
      <c r="F595" s="33">
        <v>1101000</v>
      </c>
      <c r="G595" s="35">
        <v>540.35</v>
      </c>
      <c r="H595" s="33">
        <v>23</v>
      </c>
      <c r="I595" s="34" t="s">
        <v>2111</v>
      </c>
      <c r="J595" s="33" t="s">
        <v>63</v>
      </c>
    </row>
    <row r="596" spans="1:10" x14ac:dyDescent="0.3">
      <c r="A596" s="33">
        <v>595</v>
      </c>
      <c r="B596" s="34" t="s">
        <v>1678</v>
      </c>
      <c r="C596" s="34">
        <f>_xlfn.XLOOKUP(B596,'PLANO CONTAS'!C:C,'PLANO CONTAS'!A:A,0,FALSE)</f>
        <v>172</v>
      </c>
      <c r="D596" s="33">
        <v>8</v>
      </c>
      <c r="E596" s="33">
        <v>31</v>
      </c>
      <c r="F596" s="33">
        <v>1101000</v>
      </c>
      <c r="G596" s="35">
        <v>124.24</v>
      </c>
      <c r="H596" s="33">
        <v>23</v>
      </c>
      <c r="I596" s="34" t="s">
        <v>2111</v>
      </c>
      <c r="J596" s="33" t="s">
        <v>63</v>
      </c>
    </row>
    <row r="597" spans="1:10" x14ac:dyDescent="0.3">
      <c r="A597" s="33">
        <v>596</v>
      </c>
      <c r="B597" s="34" t="s">
        <v>1678</v>
      </c>
      <c r="C597" s="34">
        <f>_xlfn.XLOOKUP(B597,'PLANO CONTAS'!C:C,'PLANO CONTAS'!A:A,0,FALSE)</f>
        <v>172</v>
      </c>
      <c r="D597" s="33">
        <v>8</v>
      </c>
      <c r="E597" s="33">
        <v>31</v>
      </c>
      <c r="F597" s="33">
        <v>1101000</v>
      </c>
      <c r="G597" s="35">
        <v>539.25</v>
      </c>
      <c r="H597" s="33">
        <v>23</v>
      </c>
      <c r="I597" s="34" t="s">
        <v>2111</v>
      </c>
      <c r="J597" s="33" t="s">
        <v>63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2E013-1889-4D78-940E-3B77700A1886}">
  <dimension ref="A1:AR50"/>
  <sheetViews>
    <sheetView workbookViewId="0">
      <selection activeCell="A50" sqref="A50:XFD50"/>
    </sheetView>
  </sheetViews>
  <sheetFormatPr defaultRowHeight="14.4" x14ac:dyDescent="0.3"/>
  <cols>
    <col min="1" max="1" width="16.5546875" bestFit="1" customWidth="1"/>
    <col min="3" max="3" width="15.88671875" bestFit="1" customWidth="1"/>
    <col min="4" max="4" width="44.33203125" bestFit="1" customWidth="1"/>
    <col min="5" max="5" width="40.88671875" bestFit="1" customWidth="1"/>
    <col min="7" max="7" width="27.88671875" bestFit="1" customWidth="1"/>
    <col min="8" max="8" width="18.109375" bestFit="1" customWidth="1"/>
    <col min="9" max="9" width="9.5546875" bestFit="1" customWidth="1"/>
    <col min="10" max="10" width="11.109375" bestFit="1" customWidth="1"/>
    <col min="11" max="11" width="20.44140625" bestFit="1" customWidth="1"/>
    <col min="12" max="12" width="34.5546875" bestFit="1" customWidth="1"/>
    <col min="13" max="13" width="14.33203125" bestFit="1" customWidth="1"/>
    <col min="14" max="14" width="26.109375" bestFit="1" customWidth="1"/>
    <col min="15" max="15" width="20.33203125" bestFit="1" customWidth="1"/>
    <col min="16" max="16" width="6.109375" bestFit="1" customWidth="1"/>
    <col min="17" max="17" width="21.44140625" bestFit="1" customWidth="1"/>
    <col min="18" max="18" width="5.5546875" bestFit="1" customWidth="1"/>
    <col min="19" max="19" width="18.109375" bestFit="1" customWidth="1"/>
    <col min="20" max="20" width="24.6640625" bestFit="1" customWidth="1"/>
    <col min="21" max="21" width="26.6640625" bestFit="1" customWidth="1"/>
    <col min="22" max="22" width="16.109375" bestFit="1" customWidth="1"/>
    <col min="23" max="23" width="8.88671875" bestFit="1" customWidth="1"/>
    <col min="24" max="24" width="20.88671875" bestFit="1" customWidth="1"/>
    <col min="25" max="25" width="41" bestFit="1" customWidth="1"/>
    <col min="26" max="26" width="13.44140625" bestFit="1" customWidth="1"/>
    <col min="27" max="27" width="25.33203125" bestFit="1" customWidth="1"/>
    <col min="28" max="28" width="21.44140625" bestFit="1" customWidth="1"/>
    <col min="29" max="29" width="35.44140625" bestFit="1" customWidth="1"/>
    <col min="30" max="30" width="25" bestFit="1" customWidth="1"/>
    <col min="31" max="31" width="41.44140625" bestFit="1" customWidth="1"/>
    <col min="32" max="32" width="20.88671875" bestFit="1" customWidth="1"/>
    <col min="33" max="33" width="19.44140625" bestFit="1" customWidth="1"/>
    <col min="34" max="34" width="20.33203125" bestFit="1" customWidth="1"/>
    <col min="35" max="35" width="13.5546875" bestFit="1" customWidth="1"/>
    <col min="36" max="36" width="15.44140625" bestFit="1" customWidth="1"/>
    <col min="37" max="37" width="8.88671875" bestFit="1" customWidth="1"/>
    <col min="38" max="38" width="21.44140625" bestFit="1" customWidth="1"/>
    <col min="39" max="39" width="37.44140625" bestFit="1" customWidth="1"/>
    <col min="40" max="40" width="13.5546875" bestFit="1" customWidth="1"/>
    <col min="41" max="41" width="15.44140625" bestFit="1" customWidth="1"/>
    <col min="42" max="42" width="21.44140625" bestFit="1" customWidth="1"/>
    <col min="43" max="43" width="37.44140625" bestFit="1" customWidth="1"/>
  </cols>
  <sheetData>
    <row r="1" spans="1:44" x14ac:dyDescent="0.3">
      <c r="A1" s="30" t="s">
        <v>66</v>
      </c>
      <c r="B1" s="30"/>
      <c r="C1" s="30" t="s">
        <v>67</v>
      </c>
      <c r="D1" s="30" t="s">
        <v>69</v>
      </c>
      <c r="E1" s="30" t="s">
        <v>112</v>
      </c>
      <c r="G1" s="30" t="s">
        <v>113</v>
      </c>
      <c r="H1" s="30" t="s">
        <v>114</v>
      </c>
      <c r="I1" s="30" t="s">
        <v>115</v>
      </c>
      <c r="J1" s="30" t="s">
        <v>69</v>
      </c>
      <c r="K1" s="30" t="s">
        <v>116</v>
      </c>
      <c r="L1" s="30" t="s">
        <v>117</v>
      </c>
      <c r="M1" s="30" t="s">
        <v>118</v>
      </c>
      <c r="N1" s="30" t="s">
        <v>119</v>
      </c>
      <c r="O1" s="30" t="s">
        <v>120</v>
      </c>
      <c r="P1" s="30" t="s">
        <v>121</v>
      </c>
      <c r="Q1" s="30" t="s">
        <v>122</v>
      </c>
      <c r="R1" s="30" t="s">
        <v>123</v>
      </c>
      <c r="S1" s="30" t="s">
        <v>124</v>
      </c>
      <c r="T1" s="30" t="s">
        <v>125</v>
      </c>
      <c r="U1" s="30" t="s">
        <v>126</v>
      </c>
      <c r="V1" s="30" t="s">
        <v>127</v>
      </c>
      <c r="W1" s="30" t="s">
        <v>128</v>
      </c>
      <c r="X1" s="30" t="s">
        <v>129</v>
      </c>
      <c r="Y1" s="30" t="s">
        <v>130</v>
      </c>
      <c r="Z1" s="30" t="s">
        <v>131</v>
      </c>
      <c r="AA1" s="30" t="s">
        <v>132</v>
      </c>
      <c r="AB1" s="30" t="s">
        <v>133</v>
      </c>
      <c r="AC1" s="30" t="s">
        <v>134</v>
      </c>
      <c r="AD1" s="30" t="s">
        <v>135</v>
      </c>
      <c r="AE1" s="30" t="s">
        <v>136</v>
      </c>
      <c r="AF1" s="30" t="s">
        <v>137</v>
      </c>
      <c r="AG1" s="30" t="s">
        <v>138</v>
      </c>
      <c r="AH1" s="30" t="s">
        <v>139</v>
      </c>
      <c r="AI1" s="30" t="s">
        <v>140</v>
      </c>
      <c r="AJ1" s="30" t="s">
        <v>141</v>
      </c>
      <c r="AK1" s="30" t="s">
        <v>142</v>
      </c>
      <c r="AL1" s="30" t="s">
        <v>143</v>
      </c>
      <c r="AM1" s="30" t="s">
        <v>144</v>
      </c>
      <c r="AN1" s="30" t="s">
        <v>140</v>
      </c>
      <c r="AO1" s="30" t="s">
        <v>141</v>
      </c>
      <c r="AP1" s="30" t="s">
        <v>143</v>
      </c>
      <c r="AQ1" s="30" t="s">
        <v>144</v>
      </c>
      <c r="AR1" s="30"/>
    </row>
    <row r="2" spans="1:44" x14ac:dyDescent="0.3">
      <c r="A2">
        <v>776</v>
      </c>
      <c r="C2" t="s">
        <v>846</v>
      </c>
      <c r="D2" t="s">
        <v>88</v>
      </c>
      <c r="G2" t="s">
        <v>145</v>
      </c>
      <c r="I2" t="s">
        <v>146</v>
      </c>
      <c r="K2" t="s">
        <v>146</v>
      </c>
      <c r="L2" t="s">
        <v>146</v>
      </c>
      <c r="M2" t="s">
        <v>146</v>
      </c>
      <c r="N2" t="s">
        <v>146</v>
      </c>
      <c r="O2" t="s">
        <v>146</v>
      </c>
      <c r="P2" t="s">
        <v>145</v>
      </c>
      <c r="Q2" t="s">
        <v>847</v>
      </c>
      <c r="S2">
        <v>0</v>
      </c>
      <c r="V2" s="31">
        <v>44680.976388888892</v>
      </c>
      <c r="W2">
        <v>2</v>
      </c>
      <c r="X2">
        <v>1</v>
      </c>
      <c r="Y2" t="s">
        <v>147</v>
      </c>
      <c r="AA2">
        <v>45</v>
      </c>
      <c r="AB2" t="s">
        <v>68</v>
      </c>
      <c r="AD2" t="s">
        <v>150</v>
      </c>
      <c r="AE2" t="s">
        <v>148</v>
      </c>
    </row>
    <row r="3" spans="1:44" x14ac:dyDescent="0.3">
      <c r="A3">
        <v>777</v>
      </c>
      <c r="C3" t="s">
        <v>848</v>
      </c>
      <c r="D3" t="s">
        <v>34</v>
      </c>
      <c r="G3" t="s">
        <v>145</v>
      </c>
      <c r="I3" t="s">
        <v>146</v>
      </c>
      <c r="K3" t="s">
        <v>146</v>
      </c>
      <c r="L3" t="s">
        <v>146</v>
      </c>
      <c r="M3" t="s">
        <v>146</v>
      </c>
      <c r="N3" t="s">
        <v>146</v>
      </c>
      <c r="O3" t="s">
        <v>146</v>
      </c>
      <c r="P3" t="s">
        <v>145</v>
      </c>
      <c r="Q3" t="s">
        <v>847</v>
      </c>
      <c r="S3">
        <v>0</v>
      </c>
      <c r="V3" s="31">
        <v>44680.976388888892</v>
      </c>
      <c r="W3">
        <v>2</v>
      </c>
      <c r="X3">
        <v>1</v>
      </c>
      <c r="Y3" t="s">
        <v>147</v>
      </c>
      <c r="AA3">
        <v>776</v>
      </c>
      <c r="AB3" t="s">
        <v>68</v>
      </c>
      <c r="AD3" t="s">
        <v>150</v>
      </c>
      <c r="AE3" t="s">
        <v>148</v>
      </c>
    </row>
    <row r="4" spans="1:44" x14ac:dyDescent="0.3">
      <c r="A4">
        <v>778</v>
      </c>
      <c r="C4" t="s">
        <v>849</v>
      </c>
      <c r="D4" t="s">
        <v>34</v>
      </c>
      <c r="G4" t="s">
        <v>145</v>
      </c>
      <c r="I4" t="s">
        <v>146</v>
      </c>
      <c r="K4" t="s">
        <v>146</v>
      </c>
      <c r="L4" t="s">
        <v>146</v>
      </c>
      <c r="M4" t="s">
        <v>146</v>
      </c>
      <c r="N4" t="s">
        <v>146</v>
      </c>
      <c r="O4" t="s">
        <v>146</v>
      </c>
      <c r="P4" t="s">
        <v>145</v>
      </c>
      <c r="Q4" t="s">
        <v>847</v>
      </c>
      <c r="S4">
        <v>0</v>
      </c>
      <c r="V4" s="31">
        <v>44680.976388888892</v>
      </c>
      <c r="W4">
        <v>2</v>
      </c>
      <c r="X4">
        <v>1</v>
      </c>
      <c r="Y4" t="s">
        <v>147</v>
      </c>
      <c r="AA4">
        <v>777</v>
      </c>
      <c r="AB4" t="s">
        <v>68</v>
      </c>
      <c r="AD4" t="s">
        <v>150</v>
      </c>
      <c r="AE4" t="s">
        <v>148</v>
      </c>
    </row>
    <row r="5" spans="1:44" s="36" customFormat="1" x14ac:dyDescent="0.3">
      <c r="A5" s="36">
        <v>779</v>
      </c>
      <c r="C5" s="36" t="s">
        <v>850</v>
      </c>
      <c r="D5" s="36" t="s">
        <v>335</v>
      </c>
      <c r="G5" s="36" t="s">
        <v>145</v>
      </c>
      <c r="I5" s="36" t="s">
        <v>145</v>
      </c>
      <c r="K5" s="36" t="s">
        <v>146</v>
      </c>
      <c r="L5" s="36" t="s">
        <v>146</v>
      </c>
      <c r="M5" s="36" t="s">
        <v>146</v>
      </c>
      <c r="N5" s="36" t="s">
        <v>146</v>
      </c>
      <c r="O5" s="36" t="s">
        <v>146</v>
      </c>
      <c r="P5" s="36" t="s">
        <v>145</v>
      </c>
      <c r="Q5" s="36" t="s">
        <v>847</v>
      </c>
      <c r="S5" s="36">
        <v>0</v>
      </c>
      <c r="V5" s="37">
        <v>44680.976388888892</v>
      </c>
      <c r="W5" s="36">
        <v>2</v>
      </c>
      <c r="X5" s="36">
        <v>1</v>
      </c>
      <c r="Y5" s="36" t="s">
        <v>147</v>
      </c>
      <c r="AA5" s="36">
        <v>778</v>
      </c>
      <c r="AB5" s="36" t="s">
        <v>68</v>
      </c>
      <c r="AD5" s="36" t="s">
        <v>150</v>
      </c>
      <c r="AE5" s="36" t="s">
        <v>148</v>
      </c>
    </row>
    <row r="6" spans="1:44" s="36" customFormat="1" x14ac:dyDescent="0.3">
      <c r="A6" s="36">
        <v>780</v>
      </c>
      <c r="C6" s="36" t="s">
        <v>851</v>
      </c>
      <c r="D6" s="36" t="s">
        <v>852</v>
      </c>
      <c r="G6" s="36" t="s">
        <v>145</v>
      </c>
      <c r="I6" s="36" t="s">
        <v>145</v>
      </c>
      <c r="K6" s="36" t="s">
        <v>146</v>
      </c>
      <c r="L6" s="36" t="s">
        <v>146</v>
      </c>
      <c r="M6" s="36" t="s">
        <v>146</v>
      </c>
      <c r="N6" s="36" t="s">
        <v>146</v>
      </c>
      <c r="O6" s="36" t="s">
        <v>146</v>
      </c>
      <c r="P6" s="36" t="s">
        <v>145</v>
      </c>
      <c r="Q6" s="36" t="s">
        <v>847</v>
      </c>
      <c r="S6" s="36">
        <v>0</v>
      </c>
      <c r="V6" s="37">
        <v>44680.976388888892</v>
      </c>
      <c r="W6" s="36">
        <v>2</v>
      </c>
      <c r="X6" s="36">
        <v>1</v>
      </c>
      <c r="Y6" s="36" t="s">
        <v>147</v>
      </c>
      <c r="AA6" s="36">
        <v>778</v>
      </c>
      <c r="AB6" s="36" t="s">
        <v>68</v>
      </c>
      <c r="AD6" s="36" t="s">
        <v>150</v>
      </c>
      <c r="AE6" s="36" t="s">
        <v>148</v>
      </c>
    </row>
    <row r="7" spans="1:44" s="36" customFormat="1" x14ac:dyDescent="0.3">
      <c r="A7" s="36">
        <v>781</v>
      </c>
      <c r="C7" s="36" t="s">
        <v>853</v>
      </c>
      <c r="D7" s="36" t="s">
        <v>780</v>
      </c>
      <c r="G7" s="36" t="s">
        <v>145</v>
      </c>
      <c r="I7" s="36" t="s">
        <v>145</v>
      </c>
      <c r="K7" s="36" t="s">
        <v>146</v>
      </c>
      <c r="L7" s="36" t="s">
        <v>146</v>
      </c>
      <c r="M7" s="36" t="s">
        <v>146</v>
      </c>
      <c r="N7" s="36" t="s">
        <v>146</v>
      </c>
      <c r="O7" s="36" t="s">
        <v>146</v>
      </c>
      <c r="P7" s="36" t="s">
        <v>145</v>
      </c>
      <c r="Q7" s="36" t="s">
        <v>847</v>
      </c>
      <c r="S7" s="36">
        <v>0</v>
      </c>
      <c r="V7" s="37">
        <v>44680.976388888892</v>
      </c>
      <c r="W7" s="36">
        <v>2</v>
      </c>
      <c r="X7" s="36">
        <v>1</v>
      </c>
      <c r="Y7" s="36" t="s">
        <v>147</v>
      </c>
      <c r="AA7" s="36">
        <v>778</v>
      </c>
      <c r="AB7" s="36" t="s">
        <v>68</v>
      </c>
      <c r="AD7" s="36" t="s">
        <v>150</v>
      </c>
      <c r="AE7" s="36" t="s">
        <v>148</v>
      </c>
    </row>
    <row r="8" spans="1:44" s="36" customFormat="1" x14ac:dyDescent="0.3">
      <c r="A8" s="36">
        <v>782</v>
      </c>
      <c r="C8" s="36" t="s">
        <v>854</v>
      </c>
      <c r="D8" s="36" t="s">
        <v>834</v>
      </c>
      <c r="G8" s="36" t="s">
        <v>145</v>
      </c>
      <c r="I8" s="36" t="s">
        <v>145</v>
      </c>
      <c r="K8" s="36" t="s">
        <v>146</v>
      </c>
      <c r="L8" s="36" t="s">
        <v>146</v>
      </c>
      <c r="M8" s="36" t="s">
        <v>146</v>
      </c>
      <c r="N8" s="36" t="s">
        <v>146</v>
      </c>
      <c r="O8" s="36" t="s">
        <v>146</v>
      </c>
      <c r="P8" s="36" t="s">
        <v>145</v>
      </c>
      <c r="Q8" s="36" t="s">
        <v>847</v>
      </c>
      <c r="S8" s="36">
        <v>0</v>
      </c>
      <c r="V8" s="37">
        <v>44680.976388888892</v>
      </c>
      <c r="W8" s="36">
        <v>2</v>
      </c>
      <c r="X8" s="36">
        <v>1</v>
      </c>
      <c r="Y8" s="36" t="s">
        <v>147</v>
      </c>
      <c r="AA8" s="36">
        <v>778</v>
      </c>
      <c r="AB8" s="36" t="s">
        <v>68</v>
      </c>
      <c r="AD8" s="36" t="s">
        <v>150</v>
      </c>
      <c r="AE8" s="36" t="s">
        <v>148</v>
      </c>
    </row>
    <row r="9" spans="1:44" s="36" customFormat="1" x14ac:dyDescent="0.3">
      <c r="A9" s="36">
        <v>783</v>
      </c>
      <c r="C9" s="36" t="s">
        <v>855</v>
      </c>
      <c r="D9" s="36" t="s">
        <v>834</v>
      </c>
      <c r="G9" s="36" t="s">
        <v>145</v>
      </c>
      <c r="I9" s="36" t="s">
        <v>145</v>
      </c>
      <c r="K9" s="36" t="s">
        <v>146</v>
      </c>
      <c r="L9" s="36" t="s">
        <v>146</v>
      </c>
      <c r="M9" s="36" t="s">
        <v>146</v>
      </c>
      <c r="N9" s="36" t="s">
        <v>146</v>
      </c>
      <c r="O9" s="36" t="s">
        <v>146</v>
      </c>
      <c r="P9" s="36" t="s">
        <v>145</v>
      </c>
      <c r="Q9" s="36" t="s">
        <v>847</v>
      </c>
      <c r="S9" s="36">
        <v>0</v>
      </c>
      <c r="V9" s="37">
        <v>44680.976388888892</v>
      </c>
      <c r="W9" s="36">
        <v>2</v>
      </c>
      <c r="X9" s="36">
        <v>1</v>
      </c>
      <c r="Y9" s="36" t="s">
        <v>147</v>
      </c>
      <c r="AA9" s="36">
        <v>778</v>
      </c>
      <c r="AB9" s="36" t="s">
        <v>68</v>
      </c>
      <c r="AD9" s="36" t="s">
        <v>150</v>
      </c>
      <c r="AE9" s="36" t="s">
        <v>148</v>
      </c>
    </row>
    <row r="10" spans="1:44" x14ac:dyDescent="0.3">
      <c r="A10">
        <v>784</v>
      </c>
      <c r="C10" t="s">
        <v>856</v>
      </c>
      <c r="D10" t="s">
        <v>857</v>
      </c>
      <c r="G10" t="s">
        <v>145</v>
      </c>
      <c r="I10" t="s">
        <v>146</v>
      </c>
      <c r="K10" t="s">
        <v>146</v>
      </c>
      <c r="L10" t="s">
        <v>146</v>
      </c>
      <c r="M10" t="s">
        <v>146</v>
      </c>
      <c r="N10" t="s">
        <v>146</v>
      </c>
      <c r="O10" t="s">
        <v>146</v>
      </c>
      <c r="P10" t="s">
        <v>145</v>
      </c>
      <c r="Q10" t="s">
        <v>847</v>
      </c>
      <c r="S10">
        <v>0</v>
      </c>
      <c r="V10" s="31">
        <v>44680.976388888892</v>
      </c>
      <c r="W10">
        <v>2</v>
      </c>
      <c r="X10">
        <v>1</v>
      </c>
      <c r="Y10" t="s">
        <v>147</v>
      </c>
      <c r="AA10">
        <v>777</v>
      </c>
      <c r="AB10" t="s">
        <v>68</v>
      </c>
      <c r="AD10" t="s">
        <v>150</v>
      </c>
      <c r="AE10" t="s">
        <v>148</v>
      </c>
    </row>
    <row r="11" spans="1:44" s="36" customFormat="1" x14ac:dyDescent="0.3">
      <c r="A11" s="36">
        <v>785</v>
      </c>
      <c r="C11" s="36" t="s">
        <v>858</v>
      </c>
      <c r="D11" s="36" t="s">
        <v>857</v>
      </c>
      <c r="G11" s="36" t="s">
        <v>145</v>
      </c>
      <c r="I11" s="36" t="s">
        <v>145</v>
      </c>
      <c r="K11" s="36" t="s">
        <v>146</v>
      </c>
      <c r="L11" s="36" t="s">
        <v>146</v>
      </c>
      <c r="M11" s="36" t="s">
        <v>146</v>
      </c>
      <c r="N11" s="36" t="s">
        <v>146</v>
      </c>
      <c r="O11" s="36" t="s">
        <v>146</v>
      </c>
      <c r="P11" s="36" t="s">
        <v>145</v>
      </c>
      <c r="Q11" s="36" t="s">
        <v>847</v>
      </c>
      <c r="S11" s="36">
        <v>0</v>
      </c>
      <c r="V11" s="37">
        <v>44680.976388888892</v>
      </c>
      <c r="W11" s="36">
        <v>2</v>
      </c>
      <c r="X11" s="36">
        <v>1</v>
      </c>
      <c r="Y11" s="36" t="s">
        <v>147</v>
      </c>
      <c r="AA11" s="36">
        <v>784</v>
      </c>
      <c r="AB11" s="36" t="s">
        <v>68</v>
      </c>
      <c r="AD11" s="36" t="s">
        <v>150</v>
      </c>
      <c r="AE11" s="36" t="s">
        <v>148</v>
      </c>
    </row>
    <row r="12" spans="1:44" x14ac:dyDescent="0.3">
      <c r="A12">
        <v>786</v>
      </c>
      <c r="C12" t="s">
        <v>859</v>
      </c>
      <c r="D12" t="s">
        <v>860</v>
      </c>
      <c r="G12" t="s">
        <v>145</v>
      </c>
      <c r="I12" t="s">
        <v>146</v>
      </c>
      <c r="K12" t="s">
        <v>146</v>
      </c>
      <c r="L12" t="s">
        <v>146</v>
      </c>
      <c r="M12" t="s">
        <v>146</v>
      </c>
      <c r="N12" t="s">
        <v>146</v>
      </c>
      <c r="O12" t="s">
        <v>146</v>
      </c>
      <c r="P12" t="s">
        <v>145</v>
      </c>
      <c r="Q12" t="s">
        <v>847</v>
      </c>
      <c r="S12">
        <v>0</v>
      </c>
      <c r="V12" s="31">
        <v>44680.976388888892</v>
      </c>
      <c r="W12">
        <v>2</v>
      </c>
      <c r="X12">
        <v>1</v>
      </c>
      <c r="Y12" t="s">
        <v>147</v>
      </c>
      <c r="AA12">
        <v>777</v>
      </c>
      <c r="AB12" t="s">
        <v>68</v>
      </c>
      <c r="AD12" t="s">
        <v>150</v>
      </c>
      <c r="AE12" t="s">
        <v>148</v>
      </c>
    </row>
    <row r="13" spans="1:44" s="36" customFormat="1" x14ac:dyDescent="0.3">
      <c r="A13" s="36">
        <v>787</v>
      </c>
      <c r="C13" s="36" t="s">
        <v>861</v>
      </c>
      <c r="D13" s="36" t="s">
        <v>860</v>
      </c>
      <c r="G13" s="36" t="s">
        <v>145</v>
      </c>
      <c r="I13" s="36" t="s">
        <v>145</v>
      </c>
      <c r="K13" s="36" t="s">
        <v>146</v>
      </c>
      <c r="L13" s="36" t="s">
        <v>146</v>
      </c>
      <c r="M13" s="36" t="s">
        <v>146</v>
      </c>
      <c r="N13" s="36" t="s">
        <v>146</v>
      </c>
      <c r="O13" s="36" t="s">
        <v>146</v>
      </c>
      <c r="P13" s="36" t="s">
        <v>145</v>
      </c>
      <c r="Q13" s="36" t="s">
        <v>847</v>
      </c>
      <c r="S13" s="36">
        <v>0</v>
      </c>
      <c r="V13" s="37">
        <v>44680.976388888892</v>
      </c>
      <c r="W13" s="36">
        <v>2</v>
      </c>
      <c r="X13" s="36">
        <v>1</v>
      </c>
      <c r="Y13" s="36" t="s">
        <v>147</v>
      </c>
      <c r="AA13" s="36">
        <v>786</v>
      </c>
      <c r="AB13" s="36" t="s">
        <v>68</v>
      </c>
      <c r="AD13" s="36" t="s">
        <v>150</v>
      </c>
      <c r="AE13" s="36" t="s">
        <v>148</v>
      </c>
    </row>
    <row r="14" spans="1:44" x14ac:dyDescent="0.3">
      <c r="A14">
        <v>788</v>
      </c>
      <c r="C14" t="s">
        <v>862</v>
      </c>
      <c r="D14" t="s">
        <v>860</v>
      </c>
      <c r="G14" t="s">
        <v>145</v>
      </c>
      <c r="I14" t="s">
        <v>146</v>
      </c>
      <c r="K14" t="s">
        <v>146</v>
      </c>
      <c r="L14" t="s">
        <v>146</v>
      </c>
      <c r="M14" t="s">
        <v>146</v>
      </c>
      <c r="N14" t="s">
        <v>146</v>
      </c>
      <c r="O14" t="s">
        <v>146</v>
      </c>
      <c r="P14" t="s">
        <v>145</v>
      </c>
      <c r="Q14" t="s">
        <v>847</v>
      </c>
      <c r="S14">
        <v>0</v>
      </c>
      <c r="V14" s="31">
        <v>44680.976388888892</v>
      </c>
      <c r="W14">
        <v>2</v>
      </c>
      <c r="X14">
        <v>1</v>
      </c>
      <c r="Y14" t="s">
        <v>147</v>
      </c>
      <c r="AA14">
        <v>777</v>
      </c>
      <c r="AB14" t="s">
        <v>68</v>
      </c>
      <c r="AD14" t="s">
        <v>150</v>
      </c>
      <c r="AE14" t="s">
        <v>148</v>
      </c>
    </row>
    <row r="15" spans="1:44" s="36" customFormat="1" x14ac:dyDescent="0.3">
      <c r="A15" s="36">
        <v>789</v>
      </c>
      <c r="C15" s="36" t="s">
        <v>863</v>
      </c>
      <c r="D15" s="36" t="s">
        <v>864</v>
      </c>
      <c r="G15" s="36" t="s">
        <v>145</v>
      </c>
      <c r="I15" s="36" t="s">
        <v>145</v>
      </c>
      <c r="K15" s="36" t="s">
        <v>146</v>
      </c>
      <c r="L15" s="36" t="s">
        <v>146</v>
      </c>
      <c r="M15" s="36" t="s">
        <v>146</v>
      </c>
      <c r="N15" s="36" t="s">
        <v>146</v>
      </c>
      <c r="O15" s="36" t="s">
        <v>146</v>
      </c>
      <c r="P15" s="36" t="s">
        <v>145</v>
      </c>
      <c r="Q15" s="36" t="s">
        <v>847</v>
      </c>
      <c r="S15" s="36">
        <v>0</v>
      </c>
      <c r="V15" s="37">
        <v>44680.976388888892</v>
      </c>
      <c r="W15" s="36">
        <v>2</v>
      </c>
      <c r="X15" s="36">
        <v>1</v>
      </c>
      <c r="Y15" s="36" t="s">
        <v>147</v>
      </c>
      <c r="AA15" s="36">
        <v>788</v>
      </c>
      <c r="AB15" s="36" t="s">
        <v>68</v>
      </c>
      <c r="AD15" s="36" t="s">
        <v>150</v>
      </c>
      <c r="AE15" s="36" t="s">
        <v>148</v>
      </c>
    </row>
    <row r="16" spans="1:44" x14ac:dyDescent="0.3">
      <c r="A16">
        <v>790</v>
      </c>
      <c r="C16" t="s">
        <v>865</v>
      </c>
      <c r="D16" t="s">
        <v>35</v>
      </c>
      <c r="G16" t="s">
        <v>145</v>
      </c>
      <c r="I16" t="s">
        <v>146</v>
      </c>
      <c r="K16" t="s">
        <v>146</v>
      </c>
      <c r="L16" t="s">
        <v>146</v>
      </c>
      <c r="M16" t="s">
        <v>146</v>
      </c>
      <c r="N16" t="s">
        <v>146</v>
      </c>
      <c r="O16" t="s">
        <v>146</v>
      </c>
      <c r="P16" t="s">
        <v>145</v>
      </c>
      <c r="Q16" t="s">
        <v>847</v>
      </c>
      <c r="S16">
        <v>0</v>
      </c>
      <c r="V16" s="31">
        <v>44680.976388888892</v>
      </c>
      <c r="W16">
        <v>2</v>
      </c>
      <c r="X16">
        <v>1</v>
      </c>
      <c r="Y16" t="s">
        <v>147</v>
      </c>
      <c r="AA16">
        <v>776</v>
      </c>
      <c r="AB16" t="s">
        <v>68</v>
      </c>
      <c r="AD16" t="s">
        <v>150</v>
      </c>
      <c r="AE16" t="s">
        <v>148</v>
      </c>
    </row>
    <row r="17" spans="1:31" x14ac:dyDescent="0.3">
      <c r="A17">
        <v>791</v>
      </c>
      <c r="C17" t="s">
        <v>866</v>
      </c>
      <c r="D17" t="s">
        <v>36</v>
      </c>
      <c r="G17" t="s">
        <v>145</v>
      </c>
      <c r="I17" t="s">
        <v>146</v>
      </c>
      <c r="K17" t="s">
        <v>146</v>
      </c>
      <c r="L17" t="s">
        <v>146</v>
      </c>
      <c r="M17" t="s">
        <v>146</v>
      </c>
      <c r="N17" t="s">
        <v>146</v>
      </c>
      <c r="O17" t="s">
        <v>146</v>
      </c>
      <c r="P17" t="s">
        <v>145</v>
      </c>
      <c r="Q17" t="s">
        <v>847</v>
      </c>
      <c r="S17">
        <v>0</v>
      </c>
      <c r="V17" s="31">
        <v>44680.976388888892</v>
      </c>
      <c r="W17">
        <v>2</v>
      </c>
      <c r="X17">
        <v>1</v>
      </c>
      <c r="Y17" t="s">
        <v>147</v>
      </c>
      <c r="AA17">
        <v>790</v>
      </c>
      <c r="AB17" t="s">
        <v>68</v>
      </c>
      <c r="AD17" t="s">
        <v>150</v>
      </c>
      <c r="AE17" t="s">
        <v>148</v>
      </c>
    </row>
    <row r="18" spans="1:31" s="36" customFormat="1" x14ac:dyDescent="0.3">
      <c r="A18" s="36">
        <v>792</v>
      </c>
      <c r="C18" s="36" t="s">
        <v>867</v>
      </c>
      <c r="D18" s="36" t="s">
        <v>868</v>
      </c>
      <c r="G18" s="36" t="s">
        <v>145</v>
      </c>
      <c r="I18" s="36" t="s">
        <v>145</v>
      </c>
      <c r="K18" s="36" t="s">
        <v>146</v>
      </c>
      <c r="L18" s="36" t="s">
        <v>146</v>
      </c>
      <c r="M18" s="36" t="s">
        <v>146</v>
      </c>
      <c r="N18" s="36" t="s">
        <v>146</v>
      </c>
      <c r="O18" s="36" t="s">
        <v>146</v>
      </c>
      <c r="P18" s="36" t="s">
        <v>145</v>
      </c>
      <c r="Q18" s="36" t="s">
        <v>847</v>
      </c>
      <c r="S18" s="36">
        <v>0</v>
      </c>
      <c r="V18" s="37">
        <v>44680.976388888892</v>
      </c>
      <c r="W18" s="36">
        <v>2</v>
      </c>
      <c r="X18" s="36">
        <v>1</v>
      </c>
      <c r="Y18" s="36" t="s">
        <v>147</v>
      </c>
      <c r="AA18" s="36">
        <v>791</v>
      </c>
      <c r="AB18" s="36" t="s">
        <v>68</v>
      </c>
      <c r="AD18" s="36" t="s">
        <v>150</v>
      </c>
      <c r="AE18" s="36" t="s">
        <v>148</v>
      </c>
    </row>
    <row r="19" spans="1:31" x14ac:dyDescent="0.3">
      <c r="A19">
        <v>793</v>
      </c>
      <c r="C19" t="s">
        <v>869</v>
      </c>
      <c r="D19" t="s">
        <v>870</v>
      </c>
      <c r="G19" t="s">
        <v>145</v>
      </c>
      <c r="I19" t="s">
        <v>146</v>
      </c>
      <c r="K19" t="s">
        <v>146</v>
      </c>
      <c r="L19" t="s">
        <v>146</v>
      </c>
      <c r="M19" t="s">
        <v>146</v>
      </c>
      <c r="N19" t="s">
        <v>146</v>
      </c>
      <c r="O19" t="s">
        <v>146</v>
      </c>
      <c r="P19" t="s">
        <v>145</v>
      </c>
      <c r="Q19" t="s">
        <v>847</v>
      </c>
      <c r="S19">
        <v>0</v>
      </c>
      <c r="V19" s="31">
        <v>44680.976388888892</v>
      </c>
      <c r="W19">
        <v>2</v>
      </c>
      <c r="X19">
        <v>1</v>
      </c>
      <c r="Y19" t="s">
        <v>147</v>
      </c>
      <c r="AA19">
        <v>790</v>
      </c>
      <c r="AB19" t="s">
        <v>68</v>
      </c>
      <c r="AD19" t="s">
        <v>150</v>
      </c>
      <c r="AE19" t="s">
        <v>148</v>
      </c>
    </row>
    <row r="20" spans="1:31" s="36" customFormat="1" x14ac:dyDescent="0.3">
      <c r="A20" s="36">
        <v>794</v>
      </c>
      <c r="C20" s="36" t="s">
        <v>871</v>
      </c>
      <c r="D20" s="36" t="s">
        <v>870</v>
      </c>
      <c r="G20" s="36" t="s">
        <v>145</v>
      </c>
      <c r="I20" s="36" t="s">
        <v>145</v>
      </c>
      <c r="K20" s="36" t="s">
        <v>146</v>
      </c>
      <c r="L20" s="36" t="s">
        <v>146</v>
      </c>
      <c r="M20" s="36" t="s">
        <v>146</v>
      </c>
      <c r="N20" s="36" t="s">
        <v>146</v>
      </c>
      <c r="O20" s="36" t="s">
        <v>146</v>
      </c>
      <c r="P20" s="36" t="s">
        <v>145</v>
      </c>
      <c r="Q20" s="36" t="s">
        <v>847</v>
      </c>
      <c r="S20" s="36">
        <v>0</v>
      </c>
      <c r="V20" s="37">
        <v>44680.976388888892</v>
      </c>
      <c r="W20" s="36">
        <v>2</v>
      </c>
      <c r="X20" s="36">
        <v>1</v>
      </c>
      <c r="Y20" s="36" t="s">
        <v>147</v>
      </c>
      <c r="AA20" s="36">
        <v>793</v>
      </c>
      <c r="AB20" s="36" t="s">
        <v>68</v>
      </c>
      <c r="AD20" s="36" t="s">
        <v>150</v>
      </c>
      <c r="AE20" s="36" t="s">
        <v>148</v>
      </c>
    </row>
    <row r="21" spans="1:31" x14ac:dyDescent="0.3">
      <c r="A21">
        <v>795</v>
      </c>
      <c r="C21" t="s">
        <v>872</v>
      </c>
      <c r="D21" t="s">
        <v>873</v>
      </c>
      <c r="G21" t="s">
        <v>145</v>
      </c>
      <c r="I21" t="s">
        <v>146</v>
      </c>
      <c r="K21" t="s">
        <v>146</v>
      </c>
      <c r="L21" t="s">
        <v>146</v>
      </c>
      <c r="M21" t="s">
        <v>146</v>
      </c>
      <c r="N21" t="s">
        <v>146</v>
      </c>
      <c r="O21" t="s">
        <v>146</v>
      </c>
      <c r="P21" t="s">
        <v>145</v>
      </c>
      <c r="Q21" t="s">
        <v>847</v>
      </c>
      <c r="S21">
        <v>0</v>
      </c>
      <c r="V21" s="31">
        <v>44680.976388888892</v>
      </c>
      <c r="W21">
        <v>2</v>
      </c>
      <c r="X21">
        <v>1</v>
      </c>
      <c r="Y21" t="s">
        <v>147</v>
      </c>
      <c r="AA21">
        <v>776</v>
      </c>
      <c r="AB21" t="s">
        <v>68</v>
      </c>
      <c r="AD21" t="s">
        <v>150</v>
      </c>
      <c r="AE21" t="s">
        <v>148</v>
      </c>
    </row>
    <row r="22" spans="1:31" x14ac:dyDescent="0.3">
      <c r="A22">
        <v>796</v>
      </c>
      <c r="C22" t="s">
        <v>874</v>
      </c>
      <c r="D22" t="s">
        <v>873</v>
      </c>
      <c r="G22" t="s">
        <v>145</v>
      </c>
      <c r="I22" t="s">
        <v>146</v>
      </c>
      <c r="K22" t="s">
        <v>146</v>
      </c>
      <c r="L22" t="s">
        <v>146</v>
      </c>
      <c r="M22" t="s">
        <v>146</v>
      </c>
      <c r="N22" t="s">
        <v>146</v>
      </c>
      <c r="O22" t="s">
        <v>146</v>
      </c>
      <c r="P22" t="s">
        <v>145</v>
      </c>
      <c r="Q22" t="s">
        <v>847</v>
      </c>
      <c r="S22">
        <v>0</v>
      </c>
      <c r="V22" s="31">
        <v>44680.976388888892</v>
      </c>
      <c r="W22">
        <v>2</v>
      </c>
      <c r="X22">
        <v>1</v>
      </c>
      <c r="Y22" t="s">
        <v>147</v>
      </c>
      <c r="AA22">
        <v>795</v>
      </c>
      <c r="AB22" t="s">
        <v>68</v>
      </c>
      <c r="AD22" t="s">
        <v>150</v>
      </c>
      <c r="AE22" t="s">
        <v>148</v>
      </c>
    </row>
    <row r="23" spans="1:31" s="36" customFormat="1" x14ac:dyDescent="0.3">
      <c r="A23" s="36">
        <v>797</v>
      </c>
      <c r="C23" s="36" t="s">
        <v>875</v>
      </c>
      <c r="D23" s="36" t="s">
        <v>873</v>
      </c>
      <c r="G23" s="36" t="s">
        <v>145</v>
      </c>
      <c r="I23" s="36" t="s">
        <v>145</v>
      </c>
      <c r="K23" s="36" t="s">
        <v>146</v>
      </c>
      <c r="L23" s="36" t="s">
        <v>146</v>
      </c>
      <c r="M23" s="36" t="s">
        <v>146</v>
      </c>
      <c r="N23" s="36" t="s">
        <v>146</v>
      </c>
      <c r="O23" s="36" t="s">
        <v>146</v>
      </c>
      <c r="P23" s="36" t="s">
        <v>145</v>
      </c>
      <c r="Q23" s="36" t="s">
        <v>847</v>
      </c>
      <c r="S23" s="36">
        <v>0</v>
      </c>
      <c r="V23" s="37">
        <v>44680.976388888892</v>
      </c>
      <c r="W23" s="36">
        <v>2</v>
      </c>
      <c r="X23" s="36">
        <v>1</v>
      </c>
      <c r="Y23" s="36" t="s">
        <v>147</v>
      </c>
      <c r="AA23" s="36">
        <v>796</v>
      </c>
      <c r="AB23" s="36" t="s">
        <v>68</v>
      </c>
      <c r="AD23" s="36" t="s">
        <v>150</v>
      </c>
      <c r="AE23" s="36" t="s">
        <v>148</v>
      </c>
    </row>
    <row r="24" spans="1:31" x14ac:dyDescent="0.3">
      <c r="A24">
        <v>798</v>
      </c>
      <c r="C24" t="s">
        <v>876</v>
      </c>
      <c r="D24" t="s">
        <v>877</v>
      </c>
      <c r="G24" t="s">
        <v>145</v>
      </c>
      <c r="I24" t="s">
        <v>146</v>
      </c>
      <c r="K24" t="s">
        <v>146</v>
      </c>
      <c r="L24" t="s">
        <v>146</v>
      </c>
      <c r="M24" t="s">
        <v>146</v>
      </c>
      <c r="N24" t="s">
        <v>146</v>
      </c>
      <c r="O24" t="s">
        <v>146</v>
      </c>
      <c r="P24" t="s">
        <v>145</v>
      </c>
      <c r="Q24" t="s">
        <v>847</v>
      </c>
      <c r="S24">
        <v>0</v>
      </c>
      <c r="V24" s="31">
        <v>44680.976388888892</v>
      </c>
      <c r="W24">
        <v>2</v>
      </c>
      <c r="X24">
        <v>1</v>
      </c>
      <c r="Y24" t="s">
        <v>147</v>
      </c>
      <c r="AA24">
        <v>776</v>
      </c>
      <c r="AB24" t="s">
        <v>68</v>
      </c>
      <c r="AD24" t="s">
        <v>150</v>
      </c>
      <c r="AE24" t="s">
        <v>148</v>
      </c>
    </row>
    <row r="25" spans="1:31" x14ac:dyDescent="0.3">
      <c r="A25">
        <v>799</v>
      </c>
      <c r="C25" t="s">
        <v>878</v>
      </c>
      <c r="D25" t="s">
        <v>879</v>
      </c>
      <c r="G25" t="s">
        <v>145</v>
      </c>
      <c r="I25" t="s">
        <v>146</v>
      </c>
      <c r="K25" t="s">
        <v>146</v>
      </c>
      <c r="L25" t="s">
        <v>146</v>
      </c>
      <c r="M25" t="s">
        <v>146</v>
      </c>
      <c r="N25" t="s">
        <v>146</v>
      </c>
      <c r="O25" t="s">
        <v>146</v>
      </c>
      <c r="P25" t="s">
        <v>145</v>
      </c>
      <c r="Q25" t="s">
        <v>847</v>
      </c>
      <c r="S25">
        <v>0</v>
      </c>
      <c r="V25" s="31">
        <v>44680.976388888892</v>
      </c>
      <c r="W25">
        <v>2</v>
      </c>
      <c r="X25">
        <v>1</v>
      </c>
      <c r="Y25" t="s">
        <v>147</v>
      </c>
      <c r="AA25">
        <v>798</v>
      </c>
      <c r="AB25" t="s">
        <v>68</v>
      </c>
      <c r="AD25" t="s">
        <v>150</v>
      </c>
      <c r="AE25" t="s">
        <v>148</v>
      </c>
    </row>
    <row r="26" spans="1:31" s="36" customFormat="1" x14ac:dyDescent="0.3">
      <c r="A26" s="36">
        <v>800</v>
      </c>
      <c r="C26" s="36" t="s">
        <v>880</v>
      </c>
      <c r="D26" s="36" t="s">
        <v>877</v>
      </c>
      <c r="G26" s="36" t="s">
        <v>145</v>
      </c>
      <c r="I26" s="36" t="s">
        <v>145</v>
      </c>
      <c r="K26" s="36" t="s">
        <v>146</v>
      </c>
      <c r="L26" s="36" t="s">
        <v>146</v>
      </c>
      <c r="M26" s="36" t="s">
        <v>146</v>
      </c>
      <c r="N26" s="36" t="s">
        <v>146</v>
      </c>
      <c r="O26" s="36" t="s">
        <v>146</v>
      </c>
      <c r="P26" s="36" t="s">
        <v>145</v>
      </c>
      <c r="Q26" s="36" t="s">
        <v>847</v>
      </c>
      <c r="S26" s="36">
        <v>0</v>
      </c>
      <c r="V26" s="37">
        <v>44680.976388888892</v>
      </c>
      <c r="W26" s="36">
        <v>2</v>
      </c>
      <c r="X26" s="36">
        <v>1</v>
      </c>
      <c r="Y26" s="36" t="s">
        <v>147</v>
      </c>
      <c r="AA26" s="36">
        <v>799</v>
      </c>
      <c r="AB26" s="36" t="s">
        <v>68</v>
      </c>
      <c r="AD26" s="36" t="s">
        <v>150</v>
      </c>
      <c r="AE26" s="36" t="s">
        <v>148</v>
      </c>
    </row>
    <row r="27" spans="1:31" x14ac:dyDescent="0.3">
      <c r="A27">
        <v>801</v>
      </c>
      <c r="C27" t="s">
        <v>881</v>
      </c>
      <c r="D27" t="s">
        <v>49</v>
      </c>
      <c r="G27" t="s">
        <v>145</v>
      </c>
      <c r="I27" t="s">
        <v>146</v>
      </c>
      <c r="K27" t="s">
        <v>146</v>
      </c>
      <c r="L27" t="s">
        <v>146</v>
      </c>
      <c r="M27" t="s">
        <v>146</v>
      </c>
      <c r="N27" t="s">
        <v>146</v>
      </c>
      <c r="O27" t="s">
        <v>146</v>
      </c>
      <c r="P27" t="s">
        <v>145</v>
      </c>
      <c r="Q27" t="s">
        <v>847</v>
      </c>
      <c r="S27">
        <v>0</v>
      </c>
      <c r="V27" s="31">
        <v>44680.976388888892</v>
      </c>
      <c r="W27">
        <v>2</v>
      </c>
      <c r="X27">
        <v>1</v>
      </c>
      <c r="Y27" t="s">
        <v>147</v>
      </c>
      <c r="AA27">
        <v>798</v>
      </c>
      <c r="AB27" t="s">
        <v>68</v>
      </c>
      <c r="AD27" t="s">
        <v>150</v>
      </c>
      <c r="AE27" t="s">
        <v>148</v>
      </c>
    </row>
    <row r="28" spans="1:31" x14ac:dyDescent="0.3">
      <c r="A28">
        <v>802</v>
      </c>
      <c r="C28" t="s">
        <v>882</v>
      </c>
      <c r="D28" t="s">
        <v>883</v>
      </c>
      <c r="G28" t="s">
        <v>145</v>
      </c>
      <c r="I28" t="s">
        <v>146</v>
      </c>
      <c r="K28" t="s">
        <v>146</v>
      </c>
      <c r="L28" t="s">
        <v>146</v>
      </c>
      <c r="M28" t="s">
        <v>146</v>
      </c>
      <c r="N28" t="s">
        <v>146</v>
      </c>
      <c r="O28" t="s">
        <v>146</v>
      </c>
      <c r="P28" t="s">
        <v>145</v>
      </c>
      <c r="Q28" t="s">
        <v>847</v>
      </c>
      <c r="S28">
        <v>0</v>
      </c>
      <c r="V28" s="31">
        <v>44680.976388888892</v>
      </c>
      <c r="W28">
        <v>2</v>
      </c>
      <c r="X28">
        <v>1</v>
      </c>
      <c r="Y28" t="s">
        <v>147</v>
      </c>
      <c r="AA28">
        <v>798</v>
      </c>
      <c r="AB28" t="s">
        <v>68</v>
      </c>
      <c r="AD28" t="s">
        <v>150</v>
      </c>
      <c r="AE28" t="s">
        <v>148</v>
      </c>
    </row>
    <row r="29" spans="1:31" x14ac:dyDescent="0.3">
      <c r="A29">
        <v>803</v>
      </c>
      <c r="C29" t="s">
        <v>884</v>
      </c>
      <c r="D29" t="s">
        <v>885</v>
      </c>
      <c r="G29" t="s">
        <v>145</v>
      </c>
      <c r="I29" t="s">
        <v>146</v>
      </c>
      <c r="K29" t="s">
        <v>146</v>
      </c>
      <c r="L29" t="s">
        <v>146</v>
      </c>
      <c r="M29" t="s">
        <v>146</v>
      </c>
      <c r="N29" t="s">
        <v>146</v>
      </c>
      <c r="O29" t="s">
        <v>146</v>
      </c>
      <c r="P29" t="s">
        <v>145</v>
      </c>
      <c r="Q29" t="s">
        <v>847</v>
      </c>
      <c r="S29">
        <v>0</v>
      </c>
      <c r="V29" s="31">
        <v>44680.976388888892</v>
      </c>
      <c r="W29">
        <v>2</v>
      </c>
      <c r="X29">
        <v>1</v>
      </c>
      <c r="Y29" t="s">
        <v>147</v>
      </c>
      <c r="AA29">
        <v>798</v>
      </c>
      <c r="AB29" t="s">
        <v>68</v>
      </c>
      <c r="AD29" t="s">
        <v>150</v>
      </c>
      <c r="AE29" t="s">
        <v>148</v>
      </c>
    </row>
    <row r="30" spans="1:31" x14ac:dyDescent="0.3">
      <c r="A30">
        <v>804</v>
      </c>
      <c r="C30" t="s">
        <v>886</v>
      </c>
      <c r="D30" t="s">
        <v>887</v>
      </c>
      <c r="G30" t="s">
        <v>145</v>
      </c>
      <c r="I30" t="s">
        <v>146</v>
      </c>
      <c r="K30" t="s">
        <v>146</v>
      </c>
      <c r="L30" t="s">
        <v>146</v>
      </c>
      <c r="M30" t="s">
        <v>146</v>
      </c>
      <c r="N30" t="s">
        <v>146</v>
      </c>
      <c r="O30" t="s">
        <v>146</v>
      </c>
      <c r="P30" t="s">
        <v>145</v>
      </c>
      <c r="Q30" t="s">
        <v>847</v>
      </c>
      <c r="S30">
        <v>0</v>
      </c>
      <c r="V30" s="31">
        <v>44680.976388888892</v>
      </c>
      <c r="W30">
        <v>2</v>
      </c>
      <c r="X30">
        <v>1</v>
      </c>
      <c r="Y30" t="s">
        <v>147</v>
      </c>
      <c r="AA30">
        <v>776</v>
      </c>
      <c r="AB30" t="s">
        <v>68</v>
      </c>
      <c r="AD30" t="s">
        <v>150</v>
      </c>
      <c r="AE30" t="s">
        <v>148</v>
      </c>
    </row>
    <row r="31" spans="1:31" x14ac:dyDescent="0.3">
      <c r="A31">
        <v>805</v>
      </c>
      <c r="C31" t="s">
        <v>888</v>
      </c>
      <c r="D31" t="s">
        <v>887</v>
      </c>
      <c r="G31" t="s">
        <v>145</v>
      </c>
      <c r="I31" t="s">
        <v>146</v>
      </c>
      <c r="K31" t="s">
        <v>146</v>
      </c>
      <c r="L31" t="s">
        <v>146</v>
      </c>
      <c r="M31" t="s">
        <v>146</v>
      </c>
      <c r="N31" t="s">
        <v>146</v>
      </c>
      <c r="O31" t="s">
        <v>146</v>
      </c>
      <c r="P31" t="s">
        <v>145</v>
      </c>
      <c r="Q31" t="s">
        <v>847</v>
      </c>
      <c r="S31">
        <v>0</v>
      </c>
      <c r="V31" s="31">
        <v>44680.976388888892</v>
      </c>
      <c r="W31">
        <v>2</v>
      </c>
      <c r="X31">
        <v>1</v>
      </c>
      <c r="Y31" t="s">
        <v>147</v>
      </c>
      <c r="AA31">
        <v>804</v>
      </c>
      <c r="AB31" t="s">
        <v>68</v>
      </c>
      <c r="AD31" t="s">
        <v>150</v>
      </c>
      <c r="AE31" t="s">
        <v>148</v>
      </c>
    </row>
    <row r="32" spans="1:31" s="36" customFormat="1" x14ac:dyDescent="0.3">
      <c r="A32" s="36">
        <v>806</v>
      </c>
      <c r="C32" s="36" t="s">
        <v>889</v>
      </c>
      <c r="D32" s="36" t="s">
        <v>887</v>
      </c>
      <c r="G32" s="36" t="s">
        <v>145</v>
      </c>
      <c r="I32" s="36" t="s">
        <v>145</v>
      </c>
      <c r="K32" s="36" t="s">
        <v>146</v>
      </c>
      <c r="L32" s="36" t="s">
        <v>146</v>
      </c>
      <c r="M32" s="36" t="s">
        <v>146</v>
      </c>
      <c r="N32" s="36" t="s">
        <v>146</v>
      </c>
      <c r="O32" s="36" t="s">
        <v>146</v>
      </c>
      <c r="P32" s="36" t="s">
        <v>145</v>
      </c>
      <c r="Q32" s="36" t="s">
        <v>847</v>
      </c>
      <c r="S32" s="36">
        <v>0</v>
      </c>
      <c r="V32" s="37">
        <v>44680.976388888892</v>
      </c>
      <c r="W32" s="36">
        <v>2</v>
      </c>
      <c r="X32" s="36">
        <v>1</v>
      </c>
      <c r="Y32" s="36" t="s">
        <v>147</v>
      </c>
      <c r="AA32" s="36">
        <v>805</v>
      </c>
      <c r="AB32" s="36" t="s">
        <v>68</v>
      </c>
      <c r="AD32" s="36" t="s">
        <v>150</v>
      </c>
      <c r="AE32" s="36" t="s">
        <v>148</v>
      </c>
    </row>
    <row r="33" spans="1:31" s="36" customFormat="1" x14ac:dyDescent="0.3">
      <c r="A33" s="36">
        <v>807</v>
      </c>
      <c r="C33" s="36" t="s">
        <v>890</v>
      </c>
      <c r="D33" s="36" t="s">
        <v>891</v>
      </c>
      <c r="G33" s="36" t="s">
        <v>145</v>
      </c>
      <c r="I33" s="36" t="s">
        <v>145</v>
      </c>
      <c r="K33" s="36" t="s">
        <v>146</v>
      </c>
      <c r="L33" s="36" t="s">
        <v>146</v>
      </c>
      <c r="M33" s="36" t="s">
        <v>146</v>
      </c>
      <c r="N33" s="36" t="s">
        <v>146</v>
      </c>
      <c r="O33" s="36" t="s">
        <v>146</v>
      </c>
      <c r="P33" s="36" t="s">
        <v>145</v>
      </c>
      <c r="Q33" s="36" t="s">
        <v>847</v>
      </c>
      <c r="S33" s="36">
        <v>0</v>
      </c>
      <c r="V33" s="37">
        <v>44680.976388888892</v>
      </c>
      <c r="W33" s="36">
        <v>2</v>
      </c>
      <c r="X33" s="36">
        <v>1</v>
      </c>
      <c r="Y33" s="36" t="s">
        <v>147</v>
      </c>
      <c r="AA33" s="36">
        <v>805</v>
      </c>
      <c r="AB33" s="36" t="s">
        <v>68</v>
      </c>
      <c r="AD33" s="36" t="s">
        <v>150</v>
      </c>
      <c r="AE33" s="36" t="s">
        <v>148</v>
      </c>
    </row>
    <row r="34" spans="1:31" x14ac:dyDescent="0.3">
      <c r="A34">
        <v>808</v>
      </c>
      <c r="C34" t="s">
        <v>892</v>
      </c>
      <c r="D34" t="s">
        <v>893</v>
      </c>
      <c r="G34" t="s">
        <v>145</v>
      </c>
      <c r="I34" t="s">
        <v>146</v>
      </c>
      <c r="K34" t="s">
        <v>146</v>
      </c>
      <c r="L34" t="s">
        <v>146</v>
      </c>
      <c r="M34" t="s">
        <v>146</v>
      </c>
      <c r="N34" t="s">
        <v>146</v>
      </c>
      <c r="O34" t="s">
        <v>146</v>
      </c>
      <c r="P34" t="s">
        <v>145</v>
      </c>
      <c r="Q34" t="s">
        <v>847</v>
      </c>
      <c r="S34">
        <v>0</v>
      </c>
      <c r="V34" s="31">
        <v>44680.976388888892</v>
      </c>
      <c r="W34">
        <v>2</v>
      </c>
      <c r="X34">
        <v>1</v>
      </c>
      <c r="Y34" t="s">
        <v>147</v>
      </c>
      <c r="AA34">
        <v>776</v>
      </c>
      <c r="AB34" t="s">
        <v>68</v>
      </c>
      <c r="AD34" t="s">
        <v>150</v>
      </c>
      <c r="AE34" t="s">
        <v>148</v>
      </c>
    </row>
    <row r="35" spans="1:31" x14ac:dyDescent="0.3">
      <c r="A35">
        <v>809</v>
      </c>
      <c r="C35" t="s">
        <v>894</v>
      </c>
      <c r="D35" t="s">
        <v>895</v>
      </c>
      <c r="G35" t="s">
        <v>145</v>
      </c>
      <c r="I35" t="s">
        <v>146</v>
      </c>
      <c r="K35" t="s">
        <v>146</v>
      </c>
      <c r="L35" t="s">
        <v>146</v>
      </c>
      <c r="M35" t="s">
        <v>146</v>
      </c>
      <c r="N35" t="s">
        <v>146</v>
      </c>
      <c r="O35" t="s">
        <v>146</v>
      </c>
      <c r="P35" t="s">
        <v>145</v>
      </c>
      <c r="Q35" t="s">
        <v>847</v>
      </c>
      <c r="S35">
        <v>0</v>
      </c>
      <c r="V35" s="31">
        <v>44680.976388888892</v>
      </c>
      <c r="W35">
        <v>2</v>
      </c>
      <c r="X35">
        <v>1</v>
      </c>
      <c r="Y35" t="s">
        <v>147</v>
      </c>
      <c r="AA35">
        <v>808</v>
      </c>
      <c r="AB35" t="s">
        <v>68</v>
      </c>
      <c r="AD35" t="s">
        <v>150</v>
      </c>
      <c r="AE35" t="s">
        <v>148</v>
      </c>
    </row>
    <row r="36" spans="1:31" s="36" customFormat="1" x14ac:dyDescent="0.3">
      <c r="A36" s="36">
        <v>810</v>
      </c>
      <c r="C36" s="36" t="s">
        <v>896</v>
      </c>
      <c r="D36" s="36" t="s">
        <v>895</v>
      </c>
      <c r="G36" s="36" t="s">
        <v>145</v>
      </c>
      <c r="I36" s="36" t="s">
        <v>145</v>
      </c>
      <c r="K36" s="36" t="s">
        <v>146</v>
      </c>
      <c r="L36" s="36" t="s">
        <v>146</v>
      </c>
      <c r="M36" s="36" t="s">
        <v>146</v>
      </c>
      <c r="N36" s="36" t="s">
        <v>146</v>
      </c>
      <c r="O36" s="36" t="s">
        <v>146</v>
      </c>
      <c r="P36" s="36" t="s">
        <v>145</v>
      </c>
      <c r="Q36" s="36" t="s">
        <v>847</v>
      </c>
      <c r="S36" s="36">
        <v>0</v>
      </c>
      <c r="V36" s="37">
        <v>44680.976388888892</v>
      </c>
      <c r="W36" s="36">
        <v>2</v>
      </c>
      <c r="X36" s="36">
        <v>1</v>
      </c>
      <c r="Y36" s="36" t="s">
        <v>147</v>
      </c>
      <c r="AA36" s="36">
        <v>809</v>
      </c>
      <c r="AB36" s="36" t="s">
        <v>68</v>
      </c>
      <c r="AD36" s="36" t="s">
        <v>150</v>
      </c>
      <c r="AE36" s="36" t="s">
        <v>148</v>
      </c>
    </row>
    <row r="37" spans="1:31" x14ac:dyDescent="0.3">
      <c r="A37">
        <v>811</v>
      </c>
      <c r="C37" t="s">
        <v>897</v>
      </c>
      <c r="D37" t="s">
        <v>898</v>
      </c>
      <c r="G37" t="s">
        <v>145</v>
      </c>
      <c r="I37" t="s">
        <v>146</v>
      </c>
      <c r="K37" t="s">
        <v>146</v>
      </c>
      <c r="L37" t="s">
        <v>146</v>
      </c>
      <c r="M37" t="s">
        <v>146</v>
      </c>
      <c r="N37" t="s">
        <v>146</v>
      </c>
      <c r="O37" t="s">
        <v>146</v>
      </c>
      <c r="P37" t="s">
        <v>145</v>
      </c>
      <c r="Q37" t="s">
        <v>847</v>
      </c>
      <c r="S37">
        <v>0</v>
      </c>
      <c r="V37" s="31">
        <v>44680.976388888892</v>
      </c>
      <c r="W37">
        <v>2</v>
      </c>
      <c r="X37">
        <v>1</v>
      </c>
      <c r="Y37" t="s">
        <v>147</v>
      </c>
      <c r="AA37">
        <v>808</v>
      </c>
      <c r="AB37" t="s">
        <v>68</v>
      </c>
      <c r="AD37" t="s">
        <v>150</v>
      </c>
      <c r="AE37" t="s">
        <v>148</v>
      </c>
    </row>
    <row r="38" spans="1:31" s="36" customFormat="1" x14ac:dyDescent="0.3">
      <c r="A38" s="36">
        <v>812</v>
      </c>
      <c r="C38" s="36" t="s">
        <v>899</v>
      </c>
      <c r="D38" s="36" t="s">
        <v>898</v>
      </c>
      <c r="G38" s="36" t="s">
        <v>145</v>
      </c>
      <c r="I38" s="36" t="s">
        <v>146</v>
      </c>
      <c r="K38" s="36" t="s">
        <v>146</v>
      </c>
      <c r="L38" s="36" t="s">
        <v>146</v>
      </c>
      <c r="M38" s="36" t="s">
        <v>146</v>
      </c>
      <c r="N38" s="36" t="s">
        <v>146</v>
      </c>
      <c r="O38" s="36" t="s">
        <v>146</v>
      </c>
      <c r="P38" s="36" t="s">
        <v>145</v>
      </c>
      <c r="Q38" s="36" t="s">
        <v>847</v>
      </c>
      <c r="S38" s="36">
        <v>0</v>
      </c>
      <c r="V38" s="37">
        <v>44680.976388888892</v>
      </c>
      <c r="W38" s="36">
        <v>2</v>
      </c>
      <c r="X38" s="36">
        <v>1</v>
      </c>
      <c r="Y38" s="36" t="s">
        <v>147</v>
      </c>
      <c r="AA38" s="36">
        <v>811</v>
      </c>
      <c r="AB38" s="36" t="s">
        <v>68</v>
      </c>
      <c r="AD38" s="36" t="s">
        <v>150</v>
      </c>
      <c r="AE38" s="36" t="s">
        <v>148</v>
      </c>
    </row>
    <row r="39" spans="1:31" x14ac:dyDescent="0.3">
      <c r="A39">
        <v>814</v>
      </c>
      <c r="C39" t="s">
        <v>900</v>
      </c>
      <c r="D39" t="s">
        <v>901</v>
      </c>
      <c r="G39" t="s">
        <v>145</v>
      </c>
      <c r="I39" t="s">
        <v>146</v>
      </c>
      <c r="K39" t="s">
        <v>146</v>
      </c>
      <c r="L39" t="s">
        <v>146</v>
      </c>
      <c r="M39" t="s">
        <v>146</v>
      </c>
      <c r="N39" t="s">
        <v>146</v>
      </c>
      <c r="O39" t="s">
        <v>146</v>
      </c>
      <c r="P39" t="s">
        <v>145</v>
      </c>
      <c r="Q39" t="s">
        <v>847</v>
      </c>
      <c r="S39">
        <v>0</v>
      </c>
      <c r="V39" s="31">
        <v>44680.976388888892</v>
      </c>
      <c r="W39">
        <v>2</v>
      </c>
      <c r="X39">
        <v>1</v>
      </c>
      <c r="Y39" t="s">
        <v>147</v>
      </c>
      <c r="AA39">
        <v>776</v>
      </c>
      <c r="AB39" t="s">
        <v>68</v>
      </c>
      <c r="AD39" t="s">
        <v>150</v>
      </c>
      <c r="AE39" t="s">
        <v>148</v>
      </c>
    </row>
    <row r="40" spans="1:31" x14ac:dyDescent="0.3">
      <c r="A40">
        <v>815</v>
      </c>
      <c r="C40" t="s">
        <v>902</v>
      </c>
      <c r="D40" t="s">
        <v>90</v>
      </c>
      <c r="G40" t="s">
        <v>145</v>
      </c>
      <c r="I40" t="s">
        <v>146</v>
      </c>
      <c r="K40" t="s">
        <v>146</v>
      </c>
      <c r="L40" t="s">
        <v>146</v>
      </c>
      <c r="M40" t="s">
        <v>146</v>
      </c>
      <c r="N40" t="s">
        <v>146</v>
      </c>
      <c r="O40" t="s">
        <v>146</v>
      </c>
      <c r="P40" t="s">
        <v>145</v>
      </c>
      <c r="Q40" t="s">
        <v>847</v>
      </c>
      <c r="S40">
        <v>0</v>
      </c>
      <c r="V40" s="31">
        <v>44680.976388888892</v>
      </c>
      <c r="W40">
        <v>2</v>
      </c>
      <c r="X40">
        <v>1</v>
      </c>
      <c r="Y40" t="s">
        <v>147</v>
      </c>
      <c r="AA40">
        <v>814</v>
      </c>
      <c r="AB40" t="s">
        <v>68</v>
      </c>
      <c r="AD40" t="s">
        <v>150</v>
      </c>
      <c r="AE40" t="s">
        <v>148</v>
      </c>
    </row>
    <row r="41" spans="1:31" s="36" customFormat="1" x14ac:dyDescent="0.3">
      <c r="A41" s="36">
        <v>816</v>
      </c>
      <c r="C41" s="36" t="s">
        <v>903</v>
      </c>
      <c r="D41" s="36" t="s">
        <v>90</v>
      </c>
      <c r="G41" s="36" t="s">
        <v>145</v>
      </c>
      <c r="I41" s="36" t="s">
        <v>145</v>
      </c>
      <c r="K41" s="36" t="s">
        <v>146</v>
      </c>
      <c r="L41" s="36" t="s">
        <v>146</v>
      </c>
      <c r="M41" s="36" t="s">
        <v>146</v>
      </c>
      <c r="N41" s="36" t="s">
        <v>146</v>
      </c>
      <c r="O41" s="36" t="s">
        <v>146</v>
      </c>
      <c r="P41" s="36" t="s">
        <v>145</v>
      </c>
      <c r="Q41" s="36" t="s">
        <v>847</v>
      </c>
      <c r="S41" s="36">
        <v>0</v>
      </c>
      <c r="V41" s="37">
        <v>44680.976388888892</v>
      </c>
      <c r="W41" s="36">
        <v>2</v>
      </c>
      <c r="X41" s="36">
        <v>1</v>
      </c>
      <c r="Y41" s="36" t="s">
        <v>147</v>
      </c>
      <c r="AA41" s="36">
        <v>815</v>
      </c>
      <c r="AB41" s="36" t="s">
        <v>68</v>
      </c>
      <c r="AD41" s="36" t="s">
        <v>150</v>
      </c>
      <c r="AE41" s="36" t="s">
        <v>148</v>
      </c>
    </row>
    <row r="42" spans="1:31" s="36" customFormat="1" x14ac:dyDescent="0.3">
      <c r="A42" s="36">
        <v>817</v>
      </c>
      <c r="C42" s="36" t="s">
        <v>904</v>
      </c>
      <c r="D42" s="36" t="s">
        <v>92</v>
      </c>
      <c r="G42" s="36" t="s">
        <v>145</v>
      </c>
      <c r="I42" s="36" t="s">
        <v>145</v>
      </c>
      <c r="K42" s="36" t="s">
        <v>146</v>
      </c>
      <c r="L42" s="36" t="s">
        <v>146</v>
      </c>
      <c r="M42" s="36" t="s">
        <v>146</v>
      </c>
      <c r="N42" s="36" t="s">
        <v>146</v>
      </c>
      <c r="O42" s="36" t="s">
        <v>146</v>
      </c>
      <c r="P42" s="36" t="s">
        <v>145</v>
      </c>
      <c r="Q42" s="36" t="s">
        <v>847</v>
      </c>
      <c r="S42" s="36">
        <v>0</v>
      </c>
      <c r="V42" s="37">
        <v>44680.976388888892</v>
      </c>
      <c r="W42" s="36">
        <v>2</v>
      </c>
      <c r="X42" s="36">
        <v>1</v>
      </c>
      <c r="Y42" s="36" t="s">
        <v>147</v>
      </c>
      <c r="AA42" s="36">
        <v>815</v>
      </c>
      <c r="AB42" s="36" t="s">
        <v>68</v>
      </c>
      <c r="AD42" s="36" t="s">
        <v>150</v>
      </c>
      <c r="AE42" s="36" t="s">
        <v>148</v>
      </c>
    </row>
    <row r="43" spans="1:31" x14ac:dyDescent="0.3">
      <c r="A43">
        <v>818</v>
      </c>
      <c r="C43" t="s">
        <v>905</v>
      </c>
      <c r="D43" t="s">
        <v>89</v>
      </c>
      <c r="G43" t="s">
        <v>145</v>
      </c>
      <c r="I43" t="s">
        <v>146</v>
      </c>
      <c r="K43" t="s">
        <v>146</v>
      </c>
      <c r="L43" t="s">
        <v>146</v>
      </c>
      <c r="M43" t="s">
        <v>146</v>
      </c>
      <c r="N43" t="s">
        <v>146</v>
      </c>
      <c r="O43" t="s">
        <v>146</v>
      </c>
      <c r="P43" t="s">
        <v>145</v>
      </c>
      <c r="Q43" t="s">
        <v>847</v>
      </c>
      <c r="S43">
        <v>0</v>
      </c>
      <c r="V43" s="31">
        <v>44680.976388888892</v>
      </c>
      <c r="W43">
        <v>2</v>
      </c>
      <c r="X43">
        <v>1</v>
      </c>
      <c r="Y43" t="s">
        <v>147</v>
      </c>
      <c r="AA43">
        <v>814</v>
      </c>
      <c r="AB43" t="s">
        <v>68</v>
      </c>
      <c r="AD43" t="s">
        <v>150</v>
      </c>
      <c r="AE43" t="s">
        <v>148</v>
      </c>
    </row>
    <row r="44" spans="1:31" s="36" customFormat="1" x14ac:dyDescent="0.3">
      <c r="A44" s="36">
        <v>819</v>
      </c>
      <c r="C44" s="36" t="s">
        <v>906</v>
      </c>
      <c r="D44" s="36" t="s">
        <v>89</v>
      </c>
      <c r="G44" s="36" t="s">
        <v>145</v>
      </c>
      <c r="I44" s="36" t="s">
        <v>145</v>
      </c>
      <c r="K44" s="36" t="s">
        <v>146</v>
      </c>
      <c r="L44" s="36" t="s">
        <v>146</v>
      </c>
      <c r="M44" s="36" t="s">
        <v>146</v>
      </c>
      <c r="N44" s="36" t="s">
        <v>146</v>
      </c>
      <c r="O44" s="36" t="s">
        <v>146</v>
      </c>
      <c r="P44" s="36" t="s">
        <v>145</v>
      </c>
      <c r="Q44" s="36" t="s">
        <v>847</v>
      </c>
      <c r="S44" s="36">
        <v>0</v>
      </c>
      <c r="V44" s="37">
        <v>44680.976388888892</v>
      </c>
      <c r="W44" s="36">
        <v>2</v>
      </c>
      <c r="X44" s="36">
        <v>1</v>
      </c>
      <c r="Y44" s="36" t="s">
        <v>147</v>
      </c>
      <c r="AA44" s="36">
        <v>818</v>
      </c>
      <c r="AB44" s="36" t="s">
        <v>68</v>
      </c>
      <c r="AD44" s="36" t="s">
        <v>150</v>
      </c>
      <c r="AE44" s="36" t="s">
        <v>148</v>
      </c>
    </row>
    <row r="45" spans="1:31" s="36" customFormat="1" x14ac:dyDescent="0.3">
      <c r="A45" s="36">
        <v>820</v>
      </c>
      <c r="C45" s="36" t="s">
        <v>907</v>
      </c>
      <c r="D45" s="36" t="s">
        <v>908</v>
      </c>
      <c r="G45" s="36" t="s">
        <v>145</v>
      </c>
      <c r="I45" s="36" t="s">
        <v>145</v>
      </c>
      <c r="K45" s="36" t="s">
        <v>146</v>
      </c>
      <c r="L45" s="36" t="s">
        <v>146</v>
      </c>
      <c r="M45" s="36" t="s">
        <v>146</v>
      </c>
      <c r="N45" s="36" t="s">
        <v>146</v>
      </c>
      <c r="O45" s="36" t="s">
        <v>146</v>
      </c>
      <c r="P45" s="36" t="s">
        <v>145</v>
      </c>
      <c r="Q45" s="36" t="s">
        <v>847</v>
      </c>
      <c r="S45" s="36">
        <v>0</v>
      </c>
      <c r="V45" s="37">
        <v>44680.976388888892</v>
      </c>
      <c r="W45" s="36">
        <v>2</v>
      </c>
      <c r="X45" s="36">
        <v>1</v>
      </c>
      <c r="Y45" s="36" t="s">
        <v>147</v>
      </c>
      <c r="AA45" s="36">
        <v>818</v>
      </c>
      <c r="AB45" s="36" t="s">
        <v>68</v>
      </c>
      <c r="AD45" s="36" t="s">
        <v>150</v>
      </c>
      <c r="AE45" s="36" t="s">
        <v>148</v>
      </c>
    </row>
    <row r="46" spans="1:31" s="36" customFormat="1" x14ac:dyDescent="0.3">
      <c r="A46" s="36">
        <v>821</v>
      </c>
      <c r="C46" s="36" t="s">
        <v>909</v>
      </c>
      <c r="D46" s="36" t="s">
        <v>910</v>
      </c>
      <c r="G46" s="36" t="s">
        <v>145</v>
      </c>
      <c r="I46" s="36" t="s">
        <v>145</v>
      </c>
      <c r="K46" s="36" t="s">
        <v>146</v>
      </c>
      <c r="L46" s="36" t="s">
        <v>146</v>
      </c>
      <c r="M46" s="36" t="s">
        <v>146</v>
      </c>
      <c r="N46" s="36" t="s">
        <v>146</v>
      </c>
      <c r="O46" s="36" t="s">
        <v>146</v>
      </c>
      <c r="P46" s="36" t="s">
        <v>145</v>
      </c>
      <c r="Q46" s="36" t="s">
        <v>847</v>
      </c>
      <c r="S46" s="36">
        <v>0</v>
      </c>
      <c r="V46" s="37">
        <v>44680.976388888892</v>
      </c>
      <c r="W46" s="36">
        <v>2</v>
      </c>
      <c r="X46" s="36">
        <v>1</v>
      </c>
      <c r="Y46" s="36" t="s">
        <v>147</v>
      </c>
      <c r="AA46" s="36">
        <v>818</v>
      </c>
      <c r="AB46" s="36" t="s">
        <v>68</v>
      </c>
      <c r="AD46" s="36" t="s">
        <v>150</v>
      </c>
      <c r="AE46" s="36" t="s">
        <v>148</v>
      </c>
    </row>
    <row r="47" spans="1:31" s="36" customFormat="1" x14ac:dyDescent="0.3">
      <c r="A47" s="36">
        <v>822</v>
      </c>
      <c r="C47" s="36" t="s">
        <v>911</v>
      </c>
      <c r="D47" s="36" t="s">
        <v>107</v>
      </c>
      <c r="G47" s="36" t="s">
        <v>145</v>
      </c>
      <c r="I47" s="36" t="s">
        <v>145</v>
      </c>
      <c r="K47" s="36" t="s">
        <v>146</v>
      </c>
      <c r="L47" s="36" t="s">
        <v>146</v>
      </c>
      <c r="M47" s="36" t="s">
        <v>146</v>
      </c>
      <c r="N47" s="36" t="s">
        <v>146</v>
      </c>
      <c r="O47" s="36" t="s">
        <v>146</v>
      </c>
      <c r="P47" s="36" t="s">
        <v>145</v>
      </c>
      <c r="Q47" s="36" t="s">
        <v>847</v>
      </c>
      <c r="S47" s="36">
        <v>0</v>
      </c>
      <c r="V47" s="37">
        <v>44680.976388888892</v>
      </c>
      <c r="W47" s="36">
        <v>2</v>
      </c>
      <c r="X47" s="36">
        <v>1</v>
      </c>
      <c r="Y47" s="36" t="s">
        <v>147</v>
      </c>
      <c r="AA47" s="36">
        <v>818</v>
      </c>
      <c r="AB47" s="36" t="s">
        <v>68</v>
      </c>
      <c r="AD47" s="36" t="s">
        <v>150</v>
      </c>
      <c r="AE47" s="36" t="s">
        <v>148</v>
      </c>
    </row>
    <row r="48" spans="1:31" s="36" customFormat="1" x14ac:dyDescent="0.3">
      <c r="A48" s="36">
        <v>823</v>
      </c>
      <c r="C48" s="36" t="s">
        <v>912</v>
      </c>
      <c r="D48" s="36" t="s">
        <v>91</v>
      </c>
      <c r="G48" s="36" t="s">
        <v>145</v>
      </c>
      <c r="I48" s="36" t="s">
        <v>145</v>
      </c>
      <c r="K48" s="36" t="s">
        <v>146</v>
      </c>
      <c r="L48" s="36" t="s">
        <v>146</v>
      </c>
      <c r="M48" s="36" t="s">
        <v>146</v>
      </c>
      <c r="N48" s="36" t="s">
        <v>146</v>
      </c>
      <c r="O48" s="36" t="s">
        <v>146</v>
      </c>
      <c r="P48" s="36" t="s">
        <v>145</v>
      </c>
      <c r="Q48" s="36" t="s">
        <v>847</v>
      </c>
      <c r="S48" s="36">
        <v>0</v>
      </c>
      <c r="V48" s="37">
        <v>44680.976388888892</v>
      </c>
      <c r="W48" s="36">
        <v>2</v>
      </c>
      <c r="X48" s="36">
        <v>1</v>
      </c>
      <c r="Y48" s="36" t="s">
        <v>147</v>
      </c>
      <c r="AA48" s="36">
        <v>818</v>
      </c>
      <c r="AB48" s="36" t="s">
        <v>68</v>
      </c>
      <c r="AD48" s="36" t="s">
        <v>150</v>
      </c>
      <c r="AE48" s="36" t="s">
        <v>148</v>
      </c>
    </row>
    <row r="49" spans="1:31" x14ac:dyDescent="0.3">
      <c r="A49">
        <v>824</v>
      </c>
      <c r="C49" t="s">
        <v>913</v>
      </c>
      <c r="D49" t="s">
        <v>914</v>
      </c>
      <c r="G49" t="s">
        <v>145</v>
      </c>
      <c r="I49" t="s">
        <v>146</v>
      </c>
      <c r="K49" t="s">
        <v>146</v>
      </c>
      <c r="L49" t="s">
        <v>146</v>
      </c>
      <c r="M49" t="s">
        <v>146</v>
      </c>
      <c r="N49" t="s">
        <v>146</v>
      </c>
      <c r="O49" t="s">
        <v>146</v>
      </c>
      <c r="P49" t="s">
        <v>145</v>
      </c>
      <c r="Q49" t="s">
        <v>847</v>
      </c>
      <c r="S49">
        <v>0</v>
      </c>
      <c r="V49" s="31">
        <v>44680.976388888892</v>
      </c>
      <c r="W49">
        <v>2</v>
      </c>
      <c r="X49">
        <v>1</v>
      </c>
      <c r="Y49" t="s">
        <v>147</v>
      </c>
      <c r="AA49">
        <v>814</v>
      </c>
      <c r="AB49" t="s">
        <v>68</v>
      </c>
      <c r="AD49" t="s">
        <v>150</v>
      </c>
      <c r="AE49" t="s">
        <v>148</v>
      </c>
    </row>
    <row r="50" spans="1:31" s="36" customFormat="1" x14ac:dyDescent="0.3">
      <c r="A50" s="36">
        <v>825</v>
      </c>
      <c r="C50" s="36" t="s">
        <v>915</v>
      </c>
      <c r="D50" s="36" t="s">
        <v>914</v>
      </c>
      <c r="G50" s="36" t="s">
        <v>145</v>
      </c>
      <c r="I50" s="36" t="s">
        <v>145</v>
      </c>
      <c r="K50" s="36" t="s">
        <v>146</v>
      </c>
      <c r="L50" s="36" t="s">
        <v>146</v>
      </c>
      <c r="M50" s="36" t="s">
        <v>146</v>
      </c>
      <c r="N50" s="36" t="s">
        <v>146</v>
      </c>
      <c r="O50" s="36" t="s">
        <v>146</v>
      </c>
      <c r="P50" s="36" t="s">
        <v>145</v>
      </c>
      <c r="Q50" s="36" t="s">
        <v>847</v>
      </c>
      <c r="S50" s="36">
        <v>0</v>
      </c>
      <c r="V50" s="37">
        <v>44680.976388888892</v>
      </c>
      <c r="W50" s="36">
        <v>2</v>
      </c>
      <c r="X50" s="36">
        <v>1</v>
      </c>
      <c r="Y50" s="36" t="s">
        <v>147</v>
      </c>
      <c r="AA50" s="36">
        <v>824</v>
      </c>
      <c r="AB50" s="36" t="s">
        <v>68</v>
      </c>
      <c r="AD50" s="36" t="s">
        <v>150</v>
      </c>
      <c r="AE50" s="36" t="s">
        <v>148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4EAB5-E78B-4510-9599-3A71DEBBCAAF}">
  <dimension ref="A1:A4"/>
  <sheetViews>
    <sheetView tabSelected="1" workbookViewId="0">
      <selection activeCell="A4" sqref="A4"/>
    </sheetView>
  </sheetViews>
  <sheetFormatPr defaultRowHeight="14.4" x14ac:dyDescent="0.3"/>
  <cols>
    <col min="1" max="1" width="63.44140625" bestFit="1" customWidth="1"/>
  </cols>
  <sheetData>
    <row r="1" spans="1:1" x14ac:dyDescent="0.3">
      <c r="A1" s="38" t="s">
        <v>2113</v>
      </c>
    </row>
    <row r="2" spans="1:1" x14ac:dyDescent="0.3">
      <c r="A2" s="38" t="s">
        <v>2114</v>
      </c>
    </row>
    <row r="3" spans="1:1" x14ac:dyDescent="0.3">
      <c r="A3" s="38" t="s">
        <v>2115</v>
      </c>
    </row>
    <row r="4" spans="1:1" x14ac:dyDescent="0.3">
      <c r="A4" s="38" t="s">
        <v>2116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INSERTS - REVERSAO PROVISAO</vt:lpstr>
      <vt:lpstr>INSERTS - REAL MES</vt:lpstr>
      <vt:lpstr>DADOS</vt:lpstr>
      <vt:lpstr>PLANO CONTAS</vt:lpstr>
      <vt:lpstr>Solstar</vt:lpstr>
      <vt:lpstr>RASCUNHO</vt:lpstr>
      <vt:lpstr>RASCUNHO2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oliveira</dc:creator>
  <cp:lastModifiedBy>SQA CONTABIL - M.H.C</cp:lastModifiedBy>
  <dcterms:created xsi:type="dcterms:W3CDTF">2019-07-24T14:51:47Z</dcterms:created>
  <dcterms:modified xsi:type="dcterms:W3CDTF">2022-11-21T12:32:48Z</dcterms:modified>
</cp:coreProperties>
</file>