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qabrasil0-my.sharepoint.com/personal/murilo_sqabrasil_com/Documents/PLANILHA DE IMPLANTAÇÃO/"/>
    </mc:Choice>
  </mc:AlternateContent>
  <xr:revisionPtr revIDLastSave="173" documentId="8_{B4B2F22E-54F1-44C8-90DE-C12930B6D419}" xr6:coauthVersionLast="47" xr6:coauthVersionMax="47" xr10:uidLastSave="{8F0F201E-B743-4F69-BBB9-D85DCB51C7F3}"/>
  <bookViews>
    <workbookView xWindow="-120" yWindow="-120" windowWidth="29040" windowHeight="15840" xr2:uid="{00000000-000D-0000-FFFF-FFFF00000000}"/>
  </bookViews>
  <sheets>
    <sheet name="ORIGINAL" sheetId="1" r:id="rId1"/>
    <sheet name="CLIENTES" sheetId="4" r:id="rId2"/>
    <sheet name="FORNECEDORES" sheetId="5" r:id="rId3"/>
    <sheet name="Planilha2" sheetId="3" r:id="rId4"/>
  </sheets>
  <definedNames>
    <definedName name="_xlnm._FilterDatabase" localSheetId="0" hidden="1">ORIGINAL!$A$1:$AG$1</definedName>
    <definedName name="_xlnm._FilterDatabase" localSheetId="3" hidden="1">Planilha2!$A$1:$J$1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7" i="1" l="1"/>
  <c r="AC28" i="1"/>
  <c r="AD28" i="1" s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E31" i="1"/>
  <c r="AE30" i="1"/>
  <c r="AE29" i="1"/>
  <c r="AE28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K96" i="1" a="1"/>
  <c r="K96" i="1" s="1"/>
  <c r="AB96" i="1" s="1"/>
  <c r="AD96" i="1" s="1"/>
  <c r="K95" i="1" a="1"/>
  <c r="K95" i="1" s="1"/>
  <c r="AB95" i="1" s="1"/>
  <c r="AD95" i="1" s="1"/>
  <c r="K94" i="1" a="1"/>
  <c r="K94" i="1" s="1"/>
  <c r="AB94" i="1" s="1"/>
  <c r="AD94" i="1" s="1"/>
  <c r="K93" i="1" a="1"/>
  <c r="K93" i="1" s="1"/>
  <c r="AB93" i="1" s="1"/>
  <c r="AD93" i="1" s="1"/>
  <c r="K92" i="1" a="1"/>
  <c r="K92" i="1" s="1"/>
  <c r="AB92" i="1" s="1"/>
  <c r="AD92" i="1" s="1"/>
  <c r="K91" i="1" a="1"/>
  <c r="K91" i="1" s="1"/>
  <c r="AB91" i="1" s="1"/>
  <c r="K90" i="1" a="1"/>
  <c r="K90" i="1" s="1"/>
  <c r="AB90" i="1" s="1"/>
  <c r="K89" i="1" a="1"/>
  <c r="K89" i="1" s="1"/>
  <c r="AB89" i="1" s="1"/>
  <c r="K88" i="1" a="1"/>
  <c r="K88" i="1" s="1"/>
  <c r="AB88" i="1" s="1"/>
  <c r="AD88" i="1" s="1"/>
  <c r="K87" i="1" a="1"/>
  <c r="K87" i="1" s="1"/>
  <c r="AB87" i="1" s="1"/>
  <c r="AD87" i="1" s="1"/>
  <c r="K86" i="1" a="1"/>
  <c r="K86" i="1" s="1"/>
  <c r="AB86" i="1" s="1"/>
  <c r="AD86" i="1" s="1"/>
  <c r="K85" i="1" a="1"/>
  <c r="K85" i="1" s="1"/>
  <c r="AB85" i="1" s="1"/>
  <c r="AD85" i="1" s="1"/>
  <c r="K84" i="1" a="1"/>
  <c r="K84" i="1" s="1"/>
  <c r="AB84" i="1" s="1"/>
  <c r="AD84" i="1" s="1"/>
  <c r="K83" i="1" a="1"/>
  <c r="K83" i="1" s="1"/>
  <c r="AB83" i="1" s="1"/>
  <c r="K82" i="1" a="1"/>
  <c r="K82" i="1" s="1"/>
  <c r="AB82" i="1" s="1"/>
  <c r="K81" i="1" a="1"/>
  <c r="K81" i="1" s="1"/>
  <c r="AB81" i="1" s="1"/>
  <c r="K80" i="1" a="1"/>
  <c r="K80" i="1" s="1"/>
  <c r="AB80" i="1" s="1"/>
  <c r="AD80" i="1" s="1"/>
  <c r="K79" i="1" a="1"/>
  <c r="K79" i="1" s="1"/>
  <c r="AB79" i="1" s="1"/>
  <c r="AD79" i="1" s="1"/>
  <c r="K78" i="1" a="1"/>
  <c r="K78" i="1" s="1"/>
  <c r="AB78" i="1" s="1"/>
  <c r="AD78" i="1" s="1"/>
  <c r="K77" i="1" a="1"/>
  <c r="K77" i="1" s="1"/>
  <c r="AB77" i="1" s="1"/>
  <c r="AD77" i="1" s="1"/>
  <c r="K76" i="1" a="1"/>
  <c r="K76" i="1" s="1"/>
  <c r="AB76" i="1" s="1"/>
  <c r="AD76" i="1" s="1"/>
  <c r="K75" i="1" a="1"/>
  <c r="K75" i="1" s="1"/>
  <c r="AB75" i="1" s="1"/>
  <c r="AD75" i="1" s="1"/>
  <c r="K74" i="1" a="1"/>
  <c r="K74" i="1" s="1"/>
  <c r="AB74" i="1" s="1"/>
  <c r="K73" i="1" a="1"/>
  <c r="K73" i="1" s="1"/>
  <c r="AB73" i="1" s="1"/>
  <c r="K72" i="1" a="1"/>
  <c r="K72" i="1" s="1"/>
  <c r="AB72" i="1" s="1"/>
  <c r="AD72" i="1" s="1"/>
  <c r="K71" i="1" a="1"/>
  <c r="K71" i="1" s="1"/>
  <c r="AB71" i="1" s="1"/>
  <c r="AD71" i="1" s="1"/>
  <c r="K70" i="1" a="1"/>
  <c r="K70" i="1" s="1"/>
  <c r="AB70" i="1" s="1"/>
  <c r="AD70" i="1" s="1"/>
  <c r="K69" i="1" a="1"/>
  <c r="K69" i="1" s="1"/>
  <c r="AB69" i="1" s="1"/>
  <c r="AD69" i="1" s="1"/>
  <c r="K68" i="1" a="1"/>
  <c r="K68" i="1" s="1"/>
  <c r="AB68" i="1" s="1"/>
  <c r="AD68" i="1" s="1"/>
  <c r="K67" i="1" a="1"/>
  <c r="K67" i="1" s="1"/>
  <c r="AB67" i="1" s="1"/>
  <c r="AD67" i="1" s="1"/>
  <c r="K66" i="1" a="1"/>
  <c r="K66" i="1" s="1"/>
  <c r="AB66" i="1" s="1"/>
  <c r="K65" i="1" a="1"/>
  <c r="K65" i="1" s="1"/>
  <c r="AB65" i="1" s="1"/>
  <c r="K64" i="1" a="1"/>
  <c r="K64" i="1" s="1"/>
  <c r="AB64" i="1" s="1"/>
  <c r="AD64" i="1" s="1"/>
  <c r="K63" i="1" a="1"/>
  <c r="K63" i="1" s="1"/>
  <c r="AB63" i="1" s="1"/>
  <c r="AD63" i="1" s="1"/>
  <c r="K62" i="1" a="1"/>
  <c r="K62" i="1" s="1"/>
  <c r="AB62" i="1" s="1"/>
  <c r="AD62" i="1" s="1"/>
  <c r="K61" i="1" a="1"/>
  <c r="K61" i="1" s="1"/>
  <c r="AB61" i="1" s="1"/>
  <c r="AD61" i="1" s="1"/>
  <c r="K60" i="1" a="1"/>
  <c r="K60" i="1" s="1"/>
  <c r="AB60" i="1" s="1"/>
  <c r="AD60" i="1" s="1"/>
  <c r="K59" i="1" a="1"/>
  <c r="K59" i="1" s="1"/>
  <c r="AB59" i="1" s="1"/>
  <c r="AD59" i="1" s="1"/>
  <c r="K58" i="1" a="1"/>
  <c r="K58" i="1" s="1"/>
  <c r="AB58" i="1" s="1"/>
  <c r="K57" i="1" a="1"/>
  <c r="K57" i="1" s="1"/>
  <c r="AB57" i="1" s="1"/>
  <c r="K56" i="1" a="1"/>
  <c r="K56" i="1" s="1"/>
  <c r="AB56" i="1" s="1"/>
  <c r="AD56" i="1" s="1"/>
  <c r="K55" i="1" a="1"/>
  <c r="K55" i="1" s="1"/>
  <c r="AB55" i="1" s="1"/>
  <c r="AD55" i="1" s="1"/>
  <c r="K54" i="1" a="1"/>
  <c r="K54" i="1" s="1"/>
  <c r="AB54" i="1" s="1"/>
  <c r="AD54" i="1" s="1"/>
  <c r="K53" i="1" a="1"/>
  <c r="K53" i="1" s="1"/>
  <c r="AB53" i="1" s="1"/>
  <c r="AD53" i="1" s="1"/>
  <c r="K52" i="1" a="1"/>
  <c r="K52" i="1" s="1"/>
  <c r="AB52" i="1" s="1"/>
  <c r="AD52" i="1" s="1"/>
  <c r="K51" i="1" a="1"/>
  <c r="K51" i="1" s="1"/>
  <c r="AB51" i="1" s="1"/>
  <c r="AD51" i="1" s="1"/>
  <c r="K50" i="1" a="1"/>
  <c r="K50" i="1" s="1"/>
  <c r="AB50" i="1" s="1"/>
  <c r="K49" i="1" a="1"/>
  <c r="K49" i="1" s="1"/>
  <c r="AB49" i="1" s="1"/>
  <c r="K48" i="1" a="1"/>
  <c r="K48" i="1" s="1"/>
  <c r="AB48" i="1" s="1"/>
  <c r="AD48" i="1" s="1"/>
  <c r="K47" i="1" a="1"/>
  <c r="K47" i="1" s="1"/>
  <c r="AB47" i="1" s="1"/>
  <c r="AD47" i="1" s="1"/>
  <c r="K46" i="1" a="1"/>
  <c r="K46" i="1" s="1"/>
  <c r="AB46" i="1" s="1"/>
  <c r="AD46" i="1" s="1"/>
  <c r="K45" i="1" a="1"/>
  <c r="K45" i="1" s="1"/>
  <c r="AB45" i="1" s="1"/>
  <c r="AD45" i="1" s="1"/>
  <c r="K44" i="1" a="1"/>
  <c r="K44" i="1" s="1"/>
  <c r="AB44" i="1" s="1"/>
  <c r="AD44" i="1" s="1"/>
  <c r="K43" i="1" a="1"/>
  <c r="K43" i="1" s="1"/>
  <c r="AB43" i="1" s="1"/>
  <c r="AD43" i="1" s="1"/>
  <c r="K42" i="1" a="1"/>
  <c r="K42" i="1" s="1"/>
  <c r="AB42" i="1" s="1"/>
  <c r="K41" i="1" a="1"/>
  <c r="K41" i="1" s="1"/>
  <c r="AB41" i="1" s="1"/>
  <c r="K40" i="1" a="1"/>
  <c r="K40" i="1" s="1"/>
  <c r="AB40" i="1" s="1"/>
  <c r="AD40" i="1" s="1"/>
  <c r="K39" i="1" a="1"/>
  <c r="K39" i="1" s="1"/>
  <c r="AB39" i="1" s="1"/>
  <c r="AD39" i="1" s="1"/>
  <c r="K38" i="1" a="1"/>
  <c r="K38" i="1" s="1"/>
  <c r="AB38" i="1" s="1"/>
  <c r="AD38" i="1" s="1"/>
  <c r="K37" i="1" a="1"/>
  <c r="K37" i="1" s="1"/>
  <c r="AB37" i="1" s="1"/>
  <c r="AD37" i="1" s="1"/>
  <c r="K36" i="1" a="1"/>
  <c r="K36" i="1" s="1"/>
  <c r="AB36" i="1" s="1"/>
  <c r="AD36" i="1" s="1"/>
  <c r="K35" i="1" a="1"/>
  <c r="K35" i="1" s="1"/>
  <c r="AB35" i="1" s="1"/>
  <c r="AD35" i="1" s="1"/>
  <c r="K34" i="1" a="1"/>
  <c r="K34" i="1" s="1"/>
  <c r="AB34" i="1" s="1"/>
  <c r="K33" i="1" a="1"/>
  <c r="K33" i="1" s="1"/>
  <c r="AB33" i="1" s="1"/>
  <c r="K32" i="1" a="1"/>
  <c r="K32" i="1" s="1"/>
  <c r="AB32" i="1" s="1"/>
  <c r="AD32" i="1" s="1"/>
  <c r="K31" i="1" a="1"/>
  <c r="K31" i="1" s="1"/>
  <c r="AB31" i="1" s="1"/>
  <c r="AD31" i="1" s="1"/>
  <c r="K30" i="1" a="1"/>
  <c r="K30" i="1" s="1"/>
  <c r="AB30" i="1" s="1"/>
  <c r="AD30" i="1" s="1"/>
  <c r="K29" i="1" a="1"/>
  <c r="K29" i="1" s="1"/>
  <c r="AB29" i="1" s="1"/>
  <c r="AD29" i="1" s="1"/>
  <c r="K28" i="1" a="1"/>
  <c r="K28" i="1" s="1"/>
  <c r="AB28" i="1" s="1"/>
  <c r="K27" i="1" a="1"/>
  <c r="K27" i="1" s="1"/>
  <c r="AB27" i="1" s="1"/>
  <c r="AD27" i="1" s="1"/>
  <c r="AE27" i="1"/>
  <c r="K3" i="1" a="1"/>
  <c r="K3" i="1" s="1"/>
  <c r="AB3" i="1" s="1"/>
  <c r="K4" i="1" a="1"/>
  <c r="K4" i="1" s="1"/>
  <c r="K5" i="1" a="1"/>
  <c r="K5" i="1" s="1"/>
  <c r="K6" i="1" a="1"/>
  <c r="K6" i="1" s="1"/>
  <c r="AB6" i="1" s="1"/>
  <c r="K7" i="1" a="1"/>
  <c r="K7" i="1" s="1"/>
  <c r="AB7" i="1" s="1"/>
  <c r="K8" i="1" a="1"/>
  <c r="K8" i="1" s="1"/>
  <c r="AB8" i="1" s="1"/>
  <c r="K9" i="1" a="1"/>
  <c r="K9" i="1" s="1"/>
  <c r="K10" i="1" a="1"/>
  <c r="K10" i="1" s="1"/>
  <c r="AB10" i="1" s="1"/>
  <c r="K11" i="1" a="1"/>
  <c r="K11" i="1" s="1"/>
  <c r="AB11" i="1" s="1"/>
  <c r="K12" i="1" a="1"/>
  <c r="K12" i="1" s="1"/>
  <c r="AB12" i="1" s="1"/>
  <c r="K13" i="1" a="1"/>
  <c r="K13" i="1" s="1"/>
  <c r="K14" i="1" a="1"/>
  <c r="K14" i="1" s="1"/>
  <c r="AB14" i="1" s="1"/>
  <c r="K15" i="1" a="1"/>
  <c r="K15" i="1" s="1"/>
  <c r="AB15" i="1" s="1"/>
  <c r="K16" i="1" a="1"/>
  <c r="K16" i="1" s="1"/>
  <c r="AB16" i="1" s="1"/>
  <c r="K17" i="1" a="1"/>
  <c r="K17" i="1" s="1"/>
  <c r="K18" i="1" a="1"/>
  <c r="K18" i="1" s="1"/>
  <c r="AB18" i="1" s="1"/>
  <c r="K19" i="1" a="1"/>
  <c r="K19" i="1" s="1"/>
  <c r="K20" i="1" a="1"/>
  <c r="K20" i="1" s="1"/>
  <c r="AB20" i="1" s="1"/>
  <c r="K21" i="1" a="1"/>
  <c r="K21" i="1" s="1"/>
  <c r="K22" i="1" a="1"/>
  <c r="K22" i="1" s="1"/>
  <c r="AB22" i="1" s="1"/>
  <c r="K23" i="1" a="1"/>
  <c r="K23" i="1" s="1"/>
  <c r="AB23" i="1" s="1"/>
  <c r="K24" i="1" a="1"/>
  <c r="K24" i="1" s="1"/>
  <c r="AB24" i="1" s="1"/>
  <c r="K25" i="1" a="1"/>
  <c r="K25" i="1" s="1"/>
  <c r="K26" i="1" a="1"/>
  <c r="K26" i="1" s="1"/>
  <c r="AB26" i="1" s="1"/>
  <c r="K100" i="1" a="1"/>
  <c r="K100" i="1" s="1"/>
  <c r="K101" i="1" a="1"/>
  <c r="K101" i="1" s="1"/>
  <c r="K102" i="1" a="1"/>
  <c r="K102" i="1" s="1"/>
  <c r="K103" i="1" a="1"/>
  <c r="K103" i="1" s="1"/>
  <c r="AB103" i="1" s="1"/>
  <c r="K104" i="1" a="1"/>
  <c r="K104" i="1" s="1"/>
  <c r="AB104" i="1" s="1"/>
  <c r="K105" i="1" a="1"/>
  <c r="K105" i="1" s="1"/>
  <c r="AB105" i="1" s="1"/>
  <c r="K106" i="1" a="1"/>
  <c r="K106" i="1" s="1"/>
  <c r="AB106" i="1" s="1"/>
  <c r="K107" i="1" a="1"/>
  <c r="K107" i="1" s="1"/>
  <c r="AB107" i="1" s="1"/>
  <c r="K108" i="1" a="1"/>
  <c r="K108" i="1" s="1"/>
  <c r="AB108" i="1" s="1"/>
  <c r="K109" i="1" a="1"/>
  <c r="K109" i="1" s="1"/>
  <c r="K110" i="1" a="1"/>
  <c r="K110" i="1" s="1"/>
  <c r="K111" i="1" a="1"/>
  <c r="K111" i="1" s="1"/>
  <c r="AB111" i="1" s="1"/>
  <c r="K112" i="1" a="1"/>
  <c r="K112" i="1" s="1"/>
  <c r="AB112" i="1" s="1"/>
  <c r="K113" i="1" a="1"/>
  <c r="K113" i="1" s="1"/>
  <c r="AB113" i="1" s="1"/>
  <c r="K114" i="1" a="1"/>
  <c r="K114" i="1" s="1"/>
  <c r="K115" i="1" a="1"/>
  <c r="K115" i="1" s="1"/>
  <c r="AB115" i="1" s="1"/>
  <c r="K116" i="1" a="1"/>
  <c r="K116" i="1" s="1"/>
  <c r="AB116" i="1" s="1"/>
  <c r="K117" i="1" a="1"/>
  <c r="K117" i="1" s="1"/>
  <c r="AB117" i="1" s="1"/>
  <c r="K118" i="1" a="1"/>
  <c r="K118" i="1" s="1"/>
  <c r="K119" i="1" a="1"/>
  <c r="K119" i="1" s="1"/>
  <c r="AB119" i="1" s="1"/>
  <c r="K120" i="1" a="1"/>
  <c r="K120" i="1" s="1"/>
  <c r="AB120" i="1" s="1"/>
  <c r="K121" i="1" a="1"/>
  <c r="K121" i="1" s="1"/>
  <c r="AB121" i="1" s="1"/>
  <c r="K122" i="1" a="1"/>
  <c r="K122" i="1" s="1"/>
  <c r="K123" i="1" a="1"/>
  <c r="K123" i="1" s="1"/>
  <c r="AB123" i="1" s="1"/>
  <c r="K124" i="1" a="1"/>
  <c r="K124" i="1" s="1"/>
  <c r="AB124" i="1" s="1"/>
  <c r="K125" i="1" a="1"/>
  <c r="K125" i="1" s="1"/>
  <c r="AB125" i="1" s="1"/>
  <c r="K126" i="1" a="1"/>
  <c r="K126" i="1" s="1"/>
  <c r="K127" i="1" a="1"/>
  <c r="K127" i="1" s="1"/>
  <c r="AB127" i="1" s="1"/>
  <c r="K128" i="1" a="1"/>
  <c r="K128" i="1" s="1"/>
  <c r="AB128" i="1" s="1"/>
  <c r="K129" i="1" a="1"/>
  <c r="K129" i="1" s="1"/>
  <c r="K130" i="1" a="1"/>
  <c r="K130" i="1" s="1"/>
  <c r="AB130" i="1" s="1"/>
  <c r="K131" i="1" a="1"/>
  <c r="K131" i="1" s="1"/>
  <c r="AB131" i="1" s="1"/>
  <c r="K132" i="1" a="1"/>
  <c r="K132" i="1" s="1"/>
  <c r="AB132" i="1" s="1"/>
  <c r="K133" i="1" a="1"/>
  <c r="K133" i="1" s="1"/>
  <c r="AB133" i="1" s="1"/>
  <c r="K134" i="1" a="1"/>
  <c r="K134" i="1" s="1"/>
  <c r="AB134" i="1" s="1"/>
  <c r="K135" i="1" a="1"/>
  <c r="K135" i="1" s="1"/>
  <c r="AB135" i="1" s="1"/>
  <c r="K136" i="1" a="1"/>
  <c r="K136" i="1" s="1"/>
  <c r="AB136" i="1" s="1"/>
  <c r="K137" i="1" a="1"/>
  <c r="K137" i="1" s="1"/>
  <c r="AB137" i="1" s="1"/>
  <c r="K138" i="1" a="1"/>
  <c r="K138" i="1" s="1"/>
  <c r="AB138" i="1" s="1"/>
  <c r="K139" i="1" a="1"/>
  <c r="K139" i="1" s="1"/>
  <c r="AB139" i="1" s="1"/>
  <c r="K140" i="1" a="1"/>
  <c r="K140" i="1" s="1"/>
  <c r="AB140" i="1" s="1"/>
  <c r="K141" i="1" a="1"/>
  <c r="K141" i="1" s="1"/>
  <c r="AB141" i="1" s="1"/>
  <c r="K142" i="1" a="1"/>
  <c r="K142" i="1" s="1"/>
  <c r="K143" i="1" a="1"/>
  <c r="K143" i="1" s="1"/>
  <c r="AB143" i="1" s="1"/>
  <c r="K144" i="1" a="1"/>
  <c r="K144" i="1" s="1"/>
  <c r="AB144" i="1" s="1"/>
  <c r="K145" i="1" a="1"/>
  <c r="K145" i="1" s="1"/>
  <c r="K146" i="1" a="1"/>
  <c r="K146" i="1" s="1"/>
  <c r="AB146" i="1" s="1"/>
  <c r="K147" i="1" a="1"/>
  <c r="K147" i="1" s="1"/>
  <c r="AB147" i="1" s="1"/>
  <c r="K148" i="1" a="1"/>
  <c r="K148" i="1" s="1"/>
  <c r="AB148" i="1" s="1"/>
  <c r="K149" i="1" a="1"/>
  <c r="K149" i="1" s="1"/>
  <c r="AB149" i="1" s="1"/>
  <c r="K150" i="1" a="1"/>
  <c r="K150" i="1" s="1"/>
  <c r="K151" i="1" a="1"/>
  <c r="K151" i="1" s="1"/>
  <c r="AB151" i="1" s="1"/>
  <c r="K152" i="1" a="1"/>
  <c r="K152" i="1" s="1"/>
  <c r="K153" i="1" a="1"/>
  <c r="K153" i="1" s="1"/>
  <c r="AB153" i="1" s="1"/>
  <c r="K154" i="1" a="1"/>
  <c r="K154" i="1" s="1"/>
  <c r="AB154" i="1" s="1"/>
  <c r="K155" i="1" a="1"/>
  <c r="K155" i="1" s="1"/>
  <c r="AB155" i="1" s="1"/>
  <c r="K156" i="1" a="1"/>
  <c r="K156" i="1" s="1"/>
  <c r="AB156" i="1" s="1"/>
  <c r="K157" i="1" a="1"/>
  <c r="K157" i="1" s="1"/>
  <c r="AB157" i="1" s="1"/>
  <c r="K158" i="1" a="1"/>
  <c r="K158" i="1" s="1"/>
  <c r="AB158" i="1" s="1"/>
  <c r="K159" i="1" a="1"/>
  <c r="K159" i="1" s="1"/>
  <c r="AB159" i="1" s="1"/>
  <c r="K160" i="1" a="1"/>
  <c r="K160" i="1" s="1"/>
  <c r="AB160" i="1" s="1"/>
  <c r="K161" i="1" a="1"/>
  <c r="K161" i="1" s="1"/>
  <c r="K162" i="1" a="1"/>
  <c r="K162" i="1" s="1"/>
  <c r="AB162" i="1" s="1"/>
  <c r="K163" i="1" a="1"/>
  <c r="K163" i="1" s="1"/>
  <c r="AB163" i="1" s="1"/>
  <c r="K164" i="1" a="1"/>
  <c r="K164" i="1" s="1"/>
  <c r="AB164" i="1" s="1"/>
  <c r="K165" i="1" a="1"/>
  <c r="K165" i="1" s="1"/>
  <c r="AB165" i="1" s="1"/>
  <c r="K166" i="1" a="1"/>
  <c r="K166" i="1" s="1"/>
  <c r="AB167" i="1"/>
  <c r="K168" i="1" a="1"/>
  <c r="K168" i="1" s="1"/>
  <c r="AB168" i="1" s="1"/>
  <c r="K169" i="1" a="1"/>
  <c r="K169" i="1" s="1"/>
  <c r="K170" i="1" a="1"/>
  <c r="K170" i="1" s="1"/>
  <c r="K171" i="1" a="1"/>
  <c r="K171" i="1" s="1"/>
  <c r="AB171" i="1" s="1"/>
  <c r="K172" i="1" a="1"/>
  <c r="K172" i="1" s="1"/>
  <c r="AB172" i="1" s="1"/>
  <c r="K173" i="1" a="1"/>
  <c r="K173" i="1" s="1"/>
  <c r="AB173" i="1" s="1"/>
  <c r="K174" i="1" a="1"/>
  <c r="K174" i="1" s="1"/>
  <c r="K175" i="1" a="1"/>
  <c r="K175" i="1" s="1"/>
  <c r="AB175" i="1" s="1"/>
  <c r="K176" i="1" a="1"/>
  <c r="K176" i="1" s="1"/>
  <c r="AB176" i="1" s="1"/>
  <c r="K177" i="1" a="1"/>
  <c r="K177" i="1" s="1"/>
  <c r="AB177" i="1" s="1"/>
  <c r="K178" i="1" a="1"/>
  <c r="K178" i="1" s="1"/>
  <c r="AB178" i="1" s="1"/>
  <c r="K179" i="1" a="1"/>
  <c r="K179" i="1" s="1"/>
  <c r="AB179" i="1" s="1"/>
  <c r="K180" i="1" a="1"/>
  <c r="K180" i="1" s="1"/>
  <c r="AB180" i="1" s="1"/>
  <c r="K181" i="1" a="1"/>
  <c r="K181" i="1" s="1"/>
  <c r="AB181" i="1" s="1"/>
  <c r="K182" i="1" a="1"/>
  <c r="K182" i="1" s="1"/>
  <c r="AB182" i="1" s="1"/>
  <c r="K183" i="1" a="1"/>
  <c r="K183" i="1" s="1"/>
  <c r="AB183" i="1" s="1"/>
  <c r="K184" i="1" a="1"/>
  <c r="K184" i="1" s="1"/>
  <c r="K185" i="1" a="1"/>
  <c r="K185" i="1" s="1"/>
  <c r="AB185" i="1" s="1"/>
  <c r="K186" i="1" a="1"/>
  <c r="K186" i="1" s="1"/>
  <c r="AB186" i="1" s="1"/>
  <c r="K187" i="1" a="1"/>
  <c r="K187" i="1" s="1"/>
  <c r="AB187" i="1" s="1"/>
  <c r="K188" i="1" a="1"/>
  <c r="K188" i="1" s="1"/>
  <c r="AB188" i="1" s="1"/>
  <c r="K189" i="1" a="1"/>
  <c r="K189" i="1" s="1"/>
  <c r="AB189" i="1" s="1"/>
  <c r="K190" i="1" a="1"/>
  <c r="K190" i="1" s="1"/>
  <c r="K191" i="1" a="1"/>
  <c r="K191" i="1" s="1"/>
  <c r="AB191" i="1" s="1"/>
  <c r="K192" i="1" a="1"/>
  <c r="K192" i="1" s="1"/>
  <c r="AB192" i="1" s="1"/>
  <c r="K193" i="1" a="1"/>
  <c r="K193" i="1" s="1"/>
  <c r="AB193" i="1" s="1"/>
  <c r="K194" i="1" a="1"/>
  <c r="K194" i="1" s="1"/>
  <c r="AB194" i="1" s="1"/>
  <c r="K195" i="1" a="1"/>
  <c r="K195" i="1" s="1"/>
  <c r="AB195" i="1" s="1"/>
  <c r="K196" i="1" a="1"/>
  <c r="K196" i="1" s="1"/>
  <c r="AB196" i="1" s="1"/>
  <c r="K197" i="1" a="1"/>
  <c r="K197" i="1" s="1"/>
  <c r="AB197" i="1" s="1"/>
  <c r="K198" i="1" a="1"/>
  <c r="K198" i="1" s="1"/>
  <c r="AB198" i="1" s="1"/>
  <c r="K199" i="1" a="1"/>
  <c r="K199" i="1" s="1"/>
  <c r="AB199" i="1" s="1"/>
  <c r="K200" i="1" a="1"/>
  <c r="K200" i="1" s="1"/>
  <c r="AB200" i="1" s="1"/>
  <c r="K201" i="1" a="1"/>
  <c r="K201" i="1" s="1"/>
  <c r="AB201" i="1" s="1"/>
  <c r="K202" i="1" a="1"/>
  <c r="K202" i="1" s="1"/>
  <c r="AB202" i="1" s="1"/>
  <c r="K203" i="1" a="1"/>
  <c r="K203" i="1" s="1"/>
  <c r="AB203" i="1" s="1"/>
  <c r="K204" i="1" a="1"/>
  <c r="K204" i="1" s="1"/>
  <c r="AB204" i="1" s="1"/>
  <c r="K205" i="1" a="1"/>
  <c r="K205" i="1" s="1"/>
  <c r="AB205" i="1" s="1"/>
  <c r="K206" i="1" a="1"/>
  <c r="K206" i="1" s="1"/>
  <c r="AB206" i="1" s="1"/>
  <c r="K207" i="1" a="1"/>
  <c r="K207" i="1" s="1"/>
  <c r="AB207" i="1" s="1"/>
  <c r="K208" i="1" a="1"/>
  <c r="K208" i="1" s="1"/>
  <c r="AB208" i="1" s="1"/>
  <c r="K209" i="1" a="1"/>
  <c r="K209" i="1" s="1"/>
  <c r="AB209" i="1" s="1"/>
  <c r="K210" i="1" a="1"/>
  <c r="K210" i="1" s="1"/>
  <c r="K211" i="1" a="1"/>
  <c r="K211" i="1" s="1"/>
  <c r="AB211" i="1" s="1"/>
  <c r="K212" i="1" a="1"/>
  <c r="K212" i="1" s="1"/>
  <c r="AB212" i="1" s="1"/>
  <c r="K213" i="1" a="1"/>
  <c r="K213" i="1" s="1"/>
  <c r="AB213" i="1" s="1"/>
  <c r="K214" i="1" a="1"/>
  <c r="K214" i="1" s="1"/>
  <c r="K215" i="1" a="1"/>
  <c r="K215" i="1" s="1"/>
  <c r="AB215" i="1" s="1"/>
  <c r="K216" i="1" a="1"/>
  <c r="K216" i="1" s="1"/>
  <c r="AB216" i="1" s="1"/>
  <c r="K217" i="1" a="1"/>
  <c r="K217" i="1" s="1"/>
  <c r="AB217" i="1" s="1"/>
  <c r="K218" i="1" a="1"/>
  <c r="K218" i="1" s="1"/>
  <c r="K219" i="1" a="1"/>
  <c r="K219" i="1" s="1"/>
  <c r="AB219" i="1" s="1"/>
  <c r="K220" i="1" a="1"/>
  <c r="K220" i="1" s="1"/>
  <c r="AB220" i="1" s="1"/>
  <c r="K221" i="1" a="1"/>
  <c r="K221" i="1" s="1"/>
  <c r="AB221" i="1" s="1"/>
  <c r="K222" i="1" a="1"/>
  <c r="K222" i="1" s="1"/>
  <c r="AB222" i="1" s="1"/>
  <c r="K223" i="1" a="1"/>
  <c r="K223" i="1" s="1"/>
  <c r="AB223" i="1" s="1"/>
  <c r="K224" i="1" a="1"/>
  <c r="K224" i="1" s="1"/>
  <c r="AB224" i="1" s="1"/>
  <c r="K225" i="1" a="1"/>
  <c r="K225" i="1" s="1"/>
  <c r="AB225" i="1" s="1"/>
  <c r="K226" i="1" a="1"/>
  <c r="K226" i="1" s="1"/>
  <c r="AB226" i="1" s="1"/>
  <c r="K227" i="1" a="1"/>
  <c r="K227" i="1" s="1"/>
  <c r="AB227" i="1" s="1"/>
  <c r="K228" i="1" a="1"/>
  <c r="K228" i="1" s="1"/>
  <c r="AB228" i="1" s="1"/>
  <c r="K229" i="1" a="1"/>
  <c r="K229" i="1" s="1"/>
  <c r="AB229" i="1" s="1"/>
  <c r="K230" i="1" a="1"/>
  <c r="K230" i="1" s="1"/>
  <c r="AB230" i="1" s="1"/>
  <c r="K231" i="1" a="1"/>
  <c r="K231" i="1" s="1"/>
  <c r="AB231" i="1" s="1"/>
  <c r="K232" i="1" a="1"/>
  <c r="K232" i="1" s="1"/>
  <c r="K233" i="1" a="1"/>
  <c r="K233" i="1" s="1"/>
  <c r="AB233" i="1" s="1"/>
  <c r="K234" i="1" a="1"/>
  <c r="K234" i="1" s="1"/>
  <c r="AB234" i="1" s="1"/>
  <c r="K235" i="1" a="1"/>
  <c r="K235" i="1" s="1"/>
  <c r="AB235" i="1" s="1"/>
  <c r="K236" i="1" a="1"/>
  <c r="K236" i="1" s="1"/>
  <c r="AB236" i="1" s="1"/>
  <c r="K237" i="1" a="1"/>
  <c r="K237" i="1" s="1"/>
  <c r="AB237" i="1" s="1"/>
  <c r="K238" i="1" a="1"/>
  <c r="K238" i="1" s="1"/>
  <c r="AB238" i="1" s="1"/>
  <c r="K239" i="1" a="1"/>
  <c r="K239" i="1" s="1"/>
  <c r="AB239" i="1" s="1"/>
  <c r="K240" i="1" a="1"/>
  <c r="K240" i="1" s="1"/>
  <c r="AB240" i="1" s="1"/>
  <c r="K241" i="1" a="1"/>
  <c r="K241" i="1" s="1"/>
  <c r="AB241" i="1" s="1"/>
  <c r="K242" i="1" a="1"/>
  <c r="K242" i="1" s="1"/>
  <c r="AB242" i="1" s="1"/>
  <c r="K243" i="1" a="1"/>
  <c r="K243" i="1" s="1"/>
  <c r="AB243" i="1" s="1"/>
  <c r="K244" i="1" a="1"/>
  <c r="K244" i="1" s="1"/>
  <c r="AB244" i="1" s="1"/>
  <c r="K245" i="1" a="1"/>
  <c r="K245" i="1" s="1"/>
  <c r="AB245" i="1" s="1"/>
  <c r="K246" i="1" a="1"/>
  <c r="K246" i="1" s="1"/>
  <c r="K247" i="1" a="1"/>
  <c r="K247" i="1" s="1"/>
  <c r="AB247" i="1" s="1"/>
  <c r="K248" i="1" a="1"/>
  <c r="K248" i="1" s="1"/>
  <c r="K249" i="1" a="1"/>
  <c r="K249" i="1" s="1"/>
  <c r="AB249" i="1" s="1"/>
  <c r="K250" i="1" a="1"/>
  <c r="K250" i="1" s="1"/>
  <c r="AB250" i="1" s="1"/>
  <c r="K251" i="1" a="1"/>
  <c r="K251" i="1" s="1"/>
  <c r="AB251" i="1" s="1"/>
  <c r="K252" i="1" a="1"/>
  <c r="K252" i="1" s="1"/>
  <c r="AB252" i="1" s="1"/>
  <c r="K253" i="1" a="1"/>
  <c r="K253" i="1" s="1"/>
  <c r="AB253" i="1" s="1"/>
  <c r="K254" i="1" a="1"/>
  <c r="K254" i="1" s="1"/>
  <c r="K255" i="1" a="1"/>
  <c r="K255" i="1" s="1"/>
  <c r="AB255" i="1" s="1"/>
  <c r="K256" i="1" a="1"/>
  <c r="K256" i="1" s="1"/>
  <c r="K257" i="1" a="1"/>
  <c r="K257" i="1" s="1"/>
  <c r="K258" i="1" a="1"/>
  <c r="K258" i="1" s="1"/>
  <c r="AB258" i="1" s="1"/>
  <c r="K259" i="1" a="1"/>
  <c r="K259" i="1" s="1"/>
  <c r="AB259" i="1" s="1"/>
  <c r="K260" i="1" a="1"/>
  <c r="K260" i="1" s="1"/>
  <c r="AB260" i="1" s="1"/>
  <c r="K261" i="1" a="1"/>
  <c r="K261" i="1" s="1"/>
  <c r="AB261" i="1" s="1"/>
  <c r="K262" i="1" a="1"/>
  <c r="K262" i="1" s="1"/>
  <c r="K263" i="1" a="1"/>
  <c r="K263" i="1" s="1"/>
  <c r="AB263" i="1" s="1"/>
  <c r="K264" i="1" a="1"/>
  <c r="K264" i="1" s="1"/>
  <c r="AB264" i="1" s="1"/>
  <c r="K265" i="1" a="1"/>
  <c r="K265" i="1" s="1"/>
  <c r="AB265" i="1" s="1"/>
  <c r="K266" i="1" a="1"/>
  <c r="K266" i="1" s="1"/>
  <c r="AB266" i="1" s="1"/>
  <c r="K267" i="1" a="1"/>
  <c r="K267" i="1" s="1"/>
  <c r="AB267" i="1" s="1"/>
  <c r="K268" i="1" a="1"/>
  <c r="K268" i="1" s="1"/>
  <c r="AB268" i="1" s="1"/>
  <c r="K269" i="1" a="1"/>
  <c r="K269" i="1" s="1"/>
  <c r="AB269" i="1" s="1"/>
  <c r="K270" i="1" a="1"/>
  <c r="K270" i="1" s="1"/>
  <c r="AB270" i="1" s="1"/>
  <c r="K271" i="1" a="1"/>
  <c r="K271" i="1" s="1"/>
  <c r="AB271" i="1" s="1"/>
  <c r="K272" i="1" a="1"/>
  <c r="K272" i="1" s="1"/>
  <c r="AB272" i="1" s="1"/>
  <c r="K273" i="1" a="1"/>
  <c r="K273" i="1" s="1"/>
  <c r="AB273" i="1" s="1"/>
  <c r="K274" i="1" a="1"/>
  <c r="K274" i="1" s="1"/>
  <c r="AB274" i="1" s="1"/>
  <c r="K275" i="1" a="1"/>
  <c r="K275" i="1" s="1"/>
  <c r="AB275" i="1" s="1"/>
  <c r="K276" i="1" a="1"/>
  <c r="K276" i="1" s="1"/>
  <c r="AB276" i="1" s="1"/>
  <c r="K277" i="1" a="1"/>
  <c r="K277" i="1" s="1"/>
  <c r="AB277" i="1" s="1"/>
  <c r="K278" i="1" a="1"/>
  <c r="K278" i="1" s="1"/>
  <c r="AB278" i="1" s="1"/>
  <c r="K279" i="1" a="1"/>
  <c r="K279" i="1" s="1"/>
  <c r="AB279" i="1" s="1"/>
  <c r="K280" i="1" a="1"/>
  <c r="K280" i="1" s="1"/>
  <c r="AB280" i="1" s="1"/>
  <c r="K281" i="1" a="1"/>
  <c r="K281" i="1" s="1"/>
  <c r="AB281" i="1" s="1"/>
  <c r="K282" i="1" a="1"/>
  <c r="K282" i="1" s="1"/>
  <c r="AB282" i="1" s="1"/>
  <c r="K283" i="1" a="1"/>
  <c r="K283" i="1" s="1"/>
  <c r="AB283" i="1" s="1"/>
  <c r="K284" i="1" a="1"/>
  <c r="K284" i="1" s="1"/>
  <c r="K285" i="1" a="1"/>
  <c r="K285" i="1" s="1"/>
  <c r="K286" i="1" a="1"/>
  <c r="K286" i="1" s="1"/>
  <c r="AB286" i="1" s="1"/>
  <c r="K287" i="1" a="1"/>
  <c r="K287" i="1" s="1"/>
  <c r="AB287" i="1" s="1"/>
  <c r="K288" i="1" a="1"/>
  <c r="K288" i="1" s="1"/>
  <c r="AB288" i="1" s="1"/>
  <c r="K289" i="1" a="1"/>
  <c r="K289" i="1" s="1"/>
  <c r="AB289" i="1" s="1"/>
  <c r="K290" i="1" a="1"/>
  <c r="K290" i="1" s="1"/>
  <c r="AB290" i="1" s="1"/>
  <c r="K291" i="1" a="1"/>
  <c r="K291" i="1" s="1"/>
  <c r="AB291" i="1" s="1"/>
  <c r="K292" i="1" a="1"/>
  <c r="K292" i="1" s="1"/>
  <c r="AB292" i="1" s="1"/>
  <c r="K293" i="1" a="1"/>
  <c r="K293" i="1" s="1"/>
  <c r="AB293" i="1" s="1"/>
  <c r="K294" i="1" a="1"/>
  <c r="K294" i="1" s="1"/>
  <c r="AB294" i="1" s="1"/>
  <c r="K295" i="1" a="1"/>
  <c r="K295" i="1" s="1"/>
  <c r="AB295" i="1" s="1"/>
  <c r="K296" i="1" a="1"/>
  <c r="K296" i="1" s="1"/>
  <c r="AB296" i="1" s="1"/>
  <c r="K297" i="1" a="1"/>
  <c r="K297" i="1" s="1"/>
  <c r="AB297" i="1" s="1"/>
  <c r="K298" i="1" a="1"/>
  <c r="K298" i="1" s="1"/>
  <c r="AB298" i="1" s="1"/>
  <c r="K299" i="1" a="1"/>
  <c r="K299" i="1" s="1"/>
  <c r="AB299" i="1" s="1"/>
  <c r="K300" i="1" a="1"/>
  <c r="K300" i="1" s="1"/>
  <c r="AB300" i="1" s="1"/>
  <c r="K301" i="1" a="1"/>
  <c r="K301" i="1" s="1"/>
  <c r="AB301" i="1" s="1"/>
  <c r="K302" i="1" a="1"/>
  <c r="K302" i="1" s="1"/>
  <c r="AB302" i="1" s="1"/>
  <c r="K303" i="1" a="1"/>
  <c r="K303" i="1" s="1"/>
  <c r="AB303" i="1" s="1"/>
  <c r="K304" i="1" a="1"/>
  <c r="K304" i="1" s="1"/>
  <c r="AB304" i="1" s="1"/>
  <c r="K305" i="1" a="1"/>
  <c r="K305" i="1" s="1"/>
  <c r="AB305" i="1" s="1"/>
  <c r="K306" i="1" a="1"/>
  <c r="K306" i="1" s="1"/>
  <c r="AB306" i="1" s="1"/>
  <c r="K307" i="1" a="1"/>
  <c r="K307" i="1" s="1"/>
  <c r="AB307" i="1" s="1"/>
  <c r="K308" i="1" a="1"/>
  <c r="K308" i="1" s="1"/>
  <c r="AB308" i="1" s="1"/>
  <c r="K309" i="1" a="1"/>
  <c r="K309" i="1" s="1"/>
  <c r="K310" i="1" a="1"/>
  <c r="K310" i="1" s="1"/>
  <c r="K311" i="1" a="1"/>
  <c r="K311" i="1" s="1"/>
  <c r="AB311" i="1" s="1"/>
  <c r="K312" i="1" a="1"/>
  <c r="K312" i="1" s="1"/>
  <c r="AB312" i="1" s="1"/>
  <c r="K313" i="1" a="1"/>
  <c r="K313" i="1" s="1"/>
  <c r="AB313" i="1" s="1"/>
  <c r="K314" i="1" a="1"/>
  <c r="K314" i="1" s="1"/>
  <c r="AB314" i="1" s="1"/>
  <c r="K315" i="1" a="1"/>
  <c r="K315" i="1" s="1"/>
  <c r="AB315" i="1" s="1"/>
  <c r="K316" i="1" a="1"/>
  <c r="K316" i="1" s="1"/>
  <c r="AB316" i="1" s="1"/>
  <c r="K317" i="1" a="1"/>
  <c r="K317" i="1" s="1"/>
  <c r="AB317" i="1" s="1"/>
  <c r="K318" i="1" a="1"/>
  <c r="K318" i="1" s="1"/>
  <c r="K319" i="1" a="1"/>
  <c r="K319" i="1" s="1"/>
  <c r="AB319" i="1" s="1"/>
  <c r="K320" i="1" a="1"/>
  <c r="K320" i="1" s="1"/>
  <c r="AB320" i="1" s="1"/>
  <c r="K321" i="1" a="1"/>
  <c r="K321" i="1" s="1"/>
  <c r="AB321" i="1" s="1"/>
  <c r="K322" i="1" a="1"/>
  <c r="K322" i="1" s="1"/>
  <c r="AB322" i="1" s="1"/>
  <c r="K323" i="1" a="1"/>
  <c r="K323" i="1" s="1"/>
  <c r="AB323" i="1" s="1"/>
  <c r="K324" i="1" a="1"/>
  <c r="K324" i="1" s="1"/>
  <c r="AB324" i="1" s="1"/>
  <c r="K325" i="1" a="1"/>
  <c r="K325" i="1" s="1"/>
  <c r="AB325" i="1" s="1"/>
  <c r="K326" i="1" a="1"/>
  <c r="K326" i="1" s="1"/>
  <c r="K327" i="1" a="1"/>
  <c r="K327" i="1" s="1"/>
  <c r="AB327" i="1" s="1"/>
  <c r="K328" i="1" a="1"/>
  <c r="K328" i="1" s="1"/>
  <c r="AB328" i="1" s="1"/>
  <c r="K329" i="1" a="1"/>
  <c r="K329" i="1" s="1"/>
  <c r="AB329" i="1" s="1"/>
  <c r="K330" i="1" a="1"/>
  <c r="K330" i="1" s="1"/>
  <c r="AB330" i="1" s="1"/>
  <c r="K331" i="1" a="1"/>
  <c r="K331" i="1" s="1"/>
  <c r="AB331" i="1" s="1"/>
  <c r="K332" i="1" a="1"/>
  <c r="K332" i="1" s="1"/>
  <c r="AB332" i="1" s="1"/>
  <c r="K333" i="1" a="1"/>
  <c r="K333" i="1" s="1"/>
  <c r="AB333" i="1" s="1"/>
  <c r="K334" i="1" a="1"/>
  <c r="K334" i="1" s="1"/>
  <c r="AB334" i="1" s="1"/>
  <c r="K335" i="1" a="1"/>
  <c r="K335" i="1" s="1"/>
  <c r="AB335" i="1" s="1"/>
  <c r="K336" i="1" a="1"/>
  <c r="K336" i="1" s="1"/>
  <c r="AB336" i="1" s="1"/>
  <c r="K337" i="1" a="1"/>
  <c r="K337" i="1" s="1"/>
  <c r="AB337" i="1" s="1"/>
  <c r="K338" i="1" a="1"/>
  <c r="K338" i="1" s="1"/>
  <c r="AB338" i="1" s="1"/>
  <c r="K339" i="1" a="1"/>
  <c r="K339" i="1" s="1"/>
  <c r="AB339" i="1" s="1"/>
  <c r="K340" i="1" a="1"/>
  <c r="K340" i="1" s="1"/>
  <c r="AB340" i="1" s="1"/>
  <c r="K341" i="1" a="1"/>
  <c r="K341" i="1" s="1"/>
  <c r="AB341" i="1" s="1"/>
  <c r="K342" i="1" a="1"/>
  <c r="K342" i="1" s="1"/>
  <c r="AB342" i="1" s="1"/>
  <c r="K343" i="1" a="1"/>
  <c r="K343" i="1" s="1"/>
  <c r="AB343" i="1" s="1"/>
  <c r="K344" i="1" a="1"/>
  <c r="K344" i="1" s="1"/>
  <c r="K345" i="1" a="1"/>
  <c r="K345" i="1" s="1"/>
  <c r="AB345" i="1" s="1"/>
  <c r="K346" i="1" a="1"/>
  <c r="K346" i="1" s="1"/>
  <c r="AB346" i="1" s="1"/>
  <c r="K347" i="1" a="1"/>
  <c r="K347" i="1" s="1"/>
  <c r="AB347" i="1" s="1"/>
  <c r="K348" i="1" a="1"/>
  <c r="K348" i="1" s="1"/>
  <c r="K349" i="1" a="1"/>
  <c r="K349" i="1" s="1"/>
  <c r="AB349" i="1" s="1"/>
  <c r="K350" i="1" a="1"/>
  <c r="K350" i="1" s="1"/>
  <c r="AB350" i="1" s="1"/>
  <c r="K351" i="1" a="1"/>
  <c r="K351" i="1" s="1"/>
  <c r="AB351" i="1" s="1"/>
  <c r="K352" i="1" a="1"/>
  <c r="K352" i="1" s="1"/>
  <c r="AB352" i="1" s="1"/>
  <c r="K353" i="1" a="1"/>
  <c r="K353" i="1" s="1"/>
  <c r="K354" i="1" a="1"/>
  <c r="K354" i="1" s="1"/>
  <c r="AB354" i="1" s="1"/>
  <c r="K355" i="1" a="1"/>
  <c r="K355" i="1" s="1"/>
  <c r="AB355" i="1" s="1"/>
  <c r="K356" i="1" a="1"/>
  <c r="K356" i="1" s="1"/>
  <c r="AB356" i="1" s="1"/>
  <c r="K357" i="1" a="1"/>
  <c r="K357" i="1" s="1"/>
  <c r="AB357" i="1" s="1"/>
  <c r="K358" i="1" a="1"/>
  <c r="K358" i="1" s="1"/>
  <c r="K359" i="1" a="1"/>
  <c r="K359" i="1" s="1"/>
  <c r="AB359" i="1" s="1"/>
  <c r="K360" i="1" a="1"/>
  <c r="K360" i="1" s="1"/>
  <c r="AB360" i="1" s="1"/>
  <c r="K361" i="1" a="1"/>
  <c r="K361" i="1" s="1"/>
  <c r="AB361" i="1" s="1"/>
  <c r="K362" i="1" a="1"/>
  <c r="K362" i="1" s="1"/>
  <c r="AB362" i="1" s="1"/>
  <c r="K363" i="1" a="1"/>
  <c r="K363" i="1" s="1"/>
  <c r="AB363" i="1" s="1"/>
  <c r="K364" i="1" a="1"/>
  <c r="K364" i="1" s="1"/>
  <c r="AB364" i="1" s="1"/>
  <c r="K365" i="1" a="1"/>
  <c r="K365" i="1" s="1"/>
  <c r="AB365" i="1" s="1"/>
  <c r="K366" i="1" a="1"/>
  <c r="K366" i="1" s="1"/>
  <c r="K367" i="1" a="1"/>
  <c r="K367" i="1" s="1"/>
  <c r="AB367" i="1" s="1"/>
  <c r="K368" i="1" a="1"/>
  <c r="K368" i="1" s="1"/>
  <c r="AB368" i="1" s="1"/>
  <c r="K369" i="1" a="1"/>
  <c r="K369" i="1" s="1"/>
  <c r="AB369" i="1" s="1"/>
  <c r="K370" i="1" a="1"/>
  <c r="K370" i="1" s="1"/>
  <c r="AB370" i="1" s="1"/>
  <c r="K371" i="1" a="1"/>
  <c r="K371" i="1" s="1"/>
  <c r="AB371" i="1" s="1"/>
  <c r="K372" i="1" a="1"/>
  <c r="K372" i="1" s="1"/>
  <c r="AB372" i="1" s="1"/>
  <c r="K373" i="1" a="1"/>
  <c r="K373" i="1" s="1"/>
  <c r="AB373" i="1" s="1"/>
  <c r="K374" i="1" a="1"/>
  <c r="K374" i="1" s="1"/>
  <c r="K375" i="1" a="1"/>
  <c r="K375" i="1" s="1"/>
  <c r="AB375" i="1" s="1"/>
  <c r="K376" i="1" a="1"/>
  <c r="K376" i="1" s="1"/>
  <c r="K377" i="1" a="1"/>
  <c r="K377" i="1" s="1"/>
  <c r="K378" i="1" a="1"/>
  <c r="K378" i="1" s="1"/>
  <c r="AB378" i="1" s="1"/>
  <c r="K379" i="1" a="1"/>
  <c r="K379" i="1" s="1"/>
  <c r="AB379" i="1" s="1"/>
  <c r="K380" i="1" a="1"/>
  <c r="K380" i="1" s="1"/>
  <c r="AB380" i="1" s="1"/>
  <c r="K381" i="1" a="1"/>
  <c r="K381" i="1" s="1"/>
  <c r="AB381" i="1" s="1"/>
  <c r="K382" i="1" a="1"/>
  <c r="K382" i="1" s="1"/>
  <c r="AB382" i="1" s="1"/>
  <c r="K383" i="1" a="1"/>
  <c r="K383" i="1" s="1"/>
  <c r="AB383" i="1" s="1"/>
  <c r="K384" i="1" a="1"/>
  <c r="K384" i="1" s="1"/>
  <c r="AB384" i="1" s="1"/>
  <c r="K385" i="1" a="1"/>
  <c r="K385" i="1" s="1"/>
  <c r="AB385" i="1" s="1"/>
  <c r="K386" i="1" a="1"/>
  <c r="K386" i="1" s="1"/>
  <c r="K387" i="1" a="1"/>
  <c r="K387" i="1" s="1"/>
  <c r="AB387" i="1" s="1"/>
  <c r="K388" i="1" a="1"/>
  <c r="K388" i="1" s="1"/>
  <c r="AB388" i="1" s="1"/>
  <c r="K389" i="1" a="1"/>
  <c r="K389" i="1" s="1"/>
  <c r="AB389" i="1" s="1"/>
  <c r="K390" i="1" a="1"/>
  <c r="K390" i="1" s="1"/>
  <c r="AB390" i="1" s="1"/>
  <c r="K391" i="1" a="1"/>
  <c r="K391" i="1" s="1"/>
  <c r="AB391" i="1" s="1"/>
  <c r="K392" i="1" a="1"/>
  <c r="K392" i="1" s="1"/>
  <c r="AB392" i="1" s="1"/>
  <c r="K393" i="1" a="1"/>
  <c r="K393" i="1" s="1"/>
  <c r="AB393" i="1" s="1"/>
  <c r="K394" i="1" a="1"/>
  <c r="K394" i="1" s="1"/>
  <c r="AB394" i="1" s="1"/>
  <c r="K395" i="1" a="1"/>
  <c r="K395" i="1" s="1"/>
  <c r="AB395" i="1" s="1"/>
  <c r="K396" i="1" a="1"/>
  <c r="K396" i="1" s="1"/>
  <c r="K397" i="1" a="1"/>
  <c r="K397" i="1" s="1"/>
  <c r="AB397" i="1" s="1"/>
  <c r="K398" i="1" a="1"/>
  <c r="K398" i="1" s="1"/>
  <c r="AB398" i="1" s="1"/>
  <c r="K399" i="1" a="1"/>
  <c r="K399" i="1" s="1"/>
  <c r="AB399" i="1" s="1"/>
  <c r="K400" i="1" a="1"/>
  <c r="K400" i="1" s="1"/>
  <c r="AB400" i="1" s="1"/>
  <c r="K401" i="1" a="1"/>
  <c r="K401" i="1" s="1"/>
  <c r="AB401" i="1" s="1"/>
  <c r="K402" i="1" a="1"/>
  <c r="K402" i="1" s="1"/>
  <c r="AB402" i="1" s="1"/>
  <c r="K403" i="1" a="1"/>
  <c r="K403" i="1" s="1"/>
  <c r="AB403" i="1" s="1"/>
  <c r="K404" i="1" a="1"/>
  <c r="K404" i="1" s="1"/>
  <c r="AB404" i="1" s="1"/>
  <c r="K405" i="1" a="1"/>
  <c r="K405" i="1" s="1"/>
  <c r="AB405" i="1" s="1"/>
  <c r="K406" i="1" a="1"/>
  <c r="K406" i="1" s="1"/>
  <c r="K407" i="1" a="1"/>
  <c r="K407" i="1" s="1"/>
  <c r="AB407" i="1" s="1"/>
  <c r="K408" i="1" a="1"/>
  <c r="K408" i="1" s="1"/>
  <c r="AB408" i="1" s="1"/>
  <c r="K409" i="1" a="1"/>
  <c r="K409" i="1" s="1"/>
  <c r="AB409" i="1" s="1"/>
  <c r="K410" i="1" a="1"/>
  <c r="K410" i="1" s="1"/>
  <c r="AB410" i="1" s="1"/>
  <c r="K411" i="1" a="1"/>
  <c r="K411" i="1" s="1"/>
  <c r="AB411" i="1" s="1"/>
  <c r="K412" i="1" a="1"/>
  <c r="K412" i="1" s="1"/>
  <c r="AB412" i="1" s="1"/>
  <c r="K413" i="1" a="1"/>
  <c r="K413" i="1" s="1"/>
  <c r="AB413" i="1" s="1"/>
  <c r="K414" i="1" a="1"/>
  <c r="K414" i="1" s="1"/>
  <c r="AB414" i="1" s="1"/>
  <c r="K415" i="1" a="1"/>
  <c r="K415" i="1" s="1"/>
  <c r="AB415" i="1" s="1"/>
  <c r="K416" i="1" a="1"/>
  <c r="K416" i="1" s="1"/>
  <c r="AB416" i="1" s="1"/>
  <c r="K417" i="1" a="1"/>
  <c r="K417" i="1" s="1"/>
  <c r="K418" i="1" a="1"/>
  <c r="K418" i="1" s="1"/>
  <c r="AB418" i="1" s="1"/>
  <c r="K419" i="1" a="1"/>
  <c r="K419" i="1" s="1"/>
  <c r="AB419" i="1" s="1"/>
  <c r="K420" i="1" a="1"/>
  <c r="K420" i="1" s="1"/>
  <c r="K421" i="1" a="1"/>
  <c r="K421" i="1" s="1"/>
  <c r="AB421" i="1" s="1"/>
  <c r="K422" i="1" a="1"/>
  <c r="K422" i="1" s="1"/>
  <c r="AB422" i="1" s="1"/>
  <c r="K423" i="1" a="1"/>
  <c r="K423" i="1" s="1"/>
  <c r="AB423" i="1" s="1"/>
  <c r="K424" i="1" a="1"/>
  <c r="K424" i="1" s="1"/>
  <c r="AB424" i="1" s="1"/>
  <c r="K425" i="1" a="1"/>
  <c r="K425" i="1" s="1"/>
  <c r="AB425" i="1" s="1"/>
  <c r="K426" i="1" a="1"/>
  <c r="K426" i="1" s="1"/>
  <c r="AB426" i="1" s="1"/>
  <c r="K427" i="1" a="1"/>
  <c r="K427" i="1" s="1"/>
  <c r="AB427" i="1" s="1"/>
  <c r="K428" i="1" a="1"/>
  <c r="K428" i="1" s="1"/>
  <c r="AB428" i="1" s="1"/>
  <c r="K429" i="1" a="1"/>
  <c r="K429" i="1" s="1"/>
  <c r="AB429" i="1" s="1"/>
  <c r="K430" i="1" a="1"/>
  <c r="K430" i="1" s="1"/>
  <c r="AB430" i="1" s="1"/>
  <c r="K431" i="1" a="1"/>
  <c r="K431" i="1" s="1"/>
  <c r="AB431" i="1" s="1"/>
  <c r="K432" i="1" a="1"/>
  <c r="K432" i="1" s="1"/>
  <c r="AB432" i="1" s="1"/>
  <c r="K433" i="1" a="1"/>
  <c r="K433" i="1" s="1"/>
  <c r="AB433" i="1" s="1"/>
  <c r="K434" i="1" a="1"/>
  <c r="K434" i="1" s="1"/>
  <c r="AB434" i="1" s="1"/>
  <c r="K435" i="1" a="1"/>
  <c r="K435" i="1" s="1"/>
  <c r="AB435" i="1" s="1"/>
  <c r="K436" i="1" a="1"/>
  <c r="K436" i="1" s="1"/>
  <c r="AB436" i="1" s="1"/>
  <c r="K437" i="1" a="1"/>
  <c r="K437" i="1" s="1"/>
  <c r="AB437" i="1" s="1"/>
  <c r="K438" i="1" a="1"/>
  <c r="K438" i="1" s="1"/>
  <c r="AB438" i="1" s="1"/>
  <c r="K439" i="1" a="1"/>
  <c r="K439" i="1" s="1"/>
  <c r="AB439" i="1" s="1"/>
  <c r="K440" i="1" a="1"/>
  <c r="K440" i="1" s="1"/>
  <c r="AB440" i="1" s="1"/>
  <c r="K441" i="1" a="1"/>
  <c r="K441" i="1" s="1"/>
  <c r="AB441" i="1" s="1"/>
  <c r="K442" i="1" a="1"/>
  <c r="K442" i="1" s="1"/>
  <c r="AB442" i="1" s="1"/>
  <c r="K443" i="1" a="1"/>
  <c r="K443" i="1" s="1"/>
  <c r="AB443" i="1" s="1"/>
  <c r="K444" i="1" a="1"/>
  <c r="K444" i="1" s="1"/>
  <c r="AB444" i="1" s="1"/>
  <c r="K445" i="1" a="1"/>
  <c r="K445" i="1" s="1"/>
  <c r="AB445" i="1" s="1"/>
  <c r="K446" i="1" a="1"/>
  <c r="K446" i="1" s="1"/>
  <c r="AB446" i="1" s="1"/>
  <c r="K447" i="1" a="1"/>
  <c r="K447" i="1" s="1"/>
  <c r="AB447" i="1" s="1"/>
  <c r="K448" i="1" a="1"/>
  <c r="K448" i="1" s="1"/>
  <c r="AB448" i="1" s="1"/>
  <c r="K449" i="1" a="1"/>
  <c r="K449" i="1" s="1"/>
  <c r="AB449" i="1" s="1"/>
  <c r="K450" i="1" a="1"/>
  <c r="K450" i="1" s="1"/>
  <c r="AB450" i="1" s="1"/>
  <c r="K451" i="1" a="1"/>
  <c r="K451" i="1" s="1"/>
  <c r="AB451" i="1" s="1"/>
  <c r="K452" i="1" a="1"/>
  <c r="K452" i="1" s="1"/>
  <c r="AB452" i="1" s="1"/>
  <c r="K453" i="1" a="1"/>
  <c r="K453" i="1" s="1"/>
  <c r="AB453" i="1" s="1"/>
  <c r="K454" i="1" a="1"/>
  <c r="K454" i="1" s="1"/>
  <c r="AB454" i="1" s="1"/>
  <c r="K455" i="1" a="1"/>
  <c r="K455" i="1" s="1"/>
  <c r="AB455" i="1" s="1"/>
  <c r="K456" i="1" a="1"/>
  <c r="K456" i="1" s="1"/>
  <c r="AB456" i="1" s="1"/>
  <c r="K457" i="1" a="1"/>
  <c r="K457" i="1" s="1"/>
  <c r="AB457" i="1" s="1"/>
  <c r="K458" i="1" a="1"/>
  <c r="K458" i="1" s="1"/>
  <c r="AB458" i="1" s="1"/>
  <c r="K459" i="1" a="1"/>
  <c r="K459" i="1" s="1"/>
  <c r="AB459" i="1" s="1"/>
  <c r="K460" i="1" a="1"/>
  <c r="K460" i="1" s="1"/>
  <c r="AB460" i="1" s="1"/>
  <c r="K461" i="1" a="1"/>
  <c r="K461" i="1" s="1"/>
  <c r="AB461" i="1" s="1"/>
  <c r="K462" i="1" a="1"/>
  <c r="K462" i="1" s="1"/>
  <c r="AB462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R2" i="1"/>
  <c r="W2" i="1"/>
  <c r="R3" i="1"/>
  <c r="W3" i="1"/>
  <c r="R4" i="1"/>
  <c r="W4" i="1"/>
  <c r="R5" i="1"/>
  <c r="W5" i="1"/>
  <c r="R6" i="1"/>
  <c r="W6" i="1"/>
  <c r="R7" i="1"/>
  <c r="W7" i="1"/>
  <c r="R8" i="1"/>
  <c r="W8" i="1"/>
  <c r="R9" i="1"/>
  <c r="W9" i="1"/>
  <c r="R10" i="1"/>
  <c r="W10" i="1"/>
  <c r="R11" i="1"/>
  <c r="W11" i="1"/>
  <c r="R12" i="1"/>
  <c r="W12" i="1"/>
  <c r="R13" i="1"/>
  <c r="W13" i="1"/>
  <c r="R14" i="1"/>
  <c r="W14" i="1"/>
  <c r="R15" i="1"/>
  <c r="W15" i="1"/>
  <c r="R16" i="1"/>
  <c r="W16" i="1"/>
  <c r="R17" i="1"/>
  <c r="W17" i="1"/>
  <c r="R18" i="1"/>
  <c r="W18" i="1"/>
  <c r="R19" i="1"/>
  <c r="W19" i="1"/>
  <c r="R20" i="1"/>
  <c r="W20" i="1"/>
  <c r="R21" i="1"/>
  <c r="W21" i="1"/>
  <c r="R22" i="1"/>
  <c r="W22" i="1"/>
  <c r="R23" i="1"/>
  <c r="W23" i="1"/>
  <c r="R24" i="1"/>
  <c r="W24" i="1"/>
  <c r="R25" i="1"/>
  <c r="W25" i="1"/>
  <c r="R26" i="1"/>
  <c r="W26" i="1"/>
  <c r="R100" i="1"/>
  <c r="W100" i="1"/>
  <c r="R101" i="1"/>
  <c r="W101" i="1"/>
  <c r="R102" i="1"/>
  <c r="W102" i="1"/>
  <c r="R103" i="1"/>
  <c r="W103" i="1"/>
  <c r="R104" i="1"/>
  <c r="W104" i="1"/>
  <c r="R105" i="1"/>
  <c r="W105" i="1"/>
  <c r="R106" i="1"/>
  <c r="W106" i="1"/>
  <c r="R107" i="1"/>
  <c r="W107" i="1"/>
  <c r="R108" i="1"/>
  <c r="W108" i="1"/>
  <c r="R109" i="1"/>
  <c r="W109" i="1"/>
  <c r="R110" i="1"/>
  <c r="W110" i="1"/>
  <c r="R111" i="1"/>
  <c r="W111" i="1"/>
  <c r="R112" i="1"/>
  <c r="W112" i="1"/>
  <c r="R113" i="1"/>
  <c r="W113" i="1"/>
  <c r="R114" i="1"/>
  <c r="W114" i="1"/>
  <c r="R115" i="1"/>
  <c r="W115" i="1"/>
  <c r="R116" i="1"/>
  <c r="W116" i="1"/>
  <c r="R117" i="1"/>
  <c r="W117" i="1"/>
  <c r="R118" i="1"/>
  <c r="W118" i="1"/>
  <c r="R119" i="1"/>
  <c r="W119" i="1"/>
  <c r="R120" i="1"/>
  <c r="W120" i="1"/>
  <c r="R121" i="1"/>
  <c r="W121" i="1"/>
  <c r="R122" i="1"/>
  <c r="W122" i="1"/>
  <c r="R123" i="1"/>
  <c r="W123" i="1"/>
  <c r="R124" i="1"/>
  <c r="W124" i="1"/>
  <c r="R125" i="1"/>
  <c r="W125" i="1"/>
  <c r="R126" i="1"/>
  <c r="W126" i="1"/>
  <c r="R127" i="1"/>
  <c r="W127" i="1"/>
  <c r="R128" i="1"/>
  <c r="W128" i="1"/>
  <c r="R129" i="1"/>
  <c r="W129" i="1"/>
  <c r="R130" i="1"/>
  <c r="W130" i="1"/>
  <c r="R131" i="1"/>
  <c r="W131" i="1"/>
  <c r="R132" i="1"/>
  <c r="W132" i="1"/>
  <c r="R133" i="1"/>
  <c r="W133" i="1"/>
  <c r="R134" i="1"/>
  <c r="W134" i="1"/>
  <c r="R135" i="1"/>
  <c r="W135" i="1"/>
  <c r="R136" i="1"/>
  <c r="W136" i="1"/>
  <c r="R137" i="1"/>
  <c r="W137" i="1"/>
  <c r="R138" i="1"/>
  <c r="W138" i="1"/>
  <c r="R139" i="1"/>
  <c r="W139" i="1"/>
  <c r="R140" i="1"/>
  <c r="W140" i="1"/>
  <c r="R141" i="1"/>
  <c r="W141" i="1"/>
  <c r="R142" i="1"/>
  <c r="W142" i="1"/>
  <c r="R143" i="1"/>
  <c r="W143" i="1"/>
  <c r="R144" i="1"/>
  <c r="W144" i="1"/>
  <c r="R145" i="1"/>
  <c r="W145" i="1"/>
  <c r="R146" i="1"/>
  <c r="W146" i="1"/>
  <c r="R147" i="1"/>
  <c r="W147" i="1"/>
  <c r="R148" i="1"/>
  <c r="W148" i="1"/>
  <c r="R149" i="1"/>
  <c r="W149" i="1"/>
  <c r="R150" i="1"/>
  <c r="W150" i="1"/>
  <c r="R151" i="1"/>
  <c r="W151" i="1"/>
  <c r="R152" i="1"/>
  <c r="W152" i="1"/>
  <c r="R153" i="1"/>
  <c r="W153" i="1"/>
  <c r="R154" i="1"/>
  <c r="W154" i="1"/>
  <c r="R155" i="1"/>
  <c r="W155" i="1"/>
  <c r="R156" i="1"/>
  <c r="W156" i="1"/>
  <c r="R157" i="1"/>
  <c r="W157" i="1"/>
  <c r="R158" i="1"/>
  <c r="W158" i="1"/>
  <c r="R159" i="1"/>
  <c r="W159" i="1"/>
  <c r="R160" i="1"/>
  <c r="W160" i="1"/>
  <c r="R161" i="1"/>
  <c r="W161" i="1"/>
  <c r="R162" i="1"/>
  <c r="W162" i="1"/>
  <c r="R163" i="1"/>
  <c r="W163" i="1"/>
  <c r="R164" i="1"/>
  <c r="W164" i="1"/>
  <c r="R165" i="1"/>
  <c r="W165" i="1"/>
  <c r="R166" i="1"/>
  <c r="W166" i="1"/>
  <c r="R167" i="1"/>
  <c r="W167" i="1"/>
  <c r="R168" i="1"/>
  <c r="W168" i="1"/>
  <c r="R169" i="1"/>
  <c r="W169" i="1"/>
  <c r="R170" i="1"/>
  <c r="W170" i="1"/>
  <c r="R171" i="1"/>
  <c r="W171" i="1"/>
  <c r="R172" i="1"/>
  <c r="W172" i="1"/>
  <c r="R173" i="1"/>
  <c r="W173" i="1"/>
  <c r="R174" i="1"/>
  <c r="W174" i="1"/>
  <c r="R175" i="1"/>
  <c r="W175" i="1"/>
  <c r="R176" i="1"/>
  <c r="W176" i="1"/>
  <c r="R177" i="1"/>
  <c r="W177" i="1"/>
  <c r="R178" i="1"/>
  <c r="W178" i="1"/>
  <c r="R179" i="1"/>
  <c r="W179" i="1"/>
  <c r="R180" i="1"/>
  <c r="W180" i="1"/>
  <c r="R181" i="1"/>
  <c r="W181" i="1"/>
  <c r="R182" i="1"/>
  <c r="W182" i="1"/>
  <c r="R183" i="1"/>
  <c r="W183" i="1"/>
  <c r="R184" i="1"/>
  <c r="W184" i="1"/>
  <c r="R185" i="1"/>
  <c r="W185" i="1"/>
  <c r="R186" i="1"/>
  <c r="W186" i="1"/>
  <c r="R187" i="1"/>
  <c r="W187" i="1"/>
  <c r="R188" i="1"/>
  <c r="W188" i="1"/>
  <c r="R189" i="1"/>
  <c r="W189" i="1"/>
  <c r="R190" i="1"/>
  <c r="W190" i="1"/>
  <c r="R191" i="1"/>
  <c r="W191" i="1"/>
  <c r="R192" i="1"/>
  <c r="W192" i="1"/>
  <c r="R193" i="1"/>
  <c r="W193" i="1"/>
  <c r="R194" i="1"/>
  <c r="W194" i="1"/>
  <c r="R195" i="1"/>
  <c r="W195" i="1"/>
  <c r="R196" i="1"/>
  <c r="W196" i="1"/>
  <c r="R197" i="1"/>
  <c r="W197" i="1"/>
  <c r="R198" i="1"/>
  <c r="W198" i="1"/>
  <c r="R199" i="1"/>
  <c r="W199" i="1"/>
  <c r="R200" i="1"/>
  <c r="W200" i="1"/>
  <c r="R201" i="1"/>
  <c r="W201" i="1"/>
  <c r="R202" i="1"/>
  <c r="W202" i="1"/>
  <c r="R203" i="1"/>
  <c r="W203" i="1"/>
  <c r="R204" i="1"/>
  <c r="W204" i="1"/>
  <c r="R205" i="1"/>
  <c r="W205" i="1"/>
  <c r="R206" i="1"/>
  <c r="W206" i="1"/>
  <c r="R207" i="1"/>
  <c r="W207" i="1"/>
  <c r="R208" i="1"/>
  <c r="W208" i="1"/>
  <c r="R209" i="1"/>
  <c r="W209" i="1"/>
  <c r="R210" i="1"/>
  <c r="W210" i="1"/>
  <c r="R211" i="1"/>
  <c r="W211" i="1"/>
  <c r="R212" i="1"/>
  <c r="W212" i="1"/>
  <c r="R213" i="1"/>
  <c r="W213" i="1"/>
  <c r="R214" i="1"/>
  <c r="W214" i="1"/>
  <c r="R215" i="1"/>
  <c r="W215" i="1"/>
  <c r="R216" i="1"/>
  <c r="W216" i="1"/>
  <c r="R217" i="1"/>
  <c r="W217" i="1"/>
  <c r="R218" i="1"/>
  <c r="W218" i="1"/>
  <c r="R219" i="1"/>
  <c r="W219" i="1"/>
  <c r="R220" i="1"/>
  <c r="W220" i="1"/>
  <c r="R221" i="1"/>
  <c r="W221" i="1"/>
  <c r="R222" i="1"/>
  <c r="W222" i="1"/>
  <c r="R223" i="1"/>
  <c r="W223" i="1"/>
  <c r="R224" i="1"/>
  <c r="W224" i="1"/>
  <c r="R225" i="1"/>
  <c r="W225" i="1"/>
  <c r="R226" i="1"/>
  <c r="W226" i="1"/>
  <c r="R227" i="1"/>
  <c r="W227" i="1"/>
  <c r="R228" i="1"/>
  <c r="W228" i="1"/>
  <c r="R229" i="1"/>
  <c r="W229" i="1"/>
  <c r="R230" i="1"/>
  <c r="W230" i="1"/>
  <c r="R231" i="1"/>
  <c r="W231" i="1"/>
  <c r="R232" i="1"/>
  <c r="W232" i="1"/>
  <c r="R233" i="1"/>
  <c r="W233" i="1"/>
  <c r="R234" i="1"/>
  <c r="W234" i="1"/>
  <c r="R235" i="1"/>
  <c r="W235" i="1"/>
  <c r="R236" i="1"/>
  <c r="W236" i="1"/>
  <c r="R237" i="1"/>
  <c r="W237" i="1"/>
  <c r="R238" i="1"/>
  <c r="W238" i="1"/>
  <c r="R239" i="1"/>
  <c r="W239" i="1"/>
  <c r="R240" i="1"/>
  <c r="W240" i="1"/>
  <c r="R241" i="1"/>
  <c r="W241" i="1"/>
  <c r="R242" i="1"/>
  <c r="W242" i="1"/>
  <c r="R243" i="1"/>
  <c r="W243" i="1"/>
  <c r="R244" i="1"/>
  <c r="W244" i="1"/>
  <c r="R245" i="1"/>
  <c r="W245" i="1"/>
  <c r="R246" i="1"/>
  <c r="W246" i="1"/>
  <c r="R247" i="1"/>
  <c r="W247" i="1"/>
  <c r="R248" i="1"/>
  <c r="W248" i="1"/>
  <c r="R249" i="1"/>
  <c r="W249" i="1"/>
  <c r="R250" i="1"/>
  <c r="W250" i="1"/>
  <c r="R251" i="1"/>
  <c r="W251" i="1"/>
  <c r="R252" i="1"/>
  <c r="W252" i="1"/>
  <c r="R253" i="1"/>
  <c r="W253" i="1"/>
  <c r="R254" i="1"/>
  <c r="W254" i="1"/>
  <c r="R255" i="1"/>
  <c r="W255" i="1"/>
  <c r="R256" i="1"/>
  <c r="W256" i="1"/>
  <c r="R257" i="1"/>
  <c r="W257" i="1"/>
  <c r="R258" i="1"/>
  <c r="W258" i="1"/>
  <c r="R259" i="1"/>
  <c r="W259" i="1"/>
  <c r="R260" i="1"/>
  <c r="W260" i="1"/>
  <c r="R261" i="1"/>
  <c r="W261" i="1"/>
  <c r="R262" i="1"/>
  <c r="W262" i="1"/>
  <c r="R263" i="1"/>
  <c r="W263" i="1"/>
  <c r="R264" i="1"/>
  <c r="W264" i="1"/>
  <c r="R265" i="1"/>
  <c r="W265" i="1"/>
  <c r="R266" i="1"/>
  <c r="W266" i="1"/>
  <c r="R267" i="1"/>
  <c r="W267" i="1"/>
  <c r="R268" i="1"/>
  <c r="W268" i="1"/>
  <c r="R269" i="1"/>
  <c r="W269" i="1"/>
  <c r="R270" i="1"/>
  <c r="W270" i="1"/>
  <c r="R271" i="1"/>
  <c r="W271" i="1"/>
  <c r="R272" i="1"/>
  <c r="W272" i="1"/>
  <c r="R273" i="1"/>
  <c r="W273" i="1"/>
  <c r="R274" i="1"/>
  <c r="W274" i="1"/>
  <c r="R275" i="1"/>
  <c r="W275" i="1"/>
  <c r="R276" i="1"/>
  <c r="W276" i="1"/>
  <c r="R277" i="1"/>
  <c r="W277" i="1"/>
  <c r="R278" i="1"/>
  <c r="W278" i="1"/>
  <c r="R279" i="1"/>
  <c r="W279" i="1"/>
  <c r="R280" i="1"/>
  <c r="W280" i="1"/>
  <c r="R281" i="1"/>
  <c r="W281" i="1"/>
  <c r="R282" i="1"/>
  <c r="W282" i="1"/>
  <c r="R283" i="1"/>
  <c r="W283" i="1"/>
  <c r="R284" i="1"/>
  <c r="W284" i="1"/>
  <c r="R285" i="1"/>
  <c r="W285" i="1"/>
  <c r="R286" i="1"/>
  <c r="W286" i="1"/>
  <c r="R287" i="1"/>
  <c r="W287" i="1"/>
  <c r="R288" i="1"/>
  <c r="W288" i="1"/>
  <c r="R289" i="1"/>
  <c r="W289" i="1"/>
  <c r="R290" i="1"/>
  <c r="W290" i="1"/>
  <c r="R291" i="1"/>
  <c r="W291" i="1"/>
  <c r="R292" i="1"/>
  <c r="W292" i="1"/>
  <c r="R293" i="1"/>
  <c r="W293" i="1"/>
  <c r="R294" i="1"/>
  <c r="W294" i="1"/>
  <c r="R295" i="1"/>
  <c r="W295" i="1"/>
  <c r="R296" i="1"/>
  <c r="W296" i="1"/>
  <c r="R297" i="1"/>
  <c r="W297" i="1"/>
  <c r="R298" i="1"/>
  <c r="W298" i="1"/>
  <c r="R299" i="1"/>
  <c r="W299" i="1"/>
  <c r="R300" i="1"/>
  <c r="W300" i="1"/>
  <c r="R301" i="1"/>
  <c r="W301" i="1"/>
  <c r="R302" i="1"/>
  <c r="W302" i="1"/>
  <c r="R303" i="1"/>
  <c r="W303" i="1"/>
  <c r="R304" i="1"/>
  <c r="W304" i="1"/>
  <c r="R305" i="1"/>
  <c r="W305" i="1"/>
  <c r="R306" i="1"/>
  <c r="W306" i="1"/>
  <c r="R307" i="1"/>
  <c r="W307" i="1"/>
  <c r="R308" i="1"/>
  <c r="W308" i="1"/>
  <c r="R309" i="1"/>
  <c r="W309" i="1"/>
  <c r="R310" i="1"/>
  <c r="W310" i="1"/>
  <c r="R311" i="1"/>
  <c r="W311" i="1"/>
  <c r="R312" i="1"/>
  <c r="W312" i="1"/>
  <c r="R313" i="1"/>
  <c r="W313" i="1"/>
  <c r="R314" i="1"/>
  <c r="W314" i="1"/>
  <c r="R315" i="1"/>
  <c r="W315" i="1"/>
  <c r="R316" i="1"/>
  <c r="W316" i="1"/>
  <c r="R317" i="1"/>
  <c r="W317" i="1"/>
  <c r="R318" i="1"/>
  <c r="W318" i="1"/>
  <c r="R319" i="1"/>
  <c r="W319" i="1"/>
  <c r="R320" i="1"/>
  <c r="W320" i="1"/>
  <c r="R321" i="1"/>
  <c r="W321" i="1"/>
  <c r="R322" i="1"/>
  <c r="W322" i="1"/>
  <c r="R323" i="1"/>
  <c r="W323" i="1"/>
  <c r="R324" i="1"/>
  <c r="W324" i="1"/>
  <c r="R325" i="1"/>
  <c r="W325" i="1"/>
  <c r="R326" i="1"/>
  <c r="W326" i="1"/>
  <c r="R327" i="1"/>
  <c r="W327" i="1"/>
  <c r="R328" i="1"/>
  <c r="W328" i="1"/>
  <c r="R329" i="1"/>
  <c r="W329" i="1"/>
  <c r="R330" i="1"/>
  <c r="W330" i="1"/>
  <c r="R331" i="1"/>
  <c r="W331" i="1"/>
  <c r="R332" i="1"/>
  <c r="W332" i="1"/>
  <c r="R333" i="1"/>
  <c r="W333" i="1"/>
  <c r="R334" i="1"/>
  <c r="W334" i="1"/>
  <c r="R335" i="1"/>
  <c r="W335" i="1"/>
  <c r="R336" i="1"/>
  <c r="W336" i="1"/>
  <c r="R337" i="1"/>
  <c r="W337" i="1"/>
  <c r="R338" i="1"/>
  <c r="W338" i="1"/>
  <c r="R339" i="1"/>
  <c r="W339" i="1"/>
  <c r="R340" i="1"/>
  <c r="W340" i="1"/>
  <c r="R341" i="1"/>
  <c r="W341" i="1"/>
  <c r="R342" i="1"/>
  <c r="W342" i="1"/>
  <c r="R343" i="1"/>
  <c r="W343" i="1"/>
  <c r="R344" i="1"/>
  <c r="W344" i="1"/>
  <c r="R345" i="1"/>
  <c r="W345" i="1"/>
  <c r="R346" i="1"/>
  <c r="W346" i="1"/>
  <c r="R347" i="1"/>
  <c r="W347" i="1"/>
  <c r="R348" i="1"/>
  <c r="W348" i="1"/>
  <c r="R349" i="1"/>
  <c r="W349" i="1"/>
  <c r="R350" i="1"/>
  <c r="W350" i="1"/>
  <c r="R351" i="1"/>
  <c r="W351" i="1"/>
  <c r="R352" i="1"/>
  <c r="W352" i="1"/>
  <c r="R353" i="1"/>
  <c r="W353" i="1"/>
  <c r="R354" i="1"/>
  <c r="W354" i="1"/>
  <c r="R355" i="1"/>
  <c r="W355" i="1"/>
  <c r="R356" i="1"/>
  <c r="W356" i="1"/>
  <c r="R357" i="1"/>
  <c r="W357" i="1"/>
  <c r="R358" i="1"/>
  <c r="W358" i="1"/>
  <c r="R359" i="1"/>
  <c r="W359" i="1"/>
  <c r="R360" i="1"/>
  <c r="W360" i="1"/>
  <c r="R361" i="1"/>
  <c r="W361" i="1"/>
  <c r="R362" i="1"/>
  <c r="W362" i="1"/>
  <c r="R363" i="1"/>
  <c r="W363" i="1"/>
  <c r="R364" i="1"/>
  <c r="W364" i="1"/>
  <c r="R365" i="1"/>
  <c r="W365" i="1"/>
  <c r="R366" i="1"/>
  <c r="W366" i="1"/>
  <c r="R367" i="1"/>
  <c r="W367" i="1"/>
  <c r="R368" i="1"/>
  <c r="W368" i="1"/>
  <c r="R369" i="1"/>
  <c r="W369" i="1"/>
  <c r="R370" i="1"/>
  <c r="W370" i="1"/>
  <c r="R371" i="1"/>
  <c r="W371" i="1"/>
  <c r="R372" i="1"/>
  <c r="W372" i="1"/>
  <c r="R373" i="1"/>
  <c r="W373" i="1"/>
  <c r="R374" i="1"/>
  <c r="W374" i="1"/>
  <c r="R375" i="1"/>
  <c r="W375" i="1"/>
  <c r="R376" i="1"/>
  <c r="W376" i="1"/>
  <c r="R377" i="1"/>
  <c r="W377" i="1"/>
  <c r="R378" i="1"/>
  <c r="W378" i="1"/>
  <c r="R379" i="1"/>
  <c r="W379" i="1"/>
  <c r="R380" i="1"/>
  <c r="W380" i="1"/>
  <c r="R381" i="1"/>
  <c r="W381" i="1"/>
  <c r="R382" i="1"/>
  <c r="W382" i="1"/>
  <c r="R383" i="1"/>
  <c r="W383" i="1"/>
  <c r="R384" i="1"/>
  <c r="W384" i="1"/>
  <c r="R385" i="1"/>
  <c r="W385" i="1"/>
  <c r="R386" i="1"/>
  <c r="W386" i="1"/>
  <c r="R387" i="1"/>
  <c r="W387" i="1"/>
  <c r="R388" i="1"/>
  <c r="W388" i="1"/>
  <c r="R389" i="1"/>
  <c r="W389" i="1"/>
  <c r="R390" i="1"/>
  <c r="W390" i="1"/>
  <c r="R391" i="1"/>
  <c r="W391" i="1"/>
  <c r="R392" i="1"/>
  <c r="W392" i="1"/>
  <c r="R393" i="1"/>
  <c r="W393" i="1"/>
  <c r="R394" i="1"/>
  <c r="W394" i="1"/>
  <c r="R395" i="1"/>
  <c r="W395" i="1"/>
  <c r="R396" i="1"/>
  <c r="W396" i="1"/>
  <c r="R397" i="1"/>
  <c r="W397" i="1"/>
  <c r="R398" i="1"/>
  <c r="W398" i="1"/>
  <c r="R399" i="1"/>
  <c r="W399" i="1"/>
  <c r="R400" i="1"/>
  <c r="W400" i="1"/>
  <c r="R401" i="1"/>
  <c r="W401" i="1"/>
  <c r="R402" i="1"/>
  <c r="W402" i="1"/>
  <c r="R403" i="1"/>
  <c r="W403" i="1"/>
  <c r="R404" i="1"/>
  <c r="W404" i="1"/>
  <c r="R405" i="1"/>
  <c r="W405" i="1"/>
  <c r="R406" i="1"/>
  <c r="W406" i="1"/>
  <c r="R407" i="1"/>
  <c r="W407" i="1"/>
  <c r="R408" i="1"/>
  <c r="W408" i="1"/>
  <c r="R409" i="1"/>
  <c r="W409" i="1"/>
  <c r="R410" i="1"/>
  <c r="W410" i="1"/>
  <c r="R411" i="1"/>
  <c r="W411" i="1"/>
  <c r="R412" i="1"/>
  <c r="W412" i="1"/>
  <c r="R413" i="1"/>
  <c r="W413" i="1"/>
  <c r="R414" i="1"/>
  <c r="W414" i="1"/>
  <c r="R415" i="1"/>
  <c r="W415" i="1"/>
  <c r="R416" i="1"/>
  <c r="W416" i="1"/>
  <c r="R417" i="1"/>
  <c r="W417" i="1"/>
  <c r="R418" i="1"/>
  <c r="W418" i="1"/>
  <c r="R419" i="1"/>
  <c r="W419" i="1"/>
  <c r="R420" i="1"/>
  <c r="W420" i="1"/>
  <c r="R421" i="1"/>
  <c r="W421" i="1"/>
  <c r="R422" i="1"/>
  <c r="W422" i="1"/>
  <c r="R423" i="1"/>
  <c r="W423" i="1"/>
  <c r="R424" i="1"/>
  <c r="W424" i="1"/>
  <c r="R425" i="1"/>
  <c r="W425" i="1"/>
  <c r="R426" i="1"/>
  <c r="W426" i="1"/>
  <c r="R427" i="1"/>
  <c r="W427" i="1"/>
  <c r="R428" i="1"/>
  <c r="W428" i="1"/>
  <c r="R429" i="1"/>
  <c r="W429" i="1"/>
  <c r="R430" i="1"/>
  <c r="W430" i="1"/>
  <c r="R431" i="1"/>
  <c r="W431" i="1"/>
  <c r="R432" i="1"/>
  <c r="W432" i="1"/>
  <c r="R433" i="1"/>
  <c r="W433" i="1"/>
  <c r="R434" i="1"/>
  <c r="W434" i="1"/>
  <c r="R435" i="1"/>
  <c r="W435" i="1"/>
  <c r="R436" i="1"/>
  <c r="W436" i="1"/>
  <c r="R437" i="1"/>
  <c r="W437" i="1"/>
  <c r="R438" i="1"/>
  <c r="W438" i="1"/>
  <c r="R439" i="1"/>
  <c r="W439" i="1"/>
  <c r="R440" i="1"/>
  <c r="W440" i="1"/>
  <c r="R441" i="1"/>
  <c r="W441" i="1"/>
  <c r="R442" i="1"/>
  <c r="W442" i="1"/>
  <c r="R443" i="1"/>
  <c r="W443" i="1"/>
  <c r="R444" i="1"/>
  <c r="W444" i="1"/>
  <c r="R445" i="1"/>
  <c r="W445" i="1"/>
  <c r="R446" i="1"/>
  <c r="W446" i="1"/>
  <c r="R447" i="1"/>
  <c r="W447" i="1"/>
  <c r="R448" i="1"/>
  <c r="W448" i="1"/>
  <c r="R449" i="1"/>
  <c r="W449" i="1"/>
  <c r="R450" i="1"/>
  <c r="W450" i="1"/>
  <c r="R451" i="1"/>
  <c r="W451" i="1"/>
  <c r="R452" i="1"/>
  <c r="W452" i="1"/>
  <c r="R453" i="1"/>
  <c r="W453" i="1"/>
  <c r="R454" i="1"/>
  <c r="W454" i="1"/>
  <c r="R455" i="1"/>
  <c r="W455" i="1"/>
  <c r="R456" i="1"/>
  <c r="W456" i="1"/>
  <c r="R457" i="1"/>
  <c r="W457" i="1"/>
  <c r="R458" i="1"/>
  <c r="W458" i="1"/>
  <c r="R459" i="1"/>
  <c r="W459" i="1"/>
  <c r="R460" i="1"/>
  <c r="W460" i="1"/>
  <c r="R461" i="1"/>
  <c r="W461" i="1"/>
  <c r="R462" i="1"/>
  <c r="W462" i="1"/>
  <c r="AB9" i="1"/>
  <c r="AB13" i="1"/>
  <c r="AB17" i="1"/>
  <c r="AB19" i="1"/>
  <c r="AB21" i="1"/>
  <c r="AB25" i="1"/>
  <c r="AB100" i="1"/>
  <c r="AB101" i="1"/>
  <c r="AB102" i="1"/>
  <c r="AB109" i="1"/>
  <c r="AB110" i="1"/>
  <c r="AB114" i="1"/>
  <c r="AB118" i="1"/>
  <c r="AB122" i="1"/>
  <c r="AB126" i="1"/>
  <c r="AB129" i="1"/>
  <c r="AB142" i="1"/>
  <c r="AB145" i="1"/>
  <c r="AB150" i="1"/>
  <c r="AB152" i="1"/>
  <c r="AB161" i="1"/>
  <c r="AB166" i="1"/>
  <c r="AB169" i="1"/>
  <c r="AB170" i="1"/>
  <c r="AB174" i="1"/>
  <c r="AB184" i="1"/>
  <c r="AB190" i="1"/>
  <c r="AB210" i="1"/>
  <c r="AB214" i="1"/>
  <c r="AB218" i="1"/>
  <c r="AB232" i="1"/>
  <c r="AB246" i="1"/>
  <c r="AB248" i="1"/>
  <c r="AB254" i="1"/>
  <c r="AB256" i="1"/>
  <c r="AB257" i="1"/>
  <c r="AB262" i="1"/>
  <c r="AB284" i="1"/>
  <c r="AB285" i="1"/>
  <c r="AB309" i="1"/>
  <c r="AB310" i="1"/>
  <c r="AB318" i="1"/>
  <c r="AB326" i="1"/>
  <c r="AB344" i="1"/>
  <c r="AB348" i="1"/>
  <c r="AB353" i="1"/>
  <c r="AB358" i="1"/>
  <c r="AB366" i="1"/>
  <c r="AB374" i="1"/>
  <c r="AB376" i="1"/>
  <c r="AB377" i="1"/>
  <c r="AB386" i="1"/>
  <c r="AB396" i="1"/>
  <c r="AB406" i="1"/>
  <c r="AB417" i="1"/>
  <c r="AB420" i="1"/>
  <c r="AB4" i="1"/>
  <c r="AB5" i="1"/>
  <c r="K2" i="1" a="1"/>
  <c r="K2" i="1" s="1"/>
  <c r="AB2" i="1" s="1"/>
  <c r="AD33" i="1" l="1"/>
  <c r="AD41" i="1"/>
  <c r="AD49" i="1"/>
  <c r="AD57" i="1"/>
  <c r="AD65" i="1"/>
  <c r="AD73" i="1"/>
  <c r="AD81" i="1"/>
  <c r="AD89" i="1"/>
  <c r="AD83" i="1"/>
  <c r="AD34" i="1"/>
  <c r="AD42" i="1"/>
  <c r="AD50" i="1"/>
  <c r="AD58" i="1"/>
  <c r="AD66" i="1"/>
  <c r="AD74" i="1"/>
  <c r="AD82" i="1"/>
  <c r="AD90" i="1"/>
  <c r="AD91" i="1"/>
  <c r="AC459" i="1"/>
  <c r="AD459" i="1" s="1"/>
  <c r="AC447" i="1"/>
  <c r="AD447" i="1" s="1"/>
  <c r="AC435" i="1"/>
  <c r="AC423" i="1"/>
  <c r="AC411" i="1"/>
  <c r="AD411" i="1" s="1"/>
  <c r="AC399" i="1"/>
  <c r="AD399" i="1" s="1"/>
  <c r="AC387" i="1"/>
  <c r="AD387" i="1" s="1"/>
  <c r="AC375" i="1"/>
  <c r="AD375" i="1" s="1"/>
  <c r="AC363" i="1"/>
  <c r="AC351" i="1"/>
  <c r="AC343" i="1"/>
  <c r="AD343" i="1" s="1"/>
  <c r="AC207" i="1"/>
  <c r="AC195" i="1"/>
  <c r="AD195" i="1" s="1"/>
  <c r="AC183" i="1"/>
  <c r="AD183" i="1" s="1"/>
  <c r="AC171" i="1"/>
  <c r="AD171" i="1" s="1"/>
  <c r="AC159" i="1"/>
  <c r="AD159" i="1" s="1"/>
  <c r="AC147" i="1"/>
  <c r="AD147" i="1" s="1"/>
  <c r="AC135" i="1"/>
  <c r="AC123" i="1"/>
  <c r="AD123" i="1" s="1"/>
  <c r="AC115" i="1"/>
  <c r="AC107" i="1"/>
  <c r="AD107" i="1" s="1"/>
  <c r="AC22" i="1"/>
  <c r="AD22" i="1" s="1"/>
  <c r="AC14" i="1"/>
  <c r="AD14" i="1" s="1"/>
  <c r="AC6" i="1"/>
  <c r="AD6" i="1" s="1"/>
  <c r="AC455" i="1"/>
  <c r="AD455" i="1" s="1"/>
  <c r="AC443" i="1"/>
  <c r="AD443" i="1" s="1"/>
  <c r="AC431" i="1"/>
  <c r="AD431" i="1" s="1"/>
  <c r="AC419" i="1"/>
  <c r="AD419" i="1" s="1"/>
  <c r="AC407" i="1"/>
  <c r="AD407" i="1" s="1"/>
  <c r="AC395" i="1"/>
  <c r="AD395" i="1" s="1"/>
  <c r="AC383" i="1"/>
  <c r="AD383" i="1" s="1"/>
  <c r="AC371" i="1"/>
  <c r="AD371" i="1" s="1"/>
  <c r="AC355" i="1"/>
  <c r="AD355" i="1" s="1"/>
  <c r="AC323" i="1"/>
  <c r="AD323" i="1" s="1"/>
  <c r="AC315" i="1"/>
  <c r="AD315" i="1" s="1"/>
  <c r="AC307" i="1"/>
  <c r="AD307" i="1" s="1"/>
  <c r="AC299" i="1"/>
  <c r="AD299" i="1" s="1"/>
  <c r="AC291" i="1"/>
  <c r="AD291" i="1" s="1"/>
  <c r="AC283" i="1"/>
  <c r="AD283" i="1" s="1"/>
  <c r="AC275" i="1"/>
  <c r="AD275" i="1" s="1"/>
  <c r="AC267" i="1"/>
  <c r="AD267" i="1" s="1"/>
  <c r="AC259" i="1"/>
  <c r="AD259" i="1" s="1"/>
  <c r="AC251" i="1"/>
  <c r="AD251" i="1" s="1"/>
  <c r="AC243" i="1"/>
  <c r="AD243" i="1" s="1"/>
  <c r="AC235" i="1"/>
  <c r="AD235" i="1" s="1"/>
  <c r="AC227" i="1"/>
  <c r="AD227" i="1" s="1"/>
  <c r="AC219" i="1"/>
  <c r="AD219" i="1" s="1"/>
  <c r="AC211" i="1"/>
  <c r="AD211" i="1" s="1"/>
  <c r="AC199" i="1"/>
  <c r="AC187" i="1"/>
  <c r="AD187" i="1" s="1"/>
  <c r="AC175" i="1"/>
  <c r="AD175" i="1" s="1"/>
  <c r="AC163" i="1"/>
  <c r="AD163" i="1" s="1"/>
  <c r="AC151" i="1"/>
  <c r="AC139" i="1"/>
  <c r="AD139" i="1" s="1"/>
  <c r="AC127" i="1"/>
  <c r="AD127" i="1" s="1"/>
  <c r="AC103" i="1"/>
  <c r="AD103" i="1" s="1"/>
  <c r="AC451" i="1"/>
  <c r="AD451" i="1" s="1"/>
  <c r="AC439" i="1"/>
  <c r="AD439" i="1" s="1"/>
  <c r="AC427" i="1"/>
  <c r="AD427" i="1" s="1"/>
  <c r="AC415" i="1"/>
  <c r="AD415" i="1" s="1"/>
  <c r="AC403" i="1"/>
  <c r="AD403" i="1" s="1"/>
  <c r="AC391" i="1"/>
  <c r="AD391" i="1" s="1"/>
  <c r="AC379" i="1"/>
  <c r="AD379" i="1" s="1"/>
  <c r="AC367" i="1"/>
  <c r="AD367" i="1" s="1"/>
  <c r="AC359" i="1"/>
  <c r="AD359" i="1" s="1"/>
  <c r="AC347" i="1"/>
  <c r="AD347" i="1" s="1"/>
  <c r="AC339" i="1"/>
  <c r="AD339" i="1" s="1"/>
  <c r="AC335" i="1"/>
  <c r="AC331" i="1"/>
  <c r="AD331" i="1" s="1"/>
  <c r="AC327" i="1"/>
  <c r="AD327" i="1" s="1"/>
  <c r="AC319" i="1"/>
  <c r="AD319" i="1" s="1"/>
  <c r="AC311" i="1"/>
  <c r="AD311" i="1" s="1"/>
  <c r="AC303" i="1"/>
  <c r="AD303" i="1" s="1"/>
  <c r="AC295" i="1"/>
  <c r="AD295" i="1" s="1"/>
  <c r="AC287" i="1"/>
  <c r="AD287" i="1" s="1"/>
  <c r="AC279" i="1"/>
  <c r="AD279" i="1" s="1"/>
  <c r="AC271" i="1"/>
  <c r="AD271" i="1" s="1"/>
  <c r="AC263" i="1"/>
  <c r="AD263" i="1" s="1"/>
  <c r="AC255" i="1"/>
  <c r="AD255" i="1" s="1"/>
  <c r="AC247" i="1"/>
  <c r="AD247" i="1" s="1"/>
  <c r="AC239" i="1"/>
  <c r="AC231" i="1"/>
  <c r="AC223" i="1"/>
  <c r="AD223" i="1" s="1"/>
  <c r="AC215" i="1"/>
  <c r="AC203" i="1"/>
  <c r="AD203" i="1" s="1"/>
  <c r="AC191" i="1"/>
  <c r="AD191" i="1" s="1"/>
  <c r="AC179" i="1"/>
  <c r="AD179" i="1" s="1"/>
  <c r="AC167" i="1"/>
  <c r="AD167" i="1" s="1"/>
  <c r="AC155" i="1"/>
  <c r="AD155" i="1" s="1"/>
  <c r="AC143" i="1"/>
  <c r="AC131" i="1"/>
  <c r="AD131" i="1" s="1"/>
  <c r="AC119" i="1"/>
  <c r="AD119" i="1" s="1"/>
  <c r="AC111" i="1"/>
  <c r="AD111" i="1" s="1"/>
  <c r="AC26" i="1"/>
  <c r="AD26" i="1" s="1"/>
  <c r="AC18" i="1"/>
  <c r="AD18" i="1" s="1"/>
  <c r="AC10" i="1"/>
  <c r="AD10" i="1" s="1"/>
  <c r="AC2" i="1"/>
  <c r="AD2" i="1" s="1"/>
  <c r="AC410" i="1"/>
  <c r="AD410" i="1" s="1"/>
  <c r="AD423" i="1"/>
  <c r="AD115" i="1"/>
  <c r="AC461" i="1"/>
  <c r="AD461" i="1" s="1"/>
  <c r="AC457" i="1"/>
  <c r="AD457" i="1" s="1"/>
  <c r="AC453" i="1"/>
  <c r="AD453" i="1" s="1"/>
  <c r="AC449" i="1"/>
  <c r="AD449" i="1" s="1"/>
  <c r="AC445" i="1"/>
  <c r="AD445" i="1" s="1"/>
  <c r="AC441" i="1"/>
  <c r="AD441" i="1" s="1"/>
  <c r="AC437" i="1"/>
  <c r="AD437" i="1" s="1"/>
  <c r="AC433" i="1"/>
  <c r="AD433" i="1" s="1"/>
  <c r="AC429" i="1"/>
  <c r="AD429" i="1" s="1"/>
  <c r="AC425" i="1"/>
  <c r="AD425" i="1" s="1"/>
  <c r="AC421" i="1"/>
  <c r="AD421" i="1" s="1"/>
  <c r="AC417" i="1"/>
  <c r="AD417" i="1" s="1"/>
  <c r="AC413" i="1"/>
  <c r="AD413" i="1" s="1"/>
  <c r="AC409" i="1"/>
  <c r="AD409" i="1" s="1"/>
  <c r="AC273" i="1"/>
  <c r="AD273" i="1" s="1"/>
  <c r="AC405" i="1"/>
  <c r="AD405" i="1" s="1"/>
  <c r="AC401" i="1"/>
  <c r="AD401" i="1" s="1"/>
  <c r="AC397" i="1"/>
  <c r="AD397" i="1" s="1"/>
  <c r="AC393" i="1"/>
  <c r="AD393" i="1" s="1"/>
  <c r="AC389" i="1"/>
  <c r="AD389" i="1" s="1"/>
  <c r="AC385" i="1"/>
  <c r="AD385" i="1" s="1"/>
  <c r="AC381" i="1"/>
  <c r="AD381" i="1" s="1"/>
  <c r="AC377" i="1"/>
  <c r="AD377" i="1" s="1"/>
  <c r="AC373" i="1"/>
  <c r="AD373" i="1" s="1"/>
  <c r="AC369" i="1"/>
  <c r="AD369" i="1" s="1"/>
  <c r="AC365" i="1"/>
  <c r="AD365" i="1" s="1"/>
  <c r="AC361" i="1"/>
  <c r="AD361" i="1" s="1"/>
  <c r="AC357" i="1"/>
  <c r="AD357" i="1" s="1"/>
  <c r="AC353" i="1"/>
  <c r="AD353" i="1" s="1"/>
  <c r="AC349" i="1"/>
  <c r="AD349" i="1" s="1"/>
  <c r="AC345" i="1"/>
  <c r="AD345" i="1" s="1"/>
  <c r="AC341" i="1"/>
  <c r="AD341" i="1" s="1"/>
  <c r="AC337" i="1"/>
  <c r="AD337" i="1" s="1"/>
  <c r="AC333" i="1"/>
  <c r="AD333" i="1" s="1"/>
  <c r="AC329" i="1"/>
  <c r="AD329" i="1" s="1"/>
  <c r="AC325" i="1"/>
  <c r="AD325" i="1" s="1"/>
  <c r="AC321" i="1"/>
  <c r="AD321" i="1" s="1"/>
  <c r="AC317" i="1"/>
  <c r="AD317" i="1" s="1"/>
  <c r="AC313" i="1"/>
  <c r="AD313" i="1" s="1"/>
  <c r="AC309" i="1"/>
  <c r="AD309" i="1" s="1"/>
  <c r="AC305" i="1"/>
  <c r="AD305" i="1" s="1"/>
  <c r="AC301" i="1"/>
  <c r="AD301" i="1" s="1"/>
  <c r="AC297" i="1"/>
  <c r="AD297" i="1" s="1"/>
  <c r="AC293" i="1"/>
  <c r="AD293" i="1" s="1"/>
  <c r="AC289" i="1"/>
  <c r="AD289" i="1" s="1"/>
  <c r="AC285" i="1"/>
  <c r="AD285" i="1" s="1"/>
  <c r="AC281" i="1"/>
  <c r="AD281" i="1" s="1"/>
  <c r="AC277" i="1"/>
  <c r="AD277" i="1" s="1"/>
  <c r="AC269" i="1"/>
  <c r="AD269" i="1" s="1"/>
  <c r="AC265" i="1"/>
  <c r="AD265" i="1" s="1"/>
  <c r="AC261" i="1"/>
  <c r="AD261" i="1" s="1"/>
  <c r="AC257" i="1"/>
  <c r="AD257" i="1" s="1"/>
  <c r="AC253" i="1"/>
  <c r="AD253" i="1" s="1"/>
  <c r="AC249" i="1"/>
  <c r="AD249" i="1" s="1"/>
  <c r="AC245" i="1"/>
  <c r="AD245" i="1" s="1"/>
  <c r="AC241" i="1"/>
  <c r="AD241" i="1" s="1"/>
  <c r="AC237" i="1"/>
  <c r="AD237" i="1" s="1"/>
  <c r="AC233" i="1"/>
  <c r="AD233" i="1" s="1"/>
  <c r="AC229" i="1"/>
  <c r="AD229" i="1" s="1"/>
  <c r="AC225" i="1"/>
  <c r="AD225" i="1" s="1"/>
  <c r="AC221" i="1"/>
  <c r="AD221" i="1" s="1"/>
  <c r="AC217" i="1"/>
  <c r="AD217" i="1" s="1"/>
  <c r="AC213" i="1"/>
  <c r="AD213" i="1" s="1"/>
  <c r="AC209" i="1"/>
  <c r="AD209" i="1" s="1"/>
  <c r="AC205" i="1"/>
  <c r="AD205" i="1" s="1"/>
  <c r="AC201" i="1"/>
  <c r="AD201" i="1" s="1"/>
  <c r="AC197" i="1"/>
  <c r="AD197" i="1" s="1"/>
  <c r="AC193" i="1"/>
  <c r="AD193" i="1" s="1"/>
  <c r="AC189" i="1"/>
  <c r="AD189" i="1" s="1"/>
  <c r="AC185" i="1"/>
  <c r="AD185" i="1" s="1"/>
  <c r="AC181" i="1"/>
  <c r="AD181" i="1" s="1"/>
  <c r="AC177" i="1"/>
  <c r="AD177" i="1" s="1"/>
  <c r="AC173" i="1"/>
  <c r="AD173" i="1" s="1"/>
  <c r="AC169" i="1"/>
  <c r="AD169" i="1" s="1"/>
  <c r="AC165" i="1"/>
  <c r="AD165" i="1" s="1"/>
  <c r="AC161" i="1"/>
  <c r="AD161" i="1" s="1"/>
  <c r="AC157" i="1"/>
  <c r="AD157" i="1" s="1"/>
  <c r="AC153" i="1"/>
  <c r="AD153" i="1" s="1"/>
  <c r="AC149" i="1"/>
  <c r="AD149" i="1" s="1"/>
  <c r="AC145" i="1"/>
  <c r="AD145" i="1" s="1"/>
  <c r="AC141" i="1"/>
  <c r="AD141" i="1" s="1"/>
  <c r="AC137" i="1"/>
  <c r="AD137" i="1" s="1"/>
  <c r="AC133" i="1"/>
  <c r="AD133" i="1" s="1"/>
  <c r="AC129" i="1"/>
  <c r="AD129" i="1" s="1"/>
  <c r="AC125" i="1"/>
  <c r="AD125" i="1" s="1"/>
  <c r="AC121" i="1"/>
  <c r="AD121" i="1" s="1"/>
  <c r="AC117" i="1"/>
  <c r="AD117" i="1" s="1"/>
  <c r="AC113" i="1"/>
  <c r="AD113" i="1" s="1"/>
  <c r="AC109" i="1"/>
  <c r="AD109" i="1" s="1"/>
  <c r="AC105" i="1"/>
  <c r="AD105" i="1" s="1"/>
  <c r="AC101" i="1"/>
  <c r="AD101" i="1" s="1"/>
  <c r="AC24" i="1"/>
  <c r="AD24" i="1" s="1"/>
  <c r="AC20" i="1"/>
  <c r="AD20" i="1" s="1"/>
  <c r="AC16" i="1"/>
  <c r="AD16" i="1" s="1"/>
  <c r="AC12" i="1"/>
  <c r="AD12" i="1" s="1"/>
  <c r="AC8" i="1"/>
  <c r="AD8" i="1" s="1"/>
  <c r="AC4" i="1"/>
  <c r="AD4" i="1" s="1"/>
  <c r="AD363" i="1"/>
  <c r="AD435" i="1"/>
  <c r="AC458" i="1"/>
  <c r="AD458" i="1" s="1"/>
  <c r="AC442" i="1"/>
  <c r="AD442" i="1" s="1"/>
  <c r="AC426" i="1"/>
  <c r="AD426" i="1" s="1"/>
  <c r="AC296" i="1"/>
  <c r="AD296" i="1" s="1"/>
  <c r="AC19" i="1"/>
  <c r="AD19" i="1" s="1"/>
  <c r="AC15" i="1"/>
  <c r="AD15" i="1" s="1"/>
  <c r="AC11" i="1"/>
  <c r="AD11" i="1" s="1"/>
  <c r="AC460" i="1"/>
  <c r="AD460" i="1" s="1"/>
  <c r="AC456" i="1"/>
  <c r="AD456" i="1" s="1"/>
  <c r="AC452" i="1"/>
  <c r="AD452" i="1" s="1"/>
  <c r="AC448" i="1"/>
  <c r="AD448" i="1" s="1"/>
  <c r="AC444" i="1"/>
  <c r="AD444" i="1" s="1"/>
  <c r="AC440" i="1"/>
  <c r="AD440" i="1" s="1"/>
  <c r="AC436" i="1"/>
  <c r="AD436" i="1" s="1"/>
  <c r="AC432" i="1"/>
  <c r="AD432" i="1" s="1"/>
  <c r="AC428" i="1"/>
  <c r="AD428" i="1" s="1"/>
  <c r="AC424" i="1"/>
  <c r="AD424" i="1" s="1"/>
  <c r="AC420" i="1"/>
  <c r="AD420" i="1" s="1"/>
  <c r="AC416" i="1"/>
  <c r="AD416" i="1" s="1"/>
  <c r="AC412" i="1"/>
  <c r="AD412" i="1" s="1"/>
  <c r="AC408" i="1"/>
  <c r="AD408" i="1" s="1"/>
  <c r="AC404" i="1"/>
  <c r="AD404" i="1" s="1"/>
  <c r="AC400" i="1"/>
  <c r="AD400" i="1" s="1"/>
  <c r="AC396" i="1"/>
  <c r="AD396" i="1" s="1"/>
  <c r="AC392" i="1"/>
  <c r="AD392" i="1" s="1"/>
  <c r="AC388" i="1"/>
  <c r="AD388" i="1" s="1"/>
  <c r="AC384" i="1"/>
  <c r="AD384" i="1" s="1"/>
  <c r="AC380" i="1"/>
  <c r="AD380" i="1" s="1"/>
  <c r="AC376" i="1"/>
  <c r="AD376" i="1" s="1"/>
  <c r="AC372" i="1"/>
  <c r="AD372" i="1" s="1"/>
  <c r="AC368" i="1"/>
  <c r="AD368" i="1" s="1"/>
  <c r="AC364" i="1"/>
  <c r="AD364" i="1" s="1"/>
  <c r="AC360" i="1"/>
  <c r="AD360" i="1" s="1"/>
  <c r="AC356" i="1"/>
  <c r="AD356" i="1" s="1"/>
  <c r="AC352" i="1"/>
  <c r="AD352" i="1" s="1"/>
  <c r="AC348" i="1"/>
  <c r="AD348" i="1" s="1"/>
  <c r="AC344" i="1"/>
  <c r="AD344" i="1" s="1"/>
  <c r="AC340" i="1"/>
  <c r="AD340" i="1" s="1"/>
  <c r="AC336" i="1"/>
  <c r="AD336" i="1" s="1"/>
  <c r="AC332" i="1"/>
  <c r="AD332" i="1" s="1"/>
  <c r="AC328" i="1"/>
  <c r="AD328" i="1" s="1"/>
  <c r="AC324" i="1"/>
  <c r="AD324" i="1" s="1"/>
  <c r="AC320" i="1"/>
  <c r="AD320" i="1" s="1"/>
  <c r="AD351" i="1"/>
  <c r="AD335" i="1"/>
  <c r="AC462" i="1"/>
  <c r="AD462" i="1" s="1"/>
  <c r="AC454" i="1"/>
  <c r="AD454" i="1" s="1"/>
  <c r="AC450" i="1"/>
  <c r="AD450" i="1" s="1"/>
  <c r="AC446" i="1"/>
  <c r="AD446" i="1" s="1"/>
  <c r="AC438" i="1"/>
  <c r="AD438" i="1" s="1"/>
  <c r="AC434" i="1"/>
  <c r="AD434" i="1" s="1"/>
  <c r="AC430" i="1"/>
  <c r="AD430" i="1" s="1"/>
  <c r="AC422" i="1"/>
  <c r="AD422" i="1" s="1"/>
  <c r="AC418" i="1"/>
  <c r="AD418" i="1" s="1"/>
  <c r="AC414" i="1"/>
  <c r="AD414" i="1" s="1"/>
  <c r="AC406" i="1"/>
  <c r="AD406" i="1" s="1"/>
  <c r="AC402" i="1"/>
  <c r="AD402" i="1" s="1"/>
  <c r="AC398" i="1"/>
  <c r="AD398" i="1" s="1"/>
  <c r="AC394" i="1"/>
  <c r="AD394" i="1" s="1"/>
  <c r="AC390" i="1"/>
  <c r="AD390" i="1" s="1"/>
  <c r="AC386" i="1"/>
  <c r="AD386" i="1" s="1"/>
  <c r="AC382" i="1"/>
  <c r="AD382" i="1" s="1"/>
  <c r="AC378" i="1"/>
  <c r="AD378" i="1" s="1"/>
  <c r="AC374" i="1"/>
  <c r="AD374" i="1" s="1"/>
  <c r="AC370" i="1"/>
  <c r="AD370" i="1" s="1"/>
  <c r="AC366" i="1"/>
  <c r="AD366" i="1" s="1"/>
  <c r="AC362" i="1"/>
  <c r="AD362" i="1" s="1"/>
  <c r="AC358" i="1"/>
  <c r="AD358" i="1" s="1"/>
  <c r="AC354" i="1"/>
  <c r="AD354" i="1" s="1"/>
  <c r="AC350" i="1"/>
  <c r="AD350" i="1" s="1"/>
  <c r="AC346" i="1"/>
  <c r="AD346" i="1" s="1"/>
  <c r="AC342" i="1"/>
  <c r="AD342" i="1" s="1"/>
  <c r="AC338" i="1"/>
  <c r="AD338" i="1" s="1"/>
  <c r="AC334" i="1"/>
  <c r="AD334" i="1" s="1"/>
  <c r="AC330" i="1"/>
  <c r="AD330" i="1" s="1"/>
  <c r="AC326" i="1"/>
  <c r="AD326" i="1" s="1"/>
  <c r="AC322" i="1"/>
  <c r="AD322" i="1" s="1"/>
  <c r="AC318" i="1"/>
  <c r="AD318" i="1" s="1"/>
  <c r="AC314" i="1"/>
  <c r="AD314" i="1" s="1"/>
  <c r="AC310" i="1"/>
  <c r="AD310" i="1" s="1"/>
  <c r="AC306" i="1"/>
  <c r="AD306" i="1" s="1"/>
  <c r="AC302" i="1"/>
  <c r="AD302" i="1" s="1"/>
  <c r="AC298" i="1"/>
  <c r="AD298" i="1" s="1"/>
  <c r="AC294" i="1"/>
  <c r="AD294" i="1" s="1"/>
  <c r="AC290" i="1"/>
  <c r="AD290" i="1" s="1"/>
  <c r="AC286" i="1"/>
  <c r="AD286" i="1" s="1"/>
  <c r="AC282" i="1"/>
  <c r="AD282" i="1" s="1"/>
  <c r="AC278" i="1"/>
  <c r="AD278" i="1" s="1"/>
  <c r="AC274" i="1"/>
  <c r="AD274" i="1" s="1"/>
  <c r="AC270" i="1"/>
  <c r="AD270" i="1" s="1"/>
  <c r="AC266" i="1"/>
  <c r="AD266" i="1" s="1"/>
  <c r="AC262" i="1"/>
  <c r="AD262" i="1" s="1"/>
  <c r="AC258" i="1"/>
  <c r="AD258" i="1" s="1"/>
  <c r="AC254" i="1"/>
  <c r="AD254" i="1" s="1"/>
  <c r="AC250" i="1"/>
  <c r="AD250" i="1" s="1"/>
  <c r="AC246" i="1"/>
  <c r="AD246" i="1" s="1"/>
  <c r="AC242" i="1"/>
  <c r="AD242" i="1" s="1"/>
  <c r="AC238" i="1"/>
  <c r="AD238" i="1" s="1"/>
  <c r="AC234" i="1"/>
  <c r="AD234" i="1" s="1"/>
  <c r="AC230" i="1"/>
  <c r="AD230" i="1" s="1"/>
  <c r="AC226" i="1"/>
  <c r="AD226" i="1" s="1"/>
  <c r="AC222" i="1"/>
  <c r="AD222" i="1" s="1"/>
  <c r="AC218" i="1"/>
  <c r="AD218" i="1" s="1"/>
  <c r="AC214" i="1"/>
  <c r="AD214" i="1" s="1"/>
  <c r="AC210" i="1"/>
  <c r="AD210" i="1" s="1"/>
  <c r="AC206" i="1"/>
  <c r="AD206" i="1" s="1"/>
  <c r="AC202" i="1"/>
  <c r="AD202" i="1" s="1"/>
  <c r="AC198" i="1"/>
  <c r="AD198" i="1" s="1"/>
  <c r="AC194" i="1"/>
  <c r="AD194" i="1" s="1"/>
  <c r="AC190" i="1"/>
  <c r="AD190" i="1" s="1"/>
  <c r="AC186" i="1"/>
  <c r="AD186" i="1" s="1"/>
  <c r="AC182" i="1"/>
  <c r="AD182" i="1" s="1"/>
  <c r="AC178" i="1"/>
  <c r="AD178" i="1" s="1"/>
  <c r="AC174" i="1"/>
  <c r="AD174" i="1" s="1"/>
  <c r="AC170" i="1"/>
  <c r="AD170" i="1" s="1"/>
  <c r="AC166" i="1"/>
  <c r="AD166" i="1" s="1"/>
  <c r="AC162" i="1"/>
  <c r="AD162" i="1" s="1"/>
  <c r="AC158" i="1"/>
  <c r="AD158" i="1" s="1"/>
  <c r="AC154" i="1"/>
  <c r="AD154" i="1" s="1"/>
  <c r="AC150" i="1"/>
  <c r="AD150" i="1" s="1"/>
  <c r="AC146" i="1"/>
  <c r="AD146" i="1" s="1"/>
  <c r="AC142" i="1"/>
  <c r="AD142" i="1" s="1"/>
  <c r="AC138" i="1"/>
  <c r="AD138" i="1" s="1"/>
  <c r="AC134" i="1"/>
  <c r="AD134" i="1" s="1"/>
  <c r="AC130" i="1"/>
  <c r="AD130" i="1" s="1"/>
  <c r="AC126" i="1"/>
  <c r="AD126" i="1" s="1"/>
  <c r="AC122" i="1"/>
  <c r="AD122" i="1" s="1"/>
  <c r="AC118" i="1"/>
  <c r="AD118" i="1" s="1"/>
  <c r="AC114" i="1"/>
  <c r="AD114" i="1" s="1"/>
  <c r="AC110" i="1"/>
  <c r="AD110" i="1" s="1"/>
  <c r="AC106" i="1"/>
  <c r="AD106" i="1" s="1"/>
  <c r="AC102" i="1"/>
  <c r="AD102" i="1" s="1"/>
  <c r="AC25" i="1"/>
  <c r="AD25" i="1" s="1"/>
  <c r="AC21" i="1"/>
  <c r="AD21" i="1" s="1"/>
  <c r="AC17" i="1"/>
  <c r="AD17" i="1" s="1"/>
  <c r="AC13" i="1"/>
  <c r="AD13" i="1" s="1"/>
  <c r="AC9" i="1"/>
  <c r="AD9" i="1" s="1"/>
  <c r="AC5" i="1"/>
  <c r="AD5" i="1" s="1"/>
  <c r="AC316" i="1"/>
  <c r="AD316" i="1" s="1"/>
  <c r="AC312" i="1"/>
  <c r="AD312" i="1" s="1"/>
  <c r="AC308" i="1"/>
  <c r="AD308" i="1" s="1"/>
  <c r="AC304" i="1"/>
  <c r="AD304" i="1" s="1"/>
  <c r="AC300" i="1"/>
  <c r="AD300" i="1" s="1"/>
  <c r="AC292" i="1"/>
  <c r="AD292" i="1" s="1"/>
  <c r="AC288" i="1"/>
  <c r="AD288" i="1" s="1"/>
  <c r="AC284" i="1"/>
  <c r="AD284" i="1" s="1"/>
  <c r="AC280" i="1"/>
  <c r="AD280" i="1" s="1"/>
  <c r="AC276" i="1"/>
  <c r="AD276" i="1" s="1"/>
  <c r="AC272" i="1"/>
  <c r="AD272" i="1" s="1"/>
  <c r="AC268" i="1"/>
  <c r="AD268" i="1" s="1"/>
  <c r="AC264" i="1"/>
  <c r="AD264" i="1" s="1"/>
  <c r="AC260" i="1"/>
  <c r="AD260" i="1" s="1"/>
  <c r="AC256" i="1"/>
  <c r="AD256" i="1" s="1"/>
  <c r="AC252" i="1"/>
  <c r="AD252" i="1" s="1"/>
  <c r="AC248" i="1"/>
  <c r="AD248" i="1" s="1"/>
  <c r="AC244" i="1"/>
  <c r="AD244" i="1" s="1"/>
  <c r="AC240" i="1"/>
  <c r="AD240" i="1" s="1"/>
  <c r="AC236" i="1"/>
  <c r="AD236" i="1" s="1"/>
  <c r="AC232" i="1"/>
  <c r="AD232" i="1" s="1"/>
  <c r="AC228" i="1"/>
  <c r="AD228" i="1" s="1"/>
  <c r="AC224" i="1"/>
  <c r="AD224" i="1" s="1"/>
  <c r="AC220" i="1"/>
  <c r="AD220" i="1" s="1"/>
  <c r="AC216" i="1"/>
  <c r="AD216" i="1" s="1"/>
  <c r="AC212" i="1"/>
  <c r="AD212" i="1" s="1"/>
  <c r="AC208" i="1"/>
  <c r="AD208" i="1" s="1"/>
  <c r="AC204" i="1"/>
  <c r="AD204" i="1" s="1"/>
  <c r="AC200" i="1"/>
  <c r="AD200" i="1" s="1"/>
  <c r="AC196" i="1"/>
  <c r="AD196" i="1" s="1"/>
  <c r="AC192" i="1"/>
  <c r="AD192" i="1" s="1"/>
  <c r="AC188" i="1"/>
  <c r="AD188" i="1" s="1"/>
  <c r="AC184" i="1"/>
  <c r="AD184" i="1" s="1"/>
  <c r="AC180" i="1"/>
  <c r="AD180" i="1" s="1"/>
  <c r="AC176" i="1"/>
  <c r="AD176" i="1" s="1"/>
  <c r="AC172" i="1"/>
  <c r="AD172" i="1" s="1"/>
  <c r="AC168" i="1"/>
  <c r="AD168" i="1" s="1"/>
  <c r="AC164" i="1"/>
  <c r="AD164" i="1" s="1"/>
  <c r="AC160" i="1"/>
  <c r="AD160" i="1" s="1"/>
  <c r="AC156" i="1"/>
  <c r="AD156" i="1" s="1"/>
  <c r="AC152" i="1"/>
  <c r="AD152" i="1" s="1"/>
  <c r="AC148" i="1"/>
  <c r="AD148" i="1" s="1"/>
  <c r="AC144" i="1"/>
  <c r="AD144" i="1" s="1"/>
  <c r="AC140" i="1"/>
  <c r="AD140" i="1" s="1"/>
  <c r="AC136" i="1"/>
  <c r="AD136" i="1" s="1"/>
  <c r="AC132" i="1"/>
  <c r="AD132" i="1" s="1"/>
  <c r="AC128" i="1"/>
  <c r="AD128" i="1" s="1"/>
  <c r="AC124" i="1"/>
  <c r="AD124" i="1" s="1"/>
  <c r="AC120" i="1"/>
  <c r="AD120" i="1" s="1"/>
  <c r="AC116" i="1"/>
  <c r="AD116" i="1" s="1"/>
  <c r="AC112" i="1"/>
  <c r="AD112" i="1" s="1"/>
  <c r="AC108" i="1"/>
  <c r="AD108" i="1" s="1"/>
  <c r="AC104" i="1"/>
  <c r="AD104" i="1" s="1"/>
  <c r="AC100" i="1"/>
  <c r="AD100" i="1" s="1"/>
  <c r="AC23" i="1"/>
  <c r="AD23" i="1" s="1"/>
  <c r="AC7" i="1"/>
  <c r="AD7" i="1" s="1"/>
  <c r="AC3" i="1"/>
  <c r="AD3" i="1" s="1"/>
  <c r="AD239" i="1"/>
  <c r="AD231" i="1"/>
  <c r="AD215" i="1"/>
  <c r="AD207" i="1"/>
  <c r="AD199" i="1"/>
  <c r="AD151" i="1"/>
  <c r="AD143" i="1"/>
  <c r="AD135" i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<sst xmlns="http://schemas.openxmlformats.org/spreadsheetml/2006/main" count="9320" uniqueCount="1775">
  <si>
    <t>CODCTACTB</t>
  </si>
  <si>
    <t>CODEMP</t>
  </si>
  <si>
    <t>CTACTB</t>
  </si>
  <si>
    <t>GRAU</t>
  </si>
  <si>
    <t>DESCRCTA</t>
  </si>
  <si>
    <t>ANALITICA</t>
  </si>
  <si>
    <t>CENCUSOBRIG</t>
  </si>
  <si>
    <t>CONVSALDOMOEDA</t>
  </si>
  <si>
    <t>CODCTACTBPAI</t>
  </si>
  <si>
    <t>ATIVA</t>
  </si>
  <si>
    <t>BEMOUTROS</t>
  </si>
  <si>
    <t>BEMRESREAV</t>
  </si>
  <si>
    <t>BEMORIGINAL</t>
  </si>
  <si>
    <t>PODELANCTOMANUAL</t>
  </si>
  <si>
    <t>DTINCLUSAO</t>
  </si>
  <si>
    <t>RAZAOAUXSPED</t>
  </si>
  <si>
    <t>CODCTACTBSUBST</t>
  </si>
  <si>
    <t>CODUSU</t>
  </si>
  <si>
    <t>DTALTER</t>
  </si>
  <si>
    <t>PROJOBRIG</t>
  </si>
  <si>
    <t>LALUR</t>
  </si>
  <si>
    <t>LALUR_A</t>
  </si>
  <si>
    <t>TIPSALALUR</t>
  </si>
  <si>
    <t>N</t>
  </si>
  <si>
    <t>I</t>
  </si>
  <si>
    <t>S</t>
  </si>
  <si>
    <t>0</t>
  </si>
  <si>
    <t>1</t>
  </si>
  <si>
    <t>2</t>
  </si>
  <si>
    <t>3</t>
  </si>
  <si>
    <t>1.1</t>
  </si>
  <si>
    <t>1.1.1</t>
  </si>
  <si>
    <t>1.1.2</t>
  </si>
  <si>
    <t>1.1.3</t>
  </si>
  <si>
    <t>1.2</t>
  </si>
  <si>
    <t>2.1</t>
  </si>
  <si>
    <t>2.1.1</t>
  </si>
  <si>
    <t>2.4</t>
  </si>
  <si>
    <t>2.4.1</t>
  </si>
  <si>
    <t>2.4.3</t>
  </si>
  <si>
    <t>3.1</t>
  </si>
  <si>
    <t>3.1.1</t>
  </si>
  <si>
    <t>3.1.2</t>
  </si>
  <si>
    <t>CODGRUPOCTA</t>
  </si>
  <si>
    <t>01</t>
  </si>
  <si>
    <t>02</t>
  </si>
  <si>
    <t>03</t>
  </si>
  <si>
    <t>04</t>
  </si>
  <si>
    <t>09</t>
  </si>
  <si>
    <t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</t>
  </si>
  <si>
    <t>CODPARC</t>
  </si>
  <si>
    <t>1.1.1.1</t>
  </si>
  <si>
    <t>1.1.1.1.01</t>
  </si>
  <si>
    <t>1.1.1.1.01.00001</t>
  </si>
  <si>
    <t>1.1.1.2</t>
  </si>
  <si>
    <t>1.1.1.2.01</t>
  </si>
  <si>
    <t>1.1.1.2.01.00002</t>
  </si>
  <si>
    <t>1.1.1.6</t>
  </si>
  <si>
    <t>1.1.1.6.01</t>
  </si>
  <si>
    <t>1.1.1.6.01.00001</t>
  </si>
  <si>
    <t>1.1.2.1</t>
  </si>
  <si>
    <t>1.1.2.1.01</t>
  </si>
  <si>
    <t>1.1.2.1.01.00001</t>
  </si>
  <si>
    <t>1.1.3.1</t>
  </si>
  <si>
    <t>1.1.3.1.01</t>
  </si>
  <si>
    <t>1.1.3.1.01.00001</t>
  </si>
  <si>
    <t>1.1.3.1.02</t>
  </si>
  <si>
    <t>1.1.3.1.02.00001</t>
  </si>
  <si>
    <t>1.1.3.1.02.00003</t>
  </si>
  <si>
    <t>1.1.3.1.02.00004</t>
  </si>
  <si>
    <t>1.1.3.1.05</t>
  </si>
  <si>
    <t>1.1.3.1.05.00005</t>
  </si>
  <si>
    <t>1.2.3</t>
  </si>
  <si>
    <t>1.2.3.1</t>
  </si>
  <si>
    <t>1.2.3.1.04</t>
  </si>
  <si>
    <t>1.2.3.1.04.00001</t>
  </si>
  <si>
    <t>1.2.3.1.04.00003</t>
  </si>
  <si>
    <t>1.2.3.1.05</t>
  </si>
  <si>
    <t>1.2.3.1.05.00001</t>
  </si>
  <si>
    <t>1.2.3.1.06</t>
  </si>
  <si>
    <t>1.2.3.1.06.00001</t>
  </si>
  <si>
    <t>1.2.3.1.10</t>
  </si>
  <si>
    <t>1.2.3.1.10.00001</t>
  </si>
  <si>
    <t>1.2.3.2</t>
  </si>
  <si>
    <t>1.2.3.2.05</t>
  </si>
  <si>
    <t>1.2.3.2.05.00001</t>
  </si>
  <si>
    <t>1.2.3.2.06</t>
  </si>
  <si>
    <t>1.2.3.2.06.00001</t>
  </si>
  <si>
    <t>2.1.1.1</t>
  </si>
  <si>
    <t>2.1.1.1.01</t>
  </si>
  <si>
    <t>2.1.1.1.01.00001</t>
  </si>
  <si>
    <t>2.1.1.2</t>
  </si>
  <si>
    <t>2.1.1.2.01</t>
  </si>
  <si>
    <t>2.1.1.2.01.00001</t>
  </si>
  <si>
    <t>2.1.1.2.01.00003</t>
  </si>
  <si>
    <t>2.1.1.2.01.00005</t>
  </si>
  <si>
    <t>2.1.1.2.02</t>
  </si>
  <si>
    <t>2.1.1.2.02.00001</t>
  </si>
  <si>
    <t>2.1.1.2.02.00003</t>
  </si>
  <si>
    <t>2.1.1.3</t>
  </si>
  <si>
    <t>2.1.1.3.03</t>
  </si>
  <si>
    <t>2.1.1.3.03.00002</t>
  </si>
  <si>
    <t>2.1.1.3.03.00004</t>
  </si>
  <si>
    <t>2.1.1.3.03.00008</t>
  </si>
  <si>
    <t>2.1.1.3.03.00012</t>
  </si>
  <si>
    <t>2.1.1.3.03.00014</t>
  </si>
  <si>
    <t>2.1.1.3.03.00019</t>
  </si>
  <si>
    <t>2.1.1.4</t>
  </si>
  <si>
    <t>2.1.1.4.01</t>
  </si>
  <si>
    <t>2.1.1.4.01.00001</t>
  </si>
  <si>
    <t>2.1.1.4.01.00002</t>
  </si>
  <si>
    <t>2.1.1.4.01.00003</t>
  </si>
  <si>
    <t>2.1.1.4.02</t>
  </si>
  <si>
    <t>2.1.1.4.02.00001</t>
  </si>
  <si>
    <t>2.1.1.4.02.00002</t>
  </si>
  <si>
    <t>2.1.1.4.02.00003</t>
  </si>
  <si>
    <t>2.1.1.8</t>
  </si>
  <si>
    <t>2.1.1.8.01</t>
  </si>
  <si>
    <t>2.1.1.8.01.00013</t>
  </si>
  <si>
    <t>2.4.1.1</t>
  </si>
  <si>
    <t>2.4.3.1</t>
  </si>
  <si>
    <t>2.4.3.1.01</t>
  </si>
  <si>
    <t>2.4.3.1.01.00001</t>
  </si>
  <si>
    <t>2.4.3.1.01.00002</t>
  </si>
  <si>
    <t>2.4.3.1.02</t>
  </si>
  <si>
    <t>2.4.3.1.02.00001</t>
  </si>
  <si>
    <t>2.4.3.1.02.00002</t>
  </si>
  <si>
    <t>3.1.1.1</t>
  </si>
  <si>
    <t>3.1.1.1.01</t>
  </si>
  <si>
    <t>3.1.1.1.01.00001</t>
  </si>
  <si>
    <t>3.1.1.2</t>
  </si>
  <si>
    <t>3.1.1.2.01</t>
  </si>
  <si>
    <t>3.1.1.2.01.00001</t>
  </si>
  <si>
    <t>3.1.1.2.01.00003</t>
  </si>
  <si>
    <t>3.1.1.2.01.00004</t>
  </si>
  <si>
    <t>3.1.1.2.01.00006</t>
  </si>
  <si>
    <t>3.1.2.1</t>
  </si>
  <si>
    <t>3.1.2.1.02</t>
  </si>
  <si>
    <t>3.1.2.1.02.00001</t>
  </si>
  <si>
    <t>3.1.2.1.02.00003</t>
  </si>
  <si>
    <t>3.1.2.1.02.00005</t>
  </si>
  <si>
    <t>3.1.2.1.02.00009</t>
  </si>
  <si>
    <t>3.1.2.1.04</t>
  </si>
  <si>
    <t>3.1.2.2</t>
  </si>
  <si>
    <t>3.1.2.2.01</t>
  </si>
  <si>
    <t>3.1.2.2.01.00001</t>
  </si>
  <si>
    <t>3.1.2.2.01.00002</t>
  </si>
  <si>
    <t>3.1.2.2.01.00003</t>
  </si>
  <si>
    <t>3.1.2.2.01.00006</t>
  </si>
  <si>
    <t>3.1.2.2.01.00007</t>
  </si>
  <si>
    <t>3.1.2.2.01.00008</t>
  </si>
  <si>
    <t>3.1.2.2.01.00009</t>
  </si>
  <si>
    <t>3.1.2.2.01.00010</t>
  </si>
  <si>
    <t>3.1.2.2.01.00011</t>
  </si>
  <si>
    <t>3.1.2.2.01.00015</t>
  </si>
  <si>
    <t>3.1.2.2.01.00029</t>
  </si>
  <si>
    <t>3.1.2.2.02</t>
  </si>
  <si>
    <t>3.1.2.2.02.00003</t>
  </si>
  <si>
    <t>3.1.2.2.03</t>
  </si>
  <si>
    <t>3.1.2.2.03.00001</t>
  </si>
  <si>
    <t>3.1.2.2.03.00002</t>
  </si>
  <si>
    <t>3.1.2.2.03.00003</t>
  </si>
  <si>
    <t>3.1.2.2.04</t>
  </si>
  <si>
    <t>3.1.2.2.04.00001</t>
  </si>
  <si>
    <t>3.1.2.2.04.00002</t>
  </si>
  <si>
    <t>3.1.2.2.04.00003</t>
  </si>
  <si>
    <t>3.1.2.2.04.00004</t>
  </si>
  <si>
    <t>3.1.2.2.04.00006</t>
  </si>
  <si>
    <t>3.1.2.2.04.00007</t>
  </si>
  <si>
    <t>3.1.2.2.05</t>
  </si>
  <si>
    <t>3.1.2.2.05.00001</t>
  </si>
  <si>
    <t>3.1.2.2.05.00002</t>
  </si>
  <si>
    <t>3.1.2.2.05.00004</t>
  </si>
  <si>
    <t>3.1.2.2.06</t>
  </si>
  <si>
    <t>3.1.2.2.06.00001</t>
  </si>
  <si>
    <t>3.1.2.2.06.00003</t>
  </si>
  <si>
    <t>3.1.2.2.07</t>
  </si>
  <si>
    <t>3.1.2.2.07.00004</t>
  </si>
  <si>
    <t>3.1.2.2.07.00005</t>
  </si>
  <si>
    <t>3.1.2.2.07.00007</t>
  </si>
  <si>
    <t>3.1.2.2.08</t>
  </si>
  <si>
    <t>3.1.2.2.08.00002</t>
  </si>
  <si>
    <t>3.1.2.2.08.00004</t>
  </si>
  <si>
    <t>3.1.2.2.08.00007</t>
  </si>
  <si>
    <t>3.1.2.2.08.00009</t>
  </si>
  <si>
    <t>3.1.2.2.08.00010</t>
  </si>
  <si>
    <t>3.1.2.2.08.00011</t>
  </si>
  <si>
    <t>3.1.2.2.08.00012</t>
  </si>
  <si>
    <t>3.1.2.2.08.00017</t>
  </si>
  <si>
    <t>3.1.2.2.08.00018</t>
  </si>
  <si>
    <t>3.1.2.2.08.00022</t>
  </si>
  <si>
    <t>3.1.2.2.08.00024</t>
  </si>
  <si>
    <t>3.1.3</t>
  </si>
  <si>
    <t>3.1.3.1</t>
  </si>
  <si>
    <t>3.1.3.1.01</t>
  </si>
  <si>
    <t>3.1.3.1.01.00001</t>
  </si>
  <si>
    <t>3.1.3.1.01.00003</t>
  </si>
  <si>
    <t>3.1.3.1.01.00005</t>
  </si>
  <si>
    <t>3.1.3.1.01.00007</t>
  </si>
  <si>
    <t>3.1.3.1.02</t>
  </si>
  <si>
    <t>3.1.3.1.02.00001</t>
  </si>
  <si>
    <t>3.1.3.1.02.00004</t>
  </si>
  <si>
    <t>6</t>
  </si>
  <si>
    <t>6.1</t>
  </si>
  <si>
    <t>6.1.1</t>
  </si>
  <si>
    <t>6.1.1.1</t>
  </si>
  <si>
    <t>6.1.1.1.01</t>
  </si>
  <si>
    <t>6.1.1.1.01.00013</t>
  </si>
  <si>
    <t>Ativo</t>
  </si>
  <si>
    <t>Ativo Circulante</t>
  </si>
  <si>
    <t>Disponivel</t>
  </si>
  <si>
    <t>Caixa</t>
  </si>
  <si>
    <t>Caixa Geral</t>
  </si>
  <si>
    <t>Bancos</t>
  </si>
  <si>
    <t>Estoques</t>
  </si>
  <si>
    <t>Mercadorias para Revenda</t>
  </si>
  <si>
    <t>Créditos a Receber</t>
  </si>
  <si>
    <t>Clientes</t>
  </si>
  <si>
    <t>Clientes Diversos</t>
  </si>
  <si>
    <t>Adiantamento 13º Salario</t>
  </si>
  <si>
    <t>Impostos e Contribuições a Recuperar</t>
  </si>
  <si>
    <t>Icms a Recuperar</t>
  </si>
  <si>
    <t>Inss a Recuperar</t>
  </si>
  <si>
    <t>Ativo Não Circulante</t>
  </si>
  <si>
    <t>Imobilizado</t>
  </si>
  <si>
    <t>Equipamentos, Maquinas e Instalações Ind</t>
  </si>
  <si>
    <t>Ferramentas</t>
  </si>
  <si>
    <t>Veículos</t>
  </si>
  <si>
    <t>Veiculos</t>
  </si>
  <si>
    <t>Moveis, Utensílios e Instalações Comerc.</t>
  </si>
  <si>
    <t>Outras Imobilizações</t>
  </si>
  <si>
    <t>( - ) Depreciação, Amortização, Exaustão</t>
  </si>
  <si>
    <t>Móveis, Utensílios e Instalações Comerc.</t>
  </si>
  <si>
    <t>Passivo</t>
  </si>
  <si>
    <t>Passivo Circulante</t>
  </si>
  <si>
    <t>Obrigações de Curto Prazo</t>
  </si>
  <si>
    <t>Fornecedores</t>
  </si>
  <si>
    <t>Fornecedores Mercado Interno</t>
  </si>
  <si>
    <t>Fornecedores Diversos</t>
  </si>
  <si>
    <t>CASTRO NAVES DISTRIBUIDORA LTDA</t>
  </si>
  <si>
    <t>ON LINE SHOPPING LIMITADA</t>
  </si>
  <si>
    <t>PERFILADOS UBERLANDIA LTDA</t>
  </si>
  <si>
    <t>START SHOP COMERCIO DE PROD LIMPEZA LTDA</t>
  </si>
  <si>
    <t>RODONAVES TRANSP.E ENC. LTDA</t>
  </si>
  <si>
    <t>Obrigacoes Empregaticias</t>
  </si>
  <si>
    <t>Obrigacoes Com Pessoal</t>
  </si>
  <si>
    <t>Salarios a Pagar</t>
  </si>
  <si>
    <t>Rescisoes Contratuais a Pagar</t>
  </si>
  <si>
    <t>Ferias a Pagar</t>
  </si>
  <si>
    <t>Obrigacoes Previdenciarias</t>
  </si>
  <si>
    <t>Fgts a Recolher</t>
  </si>
  <si>
    <t>Inss a Recolher</t>
  </si>
  <si>
    <t>Obrigacoes Tributarias</t>
  </si>
  <si>
    <t>Outras Obrigacoes Tributarias</t>
  </si>
  <si>
    <t>Cofins S/rec.Operacionais a Pagar</t>
  </si>
  <si>
    <t>Icms a Recolher</t>
  </si>
  <si>
    <t>Irf S/salario/honorarios a Recolher</t>
  </si>
  <si>
    <t>Pis S/rec.Operacionais a Pagar</t>
  </si>
  <si>
    <t>Pis/Cofins/Csll retidos na fonte a Pagar</t>
  </si>
  <si>
    <t>Provisoes</t>
  </si>
  <si>
    <t>Provisao P/ferias e Encargos</t>
  </si>
  <si>
    <t>Provisao Ferias</t>
  </si>
  <si>
    <t>Provisao Fgts</t>
  </si>
  <si>
    <t>Provisao Inss</t>
  </si>
  <si>
    <t>Provisao P/13§ Salario e Encargos</t>
  </si>
  <si>
    <t>Provisao 13§ Salario</t>
  </si>
  <si>
    <t>Outras Obrigacoes</t>
  </si>
  <si>
    <t>Outras Obrigacoes Terceiros a Pagar</t>
  </si>
  <si>
    <t>Patrimonio Liquido</t>
  </si>
  <si>
    <t>Capital</t>
  </si>
  <si>
    <t>Capital Social</t>
  </si>
  <si>
    <t>Lucros ou Prejuizos Acumulados</t>
  </si>
  <si>
    <t>Lucros ou Prejuizos Exerc.Anterior</t>
  </si>
  <si>
    <t>Ajuste de Exercicios Anteriores</t>
  </si>
  <si>
    <t>Lucros ou Prejuizos do Exercicio</t>
  </si>
  <si>
    <t>Receita Liquida Operacional</t>
  </si>
  <si>
    <t>Receita Bruta Operacional</t>
  </si>
  <si>
    <t>Deducoes da Receita Bruta</t>
  </si>
  <si>
    <t>Cofins S/faturamento</t>
  </si>
  <si>
    <t>Devolucoes de Mercadorias</t>
  </si>
  <si>
    <t>Icms</t>
  </si>
  <si>
    <t>Pis S/faturamento</t>
  </si>
  <si>
    <t>Custos e Despesas</t>
  </si>
  <si>
    <t>Custos dos Bens e Serviços Vendidos</t>
  </si>
  <si>
    <t>Custo das Mercadorias Revendidas</t>
  </si>
  <si>
    <t>(+) Fretes e Carretos</t>
  </si>
  <si>
    <t>(-) Credito Icm S/compras</t>
  </si>
  <si>
    <t>Icms Diferencial de Aliquota</t>
  </si>
  <si>
    <t>Despesas Operacionais</t>
  </si>
  <si>
    <t>C/pessoal</t>
  </si>
  <si>
    <t>13§ Salario</t>
  </si>
  <si>
    <t>Aviso Previo e Indenizacoes</t>
  </si>
  <si>
    <t>Ferias</t>
  </si>
  <si>
    <t>Fgts</t>
  </si>
  <si>
    <t>Inss</t>
  </si>
  <si>
    <t>Salarios e Ordenados</t>
  </si>
  <si>
    <t>Vale Transporte</t>
  </si>
  <si>
    <t>Servicos de Terceiros</t>
  </si>
  <si>
    <t>Servicos Empresa</t>
  </si>
  <si>
    <t>C/ocupacao</t>
  </si>
  <si>
    <t>Alugueis e Condominios</t>
  </si>
  <si>
    <t>Conservacao e Reparos</t>
  </si>
  <si>
    <t>Iptu e Taxas</t>
  </si>
  <si>
    <t>Servicos e Utilidades</t>
  </si>
  <si>
    <t>Agua e Luz</t>
  </si>
  <si>
    <t>Correios e Malotes</t>
  </si>
  <si>
    <t>Fretes e Carretos</t>
  </si>
  <si>
    <t>Informacoes e Cadastros</t>
  </si>
  <si>
    <t>Seguro</t>
  </si>
  <si>
    <t>Telefones</t>
  </si>
  <si>
    <t>Internet</t>
  </si>
  <si>
    <t>Processamento de Dados</t>
  </si>
  <si>
    <t>Combustiveis e Lubrificantes</t>
  </si>
  <si>
    <t>I.P.V.A/DPVAT</t>
  </si>
  <si>
    <t>Serviços Profissionais e Contratos</t>
  </si>
  <si>
    <t>Segurança e Vigilância</t>
  </si>
  <si>
    <t>Despesas Tributarias</t>
  </si>
  <si>
    <t>Impostos e Taxas Diversas</t>
  </si>
  <si>
    <t>Multas Fiscais</t>
  </si>
  <si>
    <t>Despesas Gerais</t>
  </si>
  <si>
    <t>Conducao Urbana</t>
  </si>
  <si>
    <t>Cursos e Treinamentos</t>
  </si>
  <si>
    <t>Lanches e Refeicoes</t>
  </si>
  <si>
    <t>Locacao de Equipamentos</t>
  </si>
  <si>
    <t>Material de Consumo</t>
  </si>
  <si>
    <t>Material de Escritorio</t>
  </si>
  <si>
    <t>Material de Limpeza e Copa</t>
  </si>
  <si>
    <t>Utensilios de Pequeno Valor</t>
  </si>
  <si>
    <t>Viagens e Representacoes</t>
  </si>
  <si>
    <t>Manutenção de Equipamentos</t>
  </si>
  <si>
    <t>Propaganda e Publicidade</t>
  </si>
  <si>
    <t>Financeiras Liquidas</t>
  </si>
  <si>
    <t>Despesas Financeiras</t>
  </si>
  <si>
    <t>Comissoes e Despesas Bancarias</t>
  </si>
  <si>
    <t>Despesas C/cartorio</t>
  </si>
  <si>
    <t>Juros de Mora</t>
  </si>
  <si>
    <t>Juros Bancarios</t>
  </si>
  <si>
    <t>Receitas Financeiras</t>
  </si>
  <si>
    <t>Descontos Obtidos</t>
  </si>
  <si>
    <t>Rendimentos C/aplicacao Financeira</t>
  </si>
  <si>
    <t>Apuração</t>
  </si>
  <si>
    <t>Apuração do Resultado</t>
  </si>
  <si>
    <t>Resultado do Exercício</t>
  </si>
  <si>
    <t>null</t>
  </si>
  <si>
    <t>2.1.1.1.01.00203</t>
  </si>
  <si>
    <t>3.1.2.2.05.00005</t>
  </si>
  <si>
    <t>2.1.1.1.01.00197</t>
  </si>
  <si>
    <t>2.1.1.1.01.00192</t>
  </si>
  <si>
    <t>2.1.1.1.01.00193</t>
  </si>
  <si>
    <t>Locacao de Veiculos</t>
  </si>
  <si>
    <t>x</t>
  </si>
  <si>
    <t>2.1.1.1.01.00002</t>
  </si>
  <si>
    <t>2.1.1.1.01.00003</t>
  </si>
  <si>
    <t>2.1.1.1.01.00004</t>
  </si>
  <si>
    <t>2.1.1.1.01.00005</t>
  </si>
  <si>
    <t>2.1.1.1.01.00006</t>
  </si>
  <si>
    <t>2.1.1.1.01.00007</t>
  </si>
  <si>
    <t>2.1.1.1.01.00008</t>
  </si>
  <si>
    <t>2.1.1.1.01.00009</t>
  </si>
  <si>
    <t>2.1.1.1.01.00010</t>
  </si>
  <si>
    <t>2.1.1.1.01.00011</t>
  </si>
  <si>
    <t>2.1.1.1.01.00012</t>
  </si>
  <si>
    <t>2.1.1.1.01.00013</t>
  </si>
  <si>
    <t>2.1.1.1.01.00014</t>
  </si>
  <si>
    <t>2.1.1.1.01.00015</t>
  </si>
  <si>
    <t>2.1.1.1.01.00016</t>
  </si>
  <si>
    <t>2.1.1.1.01.00017</t>
  </si>
  <si>
    <t>2.1.1.1.01.00019</t>
  </si>
  <si>
    <t>2.1.1.1.01.00020</t>
  </si>
  <si>
    <t>2.1.1.1.01.00021</t>
  </si>
  <si>
    <t>2.1.1.1.01.00024</t>
  </si>
  <si>
    <t>2.1.1.1.01.00025</t>
  </si>
  <si>
    <t>2.1.1.1.01.00026</t>
  </si>
  <si>
    <t>2.1.1.1.01.00027</t>
  </si>
  <si>
    <t>2.1.1.1.01.00028</t>
  </si>
  <si>
    <t>2.1.1.1.01.00029</t>
  </si>
  <si>
    <t>2.1.1.1.01.00030</t>
  </si>
  <si>
    <t>2.1.1.1.01.00032</t>
  </si>
  <si>
    <t>2.1.1.1.01.00033</t>
  </si>
  <si>
    <t>2.1.1.1.01.00034</t>
  </si>
  <si>
    <t>2.1.1.1.01.00036</t>
  </si>
  <si>
    <t>2.1.1.1.01.00037</t>
  </si>
  <si>
    <t>2.1.1.1.01.00040</t>
  </si>
  <si>
    <t>2.1.1.1.01.00041</t>
  </si>
  <si>
    <t>2.1.1.1.01.00043</t>
  </si>
  <si>
    <t>2.1.1.1.01.00045</t>
  </si>
  <si>
    <t>2.1.1.1.01.00046</t>
  </si>
  <si>
    <t>2.1.1.1.01.00047</t>
  </si>
  <si>
    <t>2.1.1.1.01.00048</t>
  </si>
  <si>
    <t>2.1.1.1.01.00049</t>
  </si>
  <si>
    <t>2.1.1.1.01.00050</t>
  </si>
  <si>
    <t>2.1.1.1.01.00051</t>
  </si>
  <si>
    <t>2.1.1.1.01.00052</t>
  </si>
  <si>
    <t>2.1.1.1.01.00053</t>
  </si>
  <si>
    <t>2.1.1.1.01.00054</t>
  </si>
  <si>
    <t>2.1.1.1.01.00055</t>
  </si>
  <si>
    <t>2.1.1.1.01.00056</t>
  </si>
  <si>
    <t>2.1.1.1.01.00057</t>
  </si>
  <si>
    <t>2.1.1.1.01.00058</t>
  </si>
  <si>
    <t>2.1.1.1.01.00059</t>
  </si>
  <si>
    <t>2.1.1.1.01.00060</t>
  </si>
  <si>
    <t>2.1.1.1.01.00061</t>
  </si>
  <si>
    <t>2.1.1.1.01.00062</t>
  </si>
  <si>
    <t>2.1.1.1.01.00063</t>
  </si>
  <si>
    <t>2.1.1.1.01.00064</t>
  </si>
  <si>
    <t>2.1.1.1.01.00065</t>
  </si>
  <si>
    <t>2.1.1.1.01.00066</t>
  </si>
  <si>
    <t>2.1.1.1.01.00067</t>
  </si>
  <si>
    <t>2.1.1.1.01.00068</t>
  </si>
  <si>
    <t>2.1.1.1.01.00069</t>
  </si>
  <si>
    <t>2.1.1.1.01.00076</t>
  </si>
  <si>
    <t>2.1.1.1.01.00078</t>
  </si>
  <si>
    <t>2.1.1.1.01.00079</t>
  </si>
  <si>
    <t>2.1.1.1.01.00080</t>
  </si>
  <si>
    <t>2.1.1.1.01.00081</t>
  </si>
  <si>
    <t>2.1.1.1.01.00082</t>
  </si>
  <si>
    <t>2.1.1.1.01.00083</t>
  </si>
  <si>
    <t>2.1.1.1.01.00084</t>
  </si>
  <si>
    <t>2.1.1.1.01.00085</t>
  </si>
  <si>
    <t>2.1.1.1.01.00086</t>
  </si>
  <si>
    <t>2.1.1.1.01.00087</t>
  </si>
  <si>
    <t>2.1.1.1.01.00088</t>
  </si>
  <si>
    <t>2.1.1.1.01.00089</t>
  </si>
  <si>
    <t>2.1.1.1.01.00090</t>
  </si>
  <si>
    <t>2.1.1.1.01.00091</t>
  </si>
  <si>
    <t>2.1.1.1.01.00092</t>
  </si>
  <si>
    <t>2.1.1.1.01.00093</t>
  </si>
  <si>
    <t>2.1.1.1.01.00094</t>
  </si>
  <si>
    <t>2.1.1.1.01.00095</t>
  </si>
  <si>
    <t>2.1.1.1.01.00096</t>
  </si>
  <si>
    <t>2.1.1.1.01.00097</t>
  </si>
  <si>
    <t>2.1.1.1.01.00098</t>
  </si>
  <si>
    <t>2.1.1.1.01.00099</t>
  </si>
  <si>
    <t>2.1.1.1.01.00100</t>
  </si>
  <si>
    <t>2.1.1.1.01.00101</t>
  </si>
  <si>
    <t>2.1.1.1.01.00102</t>
  </si>
  <si>
    <t>2.1.1.1.01.00103</t>
  </si>
  <si>
    <t>2.1.1.1.01.00104</t>
  </si>
  <si>
    <t>2.1.1.1.01.00105</t>
  </si>
  <si>
    <t>2.1.1.1.01.00106</t>
  </si>
  <si>
    <t>2.1.1.1.01.00107</t>
  </si>
  <si>
    <t>2.1.1.1.01.00108</t>
  </si>
  <si>
    <t>2.1.1.1.01.00109</t>
  </si>
  <si>
    <t>2.1.1.1.01.00110</t>
  </si>
  <si>
    <t>2.1.1.1.01.00111</t>
  </si>
  <si>
    <t>2.1.1.1.01.00112</t>
  </si>
  <si>
    <t>2.1.1.1.01.00113</t>
  </si>
  <si>
    <t>2.1.1.1.01.00114</t>
  </si>
  <si>
    <t>2.1.1.1.01.00115</t>
  </si>
  <si>
    <t>2.1.1.1.01.00116</t>
  </si>
  <si>
    <t>2.1.1.1.01.00117</t>
  </si>
  <si>
    <t>2.1.1.1.01.00118</t>
  </si>
  <si>
    <t>2.1.1.1.01.00119</t>
  </si>
  <si>
    <t>2.1.1.1.01.00120</t>
  </si>
  <si>
    <t>2.1.1.1.01.00121</t>
  </si>
  <si>
    <t>2.1.1.1.01.00122</t>
  </si>
  <si>
    <t>2.1.1.1.01.00123</t>
  </si>
  <si>
    <t>2.1.1.1.01.00124</t>
  </si>
  <si>
    <t>2.1.1.1.01.00125</t>
  </si>
  <si>
    <t>2.1.1.1.01.00126</t>
  </si>
  <si>
    <t>2.1.1.1.01.00127</t>
  </si>
  <si>
    <t>2.1.1.1.01.00128</t>
  </si>
  <si>
    <t>2.1.1.1.01.00129</t>
  </si>
  <si>
    <t>2.1.1.1.01.00130</t>
  </si>
  <si>
    <t>2.1.1.1.01.00131</t>
  </si>
  <si>
    <t>2.1.1.1.01.00132</t>
  </si>
  <si>
    <t>2.1.1.1.01.00133</t>
  </si>
  <si>
    <t>2.1.1.1.01.00134</t>
  </si>
  <si>
    <t>2.1.1.1.01.00135</t>
  </si>
  <si>
    <t>2.1.1.1.01.00136</t>
  </si>
  <si>
    <t>2.1.1.1.01.00137</t>
  </si>
  <si>
    <t>2.1.1.1.01.00138</t>
  </si>
  <si>
    <t>2.1.1.1.01.00139</t>
  </si>
  <si>
    <t>2.1.1.1.01.00140</t>
  </si>
  <si>
    <t>2.1.1.1.01.00141</t>
  </si>
  <si>
    <t>2.1.1.1.01.00142</t>
  </si>
  <si>
    <t>2.1.1.1.01.00143</t>
  </si>
  <si>
    <t>2.1.1.1.01.00144</t>
  </si>
  <si>
    <t>2.1.1.1.01.00145</t>
  </si>
  <si>
    <t>2.1.1.1.01.00146</t>
  </si>
  <si>
    <t>2.1.1.1.01.00147</t>
  </si>
  <si>
    <t>2.1.1.1.01.00148</t>
  </si>
  <si>
    <t>2.1.1.1.01.00149</t>
  </si>
  <si>
    <t>2.1.1.1.01.00150</t>
  </si>
  <si>
    <t>2.1.1.1.01.00151</t>
  </si>
  <si>
    <t>2.1.1.1.01.00152</t>
  </si>
  <si>
    <t>2.1.1.1.01.00153</t>
  </si>
  <si>
    <t>2.1.1.1.01.00154</t>
  </si>
  <si>
    <t>2.1.1.1.01.00155</t>
  </si>
  <si>
    <t>2.1.1.1.01.00156</t>
  </si>
  <si>
    <t>2.1.1.1.01.00157</t>
  </si>
  <si>
    <t>2.1.1.1.01.00158</t>
  </si>
  <si>
    <t>2.1.1.1.01.00159</t>
  </si>
  <si>
    <t>2.1.1.1.01.00160</t>
  </si>
  <si>
    <t>2.1.1.1.01.00161</t>
  </si>
  <si>
    <t>2.1.1.1.01.00162</t>
  </si>
  <si>
    <t>2.1.1.1.01.00163</t>
  </si>
  <si>
    <t>2.1.1.1.01.00164</t>
  </si>
  <si>
    <t>2.1.1.1.01.00165</t>
  </si>
  <si>
    <t>2.1.1.1.01.00166</t>
  </si>
  <si>
    <t>2.1.1.1.01.00167</t>
  </si>
  <si>
    <t>2.1.1.1.01.00168</t>
  </si>
  <si>
    <t>2.1.1.1.01.00169</t>
  </si>
  <si>
    <t>2.1.1.1.01.00170</t>
  </si>
  <si>
    <t>2.1.1.1.01.00171</t>
  </si>
  <si>
    <t>2.1.1.1.01.00172</t>
  </si>
  <si>
    <t>2.1.1.1.01.00173</t>
  </si>
  <si>
    <t>2.1.1.1.01.00174</t>
  </si>
  <si>
    <t>2.1.1.1.01.00175</t>
  </si>
  <si>
    <t>2.1.1.1.01.00176</t>
  </si>
  <si>
    <t>2.1.1.1.01.00177</t>
  </si>
  <si>
    <t>2.1.1.1.01.00178</t>
  </si>
  <si>
    <t>2.1.1.1.01.00179</t>
  </si>
  <si>
    <t>2.1.1.1.01.00180</t>
  </si>
  <si>
    <t>2.1.1.1.01.00181</t>
  </si>
  <si>
    <t>2.1.1.1.01.00182</t>
  </si>
  <si>
    <t>2.1.1.1.01.00183</t>
  </si>
  <si>
    <t>2.1.1.1.01.00184</t>
  </si>
  <si>
    <t>2.1.1.1.01.00185</t>
  </si>
  <si>
    <t>2.1.1.1.01.00186</t>
  </si>
  <si>
    <t>2.1.1.1.01.00187</t>
  </si>
  <si>
    <t>2.1.1.1.01.00188</t>
  </si>
  <si>
    <t>2.1.1.1.01.00189</t>
  </si>
  <si>
    <t>2.1.1.1.01.00190</t>
  </si>
  <si>
    <t>2.1.1.1.01.00191</t>
  </si>
  <si>
    <t>1.1.1.1.01.00002</t>
  </si>
  <si>
    <t>1.1.1.1.01.00003</t>
  </si>
  <si>
    <t>1.1.1.2.01.00004</t>
  </si>
  <si>
    <t>1.1.1.2.01.00016</t>
  </si>
  <si>
    <t>1.1.1.2.01.00028</t>
  </si>
  <si>
    <t>1.1.1.6.01.00003</t>
  </si>
  <si>
    <t>1.1.1.6.01.00005</t>
  </si>
  <si>
    <t>1.1.3.1.02.00005</t>
  </si>
  <si>
    <t>1.1.3.1.02.00006</t>
  </si>
  <si>
    <t>1.1.3.1.02.00007</t>
  </si>
  <si>
    <t>1.1.3.1.02.00008</t>
  </si>
  <si>
    <t>1.1.3.1.02.00009</t>
  </si>
  <si>
    <t>1.1.3.1.02.00010</t>
  </si>
  <si>
    <t>1.1.3.1.02.00012</t>
  </si>
  <si>
    <t>1.1.3.1.02.00013</t>
  </si>
  <si>
    <t>1.1.3.1.02.00015</t>
  </si>
  <si>
    <t>1.1.3.1.02.00020</t>
  </si>
  <si>
    <t>1.1.3.1.02.00022</t>
  </si>
  <si>
    <t>1.1.3.1.05.00001</t>
  </si>
  <si>
    <t>1.1.3.1.05.00007</t>
  </si>
  <si>
    <t>1.1.3.1.05.00009</t>
  </si>
  <si>
    <t>1.1.3.1.07</t>
  </si>
  <si>
    <t>1.1.3.1.07.00001</t>
  </si>
  <si>
    <t>1.1.3.1.07.00002</t>
  </si>
  <si>
    <t>1.1.3.1.07.00003</t>
  </si>
  <si>
    <t>1.2.1</t>
  </si>
  <si>
    <t>1.2.1.1</t>
  </si>
  <si>
    <t>1.2.1.1.02</t>
  </si>
  <si>
    <t>1.2.1.1.02.00002</t>
  </si>
  <si>
    <t>1.2.1.1.02.00004</t>
  </si>
  <si>
    <t>1.2.1.1.09</t>
  </si>
  <si>
    <t>1.2.1.1.09.00001</t>
  </si>
  <si>
    <t>1.2.3.1.04.00004</t>
  </si>
  <si>
    <t>1.2.3.1.04.00005</t>
  </si>
  <si>
    <t>2.1.1.1.01.00194</t>
  </si>
  <si>
    <t>2.1.1.1.01.00195</t>
  </si>
  <si>
    <t>2.1.1.1.01.00196</t>
  </si>
  <si>
    <t>2.1.1.1.01.00198</t>
  </si>
  <si>
    <t>2.1.1.1.01.00199</t>
  </si>
  <si>
    <t>2.1.1.1.01.00200</t>
  </si>
  <si>
    <t>2.1.1.1.01.00201</t>
  </si>
  <si>
    <t>2.1.1.1.01.00202</t>
  </si>
  <si>
    <t>2.1.1.1.01.00204</t>
  </si>
  <si>
    <t>2.1.1.1.01.00205</t>
  </si>
  <si>
    <t>2.1.1.1.01.00206</t>
  </si>
  <si>
    <t>2.1.1.1.01.00207</t>
  </si>
  <si>
    <t>2.1.1.1.01.00208</t>
  </si>
  <si>
    <t>2.1.1.1.01.00209</t>
  </si>
  <si>
    <t>2.1.1.2.01.00002</t>
  </si>
  <si>
    <t>2.1.1.2.01.00007</t>
  </si>
  <si>
    <t>2.1.1.3.01</t>
  </si>
  <si>
    <t>2.1.1.3.01.00002</t>
  </si>
  <si>
    <t>2.1.1.3.01.00003</t>
  </si>
  <si>
    <t>2.1.1.3.03.00018</t>
  </si>
  <si>
    <t>2.1.1.3.03.00020</t>
  </si>
  <si>
    <t>2.1.1.5</t>
  </si>
  <si>
    <t>2.1.1.5.01</t>
  </si>
  <si>
    <t>2.1.1.5.01.00001</t>
  </si>
  <si>
    <t>2.1.1.5.01.00002</t>
  </si>
  <si>
    <t>2.1.1.5.01.00003</t>
  </si>
  <si>
    <t>2.1.1.5.01.00004</t>
  </si>
  <si>
    <t>2.1.1.5.01.00005</t>
  </si>
  <si>
    <t>2.1.1.5.01.00006</t>
  </si>
  <si>
    <t>2.4.1.1.01</t>
  </si>
  <si>
    <t>2.4.1.1.01.00001</t>
  </si>
  <si>
    <t>2.4.1.1.01.00002</t>
  </si>
  <si>
    <t>2.4.3.1.03</t>
  </si>
  <si>
    <t>2.4.3.1.03.00001</t>
  </si>
  <si>
    <t>2.4.3.1.03.00002</t>
  </si>
  <si>
    <t>2.4.3.1.03.00003</t>
  </si>
  <si>
    <t>3.1.1.2.01.00009</t>
  </si>
  <si>
    <t>3.1.1.2.01.00011</t>
  </si>
  <si>
    <t>3.1.2.1.02.00004</t>
  </si>
  <si>
    <t>3.1.2.1.02.00006</t>
  </si>
  <si>
    <t>3.1.2.1.02.00007</t>
  </si>
  <si>
    <t>3.1.2.1.02.00008</t>
  </si>
  <si>
    <t>3.1.2.1.04.00009</t>
  </si>
  <si>
    <t>3.1.2.1.04.00010</t>
  </si>
  <si>
    <t>3.1.2.2.01.00018</t>
  </si>
  <si>
    <t>3.1.2.2.02.00002</t>
  </si>
  <si>
    <t>3.1.2.2.06.00004</t>
  </si>
  <si>
    <t>3.1.2.2.06.00005</t>
  </si>
  <si>
    <t>3.1.2.2.07.00009</t>
  </si>
  <si>
    <t>3.1.2.2.08.00014</t>
  </si>
  <si>
    <t>3.1.2.2.08.00016</t>
  </si>
  <si>
    <t>3.1.2.2.08.00020</t>
  </si>
  <si>
    <t>3.1.2.2.08.00021</t>
  </si>
  <si>
    <t>3.1.2.2.08.00026</t>
  </si>
  <si>
    <t>3.1.2.2.08.00038</t>
  </si>
  <si>
    <t>3.1.3.1.01.00008</t>
  </si>
  <si>
    <t>3.1.3.1.01.00009</t>
  </si>
  <si>
    <t>3.1.3.1.02.00003</t>
  </si>
  <si>
    <t>3.1.4</t>
  </si>
  <si>
    <t>3.1.4.1</t>
  </si>
  <si>
    <t>3.1.4.1.01</t>
  </si>
  <si>
    <t>3.1.4.1.01.00012</t>
  </si>
  <si>
    <t>3.1.4.1.02</t>
  </si>
  <si>
    <t>3.1.4.1.02.00016</t>
  </si>
  <si>
    <t>3.4</t>
  </si>
  <si>
    <t>3.4.1</t>
  </si>
  <si>
    <t>3.4.1.1</t>
  </si>
  <si>
    <t>3.4.1.1.01</t>
  </si>
  <si>
    <t>3.4.1.1.01.00002</t>
  </si>
  <si>
    <t>3.4.1.1.01.00003</t>
  </si>
  <si>
    <t>Cofre</t>
  </si>
  <si>
    <t>Caixa Catalão</t>
  </si>
  <si>
    <t>Banco Caixa Economica 5908-01</t>
  </si>
  <si>
    <t>Banco Bradesco S/a 1436-2</t>
  </si>
  <si>
    <t>Banco Itau S/a</t>
  </si>
  <si>
    <t>Mercado Pago</t>
  </si>
  <si>
    <t>Titulos e Valores Mobiliários</t>
  </si>
  <si>
    <t>Vrs Mob. - Mercado de Capitais Interno</t>
  </si>
  <si>
    <t>Aplicação Caixa Economica Federal</t>
  </si>
  <si>
    <t>Aplicação Automatica Banco Bradesco</t>
  </si>
  <si>
    <t>Aplicação XP</t>
  </si>
  <si>
    <t>Adiantamentos a Fornecedores</t>
  </si>
  <si>
    <t>ALUMIASA COMERCIO GERAL</t>
  </si>
  <si>
    <t>DESIGNE INDUSTRIA DE PEÇAS LTDA ME</t>
  </si>
  <si>
    <t>ALUMIFIX PERFIS E ACESSORIOS PARA E</t>
  </si>
  <si>
    <t>BORRACHAS DAUD LTDA</t>
  </si>
  <si>
    <t>KOINONIA FITAS E PEÇAS TEC ESPUMAS LTDA</t>
  </si>
  <si>
    <t>M.F. DE OLIVEIRA</t>
  </si>
  <si>
    <t>ADILMAR RICHARD SIMIONI ME</t>
  </si>
  <si>
    <t>EXPALUM</t>
  </si>
  <si>
    <t>OBRA BEATRIZ PATROCINIO</t>
  </si>
  <si>
    <t>Vitral Vidros Planos Ltda</t>
  </si>
  <si>
    <t>MARCELO GONCALVES SANTANA</t>
  </si>
  <si>
    <t>Adiantamento Fornecedores Diversos</t>
  </si>
  <si>
    <t>ALPEX ALUMINIOS</t>
  </si>
  <si>
    <t>Outos Adiantamentos</t>
  </si>
  <si>
    <t>Imposto de Renda a Recuperar</t>
  </si>
  <si>
    <t>Irrf s/Aplicação Financeira</t>
  </si>
  <si>
    <t>Outros Créditos</t>
  </si>
  <si>
    <t>Adiantamento de Salario</t>
  </si>
  <si>
    <t>Adiantamento de Férias</t>
  </si>
  <si>
    <t>Realizavel a Longo Prazo</t>
  </si>
  <si>
    <t>Créditos c/ Pessoas Ligadas (Fis./Jur.)</t>
  </si>
  <si>
    <t>Elina Machado do Nascimento</t>
  </si>
  <si>
    <t>Zaka Ind. e Com. Aluminios</t>
  </si>
  <si>
    <t>Outras Contas</t>
  </si>
  <si>
    <t>Consorcios</t>
  </si>
  <si>
    <t>Máquinas e Equipamentos</t>
  </si>
  <si>
    <t>Istalações</t>
  </si>
  <si>
    <t>Sistema Alarme</t>
  </si>
  <si>
    <t>Moveis e Utensílios</t>
  </si>
  <si>
    <t>Computadores e Impressoras</t>
  </si>
  <si>
    <t>Computadores e perifericos</t>
  </si>
  <si>
    <t>PAPAIZ - UDINESE METAIS INDUSTRIA E COME</t>
  </si>
  <si>
    <t>AVEL ATACADO E VAREJO DE EMBALAGENS LTDA</t>
  </si>
  <si>
    <t>VITRAL VIDROS PLANOS LTDA</t>
  </si>
  <si>
    <t>MAXXAM METAL PLASTICOS IND. &amp; COM.- EIRE</t>
  </si>
  <si>
    <t>ALUMIFIX PERFIS E ACESSORIOS PARA ESQUAD</t>
  </si>
  <si>
    <t>CAMARGO COMERCIO DE ACESSORIOS PARA ESQU</t>
  </si>
  <si>
    <t>AS1 COMERCIO ELETRONICO LTDA</t>
  </si>
  <si>
    <t>FERRAGENS 3F DO BRASIL EIREL</t>
  </si>
  <si>
    <t>ZULEIDE DE PAULA</t>
  </si>
  <si>
    <t>PICHU COMPONENTES PARA ESQUADRIAS LTDA</t>
  </si>
  <si>
    <t>PACKBOX LOG E SERVIÇOS EIRELI -EPP</t>
  </si>
  <si>
    <t>ROTO &amp; FERMAX DO BRASIL LTDA</t>
  </si>
  <si>
    <t>DESIGNE - INDUSTRIA DE PECAS LTDA</t>
  </si>
  <si>
    <t>FERNANDA CHIBENI ZACARE - EIRELI</t>
  </si>
  <si>
    <t>ORTOVEL VEICULOS E PECAS LTDA</t>
  </si>
  <si>
    <t>PERSIANAS ROLLER STAR BRASIL</t>
  </si>
  <si>
    <t>TRANSPORTADORA EMBORCAÇÃO LTDA</t>
  </si>
  <si>
    <t>UNIAO MUNDIAL INDUSTRIA DE FERRAGENS LTD</t>
  </si>
  <si>
    <t>SCHLEGEL E LAT V E E LTDA</t>
  </si>
  <si>
    <t>CANINDE TRANSPORTES E LOG</t>
  </si>
  <si>
    <t>JOMARCA INDL DE PARAFUSOS LTDA</t>
  </si>
  <si>
    <t>AUTO TINTAS UNIAO</t>
  </si>
  <si>
    <t>BORRACHAS DAUD EIRELI</t>
  </si>
  <si>
    <t>SIMAC COMPONENTES P E A LTDA</t>
  </si>
  <si>
    <t>SIM IMPORTADORA DE FERRAGENS LTDA</t>
  </si>
  <si>
    <t>ELETROMAC MATRIZ</t>
  </si>
  <si>
    <t>CELIA CATAR BARALDI MARQUES ME</t>
  </si>
  <si>
    <t>FABIO L DA SILVA PRODUTOS METALICOS ALUM</t>
  </si>
  <si>
    <t>JOAO BATISTA DA ROCHA NETO</t>
  </si>
  <si>
    <t>KOINONIA FITAS E PECAS TECNICAS DE ESPUM</t>
  </si>
  <si>
    <t>VITA COMPONENTES PARA ESQUADRIAS LTDA</t>
  </si>
  <si>
    <t>JD COM DE DERIVADOS DE BORRACHA LTDA</t>
  </si>
  <si>
    <t>PERFILADOS REAL LTDA</t>
  </si>
  <si>
    <t>NOVA DECAMP COMERCIO DE ALUMINIO LTDA</t>
  </si>
  <si>
    <t>PERFURADOS EM CHAPAS REAL LTDA</t>
  </si>
  <si>
    <t>ALUMICONTE COMPONENTES DE ALUMINIO LTDA</t>
  </si>
  <si>
    <t>CONTEUDO TECNICO SERV. E INST.ESQUADGROP</t>
  </si>
  <si>
    <t>GOLD COMPONENTES P ESQUADRIAS ALUMIASA</t>
  </si>
  <si>
    <t>MOTTA ARRUDA IND E COM VAREJ DE FERRA</t>
  </si>
  <si>
    <t>FERRAGENS NEGRAO COMERCIAL LTDA-MG</t>
  </si>
  <si>
    <t>DELL COMPUTADORES DO BRASIL LTDA</t>
  </si>
  <si>
    <t>FAZOLA INDUSTRIAL E COMERCIO DE ESQUADRI</t>
  </si>
  <si>
    <t>BRUNO MAURICIO OLIVEIRA DA SILVA</t>
  </si>
  <si>
    <t>ANUDAL DO BRASIL IND E COM DE ACE ALUM</t>
  </si>
  <si>
    <t>ORBI QUIMICA LTDA</t>
  </si>
  <si>
    <t>FISE - FECHOPLAST INDUSTRIA</t>
  </si>
  <si>
    <t>PORTTAL UBERLANDIA PRODUTOS PARA SEGURAN</t>
  </si>
  <si>
    <t>CENTRAL ALUMINIO COMERCIO VAREJISTA DE F</t>
  </si>
  <si>
    <t>AUTOMAX BALANÇA AUTOMAÇÃO COMERCIAL LTDA</t>
  </si>
  <si>
    <t>PROJETO ALUMINIO LTDA</t>
  </si>
  <si>
    <t>ARCOM S A</t>
  </si>
  <si>
    <t>HERCULES FUNDO I E D C MULTI</t>
  </si>
  <si>
    <t>SERVAL MAC COMERCIAL LTDA - EPP</t>
  </si>
  <si>
    <t>MF EQUIPAMENTOS PROTECAO INDIVIDUAL E CO</t>
  </si>
  <si>
    <t>SX TECNOLOGIA EIRELI</t>
  </si>
  <si>
    <t>DISTRIBUIDORA DE ELETRONICOS ROUTE 66 LT</t>
  </si>
  <si>
    <t>LUCAS DE LELLIS MENDONÇA</t>
  </si>
  <si>
    <t>PHD VIDROS E ACESSORIOS LTDA</t>
  </si>
  <si>
    <t>DIMAS DE MELO PIMENTA SISTEMAS E PONTO D</t>
  </si>
  <si>
    <t>RELOTEC COMERCIO LTDA</t>
  </si>
  <si>
    <t>DORMAKABA BRASIL SOLUCOES DE ACESSO LTDA</t>
  </si>
  <si>
    <t>COMERCIAL SPINI LTDA - EPP</t>
  </si>
  <si>
    <t>MICHELL WANDER TEODORO DE CARVALHO</t>
  </si>
  <si>
    <t>CE COMPONENTES PARA ESQUADRIAS LTDA</t>
  </si>
  <si>
    <t>DECAMP COMERCIO DE ALUMINIOS LTDA</t>
  </si>
  <si>
    <t>EMTECO COMERCIO E SERVICOS EM AUTOMACAO</t>
  </si>
  <si>
    <t>SOUL FERRAGENS</t>
  </si>
  <si>
    <t>RJ FORMAS</t>
  </si>
  <si>
    <t>MADERCO MADEIRAS E FERRAGENS LTDA</t>
  </si>
  <si>
    <t>TECIDOS E ARMARINHOS MIGUEL BARTOLOMEUSA</t>
  </si>
  <si>
    <t>TOLEMAT METALURGICA LIMITADA</t>
  </si>
  <si>
    <t>COMPUCENTER INFORMATICA LTDA</t>
  </si>
  <si>
    <t>PLASTICENTRO LTDA</t>
  </si>
  <si>
    <t>DENTAL GONTIJO LTDA</t>
  </si>
  <si>
    <t>LOJAS CIKALA</t>
  </si>
  <si>
    <t>AFC COMERCIO VAREJISTA DE COMPONENTES EL</t>
  </si>
  <si>
    <t>O &amp; M INFORMATICA</t>
  </si>
  <si>
    <t>CAIAPO CARGAS - SAO</t>
  </si>
  <si>
    <t>L C LOGISTICA E TRANSPORTES LTDA-SPO</t>
  </si>
  <si>
    <t>C &amp; D Sanchez Transportes Eireli</t>
  </si>
  <si>
    <t>TRANSPORTADORA TRIANGULO TRAN. LOGOSTICA</t>
  </si>
  <si>
    <t>CENTRO OESTE PRODUTOS INDUSTRIAIS LTDA</t>
  </si>
  <si>
    <t>KLAUDCOMP INFORMATICA LTDA</t>
  </si>
  <si>
    <t>PRODEC PROTECAO E DECORACAO DE METAIS LT</t>
  </si>
  <si>
    <t>ARUANA COMERCIO DE MADEIRAS EIRELI</t>
  </si>
  <si>
    <t>SCHUCO DO BRASIL PRODUTOS PARA CONSTRUCA</t>
  </si>
  <si>
    <t>A TACOMINAS - MARCO AURELIO MATOS</t>
  </si>
  <si>
    <t>BRAPLAS EMBALAGENS PLASTICAS LTDA ME</t>
  </si>
  <si>
    <t>MEIF COMERCIO LTDA</t>
  </si>
  <si>
    <t>UNIAO TRANSPORTES DE CARGAS E ENC. LTDA</t>
  </si>
  <si>
    <t>RISSO EXPRESS TRANSP DE CARGAS LTDA EPP</t>
  </si>
  <si>
    <t>SEAL TECHNOLOGY INDUSTRIA E COMERCIO</t>
  </si>
  <si>
    <t>ESPECIALISTA FERRAMENTAS FERRAGENS LTDA</t>
  </si>
  <si>
    <t>COSTA MORAES COMERCIO LTDA</t>
  </si>
  <si>
    <t>SEACIMPOR IMP EXP IND E COM DE ETIQUETAS</t>
  </si>
  <si>
    <t>LOG 100 TRANSPORTES EIRELI</t>
  </si>
  <si>
    <t>PAULINERIS TRANSP E ENCOMENDA</t>
  </si>
  <si>
    <t>TRANSPORTADORA RISSO LTDA</t>
  </si>
  <si>
    <t>MMW SERRALHERIA EIRELI</t>
  </si>
  <si>
    <t>DOTPLAST IND COM LTDA</t>
  </si>
  <si>
    <t>J.R COMERCIO DE MAQUINAS</t>
  </si>
  <si>
    <t>PANIFICADORA PALACIO DOS PAES LTDA ME</t>
  </si>
  <si>
    <t>GAPLAN COM.DE CAMINHOES E P.S.A.T LTDA</t>
  </si>
  <si>
    <t>SCANSOURCE BRA. DIST. DE TECN. LTDA</t>
  </si>
  <si>
    <t>PANSERVICE TRANSPORTES E LOCACAO LTDA ME</t>
  </si>
  <si>
    <t>UBERVIDROS DIST. DE VIDROS E ACESS. LTDA</t>
  </si>
  <si>
    <t>MAGAZINE LUIZA S/A</t>
  </si>
  <si>
    <t>FERREIRA E SOUZA C. COLÇCHOES LTDA</t>
  </si>
  <si>
    <t>LOJA DO BEBEDOURO COMERCIO ELETRONICO LT</t>
  </si>
  <si>
    <t>FILTRO MINAS LTDA - ME</t>
  </si>
  <si>
    <t>FERREIRA FERRAMENTAS COMERCIO LTDA - ME</t>
  </si>
  <si>
    <t>REAL TRENDS SOLUÇÕES EM TECNOLOGIA</t>
  </si>
  <si>
    <t>MERCADO ENVIOS SERVIÇOS DE LOGISTICA</t>
  </si>
  <si>
    <t>MERCADOPAGO.COM REPRESENTAÇÕES</t>
  </si>
  <si>
    <t>EBAZAR.COM.BR</t>
  </si>
  <si>
    <t>ALPEX ALUMINIO SA - UNIDADE GUAMIRANGA</t>
  </si>
  <si>
    <t>CANOVA VICENTE SERVIÇOS DE PINTURA ELETR</t>
  </si>
  <si>
    <t>RISSO ENCOMENDAS CENTRO OESTE LTDA</t>
  </si>
  <si>
    <t>TRIANGULO PEÇAS E ACESSORIOS LTDA</t>
  </si>
  <si>
    <t>SEAC IND. E COM. DE ETIQUETAS LTDA</t>
  </si>
  <si>
    <t>METALURGICA GONZO INDUSTRIA E COMERCIO D</t>
  </si>
  <si>
    <t>CONTROL P TECNOLOGIA LTDA</t>
  </si>
  <si>
    <t>SOCIETY INFORMATICA COMERCIAL LTDA</t>
  </si>
  <si>
    <t>BRASPRESS TRANSPORTES URGENTES LTDA</t>
  </si>
  <si>
    <t>IRON MARIANO DA SILVA CATALANO ME</t>
  </si>
  <si>
    <t>ZAKA INDUSTRIA E COMERCIO DE ALUMINIOS L</t>
  </si>
  <si>
    <t>UP BRASIL</t>
  </si>
  <si>
    <t>MARCELO MARTINS DE SOUZA</t>
  </si>
  <si>
    <t>EURODRYWALL CONSTRUÇÃO A SECO LTDA ME</t>
  </si>
  <si>
    <t>NOVO SECULO MOVEIS PARA ESCRITORIO LTDA</t>
  </si>
  <si>
    <t>CENTER TINTAS DE UBERLANDIA EIRELI - EPP</t>
  </si>
  <si>
    <t>LEROY MERLIN CIA BRASILEIRA DE BRICOLAGE</t>
  </si>
  <si>
    <t>ROZINELI E ROZINELI COMERCIO DE COMBUSTI</t>
  </si>
  <si>
    <t>FCA FIAT CHRYSLER AUTOMOVEIS BRASIL LTDA</t>
  </si>
  <si>
    <t>CURINGA VEICULOS (FIAT)</t>
  </si>
  <si>
    <t>KAMEL MAGAZINE LTDA UBERLANDIA F6</t>
  </si>
  <si>
    <t>NEO TAGUS INDUSTRIAL LTDA</t>
  </si>
  <si>
    <t>UBERFIBRAS INDUSTRIA E COMERCIO LTDA ME</t>
  </si>
  <si>
    <t>IBRAP INDUSTRIA BRASILEIRA DE ALUMINIOS</t>
  </si>
  <si>
    <t>ONICEA DA FONSECA PINTO 40822079615</t>
  </si>
  <si>
    <t>EPIC EQUIPAMENTOS PROT. INDIV. E COLETIV</t>
  </si>
  <si>
    <t>TRANSPORTES TESBA LTDA</t>
  </si>
  <si>
    <t>Mercado Envios Servicos de Logistica Ltd</t>
  </si>
  <si>
    <t>MT ALUMINIOS - INDUSTRIA DE ESQUADRIAS L</t>
  </si>
  <si>
    <t>LAVAJATO INDUSTRIAL LTDA</t>
  </si>
  <si>
    <t>SANKHYA JIVA TECNOLOGIA E INOVACAO</t>
  </si>
  <si>
    <t>TECHWEL COMERCIO LOCACOES &amp; SERVICOS LTD</t>
  </si>
  <si>
    <t>CURY DIB SOC. DE ADVOGADOS - ADV EMPRESA</t>
  </si>
  <si>
    <t>ROCHA CONTROLLER LTDA - EPP</t>
  </si>
  <si>
    <t>IHOUSE SERVICOS AUTOMOTIVOS EIRELI</t>
  </si>
  <si>
    <t>WEBCORPORE INTERNET LTDA</t>
  </si>
  <si>
    <t>FECHAUTO LTDA.</t>
  </si>
  <si>
    <t>FRANKARIMBOS INDUSTRIA E COMERCIO LTDA</t>
  </si>
  <si>
    <t>LUCAS DE LELLIS MENDONCA - ME</t>
  </si>
  <si>
    <t>ACACIA MEDICINA DO TRABALHO</t>
  </si>
  <si>
    <t>GADE CORPORATIVA LTDA</t>
  </si>
  <si>
    <t>CORNELIUS SOM E ACESSORIO LTDA ME</t>
  </si>
  <si>
    <t>POSTO AGUIAR LTDA</t>
  </si>
  <si>
    <t>ASSAI ATACADISTA</t>
  </si>
  <si>
    <t>ESTILO PISOS E REVESTIMENTOS EIRELI EPP</t>
  </si>
  <si>
    <t>PALETE E CIA EIRELI</t>
  </si>
  <si>
    <t>PAPELARIA COMERCIAL DE UBERLANDIA LTDA</t>
  </si>
  <si>
    <t>THASSIO HENRIQUE MACHADO DE SOUZA 133651</t>
  </si>
  <si>
    <t>BEIMPEX PREPARACAO DE DOCUMENTOS EIRELI</t>
  </si>
  <si>
    <t>RAYNIKER RYAN SILVA ALVES DE JESUS</t>
  </si>
  <si>
    <t>KION SOUTH AMERICA FABR. EQUIPAMENTOS AR</t>
  </si>
  <si>
    <t>GW MARCENARIA LTDA</t>
  </si>
  <si>
    <t>PEDRO LOURENÇO PIRES ME</t>
  </si>
  <si>
    <t>M.A. COMERCIO DE FERRAGENS LTDA</t>
  </si>
  <si>
    <t>WILLIAM MORAIS MATERIAIS PARA CONSTRUCAO</t>
  </si>
  <si>
    <t>METALURGICA AMAPA LTDA</t>
  </si>
  <si>
    <t>ELETROSOM S.A.</t>
  </si>
  <si>
    <t>CASA DO LOGISTA LTDA</t>
  </si>
  <si>
    <t>RESTAURANTE FOGAO DE LENHA LTDA</t>
  </si>
  <si>
    <t>THAILLON ALVES LEMES</t>
  </si>
  <si>
    <t>LP INDUSTRIA E COMERCIO EIRELI</t>
  </si>
  <si>
    <t>LF COMÉRCIO DISTRIBUIÇÃO E SERVIÇOS LTDA</t>
  </si>
  <si>
    <t>RANSLAG TRANSPORTE E LOGISTICA LTDA</t>
  </si>
  <si>
    <t>MADEIRANIT MATERIAIS PARA CONSTRUÇÃO LTD</t>
  </si>
  <si>
    <t>LUIZ CARLOS SILVA</t>
  </si>
  <si>
    <t>SACM MATERIAIS PARA CONSTRUÇÃO LTDA</t>
  </si>
  <si>
    <t>IMPACTO MOVEIS PLANEJADOS LTDA</t>
  </si>
  <si>
    <t>BEATRIZ ANTONIA DE JESUS</t>
  </si>
  <si>
    <t>JHULYA MARTINS COSTA</t>
  </si>
  <si>
    <t>MCA MATERIAIS PARA CONSTRUÇÃO LTDA ME</t>
  </si>
  <si>
    <t>BAURU ZINCO GALVANOPLATINA LTDA - ME</t>
  </si>
  <si>
    <t>Pro-Labore a Pagar</t>
  </si>
  <si>
    <t>13 Salario a Pagar</t>
  </si>
  <si>
    <t>Sobre Resultado do Exercicio</t>
  </si>
  <si>
    <t>Contribuicao Social a Pagar</t>
  </si>
  <si>
    <t>Imposto de Renda a Pagar</t>
  </si>
  <si>
    <t>Simples Nacional</t>
  </si>
  <si>
    <t>ICMS ST a Recolher</t>
  </si>
  <si>
    <t>ICMS Dif. Aliquota a Recolher</t>
  </si>
  <si>
    <t>Emprestimos e Financiamentos</t>
  </si>
  <si>
    <t>Instituicoes Financeiras</t>
  </si>
  <si>
    <t>Finame 60228687 147.000</t>
  </si>
  <si>
    <t>Finame 60228970 12.500</t>
  </si>
  <si>
    <t>Emprestimo capital de Giro 600.000,00</t>
  </si>
  <si>
    <t>FINANCIAMENTO STRADA (AGUARDE CONTRATO)</t>
  </si>
  <si>
    <t>Financiamentos</t>
  </si>
  <si>
    <t>Emprestimos</t>
  </si>
  <si>
    <t>Autonomos a Pagar</t>
  </si>
  <si>
    <t>Capital Subscrito Domic. e Resid. Brasil</t>
  </si>
  <si>
    <t>Fernando Machado Santana</t>
  </si>
  <si>
    <t>Lucro do Exercicio</t>
  </si>
  <si>
    <t>( - ) Prejuízo do Exercicio</t>
  </si>
  <si>
    <t>(-) Lucros Distribuidos</t>
  </si>
  <si>
    <t>Felipe Machado Santana</t>
  </si>
  <si>
    <t>Res. Líq. do Período -Atividade em Geral</t>
  </si>
  <si>
    <t>Resultado Operacional - Atividade Geral</t>
  </si>
  <si>
    <t>Venda de Mercadorias - Mercado Interno</t>
  </si>
  <si>
    <t>Vendas de Mercadorias a Prazo</t>
  </si>
  <si>
    <t>Icms diferencial aliquota</t>
  </si>
  <si>
    <t>(+) Compras de Mercadorias a Prazo</t>
  </si>
  <si>
    <t>(+) Icms Recomposição de Aliquotas</t>
  </si>
  <si>
    <t>(-) Devolucoes de Compras</t>
  </si>
  <si>
    <t>Estoque Inicial</t>
  </si>
  <si>
    <t>( - ) Estoque Final</t>
  </si>
  <si>
    <t>Custo Operacionais</t>
  </si>
  <si>
    <t>Serviços Prestados por Autonomos</t>
  </si>
  <si>
    <t>Serviços Prestados Pessoa Jurídica</t>
  </si>
  <si>
    <t>Assistencia Medica/Odont. e Farmacêutica</t>
  </si>
  <si>
    <t>Programa Alimentacao Trabalhador</t>
  </si>
  <si>
    <t>Roupas e Uniformes</t>
  </si>
  <si>
    <t>Pro - Labore</t>
  </si>
  <si>
    <t>Comissoes</t>
  </si>
  <si>
    <t>Servicos Autonomos</t>
  </si>
  <si>
    <t>C/veiculos Proprios</t>
  </si>
  <si>
    <t>Assessoria Contabil e Fiscal</t>
  </si>
  <si>
    <t>Assessoria Jurídica</t>
  </si>
  <si>
    <t>Consultoria</t>
  </si>
  <si>
    <t>ICMS</t>
  </si>
  <si>
    <t>Ir s/Aplicações Financeiras</t>
  </si>
  <si>
    <t>Embalagens</t>
  </si>
  <si>
    <t>Despesas Cartão Credito</t>
  </si>
  <si>
    <t>Despesas Legais e Judiciais</t>
  </si>
  <si>
    <t>Despesas Diversas</t>
  </si>
  <si>
    <t>Custo de Gestão de Venda</t>
  </si>
  <si>
    <t>Tarifa de Venda</t>
  </si>
  <si>
    <t>Juros Recebidos ou Auferidos</t>
  </si>
  <si>
    <t>Outras Despesas/rec.Operacionais</t>
  </si>
  <si>
    <t>Outras Despesas Operacionais</t>
  </si>
  <si>
    <t>Vr Contábil dos Bens/Direitos Alienados</t>
  </si>
  <si>
    <t>Outras Receitas Operacionais</t>
  </si>
  <si>
    <t>Rec. Alienação de Bens e Direitos do AP</t>
  </si>
  <si>
    <t>Deduções do Resultado - Atividade Geral</t>
  </si>
  <si>
    <t>Deduções do Resultado</t>
  </si>
  <si>
    <t>Provisão para Csll e IRPJ</t>
  </si>
  <si>
    <t>Contribuição Social</t>
  </si>
  <si>
    <t>Imposto de Renda</t>
  </si>
  <si>
    <t>1.1.1.01.01.00003</t>
  </si>
  <si>
    <t>1.1.1.02.01.00003</t>
  </si>
  <si>
    <t>1.1.1.02.01.00004</t>
  </si>
  <si>
    <t>1.1.1.02.01.00005</t>
  </si>
  <si>
    <t>1.1.2.02.02.00002</t>
  </si>
  <si>
    <t>1.1.2.02.02.00003</t>
  </si>
  <si>
    <t>1.1.2.03.01.00003</t>
  </si>
  <si>
    <t>1.1.3.01.01.00004</t>
  </si>
  <si>
    <t>1.1.3.01.01.00005</t>
  </si>
  <si>
    <t>1.1.3.01.01.00006</t>
  </si>
  <si>
    <t>1.1.3.01.01.00007</t>
  </si>
  <si>
    <t>1.1.3.01.01.00008</t>
  </si>
  <si>
    <t>1.1.3.01.01.00009</t>
  </si>
  <si>
    <t>1.1.4.01.01.00002</t>
  </si>
  <si>
    <t>1.2.1.01.01.00002</t>
  </si>
  <si>
    <t>1.2.1.01.01.00003</t>
  </si>
  <si>
    <t>1.2.1.01.01.00004</t>
  </si>
  <si>
    <t>1.2.2.01.03.00002</t>
  </si>
  <si>
    <t>2.1.1.02.01.00010</t>
  </si>
  <si>
    <t>2.1.1.02.02.00003</t>
  </si>
  <si>
    <t>2.1.1.05.01.00002</t>
  </si>
  <si>
    <t>2.1.1.05.01.00003</t>
  </si>
  <si>
    <t>2.1.1.05.01.00004</t>
  </si>
  <si>
    <t>2.3.3.01.03.00003</t>
  </si>
  <si>
    <t>2.3.3.01.03.00004</t>
  </si>
  <si>
    <t>3.1.1.02.03.00003</t>
  </si>
  <si>
    <t>3.1.1.02.03.00004</t>
  </si>
  <si>
    <t>3.1.1.02.03.00005</t>
  </si>
  <si>
    <t>3.1.1.02.03.00006</t>
  </si>
  <si>
    <t>3.1.1.02.03.00007</t>
  </si>
  <si>
    <t>3.1.2.01.01.00003</t>
  </si>
  <si>
    <t>3.1.2.01.01.00004</t>
  </si>
  <si>
    <t>3.1.2.01.01.00005</t>
  </si>
  <si>
    <t>3.1.2.01.01.00006</t>
  </si>
  <si>
    <t>3.1.2.01.01.00007</t>
  </si>
  <si>
    <t>3.1.2.01.01.00008</t>
  </si>
  <si>
    <t>3.1.2.01.01.00009</t>
  </si>
  <si>
    <t>3.1.2.01.01.00010</t>
  </si>
  <si>
    <t>3.1.2.01.02.00002</t>
  </si>
  <si>
    <t>3.1.2.01.02.00004</t>
  </si>
  <si>
    <t>3.1.2.01.02.00005</t>
  </si>
  <si>
    <t>3.2.1.01.01.00003</t>
  </si>
  <si>
    <t>3.2.1.01.01.00004</t>
  </si>
  <si>
    <t>3.2.1.01.01.00005</t>
  </si>
  <si>
    <t>3.2.1.01.01.00006</t>
  </si>
  <si>
    <t>3.2.1.01.01.00007</t>
  </si>
  <si>
    <t>3.2.1.01.01.00008</t>
  </si>
  <si>
    <t>3.2.1.01.01.00009</t>
  </si>
  <si>
    <t>3.2.1.01.01.00010</t>
  </si>
  <si>
    <t>3.2.1.01.01.00011</t>
  </si>
  <si>
    <t>3.2.1.01.01.00012</t>
  </si>
  <si>
    <t>3.2.1.01.01.00013</t>
  </si>
  <si>
    <t>3.2.1.01.01.00014</t>
  </si>
  <si>
    <t>3.2.1.01.01.00015</t>
  </si>
  <si>
    <t>3.2.1.01.01.00016</t>
  </si>
  <si>
    <t>3.2.1.01.01.00017</t>
  </si>
  <si>
    <t>3.2.1.01.01.00018</t>
  </si>
  <si>
    <t>3.2.1.01.01.00019</t>
  </si>
  <si>
    <t>3.2.1.01.01.00020</t>
  </si>
  <si>
    <t>3.2.1.01.01.00021</t>
  </si>
  <si>
    <t>3.2.1.01.01.00022</t>
  </si>
  <si>
    <t>3.2.1.01.01.00023</t>
  </si>
  <si>
    <t>3.2.1.01.01.00024</t>
  </si>
  <si>
    <t>3.2.1.01.01.00025</t>
  </si>
  <si>
    <t>3.2.1.01.01.00026</t>
  </si>
  <si>
    <t>3.2.1.01.01.00027</t>
  </si>
  <si>
    <t>3.2.1.01.02</t>
  </si>
  <si>
    <t>3.2.1.01.02.00001</t>
  </si>
  <si>
    <t>3.2.1.01.02.00002</t>
  </si>
  <si>
    <t>3.2.1.01.02.00003</t>
  </si>
  <si>
    <t>3.2.1.01.02.00004</t>
  </si>
  <si>
    <t>3.2.1.01.02.00005</t>
  </si>
  <si>
    <t>3.2.1.01.02.00006</t>
  </si>
  <si>
    <t>3.2.1.01.02.00007</t>
  </si>
  <si>
    <t>3.2.1.01.02.00008</t>
  </si>
  <si>
    <t>3.2.1.01.02.00009</t>
  </si>
  <si>
    <t>3.2.1.01.03</t>
  </si>
  <si>
    <t>3.2.1.01.03.00002</t>
  </si>
  <si>
    <t>3.2.1.01.03.00003</t>
  </si>
  <si>
    <t>3.2.1.01.03.00004</t>
  </si>
  <si>
    <t>3.2.1.01.03.00005</t>
  </si>
  <si>
    <t>3.2.1.01.03.00006</t>
  </si>
  <si>
    <t>3.2.1.01.03.00007</t>
  </si>
  <si>
    <t>3.2.1.01.03.00008</t>
  </si>
  <si>
    <t>3.2.1.01.03.00009</t>
  </si>
  <si>
    <t>3.2.1.01.03.00010</t>
  </si>
  <si>
    <t>3.2.1.01.03.00011</t>
  </si>
  <si>
    <t>3.2.1.01.03.00012</t>
  </si>
  <si>
    <t>3.2.1.01.03.00013</t>
  </si>
  <si>
    <t>3.2.1.01.03.00014</t>
  </si>
  <si>
    <t>3.2.1.01.03.00015</t>
  </si>
  <si>
    <t>3.2.1.01.04</t>
  </si>
  <si>
    <t>3.2.1.01.04.00003</t>
  </si>
  <si>
    <t>3.2.1.01.04.00004</t>
  </si>
  <si>
    <t>3.2.1.01.04.00005</t>
  </si>
  <si>
    <t>3.2.1.01.04.00006</t>
  </si>
  <si>
    <t>3.2.1.01.04.00007</t>
  </si>
  <si>
    <t>3.2.1.01.04.00008</t>
  </si>
  <si>
    <t>3.2.1.01.04.00009</t>
  </si>
  <si>
    <t>3.2.1.01.04.00010</t>
  </si>
  <si>
    <t>3.2.1.01.05</t>
  </si>
  <si>
    <t>3.2.1.01.05.00003</t>
  </si>
  <si>
    <t>3.2.1.01.05.00004</t>
  </si>
  <si>
    <t>3.2.1.01.05.00005</t>
  </si>
  <si>
    <t>3.2.1.01.05.00006</t>
  </si>
  <si>
    <t>3.2.1.01.05.00007</t>
  </si>
  <si>
    <t>3.2.1.01.05.00008</t>
  </si>
  <si>
    <t>3.2.1.01.06</t>
  </si>
  <si>
    <t>3.2.1.01.06.00003</t>
  </si>
  <si>
    <t>3.2.1.01.06.00004</t>
  </si>
  <si>
    <t>3.2.1.01.07</t>
  </si>
  <si>
    <t>3.2.1.01.07.00003</t>
  </si>
  <si>
    <t>3.2.1.01.08</t>
  </si>
  <si>
    <t>3.2.1.01.08.00001</t>
  </si>
  <si>
    <t>3.2.1.01.08.00002</t>
  </si>
  <si>
    <t>3.2.1.01.09</t>
  </si>
  <si>
    <t>3.2.1.01.09.00001</t>
  </si>
  <si>
    <t>3.2.1.01.09.00002</t>
  </si>
  <si>
    <t>3.2.1.01.10</t>
  </si>
  <si>
    <t>3.2.1.01.10.00001</t>
  </si>
  <si>
    <t>3.2.1.01.10.00002</t>
  </si>
  <si>
    <t>3.2.1.01.10.00003</t>
  </si>
  <si>
    <t>3.2.1.01.11</t>
  </si>
  <si>
    <t>3.2.1.01.11.00001</t>
  </si>
  <si>
    <t>3.2.1.01.11.00002</t>
  </si>
  <si>
    <t>3.2.1.01.11.00003</t>
  </si>
  <si>
    <t>3.2.2.01.02.00003</t>
  </si>
  <si>
    <t>3.2.2.01.02.00004</t>
  </si>
  <si>
    <t>3.2.2.01.02.00005</t>
  </si>
  <si>
    <t>3.2.2.01.02.00006</t>
  </si>
  <si>
    <t>3.2.2.01.02.00007</t>
  </si>
  <si>
    <t>3.2.2.01.02.00008</t>
  </si>
  <si>
    <t>3.2.2.01.02.00009</t>
  </si>
  <si>
    <t>3.2.2.01.02.00010</t>
  </si>
  <si>
    <t>3.2.2.01.02.00011</t>
  </si>
  <si>
    <t>3.2.2.01.02.00012</t>
  </si>
  <si>
    <t>3.2.2.01.02.00013</t>
  </si>
  <si>
    <t>3.2.2.01.02.00014</t>
  </si>
  <si>
    <t>3.3.1.01.02.00004</t>
  </si>
  <si>
    <t>CAIXA EMP 1</t>
  </si>
  <si>
    <t>CAIXA EMP 2</t>
  </si>
  <si>
    <t>CAIXA EMP 3</t>
  </si>
  <si>
    <t>BANCO ITAU S/A EMP 1</t>
  </si>
  <si>
    <t>SICOOB CREDITRIL EMP 1</t>
  </si>
  <si>
    <t>BANCO INTER EMP 1</t>
  </si>
  <si>
    <t>BANCO ITAU EMP 1</t>
  </si>
  <si>
    <t>BANCO SICOOB EMP 1</t>
  </si>
  <si>
    <t>APLICACOES FINANCEIRAS</t>
  </si>
  <si>
    <t>BANCO BRASIL CONTA APLICACAO EMP 1</t>
  </si>
  <si>
    <t>BANCO BRASIL APLICACAO CDB EMP 2</t>
  </si>
  <si>
    <t>BANCO BRASIL CONTA APLICACAO EMP 2</t>
  </si>
  <si>
    <t>REALIZAVEL A CURTO PRAZO - MATRIZ</t>
  </si>
  <si>
    <t>( - ) PCLD - PERDA CREDITO LIQ. DUVIDOSA</t>
  </si>
  <si>
    <t>CREDITOS A RECEBER</t>
  </si>
  <si>
    <t>ADIANTAMENTO A FORNECEDORES</t>
  </si>
  <si>
    <t>HIDROTECNICA PECAS E SERVICOS</t>
  </si>
  <si>
    <t>HDT HIDROTECNICA COMERCIO</t>
  </si>
  <si>
    <t>ADIANTAMENTO DE SALARIO</t>
  </si>
  <si>
    <t>ADIANTAMENTO DE FÉRIAS</t>
  </si>
  <si>
    <t>ANTECIPAÇAO DE CSLL</t>
  </si>
  <si>
    <t>ANTECIPAÇÃO DE IRPJ</t>
  </si>
  <si>
    <t>COFINS PAGO INDEVIDAMENTE</t>
  </si>
  <si>
    <t>ICMS PAGO INDEVIDAMENTE</t>
  </si>
  <si>
    <t>IRRF A RECUPERAR</t>
  </si>
  <si>
    <t>OUTROS TRIBUTOS PAGOS INDEVIDAMENTE</t>
  </si>
  <si>
    <t>PIS PAGO INDEVIDAMENTE</t>
  </si>
  <si>
    <t>COFINS A RECUPERAR</t>
  </si>
  <si>
    <t>PIS A RECUPERAR</t>
  </si>
  <si>
    <t>ESTOQUE GERAL</t>
  </si>
  <si>
    <t>ESTOQUE MERCADORIA PARA REVENDA</t>
  </si>
  <si>
    <t>ESTOQUE DE INSUMO</t>
  </si>
  <si>
    <t>CLEITON DIVINO DOS SANTOS</t>
  </si>
  <si>
    <t>DIEGO ANTONIO SANTOS</t>
  </si>
  <si>
    <t>REILA MARCIA DA SILVA RODRIGUES</t>
  </si>
  <si>
    <t>CONSORCIOS</t>
  </si>
  <si>
    <t>FERRAMENTAS</t>
  </si>
  <si>
    <t>COMPUTADORES E PERIF.</t>
  </si>
  <si>
    <t>( - ) DEPREC. ACUMUL. - COMPUT. E PERIF.</t>
  </si>
  <si>
    <t>MOVEIS E UTENSILIOS</t>
  </si>
  <si>
    <t>ATIVO TRANSITORIO</t>
  </si>
  <si>
    <t>( - ) AMORT. ACUMULADA - MARCAS E PATENT</t>
  </si>
  <si>
    <t>SOFTWARE</t>
  </si>
  <si>
    <t>SIMPLES NACIONAL A RECOLHER</t>
  </si>
  <si>
    <t>XXX</t>
  </si>
  <si>
    <t>EMPRESTIMOS E FINANCIAMENTOS INSTITUIÇOE</t>
  </si>
  <si>
    <t>EMPRESTIMO BANCO DO BRASIL SA</t>
  </si>
  <si>
    <t>OUTROS CREDORES</t>
  </si>
  <si>
    <t>FORNECEDORES</t>
  </si>
  <si>
    <t>BANCO BRADESCO - CRED IMOBIL CT 709944</t>
  </si>
  <si>
    <t>EMPRESTIMOS DE P. F.</t>
  </si>
  <si>
    <t>PARCELAMENTOS LP</t>
  </si>
  <si>
    <t>PARCELAMENTO SIMPLES NACIONAL</t>
  </si>
  <si>
    <t>XXXX</t>
  </si>
  <si>
    <t>ESTOQUE INICIAL</t>
  </si>
  <si>
    <t>COMPRAS DE MERCADORIAS</t>
  </si>
  <si>
    <t>( - ) DEVOLUÇAO DE COMPRA</t>
  </si>
  <si>
    <t>( - ) PIS S/ COMPRAS</t>
  </si>
  <si>
    <t>( - ) COFINS S/ COMPRAS</t>
  </si>
  <si>
    <t>( - ) PERDAS DE MERCADORIAS</t>
  </si>
  <si>
    <t>BONIFICACOES</t>
  </si>
  <si>
    <t>CUSTO DO SERVICO PRESTADO</t>
  </si>
  <si>
    <t>SERVICO TERCEIRO</t>
  </si>
  <si>
    <t>INSUMOS</t>
  </si>
  <si>
    <t>PECAS</t>
  </si>
  <si>
    <t>RECUPERACAO DE RECEBIVEIS</t>
  </si>
  <si>
    <t>(-) DEVOLUCAO DE MATERIAL APLICADO LOCAC</t>
  </si>
  <si>
    <t>SERVICOS PJ</t>
  </si>
  <si>
    <t>LANCHES E REFEICOES</t>
  </si>
  <si>
    <t>FARMACIA</t>
  </si>
  <si>
    <t>SEGURO DE VIDA</t>
  </si>
  <si>
    <t>TREINAMENTO DE PESSOAL</t>
  </si>
  <si>
    <t>DESPESAS COMERCIAIS</t>
  </si>
  <si>
    <t>COMISSOES</t>
  </si>
  <si>
    <t>FRETE VENDA</t>
  </si>
  <si>
    <t>PORTAIS</t>
  </si>
  <si>
    <t>EMBALAGEM</t>
  </si>
  <si>
    <t>REPRESENTACAO</t>
  </si>
  <si>
    <t>DESPESA COM VIAGEM</t>
  </si>
  <si>
    <t>PASSAGEM E TAXI</t>
  </si>
  <si>
    <t>PREMIOS PARCEIROS</t>
  </si>
  <si>
    <t>CAMPANHA DE VENDAS</t>
  </si>
  <si>
    <t>DESPESAS ESTRUTURAIS</t>
  </si>
  <si>
    <t>ALUGUEIS E CONDOMINIOS</t>
  </si>
  <si>
    <t>MANUTENCAO PREDIAL</t>
  </si>
  <si>
    <t>TELEFONIA</t>
  </si>
  <si>
    <t>IRRF ALUGUEL</t>
  </si>
  <si>
    <t>CSLL ALUGUEL</t>
  </si>
  <si>
    <t>SEGURO PATRIMONIAL</t>
  </si>
  <si>
    <t>LIMPEZA E CONSUMIVEIS</t>
  </si>
  <si>
    <t>MANUTENCAO EQUIPAMENTOS</t>
  </si>
  <si>
    <t>INTERNET E PROVEDOR</t>
  </si>
  <si>
    <t>ENERGIA ELETRICA</t>
  </si>
  <si>
    <t>TV A CABO</t>
  </si>
  <si>
    <t>AGUA E ESGOTO</t>
  </si>
  <si>
    <t>MONITORAMENTO E SEGURANCA</t>
  </si>
  <si>
    <t>CORREIOS</t>
  </si>
  <si>
    <t>IPTU</t>
  </si>
  <si>
    <t>DESPESAS COM SERVICOS</t>
  </si>
  <si>
    <t>HONORARIOS JURIDICOS</t>
  </si>
  <si>
    <t>HONORARIOS CONSULTORIA</t>
  </si>
  <si>
    <t>MENSALIDADE SOFTWARE</t>
  </si>
  <si>
    <t>SERVICOS PRESTADOS PJ</t>
  </si>
  <si>
    <t>IRRF SERVICO</t>
  </si>
  <si>
    <t>CS SERVICO</t>
  </si>
  <si>
    <t>ISS SERVICO</t>
  </si>
  <si>
    <t>PIS COFINS CS SERVICO</t>
  </si>
  <si>
    <t>DESPESAS LOGISTICAS</t>
  </si>
  <si>
    <t>COMBUSTIVEL</t>
  </si>
  <si>
    <t>MANUTENCAO AUTOMOVEIS</t>
  </si>
  <si>
    <t>SEGUROS DE AUTOMOVEIS</t>
  </si>
  <si>
    <t>IPVA E LICENCIAMENTO</t>
  </si>
  <si>
    <t>LOCACAO DE VEÍCULOS</t>
  </si>
  <si>
    <t>MULTAS DE TRANSITO</t>
  </si>
  <si>
    <t>PEDAGIOS</t>
  </si>
  <si>
    <t>DESPACHANTE</t>
  </si>
  <si>
    <t>DESPESAS MARKETING</t>
  </si>
  <si>
    <t>MATERIAL IMPRESSO</t>
  </si>
  <si>
    <t>ANUNCIOS EM MÍDIAS</t>
  </si>
  <si>
    <t>PATROCINIOS</t>
  </si>
  <si>
    <t>FEIRAS E EVENTOS</t>
  </si>
  <si>
    <t>DESPESAS GERAIS</t>
  </si>
  <si>
    <t>BENS DE PEQUENO VALOR</t>
  </si>
  <si>
    <t>MATERIAL DE ESCRITORIO</t>
  </si>
  <si>
    <t>MATERIAL DE USO E CONSUMO</t>
  </si>
  <si>
    <t>DESPESAS COM VIAGEM</t>
  </si>
  <si>
    <t>HOSPEDAGEM</t>
  </si>
  <si>
    <t>PEDAGIOS E ESTACIONAMENTO</t>
  </si>
  <si>
    <t>DEPRECIACOES</t>
  </si>
  <si>
    <t>TAXA FEDERAIS</t>
  </si>
  <si>
    <t>RENDIMENTOS APLICACOES</t>
  </si>
  <si>
    <t>DESCONTOS OBTIDOS</t>
  </si>
  <si>
    <t>JUROS RECEBIDOS</t>
  </si>
  <si>
    <t>VARIACAO CAMBIAL ATIVA</t>
  </si>
  <si>
    <t>JUROS PAGOS</t>
  </si>
  <si>
    <t>JUROS EMPRESTIMOS E FINANCIAMENTOS</t>
  </si>
  <si>
    <t>IR APLICACAO FINANCEIRA</t>
  </si>
  <si>
    <t>DESCONTOS CONCEDIDOS</t>
  </si>
  <si>
    <t>TITULOS, COTAS E FUNDOS</t>
  </si>
  <si>
    <t>PERDAS DE INVESTIMENTOS</t>
  </si>
  <si>
    <t>IOF</t>
  </si>
  <si>
    <t>IOF APLICACAO FINANCEIRA</t>
  </si>
  <si>
    <t>VARIACAO CAMBIAL PASSIVA</t>
  </si>
  <si>
    <t>TAXA CARTÃO</t>
  </si>
  <si>
    <t>TARIFA COBRANCA</t>
  </si>
  <si>
    <t>TARIFA BANCARIA</t>
  </si>
  <si>
    <t>COBRANCA SERASA</t>
  </si>
  <si>
    <t>ALUGUEL MAQUINETA</t>
  </si>
  <si>
    <t>05</t>
  </si>
  <si>
    <t>ATIVO</t>
  </si>
  <si>
    <t>CIRCULANTE</t>
  </si>
  <si>
    <t>DISPONIVEL</t>
  </si>
  <si>
    <t>CAIXA GERAL</t>
  </si>
  <si>
    <t>BANCOS</t>
  </si>
  <si>
    <t>BANCOS CONTA MOVIMENTO</t>
  </si>
  <si>
    <t>REALIZAVEL A CURTO PRAZO</t>
  </si>
  <si>
    <t>CLIENTES</t>
  </si>
  <si>
    <t>CLIENTES DIVERSOS</t>
  </si>
  <si>
    <t>OUTROS CREDITOS</t>
  </si>
  <si>
    <t>CREDITO COM FUNCIONARIOS</t>
  </si>
  <si>
    <t>ADIANTAMENTO 13º SALARIO</t>
  </si>
  <si>
    <t>CONTAS DE COMPENSAÇÃO</t>
  </si>
  <si>
    <t>IMPOSTOS A RECUPERAR</t>
  </si>
  <si>
    <t>ESTOQUES</t>
  </si>
  <si>
    <t>ESTOQUES DE MERCADORIA</t>
  </si>
  <si>
    <t>TRANSFERENCIA ENTRE LOJAS</t>
  </si>
  <si>
    <t>NAO CIRCULANTE</t>
  </si>
  <si>
    <t>REALIZAVEL A LONGO PRAZO</t>
  </si>
  <si>
    <t>DIREITOS REALIZAVEIS A LONGO PRAZO</t>
  </si>
  <si>
    <t>ANTECIPACAO DE DIVIDENDOS</t>
  </si>
  <si>
    <t>NAZIRO RODRIGUES ROSA</t>
  </si>
  <si>
    <t>INVESTIMENTOS</t>
  </si>
  <si>
    <t>IMOBILIZADO</t>
  </si>
  <si>
    <t>INSTALACOES</t>
  </si>
  <si>
    <t>( - ) DEPREC. ACUMUL. - INSTALACOES</t>
  </si>
  <si>
    <t>MAQUINAS E EQUIPAMENTOS</t>
  </si>
  <si>
    <t>MAQUINAS E EQUIPTOS</t>
  </si>
  <si>
    <t>( - ) DEPREC. ACUMUL. - MAQS E EQUIPTOS</t>
  </si>
  <si>
    <t>( - ) DEPREC. ACUMUL. - FERRAMENTAS</t>
  </si>
  <si>
    <t>COMPUTADORES E PERIFERICOS</t>
  </si>
  <si>
    <t>VEICULOS</t>
  </si>
  <si>
    <t>( - ) DEPREC. ACUMUL. - VEICULOS</t>
  </si>
  <si>
    <t>( - ) DEPREC. ACUMUL. - MOVEIS E UTENS.</t>
  </si>
  <si>
    <t>IMOVEIS</t>
  </si>
  <si>
    <t>TERRENOS</t>
  </si>
  <si>
    <t>PREDIOS</t>
  </si>
  <si>
    <t>( - ) DEPREC. ACUMUL. - IMOVEIS</t>
  </si>
  <si>
    <t>INTANGIVEL</t>
  </si>
  <si>
    <t>MARCAS E PATENTES</t>
  </si>
  <si>
    <t>( - ) AMORT. ACUMULADA - SOFTWARE</t>
  </si>
  <si>
    <t>PASSIVO</t>
  </si>
  <si>
    <t>OBRIGACOES DO CIRCULANTE</t>
  </si>
  <si>
    <t>BENEFICIOS A EMPREGADOS</t>
  </si>
  <si>
    <t>OBRIGACOES EMPREGATICIAS</t>
  </si>
  <si>
    <t>SALARIOS A PAGAR</t>
  </si>
  <si>
    <t>13º SALARIO A PAGAR</t>
  </si>
  <si>
    <t>FÉRIAS A PAGAR</t>
  </si>
  <si>
    <t>RESCISOES A PAGAR</t>
  </si>
  <si>
    <t>PRO-LABORE A PAGAR</t>
  </si>
  <si>
    <t>PENSAO JUDICIAL</t>
  </si>
  <si>
    <t>ENCARGOS SOCIAIS</t>
  </si>
  <si>
    <t>INSS A RECOLHER</t>
  </si>
  <si>
    <t>FGTS A RECOLHER</t>
  </si>
  <si>
    <t>CONTRIBUIÇAO SINDICAL A RECOLHER</t>
  </si>
  <si>
    <t>INSS RETIDO TERCEIROS A RECOLHER</t>
  </si>
  <si>
    <t>PROVISOES COM PESSOAL</t>
  </si>
  <si>
    <t>PROVISAO DE FERIAS</t>
  </si>
  <si>
    <t>PROVISAO DE INSS S/ FERIAS</t>
  </si>
  <si>
    <t>PROVISAO DE FGTS S/ FERIAS</t>
  </si>
  <si>
    <t>PROVISAO DE 13º SALARIO</t>
  </si>
  <si>
    <t>PROVISAO DE INSS S/ 13º SALARIO</t>
  </si>
  <si>
    <t>PROVISAO DE FGTS S/ 13º SALARIO</t>
  </si>
  <si>
    <t>OBRIGAÇOES FISCAIS A RECOLHER</t>
  </si>
  <si>
    <t>OBRIGAÇOES FISCAIS FEDERAIS</t>
  </si>
  <si>
    <t>IRPJ A RECOLHER</t>
  </si>
  <si>
    <t>CSLL A RECOLHER</t>
  </si>
  <si>
    <t>PIS A RECOLHER</t>
  </si>
  <si>
    <t>COFINS A RECOLHER</t>
  </si>
  <si>
    <t>IPI A RECOLHER</t>
  </si>
  <si>
    <t>IRRF S/ FOLHA A RECOLHER</t>
  </si>
  <si>
    <t>IRRF A RECOLHER</t>
  </si>
  <si>
    <t>PIS/COFINS/CSSL RETIDO A RECOLHER</t>
  </si>
  <si>
    <t>IRRF S/ ALUGUEIS</t>
  </si>
  <si>
    <t>OBRIGAÇOES FISCAIS ESTADUAIS</t>
  </si>
  <si>
    <t>ICMS A RECOLHER</t>
  </si>
  <si>
    <t>ICMS ST A RECOLHER</t>
  </si>
  <si>
    <t>ICMS DIFAL A RECOLHER</t>
  </si>
  <si>
    <t>OBRIGAÇOES FISCAIS MUNICIPAIS</t>
  </si>
  <si>
    <t>ISS A RECOLHER</t>
  </si>
  <si>
    <t>ISS RETIDO A RECOLHER</t>
  </si>
  <si>
    <t>FORNECEDORES DE PRODUTOS E SERVIÇOS</t>
  </si>
  <si>
    <t>FORNECEDORES DIVERSOS</t>
  </si>
  <si>
    <t>ADIANTAMENTO DE CLIENTES</t>
  </si>
  <si>
    <t>ADIANTAMENTO DE CLIENTES DIVERSOS</t>
  </si>
  <si>
    <t>EMPRESTIMOS E FINANCIAMENTOS</t>
  </si>
  <si>
    <t>EXIGIVEL A LONGO PRAZO</t>
  </si>
  <si>
    <t>EMPRESTIMOS FINANCIAMENTOS</t>
  </si>
  <si>
    <t>EMPRESTIMOS BANCARIOS</t>
  </si>
  <si>
    <t>EMPRESTIMOS - PESSOAS LIGADAS</t>
  </si>
  <si>
    <t>PATRIMONIO LIQUIDO</t>
  </si>
  <si>
    <t>CAPITAL SOCIAL</t>
  </si>
  <si>
    <t>CAPITAL SOCIAL INTEGRALIZADO</t>
  </si>
  <si>
    <t>CAPITAL SOCIAL SUBSCRITO</t>
  </si>
  <si>
    <t>RESERVAS</t>
  </si>
  <si>
    <t>RESERVAS DE CAPITAL</t>
  </si>
  <si>
    <t>RESERVA DE LUCROS</t>
  </si>
  <si>
    <t>RESERVA LEGAL</t>
  </si>
  <si>
    <t>AFAC - ADTO FUTURO AUMENTO DE CAPITAL</t>
  </si>
  <si>
    <t>LUCROS \ PREJUIZOS</t>
  </si>
  <si>
    <t>LUCROS \ PREJUIZOS ACUMULADOS</t>
  </si>
  <si>
    <t>LUCROS ACUMULADOS</t>
  </si>
  <si>
    <t>AJUSTE DE EXERCÍCIOS ANTERIORES</t>
  </si>
  <si>
    <t>PREJUIZOS ACUMULADOS</t>
  </si>
  <si>
    <t>RESULTADO DO EXERCICIO</t>
  </si>
  <si>
    <t>LUCRO DO EXERCICIO</t>
  </si>
  <si>
    <t>PREJUIZO DO EXERCICIO</t>
  </si>
  <si>
    <t>DISTRIBUIÇAO DE LUCROS</t>
  </si>
  <si>
    <t>RESULTADO BRUTO</t>
  </si>
  <si>
    <t>RECEITA LIQUIDA</t>
  </si>
  <si>
    <t>RECEITA BRUTA DE VENDAS</t>
  </si>
  <si>
    <t>RECEITAS - VENDA DE MERCADORIA</t>
  </si>
  <si>
    <t>VENDA DE MERCADORIAS</t>
  </si>
  <si>
    <t>RECEITAS - VENDA DE SUCATA</t>
  </si>
  <si>
    <t>VENDA DE SUCATA</t>
  </si>
  <si>
    <t>RECEITAS - VENDA DE MERCADORIA USADA</t>
  </si>
  <si>
    <t>VENDA DE MERCADORIAS USADAS</t>
  </si>
  <si>
    <t>RECEITAS - VENDA DE SERVIÇO</t>
  </si>
  <si>
    <t>VENDA DE SERVIÇO</t>
  </si>
  <si>
    <t>( - ) DEDUÇOES DE VENDAS</t>
  </si>
  <si>
    <t>VENDAS CANCELADAS</t>
  </si>
  <si>
    <t>DEVOLUÇOES DE VENDA</t>
  </si>
  <si>
    <t>ABATIMENTOS</t>
  </si>
  <si>
    <t>ABATIMENTOS S/ VENDAS</t>
  </si>
  <si>
    <t>IMPOSTOS S/ VENDAS E SERVIÇOS</t>
  </si>
  <si>
    <t>( - ) PIS S/ VENDAS</t>
  </si>
  <si>
    <t>( - ) COFINS S/ VENDAS</t>
  </si>
  <si>
    <t>( - ) ISS</t>
  </si>
  <si>
    <t>( - ) ICMS</t>
  </si>
  <si>
    <t>( - ) ICMS SUBSTITUICAO TRIBUTARIA</t>
  </si>
  <si>
    <t>( - ) IPI</t>
  </si>
  <si>
    <t>( - ) SIMPLES NACIONAL</t>
  </si>
  <si>
    <t>CUSTOS</t>
  </si>
  <si>
    <t>CUSTOS OPERACIONAIS</t>
  </si>
  <si>
    <t>CUSTO DA MERCADORIA VENDIDA</t>
  </si>
  <si>
    <t>CUSTO DA MERCADORIA VENDIDA - CMV</t>
  </si>
  <si>
    <t>( - ) ESTOQUE FINAL</t>
  </si>
  <si>
    <t>( - ) ICMS S/ COMPRAS</t>
  </si>
  <si>
    <t>DESPESAS</t>
  </si>
  <si>
    <t>DESPESAS OPERACIONAIS</t>
  </si>
  <si>
    <t>DESPESAS ADMINISTRATIVAS</t>
  </si>
  <si>
    <t>DESPESAS C/ PESSOAL</t>
  </si>
  <si>
    <t>SALARIOS E ORDENADOS</t>
  </si>
  <si>
    <t>FGTS</t>
  </si>
  <si>
    <t>INSS</t>
  </si>
  <si>
    <t>PRO-LABORE</t>
  </si>
  <si>
    <t>INSS S/PRO-LABORE</t>
  </si>
  <si>
    <t>RESCISOES CONTRATUAIS</t>
  </si>
  <si>
    <t>AVISO PREVIO E INDENIZACOES</t>
  </si>
  <si>
    <t>FERIAS E ABONOS</t>
  </si>
  <si>
    <t>FGTS S/FERIAS E ABONO</t>
  </si>
  <si>
    <t>INSS S/FERIAS E ABONO</t>
  </si>
  <si>
    <t>13º SALARIO</t>
  </si>
  <si>
    <t>FGTS S/13º SALARIO</t>
  </si>
  <si>
    <t>INSS S/13º SALARIO</t>
  </si>
  <si>
    <t>GRATIFICACOES</t>
  </si>
  <si>
    <t>VALE TRANSPORTE</t>
  </si>
  <si>
    <t>AUXILIO ALIMENTAÇAO</t>
  </si>
  <si>
    <t>CONVENIO MEDICO</t>
  </si>
  <si>
    <t>CONVENIO ODONTOLOGICO</t>
  </si>
  <si>
    <t>ADICIONAL DE INSALUBRIDADE</t>
  </si>
  <si>
    <t>ADICIONAL DE PERICULOSIDADE</t>
  </si>
  <si>
    <t>EPI E UNIFORME</t>
  </si>
  <si>
    <t>CONTRIBUIÇÕES SINDICAIS</t>
  </si>
  <si>
    <t>INSS SERVICO</t>
  </si>
  <si>
    <t>DEPRECIAÇOES E AMORTIZAÇOES</t>
  </si>
  <si>
    <t>AMORTIZACOES</t>
  </si>
  <si>
    <t>DESPESAS INDEDUTIVEIS</t>
  </si>
  <si>
    <t>BRINDES E DOACOES INDEDUTIVEIS</t>
  </si>
  <si>
    <t>MULTAS POR INFRACAO FISCAL</t>
  </si>
  <si>
    <t>MULTAS DE TRANSITO - INDEDUTIVEIS</t>
  </si>
  <si>
    <t>PROVISAO PARA CREDITO DE LIQ. DUVIDOSA</t>
  </si>
  <si>
    <t>CONSTITUIÇAO DA PROVISAO</t>
  </si>
  <si>
    <t>( - ) REVERSAO DA PROVISAO</t>
  </si>
  <si>
    <t>PERDAS NO RECEBIMENTO DE CREDITO</t>
  </si>
  <si>
    <t>DESPESAS TRIBUTARIAS</t>
  </si>
  <si>
    <t>IMPOSTOS E TAXAS</t>
  </si>
  <si>
    <t>IMPOSTOS E TAXAS DIVERSAS</t>
  </si>
  <si>
    <t>FINANCEIRAS LIQUIDAS</t>
  </si>
  <si>
    <t>RECEITAS E DESPESAS FINANCEIRAS</t>
  </si>
  <si>
    <t>RECEITAS FINANCEIRAS</t>
  </si>
  <si>
    <t>DESPESAS FINANCEIRAS</t>
  </si>
  <si>
    <t>OUTRAS RECEITAS E DESPESAS OPERACIONAIS</t>
  </si>
  <si>
    <t>OUTRAS RECEITAS OPERACIONAIS</t>
  </si>
  <si>
    <t>RESULTADO C/ ALIENACAO DO IMOBILIZADO</t>
  </si>
  <si>
    <t>VENDA DE IMOBILIZADO</t>
  </si>
  <si>
    <t>( - ) CUSTO IMOBILIZADO VENDIDO</t>
  </si>
  <si>
    <t>OUTRAS RECEITAS</t>
  </si>
  <si>
    <t>INDENIZAÇOES CONTRATUAIS</t>
  </si>
  <si>
    <t>SINISTROS</t>
  </si>
  <si>
    <t>RECUPERACAO DE DESPESAS</t>
  </si>
  <si>
    <t>PROVISAO S/ RESULTADO</t>
  </si>
  <si>
    <t>PROVISAO DE IMPOSTOS S/ RESULTADO</t>
  </si>
  <si>
    <t>PROVISAO PARA IMPOSTO DE RENDA</t>
  </si>
  <si>
    <t>PROVISAO P/ IMPOSTO DE RENDA</t>
  </si>
  <si>
    <t>PROVISAO P/ ADIC. DO IMPOSTO DE RENDA</t>
  </si>
  <si>
    <t>PROVISAO PARA CONTRIBUIÇAO SOCIAL</t>
  </si>
  <si>
    <t>PROVISAO P/ CONTRIBUIÇÃO SOCIAL</t>
  </si>
  <si>
    <t>APURAÇAO DO RESULTADO DO EXERCICIO</t>
  </si>
  <si>
    <t>1.1.1.01</t>
  </si>
  <si>
    <t>1.1.1.01.01</t>
  </si>
  <si>
    <t>1.1.1.01.01.00001</t>
  </si>
  <si>
    <t>1.1.1.01.01.00002</t>
  </si>
  <si>
    <t>1.1.1.02</t>
  </si>
  <si>
    <t>1.1.1.02.01</t>
  </si>
  <si>
    <t>1.1.1.02.01.00001</t>
  </si>
  <si>
    <t>1.1.1.02.01.00002</t>
  </si>
  <si>
    <t>1.1.1.03</t>
  </si>
  <si>
    <t>1.1.1.03.01</t>
  </si>
  <si>
    <t>1.1.1.03.01.00001</t>
  </si>
  <si>
    <t>1.1.1.03.01.00002</t>
  </si>
  <si>
    <t>1.1.1.03.01.00003</t>
  </si>
  <si>
    <t>1.1.2.01</t>
  </si>
  <si>
    <t>1.1.2.01.01</t>
  </si>
  <si>
    <t>1.1.2.01.01.00001</t>
  </si>
  <si>
    <t>1.1.2.01.01.00002</t>
  </si>
  <si>
    <t>1.1.2.02</t>
  </si>
  <si>
    <t>1.1.2.02.02</t>
  </si>
  <si>
    <t>1.1.2.02.02.00001</t>
  </si>
  <si>
    <t>1.1.2.03</t>
  </si>
  <si>
    <t>1.1.2.03.01</t>
  </si>
  <si>
    <t>1.1.2.03.01.00001</t>
  </si>
  <si>
    <t>1.1.2.03.01.00002</t>
  </si>
  <si>
    <t>1.1.2.03.02</t>
  </si>
  <si>
    <t>1.1.2.03.02.00001</t>
  </si>
  <si>
    <t>1.1.3.01</t>
  </si>
  <si>
    <t>1.1.3.01.01</t>
  </si>
  <si>
    <t>1.1.3.01.01.00001</t>
  </si>
  <si>
    <t>1.1.3.01.01.00002</t>
  </si>
  <si>
    <t>1.1.3.01.01.00003</t>
  </si>
  <si>
    <t>1.1.4</t>
  </si>
  <si>
    <t>1.1.4.01</t>
  </si>
  <si>
    <t>1.1.4.01.01</t>
  </si>
  <si>
    <t>1.1.4.01.01.00001</t>
  </si>
  <si>
    <t>1.1.4.01.02</t>
  </si>
  <si>
    <t>1.1.4.01.02.00001</t>
  </si>
  <si>
    <t>1.2.1.01</t>
  </si>
  <si>
    <t>1.2.1.01.01</t>
  </si>
  <si>
    <t>1.2.1.01.01.00001</t>
  </si>
  <si>
    <t>1.2.1.01.02</t>
  </si>
  <si>
    <t>1.2.1.01.02.00001</t>
  </si>
  <si>
    <t>1.2.2</t>
  </si>
  <si>
    <t>1.2.2.01</t>
  </si>
  <si>
    <t>1.2.2.01.01</t>
  </si>
  <si>
    <t>1.2.2.01.01.00001</t>
  </si>
  <si>
    <t>1.2.2.01.01.00002</t>
  </si>
  <si>
    <t>1.2.2.01.02</t>
  </si>
  <si>
    <t>1.2.2.01.02.00001</t>
  </si>
  <si>
    <t>1.2.2.01.02.00002</t>
  </si>
  <si>
    <t>1.2.2.01.03</t>
  </si>
  <si>
    <t>1.2.2.01.03.00001</t>
  </si>
  <si>
    <t>1.2.2.01.04</t>
  </si>
  <si>
    <t>1.2.2.01.04.00001</t>
  </si>
  <si>
    <t>1.2.2.01.04.00002</t>
  </si>
  <si>
    <t>1.2.2.01.05</t>
  </si>
  <si>
    <t>1.2.2.01.05.00001</t>
  </si>
  <si>
    <t>1.2.2.01.05.00002</t>
  </si>
  <si>
    <t>1.2.2.01.06</t>
  </si>
  <si>
    <t>1.2.2.01.06.00001</t>
  </si>
  <si>
    <t>1.2.2.01.06.00002</t>
  </si>
  <si>
    <t>1.2.2.01.07</t>
  </si>
  <si>
    <t>1.2.2.01.07.00001</t>
  </si>
  <si>
    <t>1.2.2.01.07.00002</t>
  </si>
  <si>
    <t>1.2.2.01.07.00003</t>
  </si>
  <si>
    <t>1.2.2.01.07.00004</t>
  </si>
  <si>
    <t>1.2.2.01.08</t>
  </si>
  <si>
    <t>1.2.1.01.08.00001</t>
  </si>
  <si>
    <t>1.2.2.02</t>
  </si>
  <si>
    <t>1.2.2.02.01</t>
  </si>
  <si>
    <t>1.2.2.02.01.00001</t>
  </si>
  <si>
    <t>1.2.2.02.01.00002</t>
  </si>
  <si>
    <t>1.2.2.02.02</t>
  </si>
  <si>
    <t>1.2.2.02.02.00001</t>
  </si>
  <si>
    <t>1.2.2.02.02.00002</t>
  </si>
  <si>
    <t>2.1.1.01</t>
  </si>
  <si>
    <t>2.1.1.01.01</t>
  </si>
  <si>
    <t>2.1.1.01.01.00001</t>
  </si>
  <si>
    <t>2.1.1.01.01.00002</t>
  </si>
  <si>
    <t>2.1.1.01.01.00003</t>
  </si>
  <si>
    <t>2.1.1.01.01.00004</t>
  </si>
  <si>
    <t>2.1.1.01.01.00005</t>
  </si>
  <si>
    <t>2.1.1.01.01.00006</t>
  </si>
  <si>
    <t>2.1.1.01.02</t>
  </si>
  <si>
    <t>2.1.1.01.02.00001</t>
  </si>
  <si>
    <t>2.1.1.01.02.00002</t>
  </si>
  <si>
    <t>2.1.1.01.02.00003</t>
  </si>
  <si>
    <t>2.1.1.01.02.00004</t>
  </si>
  <si>
    <t>2.1.1.01.03</t>
  </si>
  <si>
    <t>2.1.1.01.03.00001</t>
  </si>
  <si>
    <t>2.1.1.01.03.00002</t>
  </si>
  <si>
    <t>2.1.1.01.03.00003</t>
  </si>
  <si>
    <t>2.1.1.01.03.00004</t>
  </si>
  <si>
    <t>2.1.1.01.03.00005</t>
  </si>
  <si>
    <t>2.1.1.01.03.00006</t>
  </si>
  <si>
    <t>2.1.1.02</t>
  </si>
  <si>
    <t>2.1.1.02.01</t>
  </si>
  <si>
    <t>2.1.1.02.01.00001</t>
  </si>
  <si>
    <t>2.1.1.02.01.00002</t>
  </si>
  <si>
    <t>2.1.1.02.01.00003</t>
  </si>
  <si>
    <t>2.1.1.02.01.00004</t>
  </si>
  <si>
    <t>2.1.1.02.01.00005</t>
  </si>
  <si>
    <t>2.1.1.02.01.00006</t>
  </si>
  <si>
    <t>2.1.1.02.01.00007</t>
  </si>
  <si>
    <t>2.1.1.02.01.00008</t>
  </si>
  <si>
    <t>2.1.1.02.01.00009</t>
  </si>
  <si>
    <t>2.1.1.02.02</t>
  </si>
  <si>
    <t>2.1.1.02.02.00001</t>
  </si>
  <si>
    <t>2.1.1.02.02.00002</t>
  </si>
  <si>
    <t>2.1.1.02.03</t>
  </si>
  <si>
    <t>2.1.1.02.03.00001</t>
  </si>
  <si>
    <t>2.1.1.02.03.00002</t>
  </si>
  <si>
    <t>2.1.1.03</t>
  </si>
  <si>
    <t>2.1.1.03.01</t>
  </si>
  <si>
    <t>2.1.1.03.01.00001</t>
  </si>
  <si>
    <t>2.1.1.03.01.00002</t>
  </si>
  <si>
    <t>2.1.1.03.01.09134</t>
  </si>
  <si>
    <t>2.1.1.04</t>
  </si>
  <si>
    <t>2.1.1.04.01</t>
  </si>
  <si>
    <t>2.1.1.04.01.00001</t>
  </si>
  <si>
    <t>2.1.1.05</t>
  </si>
  <si>
    <t>2.1.1.05.01</t>
  </si>
  <si>
    <t>2.1.1.05.01.00001</t>
  </si>
  <si>
    <t>2.2</t>
  </si>
  <si>
    <t>2.2.1</t>
  </si>
  <si>
    <t>2.2.1.01</t>
  </si>
  <si>
    <t>2.2.1.01.01</t>
  </si>
  <si>
    <t>2.2.1.01.01.00001</t>
  </si>
  <si>
    <t>2.2.1.02</t>
  </si>
  <si>
    <t>2.2.1.02.01</t>
  </si>
  <si>
    <t>2.2.1.02.01.00001</t>
  </si>
  <si>
    <t>2.2.1.02.02</t>
  </si>
  <si>
    <t>2.2.1.02.02.00001</t>
  </si>
  <si>
    <t>2.2.1.02.03</t>
  </si>
  <si>
    <t>2.2.1.02.03.00001</t>
  </si>
  <si>
    <t>2.3</t>
  </si>
  <si>
    <t>2.3.1</t>
  </si>
  <si>
    <t>2.3.1.01</t>
  </si>
  <si>
    <t>2.3.1.01.01</t>
  </si>
  <si>
    <t>2.3.1.01.01.00001</t>
  </si>
  <si>
    <t>2.3.1.01.01.00002</t>
  </si>
  <si>
    <t>2.3.2</t>
  </si>
  <si>
    <t>2.3.2.01</t>
  </si>
  <si>
    <t>2.3.2.01.01</t>
  </si>
  <si>
    <t>2.3.2.01.01.00001</t>
  </si>
  <si>
    <t>2.3.2.01.01.00002</t>
  </si>
  <si>
    <t>2.3.1.01.02</t>
  </si>
  <si>
    <t>2.3.1.01.02.00001</t>
  </si>
  <si>
    <t>2.3.3</t>
  </si>
  <si>
    <t>2.3.3.01</t>
  </si>
  <si>
    <t>2.3.3.01.01</t>
  </si>
  <si>
    <t>2.3.3.01.01.00001</t>
  </si>
  <si>
    <t>2.3.3.01.01.00002</t>
  </si>
  <si>
    <t>2.3.3.01.01.00003</t>
  </si>
  <si>
    <t>2.3.3.01.02</t>
  </si>
  <si>
    <t>2.3.3.01.02.00001</t>
  </si>
  <si>
    <t>2.3.3.01.02.00002</t>
  </si>
  <si>
    <t>2.3.3.01.03</t>
  </si>
  <si>
    <t>2.3.3.01.03.00001</t>
  </si>
  <si>
    <t>2.3.3.01.03.00002</t>
  </si>
  <si>
    <t>3.1.1.01</t>
  </si>
  <si>
    <t>3.1.1.01.01</t>
  </si>
  <si>
    <t>3.1.1.01.01.00001</t>
  </si>
  <si>
    <t>3.1.1.01.02</t>
  </si>
  <si>
    <t>3.1.1.01.02.00001</t>
  </si>
  <si>
    <t>3.1.1.01.03</t>
  </si>
  <si>
    <t>3.1.1.01.03.00001</t>
  </si>
  <si>
    <t>3.1.1.01.04</t>
  </si>
  <si>
    <t>3.1.1.01.04.00001</t>
  </si>
  <si>
    <t>3.1.1.02</t>
  </si>
  <si>
    <t>3.1.1.02.01</t>
  </si>
  <si>
    <t>3.1.1.02.01.00001</t>
  </si>
  <si>
    <t>3.1.1.02.02</t>
  </si>
  <si>
    <t>3.1.1.02.02.00001</t>
  </si>
  <si>
    <t>3.1.1.02.03</t>
  </si>
  <si>
    <t>3.1.1.02.03.00001</t>
  </si>
  <si>
    <t>3.1.1.02.03.00002</t>
  </si>
  <si>
    <t>3.1.2.01</t>
  </si>
  <si>
    <t>3.1.2.01.01</t>
  </si>
  <si>
    <t>3.1.2.01.01.00001</t>
  </si>
  <si>
    <t>3.1.2.01.01.00002</t>
  </si>
  <si>
    <t>3.1.2.01.02</t>
  </si>
  <si>
    <t>3.1.2.01.02.00001</t>
  </si>
  <si>
    <t>3.1.2.01.02.00003</t>
  </si>
  <si>
    <t>3.2</t>
  </si>
  <si>
    <t>3.2.1</t>
  </si>
  <si>
    <t>3.2.1.01</t>
  </si>
  <si>
    <t>3.2.1.01.01</t>
  </si>
  <si>
    <t>3.2.1.01.01.00001</t>
  </si>
  <si>
    <t>3.2.1.01.01.00002</t>
  </si>
  <si>
    <t>3.2.1.01.03.00001</t>
  </si>
  <si>
    <t>3.2.1.01.04.00001</t>
  </si>
  <si>
    <t>3.2.1.01.05.00001</t>
  </si>
  <si>
    <t>3.2.1.01.05.00002</t>
  </si>
  <si>
    <t>3.2.1.01.06.00001</t>
  </si>
  <si>
    <t>3.2.1.01.06.00002</t>
  </si>
  <si>
    <t>3.2.1.01.07.00001</t>
  </si>
  <si>
    <t>3.2.1.01.07.00002</t>
  </si>
  <si>
    <t>3.2.1.02</t>
  </si>
  <si>
    <t>3.2.1.02.01</t>
  </si>
  <si>
    <t>3.2.1.02.01.00001</t>
  </si>
  <si>
    <t>3.2.1.02.01.00002</t>
  </si>
  <si>
    <t>3.2.2</t>
  </si>
  <si>
    <t>3.2.2.01</t>
  </si>
  <si>
    <t>3.2.2.01.02</t>
  </si>
  <si>
    <t>3.2.2.01.02.00001</t>
  </si>
  <si>
    <t>3.2.2.01.02.00002</t>
  </si>
  <si>
    <t>3.3</t>
  </si>
  <si>
    <t>3.3.1</t>
  </si>
  <si>
    <t>3.3.1.01</t>
  </si>
  <si>
    <t>3.3.1.01.01</t>
  </si>
  <si>
    <t>3.3.1.01.01.00001</t>
  </si>
  <si>
    <t>3.3.1.01.01.00002</t>
  </si>
  <si>
    <t>3.3.1.01.02</t>
  </si>
  <si>
    <t>3.3.1.01.02.00001</t>
  </si>
  <si>
    <t>3.3.1.01.02.00002</t>
  </si>
  <si>
    <t>3.3.1.01.02.00003</t>
  </si>
  <si>
    <t>3.4.1.01</t>
  </si>
  <si>
    <t>3.4.1.01.01</t>
  </si>
  <si>
    <t>3.4.1.01.01.00001</t>
  </si>
  <si>
    <t>3.4.1.01.01.00002</t>
  </si>
  <si>
    <t>3.4.1.01.02</t>
  </si>
  <si>
    <t>3.4.1.01.02.00001</t>
  </si>
  <si>
    <t>4</t>
  </si>
  <si>
    <t>4.1</t>
  </si>
  <si>
    <t>4.1.1</t>
  </si>
  <si>
    <t>AGROPECUARIA MONJOLINHO LTDA</t>
  </si>
  <si>
    <t>AGROPECUARIA MRG LTDA</t>
  </si>
  <si>
    <t>ALBERTO SEGATTO</t>
  </si>
  <si>
    <t>ALDO LUIS TEIXEIRA DORO</t>
  </si>
  <si>
    <t>ALESSANDRO A MACEDO</t>
  </si>
  <si>
    <t>AMERICO SOARES DOS SANTOS</t>
  </si>
  <si>
    <t>ARTUR BORGES FRANCO</t>
  </si>
  <si>
    <t>ASSOC COND CHACARAS MARTINE</t>
  </si>
  <si>
    <t>ASSOCIACAO ATLETICA BANCO</t>
  </si>
  <si>
    <t>ASSOCIACAO DE MORADORES</t>
  </si>
  <si>
    <t>ASSOCIACAO LAGO VERDE</t>
  </si>
  <si>
    <t>BIOENERGETICA AROEIRA S.A</t>
  </si>
  <si>
    <t>BONALDI E MURAKAMI LTDA - EPP</t>
  </si>
  <si>
    <t>BP BIOENERGIA ITUIUTABA LTDA</t>
  </si>
  <si>
    <t>BRF S.A</t>
  </si>
  <si>
    <t>BRUNO CESAR DE CARVALHO</t>
  </si>
  <si>
    <t>CALIXTO BONATI INVESTIMENTOS</t>
  </si>
  <si>
    <t>CARLOS AUGUSTO RIBEIRO FRANCO</t>
  </si>
  <si>
    <t>CARLOS EDUARDO VIEIRA MAIA</t>
  </si>
  <si>
    <t>CERVEJARIA CIDADE IMPERIAL PETR</t>
  </si>
  <si>
    <t>COMPANHIA DE SANEAMENTO</t>
  </si>
  <si>
    <t>CERVEJARIA CIDADE IMPERIAL</t>
  </si>
  <si>
    <t>CONDOMINIO GERAL AROEIRAS</t>
  </si>
  <si>
    <t>CONDOMINIO GUANAMBI</t>
  </si>
  <si>
    <t>CONDOMINIO LAGO DOS PEIXES</t>
  </si>
  <si>
    <t>CRISTIANO RESENDE</t>
  </si>
  <si>
    <t>CRONOS INDUSTRIA E COMERCIO</t>
  </si>
  <si>
    <t>DELCIO V. TANNUS</t>
  </si>
  <si>
    <t>DERLY J G RODRIGUES</t>
  </si>
  <si>
    <t>DISTRIBUIDORA RIO BRANCO</t>
  </si>
  <si>
    <t>ELIANE FRANCO SOUZA</t>
  </si>
  <si>
    <t>EMPRESA BRASILEIRA DE BEBIDAS</t>
  </si>
  <si>
    <t>EUDES AMORIM PEREIRA</t>
  </si>
  <si>
    <t>FERROVIA CENTRO-ATLANTICA S.A</t>
  </si>
  <si>
    <t>FLORESTAMENTO MARCOS JALIM LTDA</t>
  </si>
  <si>
    <t>FRIGORIFICO LUCIANA</t>
  </si>
  <si>
    <t>GENIVON PEREIRA DE OLIVEIRA</t>
  </si>
  <si>
    <t>H2F ENGENHARIA</t>
  </si>
  <si>
    <t>HORUS CONTROLE AMBIENTAL LTDA</t>
  </si>
  <si>
    <t>INSTITUTO DE EDUCACAO GLOBAL</t>
  </si>
  <si>
    <t>ITAMBE ALIMENTOS S/A</t>
  </si>
  <si>
    <t>JAC INCORPORACOES E NEG IMOB LTDA</t>
  </si>
  <si>
    <t>JAMES FRANCA ACOSTA E OUTRO</t>
  </si>
  <si>
    <t>JOAO BATISTA PEREIRA DE SOUZA</t>
  </si>
  <si>
    <t>JOSE EUSTAQUIO ALVES</t>
  </si>
  <si>
    <t>JULIANA PADUA DINIZ</t>
  </si>
  <si>
    <t>LIVIO RINZLER E OUTROS</t>
  </si>
  <si>
    <t>LUCAS GOMES PATROCINIO</t>
  </si>
  <si>
    <t>MARCELO CAETANO NOGUEIRA</t>
  </si>
  <si>
    <t>MARLUCIA ISABEL MOTA</t>
  </si>
  <si>
    <t>MURILO DA SILVEIRA COELHO</t>
  </si>
  <si>
    <t>NATALIA A M SILVA</t>
  </si>
  <si>
    <t>NILDINEI SANTA ROSA</t>
  </si>
  <si>
    <t>PATRUS TRANSPORTES URGENTES</t>
  </si>
  <si>
    <t>PCA PROJETOS CONSULTORIA</t>
  </si>
  <si>
    <t>RAIZEN COMBUSTIVEIS S.A.</t>
  </si>
  <si>
    <t>RENATO NUNES ALVES NASCIMENTO</t>
  </si>
  <si>
    <t>ROSEMERE GIONDELLE SANDRI</t>
  </si>
  <si>
    <t>SAULO A FERREIRA</t>
  </si>
  <si>
    <t>SEBASTIAO BARROSO</t>
  </si>
  <si>
    <t>SINDICATO RURAL DE UBERLANDIA</t>
  </si>
  <si>
    <t>Syngenta Seeds LTDA.</t>
  </si>
  <si>
    <t>TETRA TECH ENGENHARIA E CONSULTORIA</t>
  </si>
  <si>
    <t>THAIS DE OLIVEIRA REZENDE</t>
  </si>
  <si>
    <t>TRANSP URB SAO MIGUEL DE</t>
  </si>
  <si>
    <t>VALTERCIDES CARRIJO</t>
  </si>
  <si>
    <t>VANDIR ERNESTO JACINTO</t>
  </si>
  <si>
    <t>WANDERLE FAGUNDES</t>
  </si>
  <si>
    <t>1.1.2.01.01.00003</t>
  </si>
  <si>
    <t>1.1.2.01.01.00004</t>
  </si>
  <si>
    <t>1.1.2.01.01.00005</t>
  </si>
  <si>
    <t>1.1.2.01.01.00006</t>
  </si>
  <si>
    <t>1.1.2.01.01.00007</t>
  </si>
  <si>
    <t>1.1.2.01.01.00008</t>
  </si>
  <si>
    <t>1.1.2.01.01.00009</t>
  </si>
  <si>
    <t>1.1.2.01.01.00010</t>
  </si>
  <si>
    <t>1.1.2.01.01.00011</t>
  </si>
  <si>
    <t>1.1.2.01.01.00012</t>
  </si>
  <si>
    <t>1.1.2.01.01.00013</t>
  </si>
  <si>
    <t>1.1.2.01.01.00014</t>
  </si>
  <si>
    <t>1.1.2.01.01.00015</t>
  </si>
  <si>
    <t>1.1.2.01.01.00016</t>
  </si>
  <si>
    <t>1.1.2.01.01.00017</t>
  </si>
  <si>
    <t>1.1.2.01.01.00018</t>
  </si>
  <si>
    <t>1.1.2.01.01.00019</t>
  </si>
  <si>
    <t>1.1.2.01.01.00020</t>
  </si>
  <si>
    <t>1.1.2.01.01.00021</t>
  </si>
  <si>
    <t>1.1.2.01.01.00022</t>
  </si>
  <si>
    <t>1.1.2.01.01.00023</t>
  </si>
  <si>
    <t>1.1.2.01.01.00024</t>
  </si>
  <si>
    <t>1.1.2.01.01.00025</t>
  </si>
  <si>
    <t>1.1.2.01.01.00026</t>
  </si>
  <si>
    <t>1.1.2.01.01.00027</t>
  </si>
  <si>
    <t>1.1.2.01.01.00028</t>
  </si>
  <si>
    <t>1.1.2.01.01.00029</t>
  </si>
  <si>
    <t>1.1.2.01.01.00030</t>
  </si>
  <si>
    <t>1.1.2.01.01.00031</t>
  </si>
  <si>
    <t>1.1.2.01.01.00032</t>
  </si>
  <si>
    <t>1.1.2.01.01.00033</t>
  </si>
  <si>
    <t>1.1.2.01.01.00034</t>
  </si>
  <si>
    <t>1.1.2.01.01.00035</t>
  </si>
  <si>
    <t>1.1.2.01.01.00036</t>
  </si>
  <si>
    <t>1.1.2.01.01.00037</t>
  </si>
  <si>
    <t>1.1.2.01.01.00038</t>
  </si>
  <si>
    <t>1.1.2.01.01.00039</t>
  </si>
  <si>
    <t>1.1.2.01.01.00040</t>
  </si>
  <si>
    <t>1.1.2.01.01.00041</t>
  </si>
  <si>
    <t>1.1.2.01.01.00042</t>
  </si>
  <si>
    <t>1.1.2.01.01.00043</t>
  </si>
  <si>
    <t>1.1.2.01.01.00044</t>
  </si>
  <si>
    <t>1.1.2.01.01.00045</t>
  </si>
  <si>
    <t>1.1.2.01.01.00046</t>
  </si>
  <si>
    <t>1.1.2.01.01.00047</t>
  </si>
  <si>
    <t>1.1.2.01.01.00048</t>
  </si>
  <si>
    <t>1.1.2.01.01.00049</t>
  </si>
  <si>
    <t>1.1.2.01.01.00050</t>
  </si>
  <si>
    <t>1.1.2.01.01.00051</t>
  </si>
  <si>
    <t>1.1.2.01.01.00052</t>
  </si>
  <si>
    <t>1.1.2.01.01.00053</t>
  </si>
  <si>
    <t>1.1.2.01.01.00054</t>
  </si>
  <si>
    <t>1.1.2.01.01.00055</t>
  </si>
  <si>
    <t>1.1.2.01.01.00056</t>
  </si>
  <si>
    <t>1.1.2.01.01.00057</t>
  </si>
  <si>
    <t>1.1.2.01.01.00058</t>
  </si>
  <si>
    <t>1.1.2.01.01.00059</t>
  </si>
  <si>
    <t>1.1.2.01.01.00060</t>
  </si>
  <si>
    <t>1.1.2.01.01.00061</t>
  </si>
  <si>
    <t>1.1.2.01.01.00062</t>
  </si>
  <si>
    <t>1.1.2.01.01.00063</t>
  </si>
  <si>
    <t>1.1.2.01.01.00064</t>
  </si>
  <si>
    <t>1.1.2.01.01.00065</t>
  </si>
  <si>
    <t>1.1.2.01.01.00066</t>
  </si>
  <si>
    <t>1.1.2.01.01.00067</t>
  </si>
  <si>
    <t>1.1.2.01.01.00068</t>
  </si>
  <si>
    <t>1.1.2.01.01.00069</t>
  </si>
  <si>
    <t>1.1.2.01.01.00070</t>
  </si>
  <si>
    <t>1.1.2.01.01.00071</t>
  </si>
  <si>
    <t>1.1.2.01.01.00072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</si>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</sst>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0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quotePrefix="1"/>
    <xf numFmtId="0" fontId="4" fillId="0" borderId="0" xfId="0" applyFont="1" applyFill="1"/>
    <xf numFmtId="0" fontId="4" fillId="0" borderId="0" xfId="0" quotePrefix="1" applyFont="1" applyFill="1"/>
    <xf numFmtId="14" fontId="4" fillId="0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0" fillId="4" borderId="0" xfId="0" applyFill="1"/>
    <xf numFmtId="0" fontId="4" fillId="4" borderId="0" xfId="0" quotePrefix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2"/>
  <sheetViews>
    <sheetView tabSelected="1" topLeftCell="A34" zoomScale="130" zoomScaleNormal="130" workbookViewId="0">
      <selection activeCell="G49" sqref="G49"/>
    </sheetView>
  </sheetViews>
  <sheetFormatPr defaultColWidth="8.85546875" defaultRowHeight="15" x14ac:dyDescent="0.25"/>
  <cols>
    <col min="1" max="1" width="11.5703125" style="3" bestFit="1" customWidth="1"/>
    <col min="2" max="2" width="8.85546875" style="3"/>
    <col min="3" max="3" width="21.5703125" style="3" customWidth="1"/>
    <col min="4" max="4" width="17.85546875" style="3" customWidth="1"/>
    <col min="5" max="5" width="11.85546875" style="3" bestFit="1" customWidth="1"/>
    <col min="6" max="6" width="8.85546875" style="3" customWidth="1"/>
    <col min="7" max="7" width="41.42578125" style="3" bestFit="1" customWidth="1"/>
    <col min="8" max="10" width="8.85546875" style="3" customWidth="1"/>
    <col min="11" max="11" width="14.7109375" style="3" bestFit="1" customWidth="1"/>
    <col min="12" max="16" width="8.85546875" style="3" customWidth="1"/>
    <col min="17" max="17" width="11.7109375" style="3" bestFit="1" customWidth="1"/>
    <col min="18" max="18" width="11.7109375" style="3" customWidth="1"/>
    <col min="19" max="21" width="8.85546875" style="3" customWidth="1"/>
    <col min="22" max="23" width="12.140625" style="3" customWidth="1"/>
    <col min="24" max="27" width="8.85546875" style="3" customWidth="1"/>
    <col min="28" max="28" width="65.7109375" style="3" customWidth="1"/>
    <col min="29" max="29" width="8.85546875" style="3"/>
    <col min="30" max="30" width="255.5703125" style="6" customWidth="1"/>
    <col min="31" max="31" width="54.140625" style="8" bestFit="1" customWidth="1"/>
    <col min="32" max="16384" width="8.85546875" style="3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1" t="s">
        <v>12</v>
      </c>
      <c r="P1" s="1" t="s">
        <v>13</v>
      </c>
      <c r="Q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49</v>
      </c>
      <c r="AD1" s="5"/>
      <c r="AE1" s="7"/>
    </row>
    <row r="2" spans="1:31" x14ac:dyDescent="0.25">
      <c r="A2" s="3">
        <v>389</v>
      </c>
      <c r="B2" s="3">
        <v>1</v>
      </c>
      <c r="C2" s="3" t="s">
        <v>27</v>
      </c>
      <c r="D2" s="11" t="s">
        <v>44</v>
      </c>
      <c r="F2" s="3">
        <v>1</v>
      </c>
      <c r="G2" s="3" t="s">
        <v>1211</v>
      </c>
      <c r="H2" s="3" t="s">
        <v>23</v>
      </c>
      <c r="I2" s="10" t="s">
        <v>23</v>
      </c>
      <c r="J2" s="10" t="s">
        <v>24</v>
      </c>
      <c r="K2" cm="1">
        <f t="array" ref="K2">_xlfn.IFS(F2=1,-999999999,F2=2,_xlfn.XLOOKUP(LEFT(C2,1),C:C,A:A),F2=3,_xlfn.XLOOKUP(LEFT(C2,3),C:C,A:A),F2=4,_xlfn.XLOOKUP(LEFT(C2,5),C:C,A:A),F2=5,_xlfn.XLOOKUP(LEFT(C2,8),C:C,A:A),F2=6,_xlfn.XLOOKUP(LEFT(C2,11),C:C,A:A),F2=7,_xlfn.XLOOKUP(LEFT(C2,17),C:C,A:A))</f>
        <v>-999999999</v>
      </c>
      <c r="L2" s="10" t="s">
        <v>25</v>
      </c>
      <c r="M2" s="10" t="s">
        <v>23</v>
      </c>
      <c r="N2" s="10" t="s">
        <v>23</v>
      </c>
      <c r="O2" s="10" t="s">
        <v>23</v>
      </c>
      <c r="P2" s="10" t="s">
        <v>25</v>
      </c>
      <c r="Q2" s="12">
        <v>43831</v>
      </c>
      <c r="R2" s="10" t="str">
        <f t="shared" ref="R2:R138" si="0">TEXT(Q2,"dd/mm/aaaa")</f>
        <v>01/01/2020</v>
      </c>
      <c r="S2" s="10" t="s">
        <v>23</v>
      </c>
      <c r="T2" s="10">
        <v>0</v>
      </c>
      <c r="U2" s="10">
        <v>0</v>
      </c>
      <c r="V2" s="12">
        <v>44166</v>
      </c>
      <c r="W2" s="10" t="str">
        <f t="shared" ref="W2:W138" si="1">TEXT(V2,"dd/mm/aaaa")</f>
        <v>01/12/2020</v>
      </c>
      <c r="X2" s="10" t="s">
        <v>23</v>
      </c>
      <c r="Y2" s="10" t="s">
        <v>23</v>
      </c>
      <c r="Z2" s="10" t="s">
        <v>26</v>
      </c>
      <c r="AA2" s="10">
        <v>1</v>
      </c>
      <c r="AB2" s="10" t="str">
        <f t="shared" ref="AB2:AB138" si="2">CONCATENATE(A2,", ",B2,", '",C2,"', ",F2,", '",G2,"', '",H2,"', '",I2,"', '",J2,"', ",K2,", '",L2,"', '",M2,"', '")</f>
        <v>389, 1, '1', 1, 'ATIVO', 'N', 'N', 'I', -999999999, 'S', 'N', '</v>
      </c>
      <c r="AC2" s="10" t="str">
        <f t="shared" ref="AC2" si="3">CONCATENATE(N2,"', '",O2,"', '",P2,"', '",R2,"', '",S2,"', ",T2,", ",U2,", '",W2,"', '",X2,"', '",Y2,"', '",Z2,"', ",AA2)</f>
        <v>N', 'N', 'S', '01/01/2020', 'N', 0, 0, '01/12/2020', 'N', 'N', '0', 1</v>
      </c>
      <c r="AD2" s="13" t="str">
        <f t="shared" ref="AD2:AD138" si="4">CONCATENATE($AB$1,AB2,AC2,",'",D2,"',",E2,");")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VALUES(389, 1, '1', 1, 'ATIVO', 'N', 'N', 'I', -999999999, 'S', 'N', 'N', 'N', 'S', '01/01/2020', 'N', 0, 0, '01/12/2020', 'N', 'N', '0', 1,'01',);</v>
      </c>
      <c r="AE2" s="14" t="str">
        <f t="shared" ref="AE2:AE138" si="5">IF(E2&lt;&gt;"null",CONCATENATE("UPDATE TGFPAR SET CODCTACTB = ",A2," WHERE CODPARC = ",E2,";"),"")</f>
        <v>UPDATE TGFPAR SET CODCTACTB = 389 WHERE CODPARC = ;</v>
      </c>
    </row>
    <row r="3" spans="1:31" x14ac:dyDescent="0.25">
      <c r="A3" s="3">
        <v>390</v>
      </c>
      <c r="B3" s="10">
        <v>1</v>
      </c>
      <c r="C3" s="3" t="s">
        <v>30</v>
      </c>
      <c r="D3" s="11" t="s">
        <v>44</v>
      </c>
      <c r="F3" s="3">
        <v>2</v>
      </c>
      <c r="G3" s="3" t="s">
        <v>1212</v>
      </c>
      <c r="H3" s="3" t="s">
        <v>23</v>
      </c>
      <c r="I3" s="10" t="s">
        <v>23</v>
      </c>
      <c r="J3" s="10" t="s">
        <v>24</v>
      </c>
      <c r="K3" cm="1">
        <f t="array" ref="K3">_xlfn.IFS(F3=1,-999999999,F3=2,_xlfn.XLOOKUP(LEFT(C3,1),C:C,A:A),F3=3,_xlfn.XLOOKUP(LEFT(C3,3),C:C,A:A),F3=4,_xlfn.XLOOKUP(LEFT(C3,5),C:C,A:A),F3=5,_xlfn.XLOOKUP(LEFT(C3,8),C:C,A:A),F3=6,_xlfn.XLOOKUP(LEFT(C3,11),C:C,A:A),F3=7,_xlfn.XLOOKUP(LEFT(C3,17),C:C,A:A))</f>
        <v>389</v>
      </c>
      <c r="L3" s="10" t="s">
        <v>25</v>
      </c>
      <c r="M3" s="10" t="s">
        <v>23</v>
      </c>
      <c r="N3" s="10" t="s">
        <v>23</v>
      </c>
      <c r="O3" s="10" t="s">
        <v>23</v>
      </c>
      <c r="P3" s="10" t="s">
        <v>25</v>
      </c>
      <c r="Q3" s="12">
        <v>43831</v>
      </c>
      <c r="R3" s="10" t="str">
        <f t="shared" si="0"/>
        <v>01/01/2020</v>
      </c>
      <c r="S3" s="10" t="s">
        <v>23</v>
      </c>
      <c r="T3" s="10">
        <v>0</v>
      </c>
      <c r="U3" s="10">
        <v>0</v>
      </c>
      <c r="V3" s="12">
        <v>44166</v>
      </c>
      <c r="W3" s="10" t="str">
        <f t="shared" si="1"/>
        <v>01/12/2020</v>
      </c>
      <c r="X3" s="10" t="s">
        <v>23</v>
      </c>
      <c r="Y3" s="10" t="s">
        <v>23</v>
      </c>
      <c r="Z3" s="10" t="s">
        <v>26</v>
      </c>
      <c r="AA3" s="10">
        <v>1</v>
      </c>
      <c r="AB3" s="10" t="str">
        <f t="shared" si="2"/>
        <v>390, 1, '1.1', 2, 'CIRCULANTE', 'N', 'N', 'I', 389, 'S', 'N', '</v>
      </c>
      <c r="AC3" s="10" t="str">
        <f t="shared" ref="AC3:AC139" si="6">CONCATENATE(N3,"', '",O3,"', '",P3,"', '",R3,"', '",S3,"', ",T3,", ",U3,", '",W3,"', '",X3,"', '",Y3,"', '",Z3,"', ",AA3)</f>
        <v>N', 'N', 'S', '01/01/2020', 'N', 0, 0, '01/12/2020', 'N', 'N', '0', 1</v>
      </c>
      <c r="AD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VALUES(390, 1, '1.1', 2, 'CIRCULANTE', 'N', 'N', 'I', 389, 'S', 'N', 'N', 'N', 'S', '01/01/2020', 'N', 0, 0, '01/12/2020', 'N', 'N', '0', 1,'01',);</v>
      </c>
      <c r="AE3" s="14" t="str">
        <f t="shared" si="5"/>
        <v>UPDATE TGFPAR SET CODCTACTB = 390 WHERE CODPARC = ;</v>
      </c>
    </row>
    <row r="4" spans="1:31" x14ac:dyDescent="0.25">
      <c r="A4" s="3">
        <v>391</v>
      </c>
      <c r="B4" s="10">
        <v>1</v>
      </c>
      <c r="C4" s="3" t="s">
        <v>31</v>
      </c>
      <c r="D4" s="11" t="s">
        <v>44</v>
      </c>
      <c r="F4" s="3">
        <v>3</v>
      </c>
      <c r="G4" s="3" t="s">
        <v>1213</v>
      </c>
      <c r="H4" s="3" t="s">
        <v>23</v>
      </c>
      <c r="I4" s="10" t="s">
        <v>23</v>
      </c>
      <c r="J4" s="10" t="s">
        <v>24</v>
      </c>
      <c r="K4" cm="1">
        <f t="array" ref="K4">_xlfn.IFS(F4=1,-999999999,F4=2,_xlfn.XLOOKUP(LEFT(C4,1),C:C,A:A),F4=3,_xlfn.XLOOKUP(LEFT(C4,3),C:C,A:A),F4=4,_xlfn.XLOOKUP(LEFT(C4,5),C:C,A:A),F4=5,_xlfn.XLOOKUP(LEFT(C4,8),C:C,A:A),F4=6,_xlfn.XLOOKUP(LEFT(C4,11),C:C,A:A),F4=7,_xlfn.XLOOKUP(LEFT(C4,17),C:C,A:A))</f>
        <v>390</v>
      </c>
      <c r="L4" s="10" t="s">
        <v>25</v>
      </c>
      <c r="M4" s="10" t="s">
        <v>23</v>
      </c>
      <c r="N4" s="10" t="s">
        <v>23</v>
      </c>
      <c r="O4" s="10" t="s">
        <v>23</v>
      </c>
      <c r="P4" s="10" t="s">
        <v>25</v>
      </c>
      <c r="Q4" s="12">
        <v>43831</v>
      </c>
      <c r="R4" s="10" t="str">
        <f t="shared" si="0"/>
        <v>01/01/2020</v>
      </c>
      <c r="S4" s="10" t="s">
        <v>23</v>
      </c>
      <c r="T4" s="10">
        <v>0</v>
      </c>
      <c r="U4" s="10">
        <v>0</v>
      </c>
      <c r="V4" s="12">
        <v>44166</v>
      </c>
      <c r="W4" s="10" t="str">
        <f t="shared" si="1"/>
        <v>01/12/2020</v>
      </c>
      <c r="X4" s="10" t="s">
        <v>23</v>
      </c>
      <c r="Y4" s="10" t="s">
        <v>23</v>
      </c>
      <c r="Z4" s="10" t="s">
        <v>26</v>
      </c>
      <c r="AA4" s="10">
        <v>1</v>
      </c>
      <c r="AB4" s="10" t="str">
        <f t="shared" si="2"/>
        <v>391, 1, '1.1.1', 3, 'DISPONIVEL', 'N', 'N', 'I', 390, 'S', 'N', '</v>
      </c>
      <c r="AC4" s="10" t="str">
        <f t="shared" si="6"/>
        <v>N', 'N', 'S', '01/01/2020', 'N', 0, 0, '01/12/2020', 'N', 'N', '0', 1</v>
      </c>
      <c r="AD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VALUES(391, 1, '1.1.1', 3, 'DISPONIVEL', 'N', 'N', 'I', 390, 'S', 'N', 'N', 'N', 'S', '01/01/2020', 'N', 0, 0, '01/12/2020', 'N', 'N', '0', 1,'01',);</v>
      </c>
      <c r="AE4" s="14" t="str">
        <f t="shared" si="5"/>
        <v>UPDATE TGFPAR SET CODCTACTB = 391 WHERE CODPARC = ;</v>
      </c>
    </row>
    <row r="5" spans="1:31" x14ac:dyDescent="0.25">
      <c r="A5" s="3">
        <v>392</v>
      </c>
      <c r="B5" s="3">
        <v>1</v>
      </c>
      <c r="C5" s="3" t="s">
        <v>1410</v>
      </c>
      <c r="D5" s="11" t="s">
        <v>44</v>
      </c>
      <c r="F5" s="3">
        <v>4</v>
      </c>
      <c r="G5" s="3" t="s">
        <v>1214</v>
      </c>
      <c r="H5" s="3" t="s">
        <v>23</v>
      </c>
      <c r="I5" s="10" t="s">
        <v>23</v>
      </c>
      <c r="J5" s="10" t="s">
        <v>24</v>
      </c>
      <c r="K5" cm="1">
        <f t="array" ref="K5">_xlfn.IFS(F5=1,-999999999,F5=2,_xlfn.XLOOKUP(LEFT(C5,1),C:C,A:A),F5=3,_xlfn.XLOOKUP(LEFT(C5,3),C:C,A:A),F5=4,_xlfn.XLOOKUP(LEFT(C5,5),C:C,A:A),F5=5,_xlfn.XLOOKUP(LEFT(C5,8),C:C,A:A),F5=6,_xlfn.XLOOKUP(LEFT(C5,11),C:C,A:A),F5=7,_xlfn.XLOOKUP(LEFT(C5,17),C:C,A:A))</f>
        <v>391</v>
      </c>
      <c r="L5" s="10" t="s">
        <v>25</v>
      </c>
      <c r="M5" s="10" t="s">
        <v>23</v>
      </c>
      <c r="N5" s="10" t="s">
        <v>23</v>
      </c>
      <c r="O5" s="10" t="s">
        <v>23</v>
      </c>
      <c r="P5" s="10" t="s">
        <v>25</v>
      </c>
      <c r="Q5" s="12">
        <v>43831</v>
      </c>
      <c r="R5" s="10" t="str">
        <f t="shared" si="0"/>
        <v>01/01/2020</v>
      </c>
      <c r="S5" s="10" t="s">
        <v>23</v>
      </c>
      <c r="T5" s="10">
        <v>0</v>
      </c>
      <c r="U5" s="10">
        <v>0</v>
      </c>
      <c r="V5" s="12">
        <v>44166</v>
      </c>
      <c r="W5" s="10" t="str">
        <f t="shared" si="1"/>
        <v>01/12/2020</v>
      </c>
      <c r="X5" s="10" t="s">
        <v>23</v>
      </c>
      <c r="Y5" s="10" t="s">
        <v>23</v>
      </c>
      <c r="Z5" s="10" t="s">
        <v>26</v>
      </c>
      <c r="AA5" s="10">
        <v>1</v>
      </c>
      <c r="AB5" s="10" t="str">
        <f t="shared" si="2"/>
        <v>392, 1, '1.1.1.01', 4, 'CAIXA GERAL', 'N', 'N', 'I', 391, 'S', 'N', '</v>
      </c>
      <c r="AC5" s="10" t="str">
        <f t="shared" si="6"/>
        <v>N', 'N', 'S', '01/01/2020', 'N', 0, 0, '01/12/2020', 'N', 'N', '0', 1</v>
      </c>
      <c r="AD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VALUES(392, 1, '1.1.1.01', 4, 'CAIXA GERAL', 'N', 'N', 'I', 391, 'S', 'N', 'N', 'N', 'S', '01/01/2020', 'N', 0, 0, '01/12/2020', 'N', 'N', '0', 1,'01',);</v>
      </c>
      <c r="AE5" s="14" t="str">
        <f t="shared" si="5"/>
        <v>UPDATE TGFPAR SET CODCTACTB = 392 WHERE CODPARC = ;</v>
      </c>
    </row>
    <row r="6" spans="1:31" x14ac:dyDescent="0.25">
      <c r="A6" s="3">
        <v>393</v>
      </c>
      <c r="B6" s="10">
        <v>1</v>
      </c>
      <c r="C6" s="3" t="s">
        <v>1411</v>
      </c>
      <c r="D6" s="11" t="s">
        <v>44</v>
      </c>
      <c r="F6" s="3">
        <v>5</v>
      </c>
      <c r="G6" s="3" t="s">
        <v>1214</v>
      </c>
      <c r="H6" s="3" t="s">
        <v>23</v>
      </c>
      <c r="I6" s="10" t="s">
        <v>23</v>
      </c>
      <c r="J6" s="10" t="s">
        <v>24</v>
      </c>
      <c r="K6" cm="1">
        <f t="array" ref="K6">_xlfn.IFS(F6=1,-999999999,F6=2,_xlfn.XLOOKUP(LEFT(C6,1),C:C,A:A),F6=3,_xlfn.XLOOKUP(LEFT(C6,3),C:C,A:A),F6=4,_xlfn.XLOOKUP(LEFT(C6,5),C:C,A:A),F6=5,_xlfn.XLOOKUP(LEFT(C6,8),C:C,A:A),F6=6,_xlfn.XLOOKUP(LEFT(C6,11),C:C,A:A),F6=7,_xlfn.XLOOKUP(LEFT(C6,17),C:C,A:A))</f>
        <v>392</v>
      </c>
      <c r="L6" s="10" t="s">
        <v>25</v>
      </c>
      <c r="M6" s="10" t="s">
        <v>23</v>
      </c>
      <c r="N6" s="10" t="s">
        <v>23</v>
      </c>
      <c r="O6" s="10" t="s">
        <v>23</v>
      </c>
      <c r="P6" s="10" t="s">
        <v>25</v>
      </c>
      <c r="Q6" s="12">
        <v>43831</v>
      </c>
      <c r="R6" s="10" t="str">
        <f t="shared" si="0"/>
        <v>01/01/2020</v>
      </c>
      <c r="S6" s="10" t="s">
        <v>23</v>
      </c>
      <c r="T6" s="10">
        <v>0</v>
      </c>
      <c r="U6" s="10">
        <v>0</v>
      </c>
      <c r="V6" s="12">
        <v>44166</v>
      </c>
      <c r="W6" s="10" t="str">
        <f t="shared" si="1"/>
        <v>01/12/2020</v>
      </c>
      <c r="X6" s="10" t="s">
        <v>23</v>
      </c>
      <c r="Y6" s="10" t="s">
        <v>23</v>
      </c>
      <c r="Z6" s="10" t="s">
        <v>26</v>
      </c>
      <c r="AA6" s="10">
        <v>1</v>
      </c>
      <c r="AB6" s="10" t="str">
        <f t="shared" si="2"/>
        <v>393, 1, '1.1.1.01.01', 5, 'CAIXA GERAL', 'N', 'N', 'I', 392, 'S', 'N', '</v>
      </c>
      <c r="AC6" s="10" t="str">
        <f t="shared" si="6"/>
        <v>N', 'N', 'S', '01/01/2020', 'N', 0, 0, '01/12/2020', 'N', 'N', '0', 1</v>
      </c>
      <c r="AD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VALUES(393, 1, '1.1.1.01.01', 5, 'CAIXA GERAL', 'N', 'N', 'I', 392, 'S', 'N', 'N', 'N', 'S', '01/01/2020', 'N', 0, 0, '01/12/2020', 'N', 'N', '0', 1,'01',);</v>
      </c>
      <c r="AE6" s="14" t="str">
        <f t="shared" si="5"/>
        <v>UPDATE TGFPAR SET CODCTACTB = 393 WHERE CODPARC = ;</v>
      </c>
    </row>
    <row r="7" spans="1:31" x14ac:dyDescent="0.25">
      <c r="A7" s="3">
        <v>394</v>
      </c>
      <c r="B7" s="10">
        <v>1</v>
      </c>
      <c r="C7" s="3" t="s">
        <v>1412</v>
      </c>
      <c r="D7" s="11" t="s">
        <v>44</v>
      </c>
      <c r="F7" s="3">
        <v>6</v>
      </c>
      <c r="G7" s="3" t="s">
        <v>1062</v>
      </c>
      <c r="H7" s="3" t="s">
        <v>25</v>
      </c>
      <c r="I7" s="10" t="s">
        <v>23</v>
      </c>
      <c r="J7" s="10" t="s">
        <v>24</v>
      </c>
      <c r="K7" cm="1">
        <f t="array" ref="K7">_xlfn.IFS(F7=1,-999999999,F7=2,_xlfn.XLOOKUP(LEFT(C7,1),C:C,A:A),F7=3,_xlfn.XLOOKUP(LEFT(C7,3),C:C,A:A),F7=4,_xlfn.XLOOKUP(LEFT(C7,5),C:C,A:A),F7=5,_xlfn.XLOOKUP(LEFT(C7,8),C:C,A:A),F7=6,_xlfn.XLOOKUP(LEFT(C7,11),C:C,A:A),F7=7,_xlfn.XLOOKUP(LEFT(C7,17),C:C,A:A))</f>
        <v>393</v>
      </c>
      <c r="L7" s="10" t="s">
        <v>25</v>
      </c>
      <c r="M7" s="10" t="s">
        <v>23</v>
      </c>
      <c r="N7" s="10" t="s">
        <v>23</v>
      </c>
      <c r="O7" s="10" t="s">
        <v>23</v>
      </c>
      <c r="P7" s="10" t="s">
        <v>25</v>
      </c>
      <c r="Q7" s="12">
        <v>43831</v>
      </c>
      <c r="R7" s="10" t="str">
        <f t="shared" si="0"/>
        <v>01/01/2020</v>
      </c>
      <c r="S7" s="10" t="s">
        <v>23</v>
      </c>
      <c r="T7" s="10">
        <v>0</v>
      </c>
      <c r="U7" s="10">
        <v>0</v>
      </c>
      <c r="V7" s="12">
        <v>44166</v>
      </c>
      <c r="W7" s="10" t="str">
        <f t="shared" si="1"/>
        <v>01/12/2020</v>
      </c>
      <c r="X7" s="10" t="s">
        <v>23</v>
      </c>
      <c r="Y7" s="10" t="s">
        <v>23</v>
      </c>
      <c r="Z7" s="10" t="s">
        <v>26</v>
      </c>
      <c r="AA7" s="10">
        <v>1</v>
      </c>
      <c r="AB7" s="10" t="str">
        <f t="shared" si="2"/>
        <v>394, 1, '1.1.1.01.01.00001', 6, 'CAIXA EMP 1', 'S', 'N', 'I', 393, 'S', 'N', '</v>
      </c>
      <c r="AC7" s="10" t="str">
        <f t="shared" si="6"/>
        <v>N', 'N', 'S', '01/01/2020', 'N', 0, 0, '01/12/2020', 'N', 'N', '0', 1</v>
      </c>
      <c r="AD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VALUES(394, 1, '1.1.1.01.01.00001', 6, 'CAIXA EMP 1', 'S', 'N', 'I', 393, 'S', 'N', 'N', 'N', 'S', '01/01/2020', 'N', 0, 0, '01/12/2020', 'N', 'N', '0', 1,'01',);</v>
      </c>
      <c r="AE7" s="14" t="str">
        <f t="shared" si="5"/>
        <v>UPDATE TGFPAR SET CODCTACTB = 394 WHERE CODPARC = ;</v>
      </c>
    </row>
    <row r="8" spans="1:31" x14ac:dyDescent="0.25">
      <c r="A8" s="3">
        <v>395</v>
      </c>
      <c r="B8" s="3">
        <v>1</v>
      </c>
      <c r="C8" s="3" t="s">
        <v>1413</v>
      </c>
      <c r="D8" s="11" t="s">
        <v>44</v>
      </c>
      <c r="F8" s="3">
        <v>6</v>
      </c>
      <c r="G8" s="3" t="s">
        <v>1063</v>
      </c>
      <c r="H8" s="3" t="s">
        <v>25</v>
      </c>
      <c r="I8" s="10" t="s">
        <v>23</v>
      </c>
      <c r="J8" s="10" t="s">
        <v>24</v>
      </c>
      <c r="K8" cm="1">
        <f t="array" ref="K8">_xlfn.IFS(F8=1,-999999999,F8=2,_xlfn.XLOOKUP(LEFT(C8,1),C:C,A:A),F8=3,_xlfn.XLOOKUP(LEFT(C8,3),C:C,A:A),F8=4,_xlfn.XLOOKUP(LEFT(C8,5),C:C,A:A),F8=5,_xlfn.XLOOKUP(LEFT(C8,8),C:C,A:A),F8=6,_xlfn.XLOOKUP(LEFT(C8,11),C:C,A:A),F8=7,_xlfn.XLOOKUP(LEFT(C8,17),C:C,A:A))</f>
        <v>393</v>
      </c>
      <c r="L8" s="10" t="s">
        <v>25</v>
      </c>
      <c r="M8" s="10" t="s">
        <v>23</v>
      </c>
      <c r="N8" s="10" t="s">
        <v>23</v>
      </c>
      <c r="O8" s="10" t="s">
        <v>23</v>
      </c>
      <c r="P8" s="10" t="s">
        <v>25</v>
      </c>
      <c r="Q8" s="12">
        <v>43831</v>
      </c>
      <c r="R8" s="10" t="str">
        <f t="shared" si="0"/>
        <v>01/01/2020</v>
      </c>
      <c r="S8" s="10" t="s">
        <v>23</v>
      </c>
      <c r="T8" s="10">
        <v>0</v>
      </c>
      <c r="U8" s="10">
        <v>0</v>
      </c>
      <c r="V8" s="12">
        <v>44166</v>
      </c>
      <c r="W8" s="10" t="str">
        <f t="shared" si="1"/>
        <v>01/12/2020</v>
      </c>
      <c r="X8" s="10" t="s">
        <v>23</v>
      </c>
      <c r="Y8" s="10" t="s">
        <v>23</v>
      </c>
      <c r="Z8" s="10" t="s">
        <v>26</v>
      </c>
      <c r="AA8" s="10">
        <v>1</v>
      </c>
      <c r="AB8" s="10" t="str">
        <f t="shared" si="2"/>
        <v>395, 1, '1.1.1.01.01.00002', 6, 'CAIXA EMP 2', 'S', 'N', 'I', 393, 'S', 'N', '</v>
      </c>
      <c r="AC8" s="10" t="str">
        <f t="shared" si="6"/>
        <v>N', 'N', 'S', '01/01/2020', 'N', 0, 0, '01/12/2020', 'N', 'N', '0', 1</v>
      </c>
      <c r="AD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VALUES(395, 1, '1.1.1.01.01.00002', 6, 'CAIXA EMP 2', 'S', 'N', 'I', 393, 'S', 'N', 'N', 'N', 'S', '01/01/2020', 'N', 0, 0, '01/12/2020', 'N', 'N', '0', 1,'01',);</v>
      </c>
      <c r="AE8" s="14" t="str">
        <f t="shared" si="5"/>
        <v>UPDATE TGFPAR SET CODCTACTB = 395 WHERE CODPARC = ;</v>
      </c>
    </row>
    <row r="9" spans="1:31" x14ac:dyDescent="0.25">
      <c r="A9" s="3">
        <v>396</v>
      </c>
      <c r="B9" s="10">
        <v>1</v>
      </c>
      <c r="C9" s="3" t="s">
        <v>923</v>
      </c>
      <c r="D9" s="11" t="s">
        <v>44</v>
      </c>
      <c r="F9" s="3">
        <v>6</v>
      </c>
      <c r="G9" s="3" t="s">
        <v>1064</v>
      </c>
      <c r="H9" s="3" t="s">
        <v>25</v>
      </c>
      <c r="I9" s="10" t="s">
        <v>23</v>
      </c>
      <c r="J9" s="10" t="s">
        <v>24</v>
      </c>
      <c r="K9" cm="1">
        <f t="array" ref="K9">_xlfn.IFS(F9=1,-999999999,F9=2,_xlfn.XLOOKUP(LEFT(C9,1),C:C,A:A),F9=3,_xlfn.XLOOKUP(LEFT(C9,3),C:C,A:A),F9=4,_xlfn.XLOOKUP(LEFT(C9,5),C:C,A:A),F9=5,_xlfn.XLOOKUP(LEFT(C9,8),C:C,A:A),F9=6,_xlfn.XLOOKUP(LEFT(C9,11),C:C,A:A),F9=7,_xlfn.XLOOKUP(LEFT(C9,17),C:C,A:A))</f>
        <v>393</v>
      </c>
      <c r="L9" s="10" t="s">
        <v>25</v>
      </c>
      <c r="M9" s="10" t="s">
        <v>23</v>
      </c>
      <c r="N9" s="10" t="s">
        <v>23</v>
      </c>
      <c r="O9" s="10" t="s">
        <v>23</v>
      </c>
      <c r="P9" s="10" t="s">
        <v>25</v>
      </c>
      <c r="Q9" s="12">
        <v>43831</v>
      </c>
      <c r="R9" s="10" t="str">
        <f t="shared" si="0"/>
        <v>01/01/2020</v>
      </c>
      <c r="S9" s="10" t="s">
        <v>23</v>
      </c>
      <c r="T9" s="10">
        <v>0</v>
      </c>
      <c r="U9" s="10">
        <v>0</v>
      </c>
      <c r="V9" s="12">
        <v>44166</v>
      </c>
      <c r="W9" s="10" t="str">
        <f t="shared" si="1"/>
        <v>01/12/2020</v>
      </c>
      <c r="X9" s="10" t="s">
        <v>23</v>
      </c>
      <c r="Y9" s="10" t="s">
        <v>23</v>
      </c>
      <c r="Z9" s="10" t="s">
        <v>26</v>
      </c>
      <c r="AA9" s="10">
        <v>1</v>
      </c>
      <c r="AB9" s="10" t="str">
        <f t="shared" si="2"/>
        <v>396, 1, '1.1.1.01.01.00003', 6, 'CAIXA EMP 3', 'S', 'N', 'I', 393, 'S', 'N', '</v>
      </c>
      <c r="AC9" s="10" t="str">
        <f t="shared" si="6"/>
        <v>N', 'N', 'S', '01/01/2020', 'N', 0, 0, '01/12/2020', 'N', 'N', '0', 1</v>
      </c>
      <c r="AD9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VALUES(396, 1, '1.1.1.01.01.00003', 6, 'CAIXA EMP 3', 'S', 'N', 'I', 393, 'S', 'N', 'N', 'N', 'S', '01/01/2020', 'N', 0, 0, '01/12/2020', 'N', 'N', '0', 1,'01',);</v>
      </c>
      <c r="AE9" s="14" t="str">
        <f t="shared" si="5"/>
        <v>UPDATE TGFPAR SET CODCTACTB = 396 WHERE CODPARC = ;</v>
      </c>
    </row>
    <row r="10" spans="1:31" x14ac:dyDescent="0.25">
      <c r="A10" s="3">
        <v>397</v>
      </c>
      <c r="B10" s="10">
        <v>1</v>
      </c>
      <c r="C10" s="3" t="s">
        <v>1414</v>
      </c>
      <c r="D10" s="11" t="s">
        <v>44</v>
      </c>
      <c r="F10" s="3">
        <v>4</v>
      </c>
      <c r="G10" s="3" t="s">
        <v>1215</v>
      </c>
      <c r="H10" s="3" t="s">
        <v>23</v>
      </c>
      <c r="I10" s="10" t="s">
        <v>23</v>
      </c>
      <c r="J10" s="10" t="s">
        <v>24</v>
      </c>
      <c r="K10" cm="1">
        <f t="array" ref="K10">_xlfn.IFS(F10=1,-999999999,F10=2,_xlfn.XLOOKUP(LEFT(C10,1),C:C,A:A),F10=3,_xlfn.XLOOKUP(LEFT(C10,3),C:C,A:A),F10=4,_xlfn.XLOOKUP(LEFT(C10,5),C:C,A:A),F10=5,_xlfn.XLOOKUP(LEFT(C10,8),C:C,A:A),F10=6,_xlfn.XLOOKUP(LEFT(C10,11),C:C,A:A),F10=7,_xlfn.XLOOKUP(LEFT(C10,17),C:C,A:A))</f>
        <v>391</v>
      </c>
      <c r="L10" s="10" t="s">
        <v>25</v>
      </c>
      <c r="M10" s="10" t="s">
        <v>23</v>
      </c>
      <c r="N10" s="10" t="s">
        <v>23</v>
      </c>
      <c r="O10" s="10" t="s">
        <v>23</v>
      </c>
      <c r="P10" s="10" t="s">
        <v>25</v>
      </c>
      <c r="Q10" s="12">
        <v>43831</v>
      </c>
      <c r="R10" s="10" t="str">
        <f t="shared" si="0"/>
        <v>01/01/2020</v>
      </c>
      <c r="S10" s="10" t="s">
        <v>23</v>
      </c>
      <c r="T10" s="10">
        <v>0</v>
      </c>
      <c r="U10" s="10">
        <v>0</v>
      </c>
      <c r="V10" s="12">
        <v>44166</v>
      </c>
      <c r="W10" s="10" t="str">
        <f t="shared" si="1"/>
        <v>01/12/2020</v>
      </c>
      <c r="X10" s="10" t="s">
        <v>23</v>
      </c>
      <c r="Y10" s="10" t="s">
        <v>23</v>
      </c>
      <c r="Z10" s="10" t="s">
        <v>26</v>
      </c>
      <c r="AA10" s="10">
        <v>1</v>
      </c>
      <c r="AB10" s="10" t="str">
        <f t="shared" si="2"/>
        <v>397, 1, '1.1.1.02', 4, 'BANCOS', 'N', 'N', 'I', 391, 'S', 'N', '</v>
      </c>
      <c r="AC10" s="10" t="str">
        <f t="shared" si="6"/>
        <v>N', 'N', 'S', '01/01/2020', 'N', 0, 0, '01/12/2020', 'N', 'N', '0', 1</v>
      </c>
      <c r="AD1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VALUES(397, 1, '1.1.1.02', 4, 'BANCOS', 'N', 'N', 'I', 391, 'S', 'N', 'N', 'N', 'S', '01/01/2020', 'N', 0, 0, '01/12/2020', 'N', 'N', '0', 1,'01',);</v>
      </c>
      <c r="AE10" s="14" t="str">
        <f t="shared" si="5"/>
        <v>UPDATE TGFPAR SET CODCTACTB = 397 WHERE CODPARC = ;</v>
      </c>
    </row>
    <row r="11" spans="1:31" x14ac:dyDescent="0.25">
      <c r="A11" s="3">
        <v>398</v>
      </c>
      <c r="B11" s="3">
        <v>1</v>
      </c>
      <c r="C11" s="3" t="s">
        <v>1415</v>
      </c>
      <c r="D11" s="11" t="s">
        <v>44</v>
      </c>
      <c r="F11" s="3">
        <v>5</v>
      </c>
      <c r="G11" s="3" t="s">
        <v>1216</v>
      </c>
      <c r="H11" s="3" t="s">
        <v>23</v>
      </c>
      <c r="I11" s="10" t="s">
        <v>23</v>
      </c>
      <c r="J11" s="10" t="s">
        <v>24</v>
      </c>
      <c r="K11" cm="1">
        <f t="array" ref="K11">_xlfn.IFS(F11=1,-999999999,F11=2,_xlfn.XLOOKUP(LEFT(C11,1),C:C,A:A),F11=3,_xlfn.XLOOKUP(LEFT(C11,3),C:C,A:A),F11=4,_xlfn.XLOOKUP(LEFT(C11,5),C:C,A:A),F11=5,_xlfn.XLOOKUP(LEFT(C11,8),C:C,A:A),F11=6,_xlfn.XLOOKUP(LEFT(C11,11),C:C,A:A),F11=7,_xlfn.XLOOKUP(LEFT(C11,17),C:C,A:A))</f>
        <v>397</v>
      </c>
      <c r="L11" s="10" t="s">
        <v>25</v>
      </c>
      <c r="M11" s="10" t="s">
        <v>23</v>
      </c>
      <c r="N11" s="10" t="s">
        <v>23</v>
      </c>
      <c r="O11" s="10" t="s">
        <v>23</v>
      </c>
      <c r="P11" s="10" t="s">
        <v>25</v>
      </c>
      <c r="Q11" s="12">
        <v>43831</v>
      </c>
      <c r="R11" s="10" t="str">
        <f t="shared" si="0"/>
        <v>01/01/2020</v>
      </c>
      <c r="S11" s="10" t="s">
        <v>23</v>
      </c>
      <c r="T11" s="10">
        <v>0</v>
      </c>
      <c r="U11" s="10">
        <v>0</v>
      </c>
      <c r="V11" s="12">
        <v>44166</v>
      </c>
      <c r="W11" s="10" t="str">
        <f t="shared" si="1"/>
        <v>01/12/2020</v>
      </c>
      <c r="X11" s="10" t="s">
        <v>23</v>
      </c>
      <c r="Y11" s="10" t="s">
        <v>23</v>
      </c>
      <c r="Z11" s="10" t="s">
        <v>26</v>
      </c>
      <c r="AA11" s="10">
        <v>1</v>
      </c>
      <c r="AB11" s="10" t="str">
        <f t="shared" si="2"/>
        <v>398, 1, '1.1.1.02.01', 5, 'BANCOS CONTA MOVIMENTO', 'N', 'N', 'I', 397, 'S', 'N', '</v>
      </c>
      <c r="AC11" s="10" t="str">
        <f t="shared" si="6"/>
        <v>N', 'N', 'S', '01/01/2020', 'N', 0, 0, '01/12/2020', 'N', 'N', '0', 1</v>
      </c>
      <c r="AD1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VALUES(398, 1, '1.1.1.02.01', 5, 'BANCOS CONTA MOVIMENTO', 'N', 'N', 'I', 397, 'S', 'N', 'N', 'N', 'S', '01/01/2020', 'N', 0, 0, '01/12/2020', 'N', 'N', '0', 1,'01',);</v>
      </c>
      <c r="AE11" s="14" t="str">
        <f t="shared" si="5"/>
        <v>UPDATE TGFPAR SET CODCTACTB = 398 WHERE CODPARC = ;</v>
      </c>
    </row>
    <row r="12" spans="1:31" x14ac:dyDescent="0.25">
      <c r="A12" s="3">
        <v>399</v>
      </c>
      <c r="B12" s="10">
        <v>1</v>
      </c>
      <c r="C12" s="3" t="s">
        <v>1416</v>
      </c>
      <c r="D12" s="11" t="s">
        <v>44</v>
      </c>
      <c r="F12" s="3">
        <v>6</v>
      </c>
      <c r="G12" s="3" t="s">
        <v>1065</v>
      </c>
      <c r="H12" s="3" t="s">
        <v>25</v>
      </c>
      <c r="I12" s="10" t="s">
        <v>23</v>
      </c>
      <c r="J12" s="10" t="s">
        <v>24</v>
      </c>
      <c r="K12" cm="1">
        <f t="array" ref="K12">_xlfn.IFS(F12=1,-999999999,F12=2,_xlfn.XLOOKUP(LEFT(C12,1),C:C,A:A),F12=3,_xlfn.XLOOKUP(LEFT(C12,3),C:C,A:A),F12=4,_xlfn.XLOOKUP(LEFT(C12,5),C:C,A:A),F12=5,_xlfn.XLOOKUP(LEFT(C12,8),C:C,A:A),F12=6,_xlfn.XLOOKUP(LEFT(C12,11),C:C,A:A),F12=7,_xlfn.XLOOKUP(LEFT(C12,17),C:C,A:A))</f>
        <v>398</v>
      </c>
      <c r="L12" s="10" t="s">
        <v>25</v>
      </c>
      <c r="M12" s="10" t="s">
        <v>23</v>
      </c>
      <c r="N12" s="10" t="s">
        <v>23</v>
      </c>
      <c r="O12" s="10" t="s">
        <v>23</v>
      </c>
      <c r="P12" s="10" t="s">
        <v>25</v>
      </c>
      <c r="Q12" s="12">
        <v>43831</v>
      </c>
      <c r="R12" s="10" t="str">
        <f t="shared" si="0"/>
        <v>01/01/2020</v>
      </c>
      <c r="S12" s="10" t="s">
        <v>23</v>
      </c>
      <c r="T12" s="10">
        <v>0</v>
      </c>
      <c r="U12" s="10">
        <v>0</v>
      </c>
      <c r="V12" s="12">
        <v>44166</v>
      </c>
      <c r="W12" s="10" t="str">
        <f t="shared" si="1"/>
        <v>01/12/2020</v>
      </c>
      <c r="X12" s="10" t="s">
        <v>23</v>
      </c>
      <c r="Y12" s="10" t="s">
        <v>23</v>
      </c>
      <c r="Z12" s="10" t="s">
        <v>26</v>
      </c>
      <c r="AA12" s="10">
        <v>1</v>
      </c>
      <c r="AB12" s="10" t="str">
        <f t="shared" si="2"/>
        <v>399, 1, '1.1.1.02.01.00001', 6, 'BANCO ITAU S/A EMP 1', 'S', 'N', 'I', 398, 'S', 'N', '</v>
      </c>
      <c r="AC12" s="10" t="str">
        <f t="shared" si="6"/>
        <v>N', 'N', 'S', '01/01/2020', 'N', 0, 0, '01/12/2020', 'N', 'N', '0', 1</v>
      </c>
      <c r="AD1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VALUES(399, 1, '1.1.1.02.01.00001', 6, 'BANCO ITAU S/A EMP 1', 'S', 'N', 'I', 398, 'S', 'N', 'N', 'N', 'S', '01/01/2020', 'N', 0, 0, '01/12/2020', 'N', 'N', '0', 1,'01',);</v>
      </c>
      <c r="AE12" s="14" t="str">
        <f t="shared" si="5"/>
        <v>UPDATE TGFPAR SET CODCTACTB = 399 WHERE CODPARC = ;</v>
      </c>
    </row>
    <row r="13" spans="1:31" x14ac:dyDescent="0.25">
      <c r="A13" s="3">
        <v>400</v>
      </c>
      <c r="B13" s="10">
        <v>1</v>
      </c>
      <c r="C13" s="3" t="s">
        <v>1417</v>
      </c>
      <c r="D13" s="11" t="s">
        <v>44</v>
      </c>
      <c r="F13" s="3">
        <v>6</v>
      </c>
      <c r="G13" s="3" t="s">
        <v>1066</v>
      </c>
      <c r="H13" s="3" t="s">
        <v>25</v>
      </c>
      <c r="I13" s="10" t="s">
        <v>23</v>
      </c>
      <c r="J13" s="10" t="s">
        <v>24</v>
      </c>
      <c r="K13" cm="1">
        <f t="array" ref="K13">_xlfn.IFS(F13=1,-999999999,F13=2,_xlfn.XLOOKUP(LEFT(C13,1),C:C,A:A),F13=3,_xlfn.XLOOKUP(LEFT(C13,3),C:C,A:A),F13=4,_xlfn.XLOOKUP(LEFT(C13,5),C:C,A:A),F13=5,_xlfn.XLOOKUP(LEFT(C13,8),C:C,A:A),F13=6,_xlfn.XLOOKUP(LEFT(C13,11),C:C,A:A),F13=7,_xlfn.XLOOKUP(LEFT(C13,17),C:C,A:A))</f>
        <v>398</v>
      </c>
      <c r="L13" s="10" t="s">
        <v>25</v>
      </c>
      <c r="M13" s="10" t="s">
        <v>23</v>
      </c>
      <c r="N13" s="10" t="s">
        <v>23</v>
      </c>
      <c r="O13" s="10" t="s">
        <v>23</v>
      </c>
      <c r="P13" s="10" t="s">
        <v>25</v>
      </c>
      <c r="Q13" s="12">
        <v>43831</v>
      </c>
      <c r="R13" s="10" t="str">
        <f t="shared" si="0"/>
        <v>01/01/2020</v>
      </c>
      <c r="S13" s="10" t="s">
        <v>23</v>
      </c>
      <c r="T13" s="10">
        <v>0</v>
      </c>
      <c r="U13" s="10">
        <v>0</v>
      </c>
      <c r="V13" s="12">
        <v>44166</v>
      </c>
      <c r="W13" s="10" t="str">
        <f t="shared" si="1"/>
        <v>01/12/2020</v>
      </c>
      <c r="X13" s="10" t="s">
        <v>23</v>
      </c>
      <c r="Y13" s="10" t="s">
        <v>23</v>
      </c>
      <c r="Z13" s="10" t="s">
        <v>26</v>
      </c>
      <c r="AA13" s="10">
        <v>1</v>
      </c>
      <c r="AB13" s="10" t="str">
        <f t="shared" si="2"/>
        <v>400, 1, '1.1.1.02.01.00002', 6, 'SICOOB CREDITRIL EMP 1', 'S', 'N', 'I', 398, 'S', 'N', '</v>
      </c>
      <c r="AC13" s="10" t="str">
        <f t="shared" si="6"/>
        <v>N', 'N', 'S', '01/01/2020', 'N', 0, 0, '01/12/2020', 'N', 'N', '0', 1</v>
      </c>
      <c r="AD1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VALUES(400, 1, '1.1.1.02.01.00002', 6, 'SICOOB CREDITRIL EMP 1', 'S', 'N', 'I', 398, 'S', 'N', 'N', 'N', 'S', '01/01/2020', 'N', 0, 0, '01/12/2020', 'N', 'N', '0', 1,'01',);</v>
      </c>
      <c r="AE13" s="14" t="str">
        <f t="shared" si="5"/>
        <v>UPDATE TGFPAR SET CODCTACTB = 400 WHERE CODPARC = ;</v>
      </c>
    </row>
    <row r="14" spans="1:31" x14ac:dyDescent="0.25">
      <c r="A14" s="3">
        <v>401</v>
      </c>
      <c r="B14" s="3">
        <v>1</v>
      </c>
      <c r="C14" s="3" t="s">
        <v>924</v>
      </c>
      <c r="D14" s="11" t="s">
        <v>44</v>
      </c>
      <c r="F14" s="3">
        <v>6</v>
      </c>
      <c r="G14" s="3" t="s">
        <v>1067</v>
      </c>
      <c r="H14" s="3" t="s">
        <v>25</v>
      </c>
      <c r="I14" s="10" t="s">
        <v>23</v>
      </c>
      <c r="J14" s="10" t="s">
        <v>24</v>
      </c>
      <c r="K14" cm="1">
        <f t="array" ref="K14">_xlfn.IFS(F14=1,-999999999,F14=2,_xlfn.XLOOKUP(LEFT(C14,1),C:C,A:A),F14=3,_xlfn.XLOOKUP(LEFT(C14,3),C:C,A:A),F14=4,_xlfn.XLOOKUP(LEFT(C14,5),C:C,A:A),F14=5,_xlfn.XLOOKUP(LEFT(C14,8),C:C,A:A),F14=6,_xlfn.XLOOKUP(LEFT(C14,11),C:C,A:A),F14=7,_xlfn.XLOOKUP(LEFT(C14,17),C:C,A:A))</f>
        <v>398</v>
      </c>
      <c r="L14" s="10" t="s">
        <v>25</v>
      </c>
      <c r="M14" s="10" t="s">
        <v>23</v>
      </c>
      <c r="N14" s="10" t="s">
        <v>23</v>
      </c>
      <c r="O14" s="10" t="s">
        <v>23</v>
      </c>
      <c r="P14" s="10" t="s">
        <v>25</v>
      </c>
      <c r="Q14" s="12">
        <v>43831</v>
      </c>
      <c r="R14" s="10" t="str">
        <f t="shared" si="0"/>
        <v>01/01/2020</v>
      </c>
      <c r="S14" s="10" t="s">
        <v>23</v>
      </c>
      <c r="T14" s="10">
        <v>0</v>
      </c>
      <c r="U14" s="10">
        <v>0</v>
      </c>
      <c r="V14" s="12">
        <v>44166</v>
      </c>
      <c r="W14" s="10" t="str">
        <f t="shared" si="1"/>
        <v>01/12/2020</v>
      </c>
      <c r="X14" s="10" t="s">
        <v>23</v>
      </c>
      <c r="Y14" s="10" t="s">
        <v>23</v>
      </c>
      <c r="Z14" s="10" t="s">
        <v>26</v>
      </c>
      <c r="AA14" s="10">
        <v>1</v>
      </c>
      <c r="AB14" s="10" t="str">
        <f t="shared" si="2"/>
        <v>401, 1, '1.1.1.02.01.00003', 6, 'BANCO INTER EMP 1', 'S', 'N', 'I', 398, 'S', 'N', '</v>
      </c>
      <c r="AC14" s="10" t="str">
        <f t="shared" si="6"/>
        <v>N', 'N', 'S', '01/01/2020', 'N', 0, 0, '01/12/2020', 'N', 'N', '0', 1</v>
      </c>
      <c r="AD1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VALUES(401, 1, '1.1.1.02.01.00003', 6, 'BANCO INTER EMP 1', 'S', 'N', 'I', 398, 'S', 'N', 'N', 'N', 'S', '01/01/2020', 'N', 0, 0, '01/12/2020', 'N', 'N', '0', 1,'01',);</v>
      </c>
      <c r="AE14" s="14" t="str">
        <f t="shared" si="5"/>
        <v>UPDATE TGFPAR SET CODCTACTB = 401 WHERE CODPARC = ;</v>
      </c>
    </row>
    <row r="15" spans="1:31" x14ac:dyDescent="0.25">
      <c r="A15" s="3">
        <v>402</v>
      </c>
      <c r="B15" s="10">
        <v>1</v>
      </c>
      <c r="C15" s="3" t="s">
        <v>925</v>
      </c>
      <c r="D15" s="11" t="s">
        <v>44</v>
      </c>
      <c r="F15" s="3">
        <v>6</v>
      </c>
      <c r="G15" s="3" t="s">
        <v>1068</v>
      </c>
      <c r="H15" s="3" t="s">
        <v>25</v>
      </c>
      <c r="I15" s="10" t="s">
        <v>23</v>
      </c>
      <c r="J15" s="10" t="s">
        <v>24</v>
      </c>
      <c r="K15" cm="1">
        <f t="array" ref="K15">_xlfn.IFS(F15=1,-999999999,F15=2,_xlfn.XLOOKUP(LEFT(C15,1),C:C,A:A),F15=3,_xlfn.XLOOKUP(LEFT(C15,3),C:C,A:A),F15=4,_xlfn.XLOOKUP(LEFT(C15,5),C:C,A:A),F15=5,_xlfn.XLOOKUP(LEFT(C15,8),C:C,A:A),F15=6,_xlfn.XLOOKUP(LEFT(C15,11),C:C,A:A),F15=7,_xlfn.XLOOKUP(LEFT(C15,17),C:C,A:A))</f>
        <v>398</v>
      </c>
      <c r="L15" s="10" t="s">
        <v>25</v>
      </c>
      <c r="M15" s="10" t="s">
        <v>23</v>
      </c>
      <c r="N15" s="10" t="s">
        <v>23</v>
      </c>
      <c r="O15" s="10" t="s">
        <v>23</v>
      </c>
      <c r="P15" s="10" t="s">
        <v>25</v>
      </c>
      <c r="Q15" s="12">
        <v>43831</v>
      </c>
      <c r="R15" s="10" t="str">
        <f t="shared" si="0"/>
        <v>01/01/2020</v>
      </c>
      <c r="S15" s="10" t="s">
        <v>23</v>
      </c>
      <c r="T15" s="10">
        <v>0</v>
      </c>
      <c r="U15" s="10">
        <v>0</v>
      </c>
      <c r="V15" s="12">
        <v>44166</v>
      </c>
      <c r="W15" s="10" t="str">
        <f t="shared" si="1"/>
        <v>01/12/2020</v>
      </c>
      <c r="X15" s="10" t="s">
        <v>23</v>
      </c>
      <c r="Y15" s="10" t="s">
        <v>23</v>
      </c>
      <c r="Z15" s="10" t="s">
        <v>26</v>
      </c>
      <c r="AA15" s="10">
        <v>1</v>
      </c>
      <c r="AB15" s="10" t="str">
        <f t="shared" si="2"/>
        <v>402, 1, '1.1.1.02.01.00004', 6, 'BANCO ITAU EMP 1', 'S', 'N', 'I', 398, 'S', 'N', '</v>
      </c>
      <c r="AC15" s="10" t="str">
        <f t="shared" si="6"/>
        <v>N', 'N', 'S', '01/01/2020', 'N', 0, 0, '01/12/2020', 'N', 'N', '0', 1</v>
      </c>
      <c r="AD1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VALUES(402, 1, '1.1.1.02.01.00004', 6, 'BANCO ITAU EMP 1', 'S', 'N', 'I', 398, 'S', 'N', 'N', 'N', 'S', '01/01/2020', 'N', 0, 0, '01/12/2020', 'N', 'N', '0', 1,'01',);</v>
      </c>
      <c r="AE15" s="14" t="str">
        <f t="shared" si="5"/>
        <v>UPDATE TGFPAR SET CODCTACTB = 402 WHERE CODPARC = ;</v>
      </c>
    </row>
    <row r="16" spans="1:31" x14ac:dyDescent="0.25">
      <c r="A16" s="3">
        <v>403</v>
      </c>
      <c r="B16" s="10">
        <v>1</v>
      </c>
      <c r="C16" s="3" t="s">
        <v>926</v>
      </c>
      <c r="D16" s="11" t="s">
        <v>44</v>
      </c>
      <c r="F16" s="3">
        <v>6</v>
      </c>
      <c r="G16" s="3" t="s">
        <v>1069</v>
      </c>
      <c r="H16" s="3" t="s">
        <v>25</v>
      </c>
      <c r="I16" s="10" t="s">
        <v>23</v>
      </c>
      <c r="J16" s="10" t="s">
        <v>24</v>
      </c>
      <c r="K16" cm="1">
        <f t="array" ref="K16">_xlfn.IFS(F16=1,-999999999,F16=2,_xlfn.XLOOKUP(LEFT(C16,1),C:C,A:A),F16=3,_xlfn.XLOOKUP(LEFT(C16,3),C:C,A:A),F16=4,_xlfn.XLOOKUP(LEFT(C16,5),C:C,A:A),F16=5,_xlfn.XLOOKUP(LEFT(C16,8),C:C,A:A),F16=6,_xlfn.XLOOKUP(LEFT(C16,11),C:C,A:A),F16=7,_xlfn.XLOOKUP(LEFT(C16,17),C:C,A:A))</f>
        <v>398</v>
      </c>
      <c r="L16" s="10" t="s">
        <v>25</v>
      </c>
      <c r="M16" s="10" t="s">
        <v>23</v>
      </c>
      <c r="N16" s="10" t="s">
        <v>23</v>
      </c>
      <c r="O16" s="10" t="s">
        <v>23</v>
      </c>
      <c r="P16" s="10" t="s">
        <v>25</v>
      </c>
      <c r="Q16" s="12">
        <v>43831</v>
      </c>
      <c r="R16" s="10" t="str">
        <f t="shared" si="0"/>
        <v>01/01/2020</v>
      </c>
      <c r="S16" s="10" t="s">
        <v>23</v>
      </c>
      <c r="T16" s="10">
        <v>0</v>
      </c>
      <c r="U16" s="10">
        <v>0</v>
      </c>
      <c r="V16" s="12">
        <v>44166</v>
      </c>
      <c r="W16" s="10" t="str">
        <f t="shared" si="1"/>
        <v>01/12/2020</v>
      </c>
      <c r="X16" s="10" t="s">
        <v>23</v>
      </c>
      <c r="Y16" s="10" t="s">
        <v>23</v>
      </c>
      <c r="Z16" s="10" t="s">
        <v>26</v>
      </c>
      <c r="AA16" s="10">
        <v>1</v>
      </c>
      <c r="AB16" s="10" t="str">
        <f t="shared" si="2"/>
        <v>403, 1, '1.1.1.02.01.00005', 6, 'BANCO SICOOB EMP 1', 'S', 'N', 'I', 398, 'S', 'N', '</v>
      </c>
      <c r="AC16" s="10" t="str">
        <f t="shared" si="6"/>
        <v>N', 'N', 'S', '01/01/2020', 'N', 0, 0, '01/12/2020', 'N', 'N', '0', 1</v>
      </c>
      <c r="AD1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VALUES(403, 1, '1.1.1.02.01.00005', 6, 'BANCO SICOOB EMP 1', 'S', 'N', 'I', 398, 'S', 'N', 'N', 'N', 'S', '01/01/2020', 'N', 0, 0, '01/12/2020', 'N', 'N', '0', 1,'01',);</v>
      </c>
      <c r="AE16" s="14" t="str">
        <f t="shared" si="5"/>
        <v>UPDATE TGFPAR SET CODCTACTB = 403 WHERE CODPARC = ;</v>
      </c>
    </row>
    <row r="17" spans="1:31" x14ac:dyDescent="0.25">
      <c r="A17" s="3">
        <v>404</v>
      </c>
      <c r="B17" s="3">
        <v>1</v>
      </c>
      <c r="C17" s="3" t="s">
        <v>1418</v>
      </c>
      <c r="D17" s="11" t="s">
        <v>44</v>
      </c>
      <c r="F17" s="3">
        <v>4</v>
      </c>
      <c r="G17" s="3" t="s">
        <v>1070</v>
      </c>
      <c r="H17" s="3" t="s">
        <v>23</v>
      </c>
      <c r="I17" s="10" t="s">
        <v>23</v>
      </c>
      <c r="J17" s="10" t="s">
        <v>24</v>
      </c>
      <c r="K17" cm="1">
        <f t="array" ref="K17">_xlfn.IFS(F17=1,-999999999,F17=2,_xlfn.XLOOKUP(LEFT(C17,1),C:C,A:A),F17=3,_xlfn.XLOOKUP(LEFT(C17,3),C:C,A:A),F17=4,_xlfn.XLOOKUP(LEFT(C17,5),C:C,A:A),F17=5,_xlfn.XLOOKUP(LEFT(C17,8),C:C,A:A),F17=6,_xlfn.XLOOKUP(LEFT(C17,11),C:C,A:A),F17=7,_xlfn.XLOOKUP(LEFT(C17,17),C:C,A:A))</f>
        <v>391</v>
      </c>
      <c r="L17" s="10" t="s">
        <v>25</v>
      </c>
      <c r="M17" s="10" t="s">
        <v>23</v>
      </c>
      <c r="N17" s="10" t="s">
        <v>23</v>
      </c>
      <c r="O17" s="10" t="s">
        <v>23</v>
      </c>
      <c r="P17" s="10" t="s">
        <v>25</v>
      </c>
      <c r="Q17" s="12">
        <v>43831</v>
      </c>
      <c r="R17" s="10" t="str">
        <f t="shared" si="0"/>
        <v>01/01/2020</v>
      </c>
      <c r="S17" s="10" t="s">
        <v>23</v>
      </c>
      <c r="T17" s="10">
        <v>0</v>
      </c>
      <c r="U17" s="10">
        <v>0</v>
      </c>
      <c r="V17" s="12">
        <v>44166</v>
      </c>
      <c r="W17" s="10" t="str">
        <f t="shared" si="1"/>
        <v>01/12/2020</v>
      </c>
      <c r="X17" s="10" t="s">
        <v>23</v>
      </c>
      <c r="Y17" s="10" t="s">
        <v>23</v>
      </c>
      <c r="Z17" s="10" t="s">
        <v>26</v>
      </c>
      <c r="AA17" s="10">
        <v>1</v>
      </c>
      <c r="AB17" s="10" t="str">
        <f t="shared" si="2"/>
        <v>404, 1, '1.1.1.03', 4, 'APLICACOES FINANCEIRAS', 'N', 'N', 'I', 391, 'S', 'N', '</v>
      </c>
      <c r="AC17" s="10" t="str">
        <f t="shared" si="6"/>
        <v>N', 'N', 'S', '01/01/2020', 'N', 0, 0, '01/12/2020', 'N', 'N', '0', 1</v>
      </c>
      <c r="AD1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VALUES(404, 1, '1.1.1.03', 4, 'APLICACOES FINANCEIRAS', 'N', 'N', 'I', 391, 'S', 'N', 'N', 'N', 'S', '01/01/2020', 'N', 0, 0, '01/12/2020', 'N', 'N', '0', 1,'01',);</v>
      </c>
      <c r="AE17" s="14" t="str">
        <f t="shared" si="5"/>
        <v>UPDATE TGFPAR SET CODCTACTB = 404 WHERE CODPARC = ;</v>
      </c>
    </row>
    <row r="18" spans="1:31" x14ac:dyDescent="0.25">
      <c r="A18" s="3">
        <v>405</v>
      </c>
      <c r="B18" s="10">
        <v>1</v>
      </c>
      <c r="C18" s="3" t="s">
        <v>1419</v>
      </c>
      <c r="D18" s="11" t="s">
        <v>44</v>
      </c>
      <c r="F18" s="3">
        <v>5</v>
      </c>
      <c r="G18" s="3" t="s">
        <v>1070</v>
      </c>
      <c r="H18" s="3" t="s">
        <v>23</v>
      </c>
      <c r="I18" s="10" t="s">
        <v>23</v>
      </c>
      <c r="J18" s="10" t="s">
        <v>24</v>
      </c>
      <c r="K18" cm="1">
        <f t="array" ref="K18">_xlfn.IFS(F18=1,-999999999,F18=2,_xlfn.XLOOKUP(LEFT(C18,1),C:C,A:A),F18=3,_xlfn.XLOOKUP(LEFT(C18,3),C:C,A:A),F18=4,_xlfn.XLOOKUP(LEFT(C18,5),C:C,A:A),F18=5,_xlfn.XLOOKUP(LEFT(C18,8),C:C,A:A),F18=6,_xlfn.XLOOKUP(LEFT(C18,11),C:C,A:A),F18=7,_xlfn.XLOOKUP(LEFT(C18,17),C:C,A:A))</f>
        <v>404</v>
      </c>
      <c r="L18" s="10" t="s">
        <v>25</v>
      </c>
      <c r="M18" s="10" t="s">
        <v>23</v>
      </c>
      <c r="N18" s="10" t="s">
        <v>23</v>
      </c>
      <c r="O18" s="10" t="s">
        <v>23</v>
      </c>
      <c r="P18" s="10" t="s">
        <v>25</v>
      </c>
      <c r="Q18" s="12">
        <v>43831</v>
      </c>
      <c r="R18" s="10" t="str">
        <f t="shared" si="0"/>
        <v>01/01/2020</v>
      </c>
      <c r="S18" s="10" t="s">
        <v>23</v>
      </c>
      <c r="T18" s="10">
        <v>0</v>
      </c>
      <c r="U18" s="10">
        <v>0</v>
      </c>
      <c r="V18" s="12">
        <v>44166</v>
      </c>
      <c r="W18" s="10" t="str">
        <f t="shared" si="1"/>
        <v>01/12/2020</v>
      </c>
      <c r="X18" s="10" t="s">
        <v>23</v>
      </c>
      <c r="Y18" s="10" t="s">
        <v>23</v>
      </c>
      <c r="Z18" s="10" t="s">
        <v>26</v>
      </c>
      <c r="AA18" s="10">
        <v>1</v>
      </c>
      <c r="AB18" s="10" t="str">
        <f t="shared" si="2"/>
        <v>405, 1, '1.1.1.03.01', 5, 'APLICACOES FINANCEIRAS', 'N', 'N', 'I', 404, 'S', 'N', '</v>
      </c>
      <c r="AC18" s="10" t="str">
        <f t="shared" si="6"/>
        <v>N', 'N', 'S', '01/01/2020', 'N', 0, 0, '01/12/2020', 'N', 'N', '0', 1</v>
      </c>
      <c r="AD1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VALUES(405, 1, '1.1.1.03.01', 5, 'APLICACOES FINANCEIRAS', 'N', 'N', 'I', 404, 'S', 'N', 'N', 'N', 'S', '01/01/2020', 'N', 0, 0, '01/12/2020', 'N', 'N', '0', 1,'01',);</v>
      </c>
      <c r="AE18" s="14" t="str">
        <f t="shared" si="5"/>
        <v>UPDATE TGFPAR SET CODCTACTB = 405 WHERE CODPARC = ;</v>
      </c>
    </row>
    <row r="19" spans="1:31" x14ac:dyDescent="0.25">
      <c r="A19" s="3">
        <v>406</v>
      </c>
      <c r="B19" s="10">
        <v>1</v>
      </c>
      <c r="C19" s="3" t="s">
        <v>1420</v>
      </c>
      <c r="D19" s="11" t="s">
        <v>44</v>
      </c>
      <c r="F19" s="3">
        <v>6</v>
      </c>
      <c r="G19" s="3" t="s">
        <v>1071</v>
      </c>
      <c r="H19" s="3" t="s">
        <v>25</v>
      </c>
      <c r="I19" s="10" t="s">
        <v>23</v>
      </c>
      <c r="J19" s="10" t="s">
        <v>24</v>
      </c>
      <c r="K19" cm="1">
        <f t="array" ref="K19">_xlfn.IFS(F19=1,-999999999,F19=2,_xlfn.XLOOKUP(LEFT(C19,1),C:C,A:A),F19=3,_xlfn.XLOOKUP(LEFT(C19,3),C:C,A:A),F19=4,_xlfn.XLOOKUP(LEFT(C19,5),C:C,A:A),F19=5,_xlfn.XLOOKUP(LEFT(C19,8),C:C,A:A),F19=6,_xlfn.XLOOKUP(LEFT(C19,11),C:C,A:A),F19=7,_xlfn.XLOOKUP(LEFT(C19,17),C:C,A:A))</f>
        <v>405</v>
      </c>
      <c r="L19" s="10" t="s">
        <v>25</v>
      </c>
      <c r="M19" s="10" t="s">
        <v>23</v>
      </c>
      <c r="N19" s="10" t="s">
        <v>23</v>
      </c>
      <c r="O19" s="10" t="s">
        <v>23</v>
      </c>
      <c r="P19" s="10" t="s">
        <v>25</v>
      </c>
      <c r="Q19" s="12">
        <v>43831</v>
      </c>
      <c r="R19" s="10" t="str">
        <f t="shared" si="0"/>
        <v>01/01/2020</v>
      </c>
      <c r="S19" s="10" t="s">
        <v>23</v>
      </c>
      <c r="T19" s="10">
        <v>0</v>
      </c>
      <c r="U19" s="10">
        <v>0</v>
      </c>
      <c r="V19" s="12">
        <v>44166</v>
      </c>
      <c r="W19" s="10" t="str">
        <f t="shared" si="1"/>
        <v>01/12/2020</v>
      </c>
      <c r="X19" s="10" t="s">
        <v>23</v>
      </c>
      <c r="Y19" s="10" t="s">
        <v>23</v>
      </c>
      <c r="Z19" s="10" t="s">
        <v>26</v>
      </c>
      <c r="AA19" s="10">
        <v>1</v>
      </c>
      <c r="AB19" s="10" t="str">
        <f t="shared" si="2"/>
        <v>406, 1, '1.1.1.03.01.00001', 6, 'BANCO BRASIL CONTA APLICACAO EMP 1', 'S', 'N', 'I', 405, 'S', 'N', '</v>
      </c>
      <c r="AC19" s="10" t="str">
        <f t="shared" si="6"/>
        <v>N', 'N', 'S', '01/01/2020', 'N', 0, 0, '01/12/2020', 'N', 'N', '0', 1</v>
      </c>
      <c r="AD19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VALUES(406, 1, '1.1.1.03.01.00001', 6, 'BANCO BRASIL CONTA APLICACAO EMP 1', 'S', 'N', 'I', 405, 'S', 'N', 'N', 'N', 'S', '01/01/2020', 'N', 0, 0, '01/12/2020', 'N', 'N', '0', 1,'01',);</v>
      </c>
      <c r="AE19" s="14" t="str">
        <f t="shared" si="5"/>
        <v>UPDATE TGFPAR SET CODCTACTB = 406 WHERE CODPARC = ;</v>
      </c>
    </row>
    <row r="20" spans="1:31" x14ac:dyDescent="0.25">
      <c r="A20" s="3">
        <v>407</v>
      </c>
      <c r="B20" s="3">
        <v>1</v>
      </c>
      <c r="C20" s="3" t="s">
        <v>1421</v>
      </c>
      <c r="D20" s="11" t="s">
        <v>44</v>
      </c>
      <c r="F20" s="3">
        <v>6</v>
      </c>
      <c r="G20" s="3" t="s">
        <v>1072</v>
      </c>
      <c r="H20" s="3" t="s">
        <v>25</v>
      </c>
      <c r="I20" s="10" t="s">
        <v>23</v>
      </c>
      <c r="J20" s="10" t="s">
        <v>24</v>
      </c>
      <c r="K20" cm="1">
        <f t="array" ref="K20">_xlfn.IFS(F20=1,-999999999,F20=2,_xlfn.XLOOKUP(LEFT(C20,1),C:C,A:A),F20=3,_xlfn.XLOOKUP(LEFT(C20,3),C:C,A:A),F20=4,_xlfn.XLOOKUP(LEFT(C20,5),C:C,A:A),F20=5,_xlfn.XLOOKUP(LEFT(C20,8),C:C,A:A),F20=6,_xlfn.XLOOKUP(LEFT(C20,11),C:C,A:A),F20=7,_xlfn.XLOOKUP(LEFT(C20,17),C:C,A:A))</f>
        <v>405</v>
      </c>
      <c r="L20" s="10" t="s">
        <v>25</v>
      </c>
      <c r="M20" s="10" t="s">
        <v>23</v>
      </c>
      <c r="N20" s="10" t="s">
        <v>23</v>
      </c>
      <c r="O20" s="10" t="s">
        <v>23</v>
      </c>
      <c r="P20" s="10" t="s">
        <v>25</v>
      </c>
      <c r="Q20" s="12">
        <v>43831</v>
      </c>
      <c r="R20" s="10" t="str">
        <f t="shared" si="0"/>
        <v>01/01/2020</v>
      </c>
      <c r="S20" s="10" t="s">
        <v>23</v>
      </c>
      <c r="T20" s="10">
        <v>0</v>
      </c>
      <c r="U20" s="10">
        <v>0</v>
      </c>
      <c r="V20" s="12">
        <v>44166</v>
      </c>
      <c r="W20" s="10" t="str">
        <f t="shared" si="1"/>
        <v>01/12/2020</v>
      </c>
      <c r="X20" s="10" t="s">
        <v>23</v>
      </c>
      <c r="Y20" s="10" t="s">
        <v>23</v>
      </c>
      <c r="Z20" s="10" t="s">
        <v>26</v>
      </c>
      <c r="AA20" s="10">
        <v>1</v>
      </c>
      <c r="AB20" s="10" t="str">
        <f t="shared" si="2"/>
        <v>407, 1, '1.1.1.03.01.00002', 6, 'BANCO BRASIL APLICACAO CDB EMP 2', 'S', 'N', 'I', 405, 'S', 'N', '</v>
      </c>
      <c r="AC20" s="10" t="str">
        <f t="shared" si="6"/>
        <v>N', 'N', 'S', '01/01/2020', 'N', 0, 0, '01/12/2020', 'N', 'N', '0', 1</v>
      </c>
      <c r="AD2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VALUES(407, 1, '1.1.1.03.01.00002', 6, 'BANCO BRASIL APLICACAO CDB EMP 2', 'S', 'N', 'I', 405, 'S', 'N', 'N', 'N', 'S', '01/01/2020', 'N', 0, 0, '01/12/2020', 'N', 'N', '0', 1,'01',);</v>
      </c>
      <c r="AE20" s="14" t="str">
        <f t="shared" si="5"/>
        <v>UPDATE TGFPAR SET CODCTACTB = 407 WHERE CODPARC = ;</v>
      </c>
    </row>
    <row r="21" spans="1:31" x14ac:dyDescent="0.25">
      <c r="A21" s="3">
        <v>408</v>
      </c>
      <c r="B21" s="10">
        <v>1</v>
      </c>
      <c r="C21" s="3" t="s">
        <v>1422</v>
      </c>
      <c r="D21" s="11" t="s">
        <v>44</v>
      </c>
      <c r="F21" s="3">
        <v>6</v>
      </c>
      <c r="G21" s="3" t="s">
        <v>1073</v>
      </c>
      <c r="H21" s="3" t="s">
        <v>25</v>
      </c>
      <c r="I21" s="10" t="s">
        <v>23</v>
      </c>
      <c r="J21" s="10" t="s">
        <v>24</v>
      </c>
      <c r="K21" cm="1">
        <f t="array" ref="K21">_xlfn.IFS(F21=1,-999999999,F21=2,_xlfn.XLOOKUP(LEFT(C21,1),C:C,A:A),F21=3,_xlfn.XLOOKUP(LEFT(C21,3),C:C,A:A),F21=4,_xlfn.XLOOKUP(LEFT(C21,5),C:C,A:A),F21=5,_xlfn.XLOOKUP(LEFT(C21,8),C:C,A:A),F21=6,_xlfn.XLOOKUP(LEFT(C21,11),C:C,A:A),F21=7,_xlfn.XLOOKUP(LEFT(C21,17),C:C,A:A))</f>
        <v>405</v>
      </c>
      <c r="L21" s="10" t="s">
        <v>25</v>
      </c>
      <c r="M21" s="10" t="s">
        <v>23</v>
      </c>
      <c r="N21" s="10" t="s">
        <v>23</v>
      </c>
      <c r="O21" s="10" t="s">
        <v>23</v>
      </c>
      <c r="P21" s="10" t="s">
        <v>25</v>
      </c>
      <c r="Q21" s="12">
        <v>43831</v>
      </c>
      <c r="R21" s="10" t="str">
        <f t="shared" si="0"/>
        <v>01/01/2020</v>
      </c>
      <c r="S21" s="10" t="s">
        <v>23</v>
      </c>
      <c r="T21" s="10">
        <v>0</v>
      </c>
      <c r="U21" s="10">
        <v>0</v>
      </c>
      <c r="V21" s="12">
        <v>44166</v>
      </c>
      <c r="W21" s="10" t="str">
        <f t="shared" si="1"/>
        <v>01/12/2020</v>
      </c>
      <c r="X21" s="10" t="s">
        <v>23</v>
      </c>
      <c r="Y21" s="10" t="s">
        <v>23</v>
      </c>
      <c r="Z21" s="10" t="s">
        <v>26</v>
      </c>
      <c r="AA21" s="10">
        <v>1</v>
      </c>
      <c r="AB21" s="10" t="str">
        <f t="shared" si="2"/>
        <v>408, 1, '1.1.1.03.01.00003', 6, 'BANCO BRASIL CONTA APLICACAO EMP 2', 'S', 'N', 'I', 405, 'S', 'N', '</v>
      </c>
      <c r="AC21" s="10" t="str">
        <f t="shared" si="6"/>
        <v>N', 'N', 'S', '01/01/2020', 'N', 0, 0, '01/12/2020', 'N', 'N', '0', 1</v>
      </c>
      <c r="AD2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VALUES(408, 1, '1.1.1.03.01.00003', 6, 'BANCO BRASIL CONTA APLICACAO EMP 2', 'S', 'N', 'I', 405, 'S', 'N', 'N', 'N', 'S', '01/01/2020', 'N', 0, 0, '01/12/2020', 'N', 'N', '0', 1,'01',);</v>
      </c>
      <c r="AE21" s="14" t="str">
        <f t="shared" si="5"/>
        <v>UPDATE TGFPAR SET CODCTACTB = 408 WHERE CODPARC = ;</v>
      </c>
    </row>
    <row r="22" spans="1:31" x14ac:dyDescent="0.25">
      <c r="A22" s="3">
        <v>409</v>
      </c>
      <c r="B22" s="10">
        <v>1</v>
      </c>
      <c r="C22" s="3" t="s">
        <v>32</v>
      </c>
      <c r="D22" s="11" t="s">
        <v>44</v>
      </c>
      <c r="F22" s="3">
        <v>3</v>
      </c>
      <c r="G22" s="3" t="s">
        <v>1217</v>
      </c>
      <c r="H22" s="3" t="s">
        <v>23</v>
      </c>
      <c r="I22" s="10" t="s">
        <v>23</v>
      </c>
      <c r="J22" s="10" t="s">
        <v>24</v>
      </c>
      <c r="K22" cm="1">
        <f t="array" ref="K22">_xlfn.IFS(F22=1,-999999999,F22=2,_xlfn.XLOOKUP(LEFT(C22,1),C:C,A:A),F22=3,_xlfn.XLOOKUP(LEFT(C22,3),C:C,A:A),F22=4,_xlfn.XLOOKUP(LEFT(C22,5),C:C,A:A),F22=5,_xlfn.XLOOKUP(LEFT(C22,8),C:C,A:A),F22=6,_xlfn.XLOOKUP(LEFT(C22,11),C:C,A:A),F22=7,_xlfn.XLOOKUP(LEFT(C22,17),C:C,A:A))</f>
        <v>390</v>
      </c>
      <c r="L22" s="10" t="s">
        <v>25</v>
      </c>
      <c r="M22" s="10" t="s">
        <v>23</v>
      </c>
      <c r="N22" s="10" t="s">
        <v>23</v>
      </c>
      <c r="O22" s="10" t="s">
        <v>23</v>
      </c>
      <c r="P22" s="10" t="s">
        <v>25</v>
      </c>
      <c r="Q22" s="12">
        <v>43831</v>
      </c>
      <c r="R22" s="10" t="str">
        <f t="shared" si="0"/>
        <v>01/01/2020</v>
      </c>
      <c r="S22" s="10" t="s">
        <v>23</v>
      </c>
      <c r="T22" s="10">
        <v>0</v>
      </c>
      <c r="U22" s="10">
        <v>0</v>
      </c>
      <c r="V22" s="12">
        <v>44166</v>
      </c>
      <c r="W22" s="10" t="str">
        <f t="shared" si="1"/>
        <v>01/12/2020</v>
      </c>
      <c r="X22" s="10" t="s">
        <v>23</v>
      </c>
      <c r="Y22" s="10" t="s">
        <v>23</v>
      </c>
      <c r="Z22" s="10" t="s">
        <v>26</v>
      </c>
      <c r="AA22" s="10">
        <v>1</v>
      </c>
      <c r="AB22" s="10" t="str">
        <f t="shared" si="2"/>
        <v>409, 1, '1.1.2', 3, 'REALIZAVEL A CURTO PRAZO', 'N', 'N', 'I', 390, 'S', 'N', '</v>
      </c>
      <c r="AC22" s="10" t="str">
        <f t="shared" si="6"/>
        <v>N', 'N', 'S', '01/01/2020', 'N', 0, 0, '01/12/2020', 'N', 'N', '0', 1</v>
      </c>
      <c r="AD2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VALUES(409, 1, '1.1.2', 3, 'REALIZAVEL A CURTO PRAZO', 'N', 'N', 'I', 390, 'S', 'N', 'N', 'N', 'S', '01/01/2020', 'N', 0, 0, '01/12/2020', 'N', 'N', '0', 1,'01',);</v>
      </c>
      <c r="AE22" s="14" t="str">
        <f t="shared" si="5"/>
        <v>UPDATE TGFPAR SET CODCTACTB = 409 WHERE CODPARC = ;</v>
      </c>
    </row>
    <row r="23" spans="1:31" x14ac:dyDescent="0.25">
      <c r="A23" s="3">
        <v>410</v>
      </c>
      <c r="B23" s="3">
        <v>1</v>
      </c>
      <c r="C23" s="3" t="s">
        <v>1423</v>
      </c>
      <c r="D23" s="11" t="s">
        <v>44</v>
      </c>
      <c r="F23" s="3">
        <v>4</v>
      </c>
      <c r="G23" s="3" t="s">
        <v>1074</v>
      </c>
      <c r="H23" s="3" t="s">
        <v>23</v>
      </c>
      <c r="I23" s="10" t="s">
        <v>23</v>
      </c>
      <c r="J23" s="10" t="s">
        <v>24</v>
      </c>
      <c r="K23" cm="1">
        <f t="array" ref="K23">_xlfn.IFS(F23=1,-999999999,F23=2,_xlfn.XLOOKUP(LEFT(C23,1),C:C,A:A),F23=3,_xlfn.XLOOKUP(LEFT(C23,3),C:C,A:A),F23=4,_xlfn.XLOOKUP(LEFT(C23,5),C:C,A:A),F23=5,_xlfn.XLOOKUP(LEFT(C23,8),C:C,A:A),F23=6,_xlfn.XLOOKUP(LEFT(C23,11),C:C,A:A),F23=7,_xlfn.XLOOKUP(LEFT(C23,17),C:C,A:A))</f>
        <v>409</v>
      </c>
      <c r="L23" s="10" t="s">
        <v>25</v>
      </c>
      <c r="M23" s="10" t="s">
        <v>23</v>
      </c>
      <c r="N23" s="10" t="s">
        <v>23</v>
      </c>
      <c r="O23" s="10" t="s">
        <v>23</v>
      </c>
      <c r="P23" s="10" t="s">
        <v>25</v>
      </c>
      <c r="Q23" s="12">
        <v>43831</v>
      </c>
      <c r="R23" s="10" t="str">
        <f t="shared" si="0"/>
        <v>01/01/2020</v>
      </c>
      <c r="S23" s="10" t="s">
        <v>23</v>
      </c>
      <c r="T23" s="10">
        <v>0</v>
      </c>
      <c r="U23" s="10">
        <v>0</v>
      </c>
      <c r="V23" s="12">
        <v>44166</v>
      </c>
      <c r="W23" s="10" t="str">
        <f t="shared" si="1"/>
        <v>01/12/2020</v>
      </c>
      <c r="X23" s="10" t="s">
        <v>23</v>
      </c>
      <c r="Y23" s="10" t="s">
        <v>23</v>
      </c>
      <c r="Z23" s="10" t="s">
        <v>26</v>
      </c>
      <c r="AA23" s="10">
        <v>1</v>
      </c>
      <c r="AB23" s="10" t="str">
        <f t="shared" si="2"/>
        <v>410, 1, '1.1.2.01', 4, 'REALIZAVEL A CURTO PRAZO - MATRIZ', 'N', 'N', 'I', 409, 'S', 'N', '</v>
      </c>
      <c r="AC23" s="10" t="str">
        <f t="shared" si="6"/>
        <v>N', 'N', 'S', '01/01/2020', 'N', 0, 0, '01/12/2020', 'N', 'N', '0', 1</v>
      </c>
      <c r="AD2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VALUES(410, 1, '1.1.2.01', 4, 'REALIZAVEL A CURTO PRAZO - MATRIZ', 'N', 'N', 'I', 409, 'S', 'N', 'N', 'N', 'S', '01/01/2020', 'N', 0, 0, '01/12/2020', 'N', 'N', '0', 1,'01',);</v>
      </c>
      <c r="AE23" s="14" t="str">
        <f t="shared" si="5"/>
        <v>UPDATE TGFPAR SET CODCTACTB = 410 WHERE CODPARC = ;</v>
      </c>
    </row>
    <row r="24" spans="1:31" x14ac:dyDescent="0.25">
      <c r="A24" s="3">
        <v>411</v>
      </c>
      <c r="B24" s="10">
        <v>1</v>
      </c>
      <c r="C24" s="3" t="s">
        <v>1424</v>
      </c>
      <c r="D24" s="11" t="s">
        <v>44</v>
      </c>
      <c r="F24" s="3">
        <v>5</v>
      </c>
      <c r="G24" s="3" t="s">
        <v>1218</v>
      </c>
      <c r="H24" s="3" t="s">
        <v>23</v>
      </c>
      <c r="I24" s="10" t="s">
        <v>23</v>
      </c>
      <c r="J24" s="10" t="s">
        <v>24</v>
      </c>
      <c r="K24" cm="1">
        <f t="array" ref="K24">_xlfn.IFS(F24=1,-999999999,F24=2,_xlfn.XLOOKUP(LEFT(C24,1),C:C,A:A),F24=3,_xlfn.XLOOKUP(LEFT(C24,3),C:C,A:A),F24=4,_xlfn.XLOOKUP(LEFT(C24,5),C:C,A:A),F24=5,_xlfn.XLOOKUP(LEFT(C24,8),C:C,A:A),F24=6,_xlfn.XLOOKUP(LEFT(C24,11),C:C,A:A),F24=7,_xlfn.XLOOKUP(LEFT(C24,17),C:C,A:A))</f>
        <v>410</v>
      </c>
      <c r="L24" s="10" t="s">
        <v>25</v>
      </c>
      <c r="M24" s="10" t="s">
        <v>23</v>
      </c>
      <c r="N24" s="10" t="s">
        <v>23</v>
      </c>
      <c r="O24" s="10" t="s">
        <v>23</v>
      </c>
      <c r="P24" s="10" t="s">
        <v>25</v>
      </c>
      <c r="Q24" s="12">
        <v>43831</v>
      </c>
      <c r="R24" s="10" t="str">
        <f t="shared" si="0"/>
        <v>01/01/2020</v>
      </c>
      <c r="S24" s="10" t="s">
        <v>23</v>
      </c>
      <c r="T24" s="10">
        <v>0</v>
      </c>
      <c r="U24" s="10">
        <v>0</v>
      </c>
      <c r="V24" s="12">
        <v>44166</v>
      </c>
      <c r="W24" s="10" t="str">
        <f t="shared" si="1"/>
        <v>01/12/2020</v>
      </c>
      <c r="X24" s="10" t="s">
        <v>23</v>
      </c>
      <c r="Y24" s="10" t="s">
        <v>23</v>
      </c>
      <c r="Z24" s="10" t="s">
        <v>26</v>
      </c>
      <c r="AA24" s="10">
        <v>1</v>
      </c>
      <c r="AB24" s="10" t="str">
        <f t="shared" si="2"/>
        <v>411, 1, '1.1.2.01.01', 5, 'CLIENTES', 'N', 'N', 'I', 410, 'S', 'N', '</v>
      </c>
      <c r="AC24" s="10" t="str">
        <f t="shared" si="6"/>
        <v>N', 'N', 'S', '01/01/2020', 'N', 0, 0, '01/12/2020', 'N', 'N', '0', 1</v>
      </c>
      <c r="AD2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VALUES(411, 1, '1.1.2.01.01', 5, 'CLIENTES', 'N', 'N', 'I', 410, 'S', 'N', 'N', 'N', 'S', '01/01/2020', 'N', 0, 0, '01/12/2020', 'N', 'N', '0', 1,'01',);</v>
      </c>
      <c r="AE24" s="14" t="str">
        <f t="shared" si="5"/>
        <v>UPDATE TGFPAR SET CODCTACTB = 411 WHERE CODPARC = ;</v>
      </c>
    </row>
    <row r="25" spans="1:31" x14ac:dyDescent="0.25">
      <c r="A25" s="3">
        <v>412</v>
      </c>
      <c r="B25" s="10">
        <v>1</v>
      </c>
      <c r="C25" s="3" t="s">
        <v>1425</v>
      </c>
      <c r="D25" s="11" t="s">
        <v>44</v>
      </c>
      <c r="F25" s="3">
        <v>6</v>
      </c>
      <c r="G25" s="3" t="s">
        <v>1219</v>
      </c>
      <c r="H25" s="3" t="s">
        <v>25</v>
      </c>
      <c r="I25" s="10" t="s">
        <v>23</v>
      </c>
      <c r="J25" s="10" t="s">
        <v>24</v>
      </c>
      <c r="K25" cm="1">
        <f t="array" ref="K25">_xlfn.IFS(F25=1,-999999999,F25=2,_xlfn.XLOOKUP(LEFT(C25,1),C:C,A:A),F25=3,_xlfn.XLOOKUP(LEFT(C25,3),C:C,A:A),F25=4,_xlfn.XLOOKUP(LEFT(C25,5),C:C,A:A),F25=5,_xlfn.XLOOKUP(LEFT(C25,8),C:C,A:A),F25=6,_xlfn.XLOOKUP(LEFT(C25,11),C:C,A:A),F25=7,_xlfn.XLOOKUP(LEFT(C25,17),C:C,A:A))</f>
        <v>411</v>
      </c>
      <c r="L25" s="10" t="s">
        <v>25</v>
      </c>
      <c r="M25" s="10" t="s">
        <v>23</v>
      </c>
      <c r="N25" s="10" t="s">
        <v>23</v>
      </c>
      <c r="O25" s="10" t="s">
        <v>23</v>
      </c>
      <c r="P25" s="10" t="s">
        <v>25</v>
      </c>
      <c r="Q25" s="12">
        <v>43831</v>
      </c>
      <c r="R25" s="10" t="str">
        <f t="shared" si="0"/>
        <v>01/01/2020</v>
      </c>
      <c r="S25" s="10" t="s">
        <v>23</v>
      </c>
      <c r="T25" s="10">
        <v>0</v>
      </c>
      <c r="U25" s="10">
        <v>0</v>
      </c>
      <c r="V25" s="12">
        <v>44166</v>
      </c>
      <c r="W25" s="10" t="str">
        <f t="shared" si="1"/>
        <v>01/12/2020</v>
      </c>
      <c r="X25" s="10" t="s">
        <v>23</v>
      </c>
      <c r="Y25" s="10" t="s">
        <v>23</v>
      </c>
      <c r="Z25" s="10" t="s">
        <v>26</v>
      </c>
      <c r="AA25" s="10">
        <v>1</v>
      </c>
      <c r="AB25" s="10" t="str">
        <f t="shared" si="2"/>
        <v>412, 1, '1.1.2.01.01.00001', 6, 'CLIENTES DIVERSOS', 'S', 'N', 'I', 411, 'S', 'N', '</v>
      </c>
      <c r="AC25" s="10" t="str">
        <f t="shared" si="6"/>
        <v>N', 'N', 'S', '01/01/2020', 'N', 0, 0, '01/12/2020', 'N', 'N', '0', 1</v>
      </c>
      <c r="AD2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VALUES(412, 1, '1.1.2.01.01.00001', 6, 'CLIENTES DIVERSOS', 'S', 'N', 'I', 411, 'S', 'N', 'N', 'N', 'S', '01/01/2020', 'N', 0, 0, '01/12/2020', 'N', 'N', '0', 1,'01',);</v>
      </c>
      <c r="AE25" s="14" t="str">
        <f t="shared" si="5"/>
        <v>UPDATE TGFPAR SET CODCTACTB = 412 WHERE CODPARC = ;</v>
      </c>
    </row>
    <row r="26" spans="1:31" x14ac:dyDescent="0.25">
      <c r="A26" s="3">
        <v>413</v>
      </c>
      <c r="B26" s="3">
        <v>1</v>
      </c>
      <c r="C26" s="3" t="s">
        <v>1426</v>
      </c>
      <c r="D26" s="11" t="s">
        <v>44</v>
      </c>
      <c r="F26" s="3">
        <v>6</v>
      </c>
      <c r="G26" s="3" t="s">
        <v>1075</v>
      </c>
      <c r="H26" s="3" t="s">
        <v>25</v>
      </c>
      <c r="I26" s="10" t="s">
        <v>23</v>
      </c>
      <c r="J26" s="10" t="s">
        <v>24</v>
      </c>
      <c r="K26" cm="1">
        <f t="array" ref="K26">_xlfn.IFS(F26=1,-999999999,F26=2,_xlfn.XLOOKUP(LEFT(C26,1),C:C,A:A),F26=3,_xlfn.XLOOKUP(LEFT(C26,3),C:C,A:A),F26=4,_xlfn.XLOOKUP(LEFT(C26,5),C:C,A:A),F26=5,_xlfn.XLOOKUP(LEFT(C26,8),C:C,A:A),F26=6,_xlfn.XLOOKUP(LEFT(C26,11),C:C,A:A),F26=7,_xlfn.XLOOKUP(LEFT(C26,17),C:C,A:A))</f>
        <v>411</v>
      </c>
      <c r="L26" s="10" t="s">
        <v>25</v>
      </c>
      <c r="M26" s="10" t="s">
        <v>23</v>
      </c>
      <c r="N26" s="10" t="s">
        <v>23</v>
      </c>
      <c r="O26" s="10" t="s">
        <v>23</v>
      </c>
      <c r="P26" s="10" t="s">
        <v>25</v>
      </c>
      <c r="Q26" s="12">
        <v>43831</v>
      </c>
      <c r="R26" s="10" t="str">
        <f t="shared" si="0"/>
        <v>01/01/2020</v>
      </c>
      <c r="S26" s="10" t="s">
        <v>23</v>
      </c>
      <c r="T26" s="10">
        <v>0</v>
      </c>
      <c r="U26" s="10">
        <v>0</v>
      </c>
      <c r="V26" s="12">
        <v>44166</v>
      </c>
      <c r="W26" s="10" t="str">
        <f t="shared" si="1"/>
        <v>01/12/2020</v>
      </c>
      <c r="X26" s="10" t="s">
        <v>23</v>
      </c>
      <c r="Y26" s="10" t="s">
        <v>23</v>
      </c>
      <c r="Z26" s="10" t="s">
        <v>26</v>
      </c>
      <c r="AA26" s="10">
        <v>1</v>
      </c>
      <c r="AB26" s="10" t="str">
        <f t="shared" si="2"/>
        <v>413, 1, '1.1.2.01.01.00002', 6, '( - ) PCLD - PERDA CREDITO LIQ. DUVIDOSA', 'S', 'N', 'I', 411, 'S', 'N', '</v>
      </c>
      <c r="AC26" s="10" t="str">
        <f t="shared" si="6"/>
        <v>N', 'N', 'S', '01/01/2020', 'N', 0, 0, '01/12/2020', 'N', 'N', '0', 1</v>
      </c>
      <c r="AD26" s="13" t="str">
        <f>CONCATENATE($AB$1,AB26,AC26,",'",D26,"',",E26,");")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VALUES(413, 1, '1.1.2.01.01.00002', 6, '( - ) PCLD - PERDA CREDITO LIQ. DUVIDOSA', 'S', 'N', 'I', 411, 'S', 'N', 'N', 'N', 'S', '01/01/2020', 'N', 0, 0, '01/12/2020', 'N', 'N', '0', 1,'01',);</v>
      </c>
      <c r="AE26" s="14" t="str">
        <f t="shared" si="5"/>
        <v>UPDATE TGFPAR SET CODCTACTB = 413 WHERE CODPARC = ;</v>
      </c>
    </row>
    <row r="27" spans="1:31" s="15" customFormat="1" x14ac:dyDescent="0.25">
      <c r="A27" s="15">
        <v>389</v>
      </c>
      <c r="B27" s="15">
        <v>1</v>
      </c>
      <c r="C27" s="15" t="s">
        <v>1704</v>
      </c>
      <c r="D27" s="16" t="s">
        <v>44</v>
      </c>
      <c r="F27" s="15">
        <v>6</v>
      </c>
      <c r="G27" s="15" t="s">
        <v>1636</v>
      </c>
      <c r="H27" s="15" t="s">
        <v>25</v>
      </c>
      <c r="I27" s="17" t="s">
        <v>23</v>
      </c>
      <c r="J27" s="17" t="s">
        <v>24</v>
      </c>
      <c r="K27" s="15" cm="1">
        <f t="array" ref="K27">_xlfn.IFS(F27=1,-999999999,F27=2,_xlfn.XLOOKUP(LEFT(C27,1),C:C,A:A),F27=3,_xlfn.XLOOKUP(LEFT(C27,3),C:C,A:A),F27=4,_xlfn.XLOOKUP(LEFT(C27,5),C:C,A:A),F27=5,_xlfn.XLOOKUP(LEFT(C27,8),C:C,A:A),F27=6,_xlfn.XLOOKUP(LEFT(C27,11),C:C,A:A),F27=7,_xlfn.XLOOKUP(LEFT(C27,17),C:C,A:A))</f>
        <v>411</v>
      </c>
      <c r="L27" s="17" t="s">
        <v>25</v>
      </c>
      <c r="M27" s="17" t="s">
        <v>23</v>
      </c>
      <c r="N27" s="17" t="s">
        <v>23</v>
      </c>
      <c r="O27" s="17" t="s">
        <v>23</v>
      </c>
      <c r="P27" s="17" t="s">
        <v>25</v>
      </c>
      <c r="Q27" s="18">
        <v>43831</v>
      </c>
      <c r="R27" s="17" t="str">
        <f t="shared" ref="R27:R90" si="7">TEXT(Q27,"dd/mm/aaaa")</f>
        <v>01/01/2020</v>
      </c>
      <c r="S27" s="17" t="s">
        <v>23</v>
      </c>
      <c r="T27" s="17">
        <v>0</v>
      </c>
      <c r="U27" s="17">
        <v>0</v>
      </c>
      <c r="V27" s="18">
        <v>44166</v>
      </c>
      <c r="W27" s="17" t="str">
        <f t="shared" ref="W27:W90" si="8">TEXT(V27,"dd/mm/aaaa")</f>
        <v>01/12/2020</v>
      </c>
      <c r="X27" s="17" t="s">
        <v>23</v>
      </c>
      <c r="Y27" s="17" t="s">
        <v>23</v>
      </c>
      <c r="Z27" s="17" t="s">
        <v>26</v>
      </c>
      <c r="AA27" s="17">
        <v>1</v>
      </c>
      <c r="AB27" s="17" t="str">
        <f t="shared" ref="AB27:AB90" si="9">CONCATENATE(A27,", ",B27,", '",C27,"', ",F27,", '",G27,"', '",H27,"', '",I27,"', '",J27,"', ",K27,", '",L27,"', '",M27,"', '")</f>
        <v>389, 1, '1.1.2.01.01.00003', 6, 'AGROPECUARIA MONJOLINHO LTDA', 'S', 'N', 'I', 411, 'S', 'N', '</v>
      </c>
      <c r="AC27" s="17" t="str">
        <f t="shared" si="6"/>
        <v>N', 'N', 'S', '01/01/2020', 'N', 0, 0, '01/12/2020', 'N', 'N', '0', 1</v>
      </c>
      <c r="AD27" s="17" t="str">
        <f t="shared" ref="AD27:AD90" si="10">CONCATENATE($AB$1,AB27,AC27,",'",D27,"',",E27,");")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VALUES(389, 1, '1.1.2.01.01.00003', 6, 'AGROPECUARIA MONJOLINHO LTDA', 'S', 'N', 'I', 411, 'S', 'N', 'N', 'N', 'S', '01/01/2020', 'N', 0, 0, '01/12/2020', 'N', 'N', '0', 1,'01',);</v>
      </c>
      <c r="AE27" s="17" t="str">
        <f t="shared" si="5"/>
        <v>UPDATE TGFPAR SET CODCTACTB = 389 WHERE CODPARC = ;</v>
      </c>
    </row>
    <row r="28" spans="1:31" x14ac:dyDescent="0.25">
      <c r="A28" s="3">
        <v>391</v>
      </c>
      <c r="B28" s="3">
        <v>1</v>
      </c>
      <c r="C28" s="3" t="s">
        <v>1705</v>
      </c>
      <c r="D28" s="11" t="s">
        <v>44</v>
      </c>
      <c r="F28" s="3">
        <v>6</v>
      </c>
      <c r="G28" s="3" t="s">
        <v>1637</v>
      </c>
      <c r="H28" s="3" t="s">
        <v>25</v>
      </c>
      <c r="I28" s="10" t="s">
        <v>23</v>
      </c>
      <c r="J28" s="10" t="s">
        <v>24</v>
      </c>
      <c r="K28" s="3" cm="1">
        <f t="array" ref="K28">_xlfn.IFS(F28=1,-999999999,F28=2,_xlfn.XLOOKUP(LEFT(C28,1),C:C,A:A),F28=3,_xlfn.XLOOKUP(LEFT(C28,3),C:C,A:A),F28=4,_xlfn.XLOOKUP(LEFT(C28,5),C:C,A:A),F28=5,_xlfn.XLOOKUP(LEFT(C28,8),C:C,A:A),F28=6,_xlfn.XLOOKUP(LEFT(C28,11),C:C,A:A),F28=7,_xlfn.XLOOKUP(LEFT(C28,17),C:C,A:A))</f>
        <v>411</v>
      </c>
      <c r="L28" s="10" t="s">
        <v>25</v>
      </c>
      <c r="M28" s="10" t="s">
        <v>23</v>
      </c>
      <c r="N28" s="10" t="s">
        <v>23</v>
      </c>
      <c r="O28" s="10" t="s">
        <v>23</v>
      </c>
      <c r="P28" s="10" t="s">
        <v>25</v>
      </c>
      <c r="Q28" s="12">
        <v>43831</v>
      </c>
      <c r="R28" s="10" t="str">
        <f t="shared" si="7"/>
        <v>01/01/2020</v>
      </c>
      <c r="S28" s="10" t="s">
        <v>23</v>
      </c>
      <c r="T28" s="10">
        <v>0</v>
      </c>
      <c r="U28" s="10">
        <v>0</v>
      </c>
      <c r="V28" s="12">
        <v>44166</v>
      </c>
      <c r="W28" s="10" t="str">
        <f t="shared" si="8"/>
        <v>01/12/2020</v>
      </c>
      <c r="X28" s="10" t="s">
        <v>23</v>
      </c>
      <c r="Y28" s="10" t="s">
        <v>23</v>
      </c>
      <c r="Z28" s="10" t="s">
        <v>26</v>
      </c>
      <c r="AA28" s="10">
        <v>1</v>
      </c>
      <c r="AB28" s="10" t="str">
        <f t="shared" si="9"/>
        <v>391, 1, '1.1.2.01.01.00004', 6, 'AGROPECUARIA MRG LTDA', 'S', 'N', 'I', 411, 'S', 'N', '</v>
      </c>
      <c r="AC28" s="10" t="str">
        <f t="shared" si="6"/>
        <v>N', 'N', 'S', '01/01/2020', 'N', 0, 0, '01/12/2020', 'N', 'N', '0', 1</v>
      </c>
      <c r="AD28" s="10" t="str">
        <f>CONCATENATE($AB$1,AB28,AC28,",'",D28,"',",E28,");")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VALUES(391, 1, '1.1.2.01.01.00004', 6, 'AGROPECUARIA MRG LTDA', 'S', 'N', 'I', 411, 'S', 'N', 'N', 'N', 'S', '01/01/2020', 'N', 0, 0, '01/12/2020', 'N', 'N', '0', 1,'01',);</v>
      </c>
      <c r="AE28" s="10" t="str">
        <f t="shared" si="5"/>
        <v>UPDATE TGFPAR SET CODCTACTB = 391 WHERE CODPARC = ;</v>
      </c>
    </row>
    <row r="29" spans="1:31" x14ac:dyDescent="0.25">
      <c r="A29" s="3">
        <v>392</v>
      </c>
      <c r="B29" s="3">
        <v>1</v>
      </c>
      <c r="C29" s="3" t="s">
        <v>1706</v>
      </c>
      <c r="D29" s="11" t="s">
        <v>44</v>
      </c>
      <c r="F29" s="3">
        <v>6</v>
      </c>
      <c r="G29" t="s">
        <v>1638</v>
      </c>
      <c r="H29" s="3" t="s">
        <v>25</v>
      </c>
      <c r="I29" s="10" t="s">
        <v>23</v>
      </c>
      <c r="J29" s="10" t="s">
        <v>24</v>
      </c>
      <c r="K29" cm="1">
        <f t="array" ref="K29">_xlfn.IFS(F29=1,-999999999,F29=2,_xlfn.XLOOKUP(LEFT(C29,1),C:C,A:A),F29=3,_xlfn.XLOOKUP(LEFT(C29,3),C:C,A:A),F29=4,_xlfn.XLOOKUP(LEFT(C29,5),C:C,A:A),F29=5,_xlfn.XLOOKUP(LEFT(C29,8),C:C,A:A),F29=6,_xlfn.XLOOKUP(LEFT(C29,11),C:C,A:A),F29=7,_xlfn.XLOOKUP(LEFT(C29,17),C:C,A:A))</f>
        <v>411</v>
      </c>
      <c r="L29" s="10" t="s">
        <v>25</v>
      </c>
      <c r="M29" s="10" t="s">
        <v>23</v>
      </c>
      <c r="N29" s="10" t="s">
        <v>23</v>
      </c>
      <c r="O29" s="10" t="s">
        <v>23</v>
      </c>
      <c r="P29" s="10" t="s">
        <v>25</v>
      </c>
      <c r="Q29" s="12">
        <v>43831</v>
      </c>
      <c r="R29" s="10" t="str">
        <f t="shared" si="7"/>
        <v>01/01/2020</v>
      </c>
      <c r="S29" s="10" t="s">
        <v>23</v>
      </c>
      <c r="T29" s="10">
        <v>0</v>
      </c>
      <c r="U29" s="10">
        <v>0</v>
      </c>
      <c r="V29" s="12">
        <v>44166</v>
      </c>
      <c r="W29" s="10" t="str">
        <f t="shared" si="8"/>
        <v>01/12/2020</v>
      </c>
      <c r="X29" s="10" t="s">
        <v>23</v>
      </c>
      <c r="Y29" s="10" t="s">
        <v>23</v>
      </c>
      <c r="Z29" s="10" t="s">
        <v>26</v>
      </c>
      <c r="AA29" s="10">
        <v>1</v>
      </c>
      <c r="AB29" s="10" t="str">
        <f t="shared" si="9"/>
        <v>392, 1, '1.1.2.01.01.00005', 6, 'ALBERTO SEGATTO', 'S', 'N', 'I', 411, 'S', 'N', '</v>
      </c>
      <c r="AC29" s="10" t="str">
        <f t="shared" si="6"/>
        <v>N', 'N', 'S', '01/01/2020', 'N', 0, 0, '01/12/2020', 'N', 'N', '0', 1</v>
      </c>
      <c r="AD2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VALUES(392, 1, '1.1.2.01.01.00005', 6, 'ALBERTO SEGATTO', 'S', 'N', 'I', 411, 'S', 'N', 'N', 'N', 'S', '01/01/2020', 'N', 0, 0, '01/12/2020', 'N', 'N', '0', 1,'01',);</v>
      </c>
      <c r="AE29" s="14" t="str">
        <f t="shared" si="5"/>
        <v>UPDATE TGFPAR SET CODCTACTB = 392 WHERE CODPARC = ;</v>
      </c>
    </row>
    <row r="30" spans="1:31" x14ac:dyDescent="0.25">
      <c r="A30" s="3">
        <v>393</v>
      </c>
      <c r="B30" s="3">
        <v>1</v>
      </c>
      <c r="C30" s="3" t="s">
        <v>1707</v>
      </c>
      <c r="D30" s="11" t="s">
        <v>44</v>
      </c>
      <c r="F30" s="3">
        <v>6</v>
      </c>
      <c r="G30" t="s">
        <v>1639</v>
      </c>
      <c r="H30" s="3" t="s">
        <v>25</v>
      </c>
      <c r="I30" s="10" t="s">
        <v>23</v>
      </c>
      <c r="J30" s="10" t="s">
        <v>24</v>
      </c>
      <c r="K30" cm="1">
        <f t="array" ref="K30">_xlfn.IFS(F30=1,-999999999,F30=2,_xlfn.XLOOKUP(LEFT(C30,1),C:C,A:A),F30=3,_xlfn.XLOOKUP(LEFT(C30,3),C:C,A:A),F30=4,_xlfn.XLOOKUP(LEFT(C30,5),C:C,A:A),F30=5,_xlfn.XLOOKUP(LEFT(C30,8),C:C,A:A),F30=6,_xlfn.XLOOKUP(LEFT(C30,11),C:C,A:A),F30=7,_xlfn.XLOOKUP(LEFT(C30,17),C:C,A:A))</f>
        <v>411</v>
      </c>
      <c r="L30" s="10" t="s">
        <v>25</v>
      </c>
      <c r="M30" s="10" t="s">
        <v>23</v>
      </c>
      <c r="N30" s="10" t="s">
        <v>23</v>
      </c>
      <c r="O30" s="10" t="s">
        <v>23</v>
      </c>
      <c r="P30" s="10" t="s">
        <v>25</v>
      </c>
      <c r="Q30" s="12">
        <v>43831</v>
      </c>
      <c r="R30" s="10" t="str">
        <f t="shared" si="7"/>
        <v>01/01/2020</v>
      </c>
      <c r="S30" s="10" t="s">
        <v>23</v>
      </c>
      <c r="T30" s="10">
        <v>0</v>
      </c>
      <c r="U30" s="10">
        <v>0</v>
      </c>
      <c r="V30" s="12">
        <v>44166</v>
      </c>
      <c r="W30" s="10" t="str">
        <f t="shared" si="8"/>
        <v>01/12/2020</v>
      </c>
      <c r="X30" s="10" t="s">
        <v>23</v>
      </c>
      <c r="Y30" s="10" t="s">
        <v>23</v>
      </c>
      <c r="Z30" s="10" t="s">
        <v>26</v>
      </c>
      <c r="AA30" s="10">
        <v>1</v>
      </c>
      <c r="AB30" s="10" t="str">
        <f t="shared" si="9"/>
        <v>393, 1, '1.1.2.01.01.00006', 6, 'ALDO LUIS TEIXEIRA DORO', 'S', 'N', 'I', 411, 'S', 'N', '</v>
      </c>
      <c r="AC30" s="10" t="str">
        <f t="shared" si="6"/>
        <v>N', 'N', 'S', '01/01/2020', 'N', 0, 0, '01/12/2020', 'N', 'N', '0', 1</v>
      </c>
      <c r="AD3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VALUES(393, 1, '1.1.2.01.01.00006', 6, 'ALDO LUIS TEIXEIRA DORO', 'S', 'N', 'I', 411, 'S', 'N', 'N', 'N', 'S', '01/01/2020', 'N', 0, 0, '01/12/2020', 'N', 'N', '0', 1,'01',);</v>
      </c>
      <c r="AE30" s="14" t="str">
        <f t="shared" si="5"/>
        <v>UPDATE TGFPAR SET CODCTACTB = 393 WHERE CODPARC = ;</v>
      </c>
    </row>
    <row r="31" spans="1:31" x14ac:dyDescent="0.25">
      <c r="A31" s="3">
        <v>394</v>
      </c>
      <c r="B31" s="3">
        <v>1</v>
      </c>
      <c r="C31" s="3" t="s">
        <v>1708</v>
      </c>
      <c r="D31" s="11" t="s">
        <v>44</v>
      </c>
      <c r="F31" s="3">
        <v>6</v>
      </c>
      <c r="G31" t="s">
        <v>1640</v>
      </c>
      <c r="H31" s="3" t="s">
        <v>25</v>
      </c>
      <c r="I31" s="10" t="s">
        <v>23</v>
      </c>
      <c r="J31" s="10" t="s">
        <v>24</v>
      </c>
      <c r="K31" cm="1">
        <f t="array" ref="K31">_xlfn.IFS(F31=1,-999999999,F31=2,_xlfn.XLOOKUP(LEFT(C31,1),C:C,A:A),F31=3,_xlfn.XLOOKUP(LEFT(C31,3),C:C,A:A),F31=4,_xlfn.XLOOKUP(LEFT(C31,5),C:C,A:A),F31=5,_xlfn.XLOOKUP(LEFT(C31,8),C:C,A:A),F31=6,_xlfn.XLOOKUP(LEFT(C31,11),C:C,A:A),F31=7,_xlfn.XLOOKUP(LEFT(C31,17),C:C,A:A))</f>
        <v>411</v>
      </c>
      <c r="L31" s="10" t="s">
        <v>25</v>
      </c>
      <c r="M31" s="10" t="s">
        <v>23</v>
      </c>
      <c r="N31" s="10" t="s">
        <v>23</v>
      </c>
      <c r="O31" s="10" t="s">
        <v>23</v>
      </c>
      <c r="P31" s="10" t="s">
        <v>25</v>
      </c>
      <c r="Q31" s="12">
        <v>43831</v>
      </c>
      <c r="R31" s="10" t="str">
        <f t="shared" si="7"/>
        <v>01/01/2020</v>
      </c>
      <c r="S31" s="10" t="s">
        <v>23</v>
      </c>
      <c r="T31" s="10">
        <v>0</v>
      </c>
      <c r="U31" s="10">
        <v>0</v>
      </c>
      <c r="V31" s="12">
        <v>44166</v>
      </c>
      <c r="W31" s="10" t="str">
        <f t="shared" si="8"/>
        <v>01/12/2020</v>
      </c>
      <c r="X31" s="10" t="s">
        <v>23</v>
      </c>
      <c r="Y31" s="10" t="s">
        <v>23</v>
      </c>
      <c r="Z31" s="10" t="s">
        <v>26</v>
      </c>
      <c r="AA31" s="10">
        <v>1</v>
      </c>
      <c r="AB31" s="10" t="str">
        <f t="shared" si="9"/>
        <v>394, 1, '1.1.2.01.01.00007', 6, 'ALESSANDRO A MACEDO', 'S', 'N', 'I', 411, 'S', 'N', '</v>
      </c>
      <c r="AC31" s="10" t="str">
        <f t="shared" si="6"/>
        <v>N', 'N', 'S', '01/01/2020', 'N', 0, 0, '01/12/2020', 'N', 'N', '0', 1</v>
      </c>
      <c r="AD3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VALUES(394, 1, '1.1.2.01.01.00007', 6, 'ALESSANDRO A MACEDO', 'S', 'N', 'I', 411, 'S', 'N', 'N', 'N', 'S', '01/01/2020', 'N', 0, 0, '01/12/2020', 'N', 'N', '0', 1,'01',);</v>
      </c>
      <c r="AE31" s="14" t="str">
        <f t="shared" si="5"/>
        <v>UPDATE TGFPAR SET CODCTACTB = 394 WHERE CODPARC = ;</v>
      </c>
    </row>
    <row r="32" spans="1:31" x14ac:dyDescent="0.25">
      <c r="A32" s="3">
        <v>395</v>
      </c>
      <c r="B32" s="3">
        <v>1</v>
      </c>
      <c r="C32" s="3" t="s">
        <v>1709</v>
      </c>
      <c r="D32" s="11" t="s">
        <v>44</v>
      </c>
      <c r="F32" s="3">
        <v>6</v>
      </c>
      <c r="G32" t="s">
        <v>1641</v>
      </c>
      <c r="H32" s="3" t="s">
        <v>25</v>
      </c>
      <c r="I32" s="10" t="s">
        <v>23</v>
      </c>
      <c r="J32" s="10" t="s">
        <v>24</v>
      </c>
      <c r="K32" cm="1">
        <f t="array" ref="K32">_xlfn.IFS(F32=1,-999999999,F32=2,_xlfn.XLOOKUP(LEFT(C32,1),C:C,A:A),F32=3,_xlfn.XLOOKUP(LEFT(C32,3),C:C,A:A),F32=4,_xlfn.XLOOKUP(LEFT(C32,5),C:C,A:A),F32=5,_xlfn.XLOOKUP(LEFT(C32,8),C:C,A:A),F32=6,_xlfn.XLOOKUP(LEFT(C32,11),C:C,A:A),F32=7,_xlfn.XLOOKUP(LEFT(C32,17),C:C,A:A))</f>
        <v>411</v>
      </c>
      <c r="L32" s="10" t="s">
        <v>25</v>
      </c>
      <c r="M32" s="10" t="s">
        <v>23</v>
      </c>
      <c r="N32" s="10" t="s">
        <v>23</v>
      </c>
      <c r="O32" s="10" t="s">
        <v>23</v>
      </c>
      <c r="P32" s="10" t="s">
        <v>25</v>
      </c>
      <c r="Q32" s="12">
        <v>43831</v>
      </c>
      <c r="R32" s="10" t="str">
        <f t="shared" si="7"/>
        <v>01/01/2020</v>
      </c>
      <c r="S32" s="10" t="s">
        <v>23</v>
      </c>
      <c r="T32" s="10">
        <v>0</v>
      </c>
      <c r="U32" s="10">
        <v>0</v>
      </c>
      <c r="V32" s="12">
        <v>44166</v>
      </c>
      <c r="W32" s="10" t="str">
        <f t="shared" si="8"/>
        <v>01/12/2020</v>
      </c>
      <c r="X32" s="10" t="s">
        <v>23</v>
      </c>
      <c r="Y32" s="10" t="s">
        <v>23</v>
      </c>
      <c r="Z32" s="10" t="s">
        <v>26</v>
      </c>
      <c r="AA32" s="10">
        <v>1</v>
      </c>
      <c r="AB32" s="10" t="str">
        <f t="shared" si="9"/>
        <v>395, 1, '1.1.2.01.01.00008', 6, 'AMERICO SOARES DOS SANTOS', 'S', 'N', 'I', 411, 'S', 'N', '</v>
      </c>
      <c r="AC32" s="10" t="str">
        <f t="shared" si="6"/>
        <v>N', 'N', 'S', '01/01/2020', 'N', 0, 0, '01/12/2020', 'N', 'N', '0', 1</v>
      </c>
      <c r="AD3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VALUES(395, 1, '1.1.2.01.01.00008', 6, 'AMERICO SOARES DOS SANTOS', 'S', 'N', 'I', 411, 'S', 'N', 'N', 'N', 'S', '01/01/2020', 'N', 0, 0, '01/12/2020', 'N', 'N', '0', 1,'01',);</v>
      </c>
      <c r="AE32" s="14" t="s">
        <v>1774</v>
      </c>
    </row>
    <row r="33" spans="1:31" x14ac:dyDescent="0.25">
      <c r="A33" s="3">
        <v>396</v>
      </c>
      <c r="B33" s="3">
        <v>1</v>
      </c>
      <c r="C33" s="3" t="s">
        <v>1710</v>
      </c>
      <c r="D33" s="11" t="s">
        <v>44</v>
      </c>
      <c r="F33" s="3">
        <v>6</v>
      </c>
      <c r="G33" t="s">
        <v>1642</v>
      </c>
      <c r="H33" s="3" t="s">
        <v>25</v>
      </c>
      <c r="I33" s="10" t="s">
        <v>23</v>
      </c>
      <c r="J33" s="10" t="s">
        <v>24</v>
      </c>
      <c r="K33" cm="1">
        <f t="array" ref="K33">_xlfn.IFS(F33=1,-999999999,F33=2,_xlfn.XLOOKUP(LEFT(C33,1),C:C,A:A),F33=3,_xlfn.XLOOKUP(LEFT(C33,3),C:C,A:A),F33=4,_xlfn.XLOOKUP(LEFT(C33,5),C:C,A:A),F33=5,_xlfn.XLOOKUP(LEFT(C33,8),C:C,A:A),F33=6,_xlfn.XLOOKUP(LEFT(C33,11),C:C,A:A),F33=7,_xlfn.XLOOKUP(LEFT(C33,17),C:C,A:A))</f>
        <v>411</v>
      </c>
      <c r="L33" s="10" t="s">
        <v>25</v>
      </c>
      <c r="M33" s="10" t="s">
        <v>23</v>
      </c>
      <c r="N33" s="10" t="s">
        <v>23</v>
      </c>
      <c r="O33" s="10" t="s">
        <v>23</v>
      </c>
      <c r="P33" s="10" t="s">
        <v>25</v>
      </c>
      <c r="Q33" s="12">
        <v>43831</v>
      </c>
      <c r="R33" s="10" t="str">
        <f t="shared" si="7"/>
        <v>01/01/2020</v>
      </c>
      <c r="S33" s="10" t="s">
        <v>23</v>
      </c>
      <c r="T33" s="10">
        <v>0</v>
      </c>
      <c r="U33" s="10">
        <v>0</v>
      </c>
      <c r="V33" s="12">
        <v>44166</v>
      </c>
      <c r="W33" s="10" t="str">
        <f t="shared" si="8"/>
        <v>01/12/2020</v>
      </c>
      <c r="X33" s="10" t="s">
        <v>23</v>
      </c>
      <c r="Y33" s="10" t="s">
        <v>23</v>
      </c>
      <c r="Z33" s="10" t="s">
        <v>26</v>
      </c>
      <c r="AA33" s="10">
        <v>1</v>
      </c>
      <c r="AB33" s="10" t="str">
        <f t="shared" si="9"/>
        <v>396, 1, '1.1.2.01.01.00009', 6, 'ARTUR BORGES FRANCO', 'S', 'N', 'I', 411, 'S', 'N', '</v>
      </c>
      <c r="AC33" s="10" t="str">
        <f t="shared" si="6"/>
        <v>N', 'N', 'S', '01/01/2020', 'N', 0, 0, '01/12/2020', 'N', 'N', '0', 1</v>
      </c>
      <c r="AD3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VALUES(396, 1, '1.1.2.01.01.00009', 6, 'ARTUR BORGES FRANCO', 'S', 'N', 'I', 411, 'S', 'N', 'N', 'N', 'S', '01/01/2020', 'N', 0, 0, '01/12/2020', 'N', 'N', '0', 1,'01',);</v>
      </c>
      <c r="AE33" s="14" t="s">
        <v>1774</v>
      </c>
    </row>
    <row r="34" spans="1:31" x14ac:dyDescent="0.25">
      <c r="A34" s="3">
        <v>397</v>
      </c>
      <c r="B34" s="3">
        <v>1</v>
      </c>
      <c r="C34" s="3" t="s">
        <v>1711</v>
      </c>
      <c r="D34" s="11" t="s">
        <v>44</v>
      </c>
      <c r="F34" s="3">
        <v>6</v>
      </c>
      <c r="G34" t="s">
        <v>1643</v>
      </c>
      <c r="H34" s="3" t="s">
        <v>25</v>
      </c>
      <c r="I34" s="10" t="s">
        <v>23</v>
      </c>
      <c r="J34" s="10" t="s">
        <v>24</v>
      </c>
      <c r="K34" cm="1">
        <f t="array" ref="K34">_xlfn.IFS(F34=1,-999999999,F34=2,_xlfn.XLOOKUP(LEFT(C34,1),C:C,A:A),F34=3,_xlfn.XLOOKUP(LEFT(C34,3),C:C,A:A),F34=4,_xlfn.XLOOKUP(LEFT(C34,5),C:C,A:A),F34=5,_xlfn.XLOOKUP(LEFT(C34,8),C:C,A:A),F34=6,_xlfn.XLOOKUP(LEFT(C34,11),C:C,A:A),F34=7,_xlfn.XLOOKUP(LEFT(C34,17),C:C,A:A))</f>
        <v>411</v>
      </c>
      <c r="L34" s="10" t="s">
        <v>25</v>
      </c>
      <c r="M34" s="10" t="s">
        <v>23</v>
      </c>
      <c r="N34" s="10" t="s">
        <v>23</v>
      </c>
      <c r="O34" s="10" t="s">
        <v>23</v>
      </c>
      <c r="P34" s="10" t="s">
        <v>25</v>
      </c>
      <c r="Q34" s="12">
        <v>43831</v>
      </c>
      <c r="R34" s="10" t="str">
        <f t="shared" si="7"/>
        <v>01/01/2020</v>
      </c>
      <c r="S34" s="10" t="s">
        <v>23</v>
      </c>
      <c r="T34" s="10">
        <v>0</v>
      </c>
      <c r="U34" s="10">
        <v>0</v>
      </c>
      <c r="V34" s="12">
        <v>44166</v>
      </c>
      <c r="W34" s="10" t="str">
        <f t="shared" si="8"/>
        <v>01/12/2020</v>
      </c>
      <c r="X34" s="10" t="s">
        <v>23</v>
      </c>
      <c r="Y34" s="10" t="s">
        <v>23</v>
      </c>
      <c r="Z34" s="10" t="s">
        <v>26</v>
      </c>
      <c r="AA34" s="10">
        <v>1</v>
      </c>
      <c r="AB34" s="10" t="str">
        <f t="shared" si="9"/>
        <v>397, 1, '1.1.2.01.01.00010', 6, 'ASSOC COND CHACARAS MARTINE', 'S', 'N', 'I', 411, 'S', 'N', '</v>
      </c>
      <c r="AC34" s="10" t="str">
        <f t="shared" si="6"/>
        <v>N', 'N', 'S', '01/01/2020', 'N', 0, 0, '01/12/2020', 'N', 'N', '0', 1</v>
      </c>
      <c r="AD3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VALUES(397, 1, '1.1.2.01.01.00010', 6, 'ASSOC COND CHACARAS MARTINE', 'S', 'N', 'I', 411, 'S', 'N', 'N', 'N', 'S', '01/01/2020', 'N', 0, 0, '01/12/2020', 'N', 'N', '0', 1,'01',);</v>
      </c>
      <c r="AE34" s="14" t="s">
        <v>1774</v>
      </c>
    </row>
    <row r="35" spans="1:31" x14ac:dyDescent="0.25">
      <c r="A35" s="3">
        <v>398</v>
      </c>
      <c r="B35" s="3">
        <v>1</v>
      </c>
      <c r="C35" s="3" t="s">
        <v>1712</v>
      </c>
      <c r="D35" s="11" t="s">
        <v>44</v>
      </c>
      <c r="F35" s="3">
        <v>6</v>
      </c>
      <c r="G35" t="s">
        <v>1644</v>
      </c>
      <c r="H35" s="3" t="s">
        <v>25</v>
      </c>
      <c r="I35" s="10" t="s">
        <v>23</v>
      </c>
      <c r="J35" s="10" t="s">
        <v>24</v>
      </c>
      <c r="K35" cm="1">
        <f t="array" ref="K35">_xlfn.IFS(F35=1,-999999999,F35=2,_xlfn.XLOOKUP(LEFT(C35,1),C:C,A:A),F35=3,_xlfn.XLOOKUP(LEFT(C35,3),C:C,A:A),F35=4,_xlfn.XLOOKUP(LEFT(C35,5),C:C,A:A),F35=5,_xlfn.XLOOKUP(LEFT(C35,8),C:C,A:A),F35=6,_xlfn.XLOOKUP(LEFT(C35,11),C:C,A:A),F35=7,_xlfn.XLOOKUP(LEFT(C35,17),C:C,A:A))</f>
        <v>411</v>
      </c>
      <c r="L35" s="10" t="s">
        <v>25</v>
      </c>
      <c r="M35" s="10" t="s">
        <v>23</v>
      </c>
      <c r="N35" s="10" t="s">
        <v>23</v>
      </c>
      <c r="O35" s="10" t="s">
        <v>23</v>
      </c>
      <c r="P35" s="10" t="s">
        <v>25</v>
      </c>
      <c r="Q35" s="12">
        <v>43831</v>
      </c>
      <c r="R35" s="10" t="str">
        <f t="shared" si="7"/>
        <v>01/01/2020</v>
      </c>
      <c r="S35" s="10" t="s">
        <v>23</v>
      </c>
      <c r="T35" s="10">
        <v>0</v>
      </c>
      <c r="U35" s="10">
        <v>0</v>
      </c>
      <c r="V35" s="12">
        <v>44166</v>
      </c>
      <c r="W35" s="10" t="str">
        <f t="shared" si="8"/>
        <v>01/12/2020</v>
      </c>
      <c r="X35" s="10" t="s">
        <v>23</v>
      </c>
      <c r="Y35" s="10" t="s">
        <v>23</v>
      </c>
      <c r="Z35" s="10" t="s">
        <v>26</v>
      </c>
      <c r="AA35" s="10">
        <v>1</v>
      </c>
      <c r="AB35" s="10" t="str">
        <f t="shared" si="9"/>
        <v>398, 1, '1.1.2.01.01.00011', 6, 'ASSOCIACAO ATLETICA BANCO', 'S', 'N', 'I', 411, 'S', 'N', '</v>
      </c>
      <c r="AC35" s="10" t="str">
        <f t="shared" si="6"/>
        <v>N', 'N', 'S', '01/01/2020', 'N', 0, 0, '01/12/2020', 'N', 'N', '0', 1</v>
      </c>
      <c r="AD3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VALUES(398, 1, '1.1.2.01.01.00011', 6, 'ASSOCIACAO ATLETICA BANCO', 'S', 'N', 'I', 411, 'S', 'N', 'N', 'N', 'S', '01/01/2020', 'N', 0, 0, '01/12/2020', 'N', 'N', '0', 1,'01',);</v>
      </c>
      <c r="AE35" s="14" t="s">
        <v>1774</v>
      </c>
    </row>
    <row r="36" spans="1:31" x14ac:dyDescent="0.25">
      <c r="A36" s="3">
        <v>399</v>
      </c>
      <c r="B36" s="3">
        <v>1</v>
      </c>
      <c r="C36" s="3" t="s">
        <v>1713</v>
      </c>
      <c r="D36" s="11" t="s">
        <v>44</v>
      </c>
      <c r="F36" s="3">
        <v>6</v>
      </c>
      <c r="G36" t="s">
        <v>1645</v>
      </c>
      <c r="H36" s="3" t="s">
        <v>25</v>
      </c>
      <c r="I36" s="10" t="s">
        <v>23</v>
      </c>
      <c r="J36" s="10" t="s">
        <v>24</v>
      </c>
      <c r="K36" cm="1">
        <f t="array" ref="K36">_xlfn.IFS(F36=1,-999999999,F36=2,_xlfn.XLOOKUP(LEFT(C36,1),C:C,A:A),F36=3,_xlfn.XLOOKUP(LEFT(C36,3),C:C,A:A),F36=4,_xlfn.XLOOKUP(LEFT(C36,5),C:C,A:A),F36=5,_xlfn.XLOOKUP(LEFT(C36,8),C:C,A:A),F36=6,_xlfn.XLOOKUP(LEFT(C36,11),C:C,A:A),F36=7,_xlfn.XLOOKUP(LEFT(C36,17),C:C,A:A))</f>
        <v>411</v>
      </c>
      <c r="L36" s="10" t="s">
        <v>25</v>
      </c>
      <c r="M36" s="10" t="s">
        <v>23</v>
      </c>
      <c r="N36" s="10" t="s">
        <v>23</v>
      </c>
      <c r="O36" s="10" t="s">
        <v>23</v>
      </c>
      <c r="P36" s="10" t="s">
        <v>25</v>
      </c>
      <c r="Q36" s="12">
        <v>43831</v>
      </c>
      <c r="R36" s="10" t="str">
        <f t="shared" si="7"/>
        <v>01/01/2020</v>
      </c>
      <c r="S36" s="10" t="s">
        <v>23</v>
      </c>
      <c r="T36" s="10">
        <v>0</v>
      </c>
      <c r="U36" s="10">
        <v>0</v>
      </c>
      <c r="V36" s="12">
        <v>44166</v>
      </c>
      <c r="W36" s="10" t="str">
        <f t="shared" si="8"/>
        <v>01/12/2020</v>
      </c>
      <c r="X36" s="10" t="s">
        <v>23</v>
      </c>
      <c r="Y36" s="10" t="s">
        <v>23</v>
      </c>
      <c r="Z36" s="10" t="s">
        <v>26</v>
      </c>
      <c r="AA36" s="10">
        <v>1</v>
      </c>
      <c r="AB36" s="10" t="str">
        <f t="shared" si="9"/>
        <v>399, 1, '1.1.2.01.01.00012', 6, 'ASSOCIACAO DE MORADORES', 'S', 'N', 'I', 411, 'S', 'N', '</v>
      </c>
      <c r="AC36" s="10" t="str">
        <f t="shared" si="6"/>
        <v>N', 'N', 'S', '01/01/2020', 'N', 0, 0, '01/12/2020', 'N', 'N', '0', 1</v>
      </c>
      <c r="AD3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VALUES(399, 1, '1.1.2.01.01.00012', 6, 'ASSOCIACAO DE MORADORES', 'S', 'N', 'I', 411, 'S', 'N', 'N', 'N', 'S', '01/01/2020', 'N', 0, 0, '01/12/2020', 'N', 'N', '0', 1,'01',);</v>
      </c>
      <c r="AE36" s="14" t="s">
        <v>1774</v>
      </c>
    </row>
    <row r="37" spans="1:31" x14ac:dyDescent="0.25">
      <c r="A37" s="3">
        <v>400</v>
      </c>
      <c r="B37" s="3">
        <v>1</v>
      </c>
      <c r="C37" s="3" t="s">
        <v>1714</v>
      </c>
      <c r="D37" s="11" t="s">
        <v>44</v>
      </c>
      <c r="F37" s="3">
        <v>6</v>
      </c>
      <c r="G37" t="s">
        <v>1646</v>
      </c>
      <c r="H37" s="3" t="s">
        <v>25</v>
      </c>
      <c r="I37" s="10" t="s">
        <v>23</v>
      </c>
      <c r="J37" s="10" t="s">
        <v>24</v>
      </c>
      <c r="K37" cm="1">
        <f t="array" ref="K37">_xlfn.IFS(F37=1,-999999999,F37=2,_xlfn.XLOOKUP(LEFT(C37,1),C:C,A:A),F37=3,_xlfn.XLOOKUP(LEFT(C37,3),C:C,A:A),F37=4,_xlfn.XLOOKUP(LEFT(C37,5),C:C,A:A),F37=5,_xlfn.XLOOKUP(LEFT(C37,8),C:C,A:A),F37=6,_xlfn.XLOOKUP(LEFT(C37,11),C:C,A:A),F37=7,_xlfn.XLOOKUP(LEFT(C37,17),C:C,A:A))</f>
        <v>411</v>
      </c>
      <c r="L37" s="10" t="s">
        <v>25</v>
      </c>
      <c r="M37" s="10" t="s">
        <v>23</v>
      </c>
      <c r="N37" s="10" t="s">
        <v>23</v>
      </c>
      <c r="O37" s="10" t="s">
        <v>23</v>
      </c>
      <c r="P37" s="10" t="s">
        <v>25</v>
      </c>
      <c r="Q37" s="12">
        <v>43831</v>
      </c>
      <c r="R37" s="10" t="str">
        <f t="shared" si="7"/>
        <v>01/01/2020</v>
      </c>
      <c r="S37" s="10" t="s">
        <v>23</v>
      </c>
      <c r="T37" s="10">
        <v>0</v>
      </c>
      <c r="U37" s="10">
        <v>0</v>
      </c>
      <c r="V37" s="12">
        <v>44166</v>
      </c>
      <c r="W37" s="10" t="str">
        <f t="shared" si="8"/>
        <v>01/12/2020</v>
      </c>
      <c r="X37" s="10" t="s">
        <v>23</v>
      </c>
      <c r="Y37" s="10" t="s">
        <v>23</v>
      </c>
      <c r="Z37" s="10" t="s">
        <v>26</v>
      </c>
      <c r="AA37" s="10">
        <v>1</v>
      </c>
      <c r="AB37" s="10" t="str">
        <f t="shared" si="9"/>
        <v>400, 1, '1.1.2.01.01.00013', 6, 'ASSOCIACAO LAGO VERDE', 'S', 'N', 'I', 411, 'S', 'N', '</v>
      </c>
      <c r="AC37" s="10" t="str">
        <f t="shared" si="6"/>
        <v>N', 'N', 'S', '01/01/2020', 'N', 0, 0, '01/12/2020', 'N', 'N', '0', 1</v>
      </c>
      <c r="AD3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VALUES(400, 1, '1.1.2.01.01.00013', 6, 'ASSOCIACAO LAGO VERDE', 'S', 'N', 'I', 411, 'S', 'N', 'N', 'N', 'S', '01/01/2020', 'N', 0, 0, '01/12/2020', 'N', 'N', '0', 1,'01',);</v>
      </c>
      <c r="AE37" s="14" t="s">
        <v>1774</v>
      </c>
    </row>
    <row r="38" spans="1:31" x14ac:dyDescent="0.25">
      <c r="A38" s="3">
        <v>401</v>
      </c>
      <c r="B38" s="3">
        <v>1</v>
      </c>
      <c r="C38" s="3" t="s">
        <v>1715</v>
      </c>
      <c r="D38" s="11" t="s">
        <v>44</v>
      </c>
      <c r="F38" s="3">
        <v>6</v>
      </c>
      <c r="G38" t="s">
        <v>1647</v>
      </c>
      <c r="H38" s="3" t="s">
        <v>25</v>
      </c>
      <c r="I38" s="10" t="s">
        <v>23</v>
      </c>
      <c r="J38" s="10" t="s">
        <v>24</v>
      </c>
      <c r="K38" cm="1">
        <f t="array" ref="K38">_xlfn.IFS(F38=1,-999999999,F38=2,_xlfn.XLOOKUP(LEFT(C38,1),C:C,A:A),F38=3,_xlfn.XLOOKUP(LEFT(C38,3),C:C,A:A),F38=4,_xlfn.XLOOKUP(LEFT(C38,5),C:C,A:A),F38=5,_xlfn.XLOOKUP(LEFT(C38,8),C:C,A:A),F38=6,_xlfn.XLOOKUP(LEFT(C38,11),C:C,A:A),F38=7,_xlfn.XLOOKUP(LEFT(C38,17),C:C,A:A))</f>
        <v>411</v>
      </c>
      <c r="L38" s="10" t="s">
        <v>25</v>
      </c>
      <c r="M38" s="10" t="s">
        <v>23</v>
      </c>
      <c r="N38" s="10" t="s">
        <v>23</v>
      </c>
      <c r="O38" s="10" t="s">
        <v>23</v>
      </c>
      <c r="P38" s="10" t="s">
        <v>25</v>
      </c>
      <c r="Q38" s="12">
        <v>43831</v>
      </c>
      <c r="R38" s="10" t="str">
        <f t="shared" si="7"/>
        <v>01/01/2020</v>
      </c>
      <c r="S38" s="10" t="s">
        <v>23</v>
      </c>
      <c r="T38" s="10">
        <v>0</v>
      </c>
      <c r="U38" s="10">
        <v>0</v>
      </c>
      <c r="V38" s="12">
        <v>44166</v>
      </c>
      <c r="W38" s="10" t="str">
        <f t="shared" si="8"/>
        <v>01/12/2020</v>
      </c>
      <c r="X38" s="10" t="s">
        <v>23</v>
      </c>
      <c r="Y38" s="10" t="s">
        <v>23</v>
      </c>
      <c r="Z38" s="10" t="s">
        <v>26</v>
      </c>
      <c r="AA38" s="10">
        <v>1</v>
      </c>
      <c r="AB38" s="10" t="str">
        <f t="shared" si="9"/>
        <v>401, 1, '1.1.2.01.01.00014', 6, 'BIOENERGETICA AROEIRA S.A', 'S', 'N', 'I', 411, 'S', 'N', '</v>
      </c>
      <c r="AC38" s="10" t="str">
        <f t="shared" si="6"/>
        <v>N', 'N', 'S', '01/01/2020', 'N', 0, 0, '01/12/2020', 'N', 'N', '0', 1</v>
      </c>
      <c r="AD3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VALUES(401, 1, '1.1.2.01.01.00014', 6, 'BIOENERGETICA AROEIRA S.A', 'S', 'N', 'I', 411, 'S', 'N', 'N', 'N', 'S', '01/01/2020', 'N', 0, 0, '01/12/2020', 'N', 'N', '0', 1,'01',);</v>
      </c>
      <c r="AE38" s="14" t="s">
        <v>1774</v>
      </c>
    </row>
    <row r="39" spans="1:31" x14ac:dyDescent="0.25">
      <c r="A39" s="3">
        <v>402</v>
      </c>
      <c r="B39" s="3">
        <v>1</v>
      </c>
      <c r="C39" s="3" t="s">
        <v>1716</v>
      </c>
      <c r="D39" s="11" t="s">
        <v>44</v>
      </c>
      <c r="F39" s="3">
        <v>6</v>
      </c>
      <c r="G39" t="s">
        <v>1648</v>
      </c>
      <c r="H39" s="3" t="s">
        <v>25</v>
      </c>
      <c r="I39" s="10" t="s">
        <v>23</v>
      </c>
      <c r="J39" s="10" t="s">
        <v>24</v>
      </c>
      <c r="K39" cm="1">
        <f t="array" ref="K39">_xlfn.IFS(F39=1,-999999999,F39=2,_xlfn.XLOOKUP(LEFT(C39,1),C:C,A:A),F39=3,_xlfn.XLOOKUP(LEFT(C39,3),C:C,A:A),F39=4,_xlfn.XLOOKUP(LEFT(C39,5),C:C,A:A),F39=5,_xlfn.XLOOKUP(LEFT(C39,8),C:C,A:A),F39=6,_xlfn.XLOOKUP(LEFT(C39,11),C:C,A:A),F39=7,_xlfn.XLOOKUP(LEFT(C39,17),C:C,A:A))</f>
        <v>411</v>
      </c>
      <c r="L39" s="10" t="s">
        <v>25</v>
      </c>
      <c r="M39" s="10" t="s">
        <v>23</v>
      </c>
      <c r="N39" s="10" t="s">
        <v>23</v>
      </c>
      <c r="O39" s="10" t="s">
        <v>23</v>
      </c>
      <c r="P39" s="10" t="s">
        <v>25</v>
      </c>
      <c r="Q39" s="12">
        <v>43831</v>
      </c>
      <c r="R39" s="10" t="str">
        <f t="shared" si="7"/>
        <v>01/01/2020</v>
      </c>
      <c r="S39" s="10" t="s">
        <v>23</v>
      </c>
      <c r="T39" s="10">
        <v>0</v>
      </c>
      <c r="U39" s="10">
        <v>0</v>
      </c>
      <c r="V39" s="12">
        <v>44166</v>
      </c>
      <c r="W39" s="10" t="str">
        <f t="shared" si="8"/>
        <v>01/12/2020</v>
      </c>
      <c r="X39" s="10" t="s">
        <v>23</v>
      </c>
      <c r="Y39" s="10" t="s">
        <v>23</v>
      </c>
      <c r="Z39" s="10" t="s">
        <v>26</v>
      </c>
      <c r="AA39" s="10">
        <v>1</v>
      </c>
      <c r="AB39" s="10" t="str">
        <f t="shared" si="9"/>
        <v>402, 1, '1.1.2.01.01.00015', 6, 'BONALDI E MURAKAMI LTDA - EPP', 'S', 'N', 'I', 411, 'S', 'N', '</v>
      </c>
      <c r="AC39" s="10" t="str">
        <f t="shared" si="6"/>
        <v>N', 'N', 'S', '01/01/2020', 'N', 0, 0, '01/12/2020', 'N', 'N', '0', 1</v>
      </c>
      <c r="AD3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VALUES(402, 1, '1.1.2.01.01.00015', 6, 'BONALDI E MURAKAMI LTDA - EPP', 'S', 'N', 'I', 411, 'S', 'N', 'N', 'N', 'S', '01/01/2020', 'N', 0, 0, '01/12/2020', 'N', 'N', '0', 1,'01',);</v>
      </c>
      <c r="AE39" s="14" t="s">
        <v>1774</v>
      </c>
    </row>
    <row r="40" spans="1:31" x14ac:dyDescent="0.25">
      <c r="A40" s="3">
        <v>403</v>
      </c>
      <c r="B40" s="3">
        <v>1</v>
      </c>
      <c r="C40" s="3" t="s">
        <v>1717</v>
      </c>
      <c r="D40" s="11" t="s">
        <v>44</v>
      </c>
      <c r="F40" s="3">
        <v>6</v>
      </c>
      <c r="G40" t="s">
        <v>1649</v>
      </c>
      <c r="H40" s="3" t="s">
        <v>25</v>
      </c>
      <c r="I40" s="10" t="s">
        <v>23</v>
      </c>
      <c r="J40" s="10" t="s">
        <v>24</v>
      </c>
      <c r="K40" cm="1">
        <f t="array" ref="K40">_xlfn.IFS(F40=1,-999999999,F40=2,_xlfn.XLOOKUP(LEFT(C40,1),C:C,A:A),F40=3,_xlfn.XLOOKUP(LEFT(C40,3),C:C,A:A),F40=4,_xlfn.XLOOKUP(LEFT(C40,5),C:C,A:A),F40=5,_xlfn.XLOOKUP(LEFT(C40,8),C:C,A:A),F40=6,_xlfn.XLOOKUP(LEFT(C40,11),C:C,A:A),F40=7,_xlfn.XLOOKUP(LEFT(C40,17),C:C,A:A))</f>
        <v>411</v>
      </c>
      <c r="L40" s="10" t="s">
        <v>25</v>
      </c>
      <c r="M40" s="10" t="s">
        <v>23</v>
      </c>
      <c r="N40" s="10" t="s">
        <v>23</v>
      </c>
      <c r="O40" s="10" t="s">
        <v>23</v>
      </c>
      <c r="P40" s="10" t="s">
        <v>25</v>
      </c>
      <c r="Q40" s="12">
        <v>43831</v>
      </c>
      <c r="R40" s="10" t="str">
        <f t="shared" si="7"/>
        <v>01/01/2020</v>
      </c>
      <c r="S40" s="10" t="s">
        <v>23</v>
      </c>
      <c r="T40" s="10">
        <v>0</v>
      </c>
      <c r="U40" s="10">
        <v>0</v>
      </c>
      <c r="V40" s="12">
        <v>44166</v>
      </c>
      <c r="W40" s="10" t="str">
        <f t="shared" si="8"/>
        <v>01/12/2020</v>
      </c>
      <c r="X40" s="10" t="s">
        <v>23</v>
      </c>
      <c r="Y40" s="10" t="s">
        <v>23</v>
      </c>
      <c r="Z40" s="10" t="s">
        <v>26</v>
      </c>
      <c r="AA40" s="10">
        <v>1</v>
      </c>
      <c r="AB40" s="10" t="str">
        <f t="shared" si="9"/>
        <v>403, 1, '1.1.2.01.01.00016', 6, 'BP BIOENERGIA ITUIUTABA LTDA', 'S', 'N', 'I', 411, 'S', 'N', '</v>
      </c>
      <c r="AC40" s="10" t="str">
        <f t="shared" si="6"/>
        <v>N', 'N', 'S', '01/01/2020', 'N', 0, 0, '01/12/2020', 'N', 'N', '0', 1</v>
      </c>
      <c r="AD4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VALUES(403, 1, '1.1.2.01.01.00016', 6, 'BP BIOENERGIA ITUIUTABA LTDA', 'S', 'N', 'I', 411, 'S', 'N', 'N', 'N', 'S', '01/01/2020', 'N', 0, 0, '01/12/2020', 'N', 'N', '0', 1,'01',);</v>
      </c>
      <c r="AE40" s="14" t="s">
        <v>1774</v>
      </c>
    </row>
    <row r="41" spans="1:31" x14ac:dyDescent="0.25">
      <c r="A41" s="3">
        <v>404</v>
      </c>
      <c r="B41" s="3">
        <v>1</v>
      </c>
      <c r="C41" s="3" t="s">
        <v>1718</v>
      </c>
      <c r="D41" s="11" t="s">
        <v>44</v>
      </c>
      <c r="F41" s="3">
        <v>6</v>
      </c>
      <c r="G41" t="s">
        <v>1650</v>
      </c>
      <c r="H41" s="3" t="s">
        <v>25</v>
      </c>
      <c r="I41" s="10" t="s">
        <v>23</v>
      </c>
      <c r="J41" s="10" t="s">
        <v>24</v>
      </c>
      <c r="K41" cm="1">
        <f t="array" ref="K41">_xlfn.IFS(F41=1,-999999999,F41=2,_xlfn.XLOOKUP(LEFT(C41,1),C:C,A:A),F41=3,_xlfn.XLOOKUP(LEFT(C41,3),C:C,A:A),F41=4,_xlfn.XLOOKUP(LEFT(C41,5),C:C,A:A),F41=5,_xlfn.XLOOKUP(LEFT(C41,8),C:C,A:A),F41=6,_xlfn.XLOOKUP(LEFT(C41,11),C:C,A:A),F41=7,_xlfn.XLOOKUP(LEFT(C41,17),C:C,A:A))</f>
        <v>411</v>
      </c>
      <c r="L41" s="10" t="s">
        <v>25</v>
      </c>
      <c r="M41" s="10" t="s">
        <v>23</v>
      </c>
      <c r="N41" s="10" t="s">
        <v>23</v>
      </c>
      <c r="O41" s="10" t="s">
        <v>23</v>
      </c>
      <c r="P41" s="10" t="s">
        <v>25</v>
      </c>
      <c r="Q41" s="12">
        <v>43831</v>
      </c>
      <c r="R41" s="10" t="str">
        <f t="shared" si="7"/>
        <v>01/01/2020</v>
      </c>
      <c r="S41" s="10" t="s">
        <v>23</v>
      </c>
      <c r="T41" s="10">
        <v>0</v>
      </c>
      <c r="U41" s="10">
        <v>0</v>
      </c>
      <c r="V41" s="12">
        <v>44166</v>
      </c>
      <c r="W41" s="10" t="str">
        <f t="shared" si="8"/>
        <v>01/12/2020</v>
      </c>
      <c r="X41" s="10" t="s">
        <v>23</v>
      </c>
      <c r="Y41" s="10" t="s">
        <v>23</v>
      </c>
      <c r="Z41" s="10" t="s">
        <v>26</v>
      </c>
      <c r="AA41" s="10">
        <v>1</v>
      </c>
      <c r="AB41" s="10" t="str">
        <f t="shared" si="9"/>
        <v>404, 1, '1.1.2.01.01.00017', 6, 'BRF S.A', 'S', 'N', 'I', 411, 'S', 'N', '</v>
      </c>
      <c r="AC41" s="10" t="str">
        <f t="shared" si="6"/>
        <v>N', 'N', 'S', '01/01/2020', 'N', 0, 0, '01/12/2020', 'N', 'N', '0', 1</v>
      </c>
      <c r="AD4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VALUES(404, 1, '1.1.2.01.01.00017', 6, 'BRF S.A', 'S', 'N', 'I', 411, 'S', 'N', 'N', 'N', 'S', '01/01/2020', 'N', 0, 0, '01/12/2020', 'N', 'N', '0', 1,'01',);</v>
      </c>
      <c r="AE41" s="14" t="s">
        <v>1774</v>
      </c>
    </row>
    <row r="42" spans="1:31" x14ac:dyDescent="0.25">
      <c r="A42" s="3">
        <v>405</v>
      </c>
      <c r="B42" s="3">
        <v>1</v>
      </c>
      <c r="C42" s="3" t="s">
        <v>1719</v>
      </c>
      <c r="D42" s="11" t="s">
        <v>44</v>
      </c>
      <c r="F42" s="3">
        <v>6</v>
      </c>
      <c r="G42" t="s">
        <v>1651</v>
      </c>
      <c r="H42" s="3" t="s">
        <v>25</v>
      </c>
      <c r="I42" s="10" t="s">
        <v>23</v>
      </c>
      <c r="J42" s="10" t="s">
        <v>24</v>
      </c>
      <c r="K42" cm="1">
        <f t="array" ref="K42">_xlfn.IFS(F42=1,-999999999,F42=2,_xlfn.XLOOKUP(LEFT(C42,1),C:C,A:A),F42=3,_xlfn.XLOOKUP(LEFT(C42,3),C:C,A:A),F42=4,_xlfn.XLOOKUP(LEFT(C42,5),C:C,A:A),F42=5,_xlfn.XLOOKUP(LEFT(C42,8),C:C,A:A),F42=6,_xlfn.XLOOKUP(LEFT(C42,11),C:C,A:A),F42=7,_xlfn.XLOOKUP(LEFT(C42,17),C:C,A:A))</f>
        <v>411</v>
      </c>
      <c r="L42" s="10" t="s">
        <v>25</v>
      </c>
      <c r="M42" s="10" t="s">
        <v>23</v>
      </c>
      <c r="N42" s="10" t="s">
        <v>23</v>
      </c>
      <c r="O42" s="10" t="s">
        <v>23</v>
      </c>
      <c r="P42" s="10" t="s">
        <v>25</v>
      </c>
      <c r="Q42" s="12">
        <v>43831</v>
      </c>
      <c r="R42" s="10" t="str">
        <f t="shared" si="7"/>
        <v>01/01/2020</v>
      </c>
      <c r="S42" s="10" t="s">
        <v>23</v>
      </c>
      <c r="T42" s="10">
        <v>0</v>
      </c>
      <c r="U42" s="10">
        <v>0</v>
      </c>
      <c r="V42" s="12">
        <v>44166</v>
      </c>
      <c r="W42" s="10" t="str">
        <f t="shared" si="8"/>
        <v>01/12/2020</v>
      </c>
      <c r="X42" s="10" t="s">
        <v>23</v>
      </c>
      <c r="Y42" s="10" t="s">
        <v>23</v>
      </c>
      <c r="Z42" s="10" t="s">
        <v>26</v>
      </c>
      <c r="AA42" s="10">
        <v>1</v>
      </c>
      <c r="AB42" s="10" t="str">
        <f t="shared" si="9"/>
        <v>405, 1, '1.1.2.01.01.00018', 6, 'BRUNO CESAR DE CARVALHO', 'S', 'N', 'I', 411, 'S', 'N', '</v>
      </c>
      <c r="AC42" s="10" t="str">
        <f t="shared" si="6"/>
        <v>N', 'N', 'S', '01/01/2020', 'N', 0, 0, '01/12/2020', 'N', 'N', '0', 1</v>
      </c>
      <c r="AD4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VALUES(405, 1, '1.1.2.01.01.00018', 6, 'BRUNO CESAR DE CARVALHO', 'S', 'N', 'I', 411, 'S', 'N', 'N', 'N', 'S', '01/01/2020', 'N', 0, 0, '01/12/2020', 'N', 'N', '0', 1,'01',);</v>
      </c>
      <c r="AE42" s="14" t="s">
        <v>1774</v>
      </c>
    </row>
    <row r="43" spans="1:31" x14ac:dyDescent="0.25">
      <c r="A43" s="3">
        <v>406</v>
      </c>
      <c r="B43" s="3">
        <v>1</v>
      </c>
      <c r="C43" s="3" t="s">
        <v>1720</v>
      </c>
      <c r="D43" s="11" t="s">
        <v>44</v>
      </c>
      <c r="F43" s="3">
        <v>6</v>
      </c>
      <c r="G43" t="s">
        <v>1652</v>
      </c>
      <c r="H43" s="3" t="s">
        <v>25</v>
      </c>
      <c r="I43" s="10" t="s">
        <v>23</v>
      </c>
      <c r="J43" s="10" t="s">
        <v>24</v>
      </c>
      <c r="K43" cm="1">
        <f t="array" ref="K43">_xlfn.IFS(F43=1,-999999999,F43=2,_xlfn.XLOOKUP(LEFT(C43,1),C:C,A:A),F43=3,_xlfn.XLOOKUP(LEFT(C43,3),C:C,A:A),F43=4,_xlfn.XLOOKUP(LEFT(C43,5),C:C,A:A),F43=5,_xlfn.XLOOKUP(LEFT(C43,8),C:C,A:A),F43=6,_xlfn.XLOOKUP(LEFT(C43,11),C:C,A:A),F43=7,_xlfn.XLOOKUP(LEFT(C43,17),C:C,A:A))</f>
        <v>411</v>
      </c>
      <c r="L43" s="10" t="s">
        <v>25</v>
      </c>
      <c r="M43" s="10" t="s">
        <v>23</v>
      </c>
      <c r="N43" s="10" t="s">
        <v>23</v>
      </c>
      <c r="O43" s="10" t="s">
        <v>23</v>
      </c>
      <c r="P43" s="10" t="s">
        <v>25</v>
      </c>
      <c r="Q43" s="12">
        <v>43831</v>
      </c>
      <c r="R43" s="10" t="str">
        <f t="shared" si="7"/>
        <v>01/01/2020</v>
      </c>
      <c r="S43" s="10" t="s">
        <v>23</v>
      </c>
      <c r="T43" s="10">
        <v>0</v>
      </c>
      <c r="U43" s="10">
        <v>0</v>
      </c>
      <c r="V43" s="12">
        <v>44166</v>
      </c>
      <c r="W43" s="10" t="str">
        <f t="shared" si="8"/>
        <v>01/12/2020</v>
      </c>
      <c r="X43" s="10" t="s">
        <v>23</v>
      </c>
      <c r="Y43" s="10" t="s">
        <v>23</v>
      </c>
      <c r="Z43" s="10" t="s">
        <v>26</v>
      </c>
      <c r="AA43" s="10">
        <v>1</v>
      </c>
      <c r="AB43" s="10" t="str">
        <f t="shared" si="9"/>
        <v>406, 1, '1.1.2.01.01.00019', 6, 'CALIXTO BONATI INVESTIMENTOS', 'S', 'N', 'I', 411, 'S', 'N', '</v>
      </c>
      <c r="AC43" s="10" t="str">
        <f t="shared" si="6"/>
        <v>N', 'N', 'S', '01/01/2020', 'N', 0, 0, '01/12/2020', 'N', 'N', '0', 1</v>
      </c>
      <c r="AD4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VALUES(406, 1, '1.1.2.01.01.00019', 6, 'CALIXTO BONATI INVESTIMENTOS', 'S', 'N', 'I', 411, 'S', 'N', 'N', 'N', 'S', '01/01/2020', 'N', 0, 0, '01/12/2020', 'N', 'N', '0', 1,'01',);</v>
      </c>
      <c r="AE43" s="14" t="s">
        <v>1774</v>
      </c>
    </row>
    <row r="44" spans="1:31" x14ac:dyDescent="0.25">
      <c r="A44" s="3">
        <v>407</v>
      </c>
      <c r="B44" s="3">
        <v>1</v>
      </c>
      <c r="C44" s="3" t="s">
        <v>1721</v>
      </c>
      <c r="D44" s="11" t="s">
        <v>44</v>
      </c>
      <c r="F44" s="3">
        <v>6</v>
      </c>
      <c r="G44" t="s">
        <v>1653</v>
      </c>
      <c r="H44" s="3" t="s">
        <v>25</v>
      </c>
      <c r="I44" s="10" t="s">
        <v>23</v>
      </c>
      <c r="J44" s="10" t="s">
        <v>24</v>
      </c>
      <c r="K44" cm="1">
        <f t="array" ref="K44">_xlfn.IFS(F44=1,-999999999,F44=2,_xlfn.XLOOKUP(LEFT(C44,1),C:C,A:A),F44=3,_xlfn.XLOOKUP(LEFT(C44,3),C:C,A:A),F44=4,_xlfn.XLOOKUP(LEFT(C44,5),C:C,A:A),F44=5,_xlfn.XLOOKUP(LEFT(C44,8),C:C,A:A),F44=6,_xlfn.XLOOKUP(LEFT(C44,11),C:C,A:A),F44=7,_xlfn.XLOOKUP(LEFT(C44,17),C:C,A:A))</f>
        <v>411</v>
      </c>
      <c r="L44" s="10" t="s">
        <v>25</v>
      </c>
      <c r="M44" s="10" t="s">
        <v>23</v>
      </c>
      <c r="N44" s="10" t="s">
        <v>23</v>
      </c>
      <c r="O44" s="10" t="s">
        <v>23</v>
      </c>
      <c r="P44" s="10" t="s">
        <v>25</v>
      </c>
      <c r="Q44" s="12">
        <v>43831</v>
      </c>
      <c r="R44" s="10" t="str">
        <f t="shared" si="7"/>
        <v>01/01/2020</v>
      </c>
      <c r="S44" s="10" t="s">
        <v>23</v>
      </c>
      <c r="T44" s="10">
        <v>0</v>
      </c>
      <c r="U44" s="10">
        <v>0</v>
      </c>
      <c r="V44" s="12">
        <v>44166</v>
      </c>
      <c r="W44" s="10" t="str">
        <f t="shared" si="8"/>
        <v>01/12/2020</v>
      </c>
      <c r="X44" s="10" t="s">
        <v>23</v>
      </c>
      <c r="Y44" s="10" t="s">
        <v>23</v>
      </c>
      <c r="Z44" s="10" t="s">
        <v>26</v>
      </c>
      <c r="AA44" s="10">
        <v>1</v>
      </c>
      <c r="AB44" s="10" t="str">
        <f t="shared" si="9"/>
        <v>407, 1, '1.1.2.01.01.00020', 6, 'CARLOS AUGUSTO RIBEIRO FRANCO', 'S', 'N', 'I', 411, 'S', 'N', '</v>
      </c>
      <c r="AC44" s="10" t="str">
        <f t="shared" si="6"/>
        <v>N', 'N', 'S', '01/01/2020', 'N', 0, 0, '01/12/2020', 'N', 'N', '0', 1</v>
      </c>
      <c r="AD4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VALUES(407, 1, '1.1.2.01.01.00020', 6, 'CARLOS AUGUSTO RIBEIRO FRANCO', 'S', 'N', 'I', 411, 'S', 'N', 'N', 'N', 'S', '01/01/2020', 'N', 0, 0, '01/12/2020', 'N', 'N', '0', 1,'01',);</v>
      </c>
      <c r="AE44" s="14" t="s">
        <v>1774</v>
      </c>
    </row>
    <row r="45" spans="1:31" x14ac:dyDescent="0.25">
      <c r="A45" s="3">
        <v>408</v>
      </c>
      <c r="B45" s="3">
        <v>1</v>
      </c>
      <c r="C45" s="3" t="s">
        <v>1722</v>
      </c>
      <c r="D45" s="11" t="s">
        <v>44</v>
      </c>
      <c r="F45" s="3">
        <v>6</v>
      </c>
      <c r="G45" t="s">
        <v>1654</v>
      </c>
      <c r="H45" s="3" t="s">
        <v>25</v>
      </c>
      <c r="I45" s="10" t="s">
        <v>23</v>
      </c>
      <c r="J45" s="10" t="s">
        <v>24</v>
      </c>
      <c r="K45" cm="1">
        <f t="array" ref="K45">_xlfn.IFS(F45=1,-999999999,F45=2,_xlfn.XLOOKUP(LEFT(C45,1),C:C,A:A),F45=3,_xlfn.XLOOKUP(LEFT(C45,3),C:C,A:A),F45=4,_xlfn.XLOOKUP(LEFT(C45,5),C:C,A:A),F45=5,_xlfn.XLOOKUP(LEFT(C45,8),C:C,A:A),F45=6,_xlfn.XLOOKUP(LEFT(C45,11),C:C,A:A),F45=7,_xlfn.XLOOKUP(LEFT(C45,17),C:C,A:A))</f>
        <v>411</v>
      </c>
      <c r="L45" s="10" t="s">
        <v>25</v>
      </c>
      <c r="M45" s="10" t="s">
        <v>23</v>
      </c>
      <c r="N45" s="10" t="s">
        <v>23</v>
      </c>
      <c r="O45" s="10" t="s">
        <v>23</v>
      </c>
      <c r="P45" s="10" t="s">
        <v>25</v>
      </c>
      <c r="Q45" s="12">
        <v>43831</v>
      </c>
      <c r="R45" s="10" t="str">
        <f t="shared" si="7"/>
        <v>01/01/2020</v>
      </c>
      <c r="S45" s="10" t="s">
        <v>23</v>
      </c>
      <c r="T45" s="10">
        <v>0</v>
      </c>
      <c r="U45" s="10">
        <v>0</v>
      </c>
      <c r="V45" s="12">
        <v>44166</v>
      </c>
      <c r="W45" s="10" t="str">
        <f t="shared" si="8"/>
        <v>01/12/2020</v>
      </c>
      <c r="X45" s="10" t="s">
        <v>23</v>
      </c>
      <c r="Y45" s="10" t="s">
        <v>23</v>
      </c>
      <c r="Z45" s="10" t="s">
        <v>26</v>
      </c>
      <c r="AA45" s="10">
        <v>1</v>
      </c>
      <c r="AB45" s="10" t="str">
        <f t="shared" si="9"/>
        <v>408, 1, '1.1.2.01.01.00021', 6, 'CARLOS EDUARDO VIEIRA MAIA', 'S', 'N', 'I', 411, 'S', 'N', '</v>
      </c>
      <c r="AC45" s="10" t="str">
        <f t="shared" si="6"/>
        <v>N', 'N', 'S', '01/01/2020', 'N', 0, 0, '01/12/2020', 'N', 'N', '0', 1</v>
      </c>
      <c r="AD4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VALUES(408, 1, '1.1.2.01.01.00021', 6, 'CARLOS EDUARDO VIEIRA MAIA', 'S', 'N', 'I', 411, 'S', 'N', 'N', 'N', 'S', '01/01/2020', 'N', 0, 0, '01/12/2020', 'N', 'N', '0', 1,'01',);</v>
      </c>
      <c r="AE45" s="14" t="s">
        <v>1774</v>
      </c>
    </row>
    <row r="46" spans="1:31" x14ac:dyDescent="0.25">
      <c r="A46" s="3">
        <v>409</v>
      </c>
      <c r="B46" s="3">
        <v>1</v>
      </c>
      <c r="C46" s="3" t="s">
        <v>1723</v>
      </c>
      <c r="D46" s="11" t="s">
        <v>44</v>
      </c>
      <c r="F46" s="3">
        <v>6</v>
      </c>
      <c r="G46" t="s">
        <v>1655</v>
      </c>
      <c r="H46" s="3" t="s">
        <v>25</v>
      </c>
      <c r="I46" s="10" t="s">
        <v>23</v>
      </c>
      <c r="J46" s="10" t="s">
        <v>24</v>
      </c>
      <c r="K46" cm="1">
        <f t="array" ref="K46">_xlfn.IFS(F46=1,-999999999,F46=2,_xlfn.XLOOKUP(LEFT(C46,1),C:C,A:A),F46=3,_xlfn.XLOOKUP(LEFT(C46,3),C:C,A:A),F46=4,_xlfn.XLOOKUP(LEFT(C46,5),C:C,A:A),F46=5,_xlfn.XLOOKUP(LEFT(C46,8),C:C,A:A),F46=6,_xlfn.XLOOKUP(LEFT(C46,11),C:C,A:A),F46=7,_xlfn.XLOOKUP(LEFT(C46,17),C:C,A:A))</f>
        <v>411</v>
      </c>
      <c r="L46" s="10" t="s">
        <v>25</v>
      </c>
      <c r="M46" s="10" t="s">
        <v>23</v>
      </c>
      <c r="N46" s="10" t="s">
        <v>23</v>
      </c>
      <c r="O46" s="10" t="s">
        <v>23</v>
      </c>
      <c r="P46" s="10" t="s">
        <v>25</v>
      </c>
      <c r="Q46" s="12">
        <v>43831</v>
      </c>
      <c r="R46" s="10" t="str">
        <f t="shared" si="7"/>
        <v>01/01/2020</v>
      </c>
      <c r="S46" s="10" t="s">
        <v>23</v>
      </c>
      <c r="T46" s="10">
        <v>0</v>
      </c>
      <c r="U46" s="10">
        <v>0</v>
      </c>
      <c r="V46" s="12">
        <v>44166</v>
      </c>
      <c r="W46" s="10" t="str">
        <f t="shared" si="8"/>
        <v>01/12/2020</v>
      </c>
      <c r="X46" s="10" t="s">
        <v>23</v>
      </c>
      <c r="Y46" s="10" t="s">
        <v>23</v>
      </c>
      <c r="Z46" s="10" t="s">
        <v>26</v>
      </c>
      <c r="AA46" s="10">
        <v>1</v>
      </c>
      <c r="AB46" s="10" t="str">
        <f t="shared" si="9"/>
        <v>409, 1, '1.1.2.01.01.00022', 6, 'CERVEJARIA CIDADE IMPERIAL PETR', 'S', 'N', 'I', 411, 'S', 'N', '</v>
      </c>
      <c r="AC46" s="10" t="str">
        <f t="shared" si="6"/>
        <v>N', 'N', 'S', '01/01/2020', 'N', 0, 0, '01/12/2020', 'N', 'N', '0', 1</v>
      </c>
      <c r="AD4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VALUES(409, 1, '1.1.2.01.01.00022', 6, 'CERVEJARIA CIDADE IMPERIAL PETR', 'S', 'N', 'I', 411, 'S', 'N', 'N', 'N', 'S', '01/01/2020', 'N', 0, 0, '01/12/2020', 'N', 'N', '0', 1,'01',);</v>
      </c>
      <c r="AE46" s="14" t="s">
        <v>1774</v>
      </c>
    </row>
    <row r="47" spans="1:31" x14ac:dyDescent="0.25">
      <c r="A47" s="3">
        <v>410</v>
      </c>
      <c r="B47" s="3">
        <v>1</v>
      </c>
      <c r="C47" s="3" t="s">
        <v>1724</v>
      </c>
      <c r="D47" s="11" t="s">
        <v>44</v>
      </c>
      <c r="F47" s="3">
        <v>6</v>
      </c>
      <c r="G47" t="s">
        <v>1656</v>
      </c>
      <c r="H47" s="3" t="s">
        <v>25</v>
      </c>
      <c r="I47" s="10" t="s">
        <v>23</v>
      </c>
      <c r="J47" s="10" t="s">
        <v>24</v>
      </c>
      <c r="K47" cm="1">
        <f t="array" ref="K47">_xlfn.IFS(F47=1,-999999999,F47=2,_xlfn.XLOOKUP(LEFT(C47,1),C:C,A:A),F47=3,_xlfn.XLOOKUP(LEFT(C47,3),C:C,A:A),F47=4,_xlfn.XLOOKUP(LEFT(C47,5),C:C,A:A),F47=5,_xlfn.XLOOKUP(LEFT(C47,8),C:C,A:A),F47=6,_xlfn.XLOOKUP(LEFT(C47,11),C:C,A:A),F47=7,_xlfn.XLOOKUP(LEFT(C47,17),C:C,A:A))</f>
        <v>411</v>
      </c>
      <c r="L47" s="10" t="s">
        <v>25</v>
      </c>
      <c r="M47" s="10" t="s">
        <v>23</v>
      </c>
      <c r="N47" s="10" t="s">
        <v>23</v>
      </c>
      <c r="O47" s="10" t="s">
        <v>23</v>
      </c>
      <c r="P47" s="10" t="s">
        <v>25</v>
      </c>
      <c r="Q47" s="12">
        <v>43831</v>
      </c>
      <c r="R47" s="10" t="str">
        <f t="shared" si="7"/>
        <v>01/01/2020</v>
      </c>
      <c r="S47" s="10" t="s">
        <v>23</v>
      </c>
      <c r="T47" s="10">
        <v>0</v>
      </c>
      <c r="U47" s="10">
        <v>0</v>
      </c>
      <c r="V47" s="12">
        <v>44166</v>
      </c>
      <c r="W47" s="10" t="str">
        <f t="shared" si="8"/>
        <v>01/12/2020</v>
      </c>
      <c r="X47" s="10" t="s">
        <v>23</v>
      </c>
      <c r="Y47" s="10" t="s">
        <v>23</v>
      </c>
      <c r="Z47" s="10" t="s">
        <v>26</v>
      </c>
      <c r="AA47" s="10">
        <v>1</v>
      </c>
      <c r="AB47" s="10" t="str">
        <f t="shared" si="9"/>
        <v>410, 1, '1.1.2.01.01.00023', 6, 'COMPANHIA DE SANEAMENTO', 'S', 'N', 'I', 411, 'S', 'N', '</v>
      </c>
      <c r="AC47" s="10" t="str">
        <f t="shared" si="6"/>
        <v>N', 'N', 'S', '01/01/2020', 'N', 0, 0, '01/12/2020', 'N', 'N', '0', 1</v>
      </c>
      <c r="AD4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VALUES(410, 1, '1.1.2.01.01.00023', 6, 'COMPANHIA DE SANEAMENTO', 'S', 'N', 'I', 411, 'S', 'N', 'N', 'N', 'S', '01/01/2020', 'N', 0, 0, '01/12/2020', 'N', 'N', '0', 1,'01',);</v>
      </c>
      <c r="AE47" s="14" t="s">
        <v>1774</v>
      </c>
    </row>
    <row r="48" spans="1:31" x14ac:dyDescent="0.25">
      <c r="A48" s="3">
        <v>411</v>
      </c>
      <c r="B48" s="3">
        <v>1</v>
      </c>
      <c r="C48" s="3" t="s">
        <v>1725</v>
      </c>
      <c r="D48" s="11" t="s">
        <v>44</v>
      </c>
      <c r="F48" s="3">
        <v>6</v>
      </c>
      <c r="G48" t="s">
        <v>1654</v>
      </c>
      <c r="H48" s="3" t="s">
        <v>25</v>
      </c>
      <c r="I48" s="10" t="s">
        <v>23</v>
      </c>
      <c r="J48" s="10" t="s">
        <v>24</v>
      </c>
      <c r="K48" cm="1">
        <f t="array" ref="K48">_xlfn.IFS(F48=1,-999999999,F48=2,_xlfn.XLOOKUP(LEFT(C48,1),C:C,A:A),F48=3,_xlfn.XLOOKUP(LEFT(C48,3),C:C,A:A),F48=4,_xlfn.XLOOKUP(LEFT(C48,5),C:C,A:A),F48=5,_xlfn.XLOOKUP(LEFT(C48,8),C:C,A:A),F48=6,_xlfn.XLOOKUP(LEFT(C48,11),C:C,A:A),F48=7,_xlfn.XLOOKUP(LEFT(C48,17),C:C,A:A))</f>
        <v>411</v>
      </c>
      <c r="L48" s="10" t="s">
        <v>25</v>
      </c>
      <c r="M48" s="10" t="s">
        <v>23</v>
      </c>
      <c r="N48" s="10" t="s">
        <v>23</v>
      </c>
      <c r="O48" s="10" t="s">
        <v>23</v>
      </c>
      <c r="P48" s="10" t="s">
        <v>25</v>
      </c>
      <c r="Q48" s="12">
        <v>43831</v>
      </c>
      <c r="R48" s="10" t="str">
        <f t="shared" si="7"/>
        <v>01/01/2020</v>
      </c>
      <c r="S48" s="10" t="s">
        <v>23</v>
      </c>
      <c r="T48" s="10">
        <v>0</v>
      </c>
      <c r="U48" s="10">
        <v>0</v>
      </c>
      <c r="V48" s="12">
        <v>44166</v>
      </c>
      <c r="W48" s="10" t="str">
        <f t="shared" si="8"/>
        <v>01/12/2020</v>
      </c>
      <c r="X48" s="10" t="s">
        <v>23</v>
      </c>
      <c r="Y48" s="10" t="s">
        <v>23</v>
      </c>
      <c r="Z48" s="10" t="s">
        <v>26</v>
      </c>
      <c r="AA48" s="10">
        <v>1</v>
      </c>
      <c r="AB48" s="10" t="str">
        <f t="shared" si="9"/>
        <v>411, 1, '1.1.2.01.01.00024', 6, 'CARLOS EDUARDO VIEIRA MAIA', 'S', 'N', 'I', 411, 'S', 'N', '</v>
      </c>
      <c r="AC48" s="10" t="str">
        <f t="shared" si="6"/>
        <v>N', 'N', 'S', '01/01/2020', 'N', 0, 0, '01/12/2020', 'N', 'N', '0', 1</v>
      </c>
      <c r="AD4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VALUES(411, 1, '1.1.2.01.01.00024', 6, 'CARLOS EDUARDO VIEIRA MAIA', 'S', 'N', 'I', 411, 'S', 'N', 'N', 'N', 'S', '01/01/2020', 'N', 0, 0, '01/12/2020', 'N', 'N', '0', 1,'01',);</v>
      </c>
      <c r="AE48" s="14" t="s">
        <v>1774</v>
      </c>
    </row>
    <row r="49" spans="1:31" x14ac:dyDescent="0.25">
      <c r="A49" s="3">
        <v>412</v>
      </c>
      <c r="B49" s="3">
        <v>1</v>
      </c>
      <c r="C49" s="3" t="s">
        <v>1726</v>
      </c>
      <c r="D49" s="11" t="s">
        <v>44</v>
      </c>
      <c r="F49" s="3">
        <v>6</v>
      </c>
      <c r="G49" t="s">
        <v>1657</v>
      </c>
      <c r="H49" s="3" t="s">
        <v>25</v>
      </c>
      <c r="I49" s="10" t="s">
        <v>23</v>
      </c>
      <c r="J49" s="10" t="s">
        <v>24</v>
      </c>
      <c r="K49" cm="1">
        <f t="array" ref="K49">_xlfn.IFS(F49=1,-999999999,F49=2,_xlfn.XLOOKUP(LEFT(C49,1),C:C,A:A),F49=3,_xlfn.XLOOKUP(LEFT(C49,3),C:C,A:A),F49=4,_xlfn.XLOOKUP(LEFT(C49,5),C:C,A:A),F49=5,_xlfn.XLOOKUP(LEFT(C49,8),C:C,A:A),F49=6,_xlfn.XLOOKUP(LEFT(C49,11),C:C,A:A),F49=7,_xlfn.XLOOKUP(LEFT(C49,17),C:C,A:A))</f>
        <v>411</v>
      </c>
      <c r="L49" s="10" t="s">
        <v>25</v>
      </c>
      <c r="M49" s="10" t="s">
        <v>23</v>
      </c>
      <c r="N49" s="10" t="s">
        <v>23</v>
      </c>
      <c r="O49" s="10" t="s">
        <v>23</v>
      </c>
      <c r="P49" s="10" t="s">
        <v>25</v>
      </c>
      <c r="Q49" s="12">
        <v>43831</v>
      </c>
      <c r="R49" s="10" t="str">
        <f t="shared" si="7"/>
        <v>01/01/2020</v>
      </c>
      <c r="S49" s="10" t="s">
        <v>23</v>
      </c>
      <c r="T49" s="10">
        <v>0</v>
      </c>
      <c r="U49" s="10">
        <v>0</v>
      </c>
      <c r="V49" s="12">
        <v>44166</v>
      </c>
      <c r="W49" s="10" t="str">
        <f t="shared" si="8"/>
        <v>01/12/2020</v>
      </c>
      <c r="X49" s="10" t="s">
        <v>23</v>
      </c>
      <c r="Y49" s="10" t="s">
        <v>23</v>
      </c>
      <c r="Z49" s="10" t="s">
        <v>26</v>
      </c>
      <c r="AA49" s="10">
        <v>1</v>
      </c>
      <c r="AB49" s="10" t="str">
        <f t="shared" si="9"/>
        <v>412, 1, '1.1.2.01.01.00025', 6, 'CERVEJARIA CIDADE IMPERIAL', 'S', 'N', 'I', 411, 'S', 'N', '</v>
      </c>
      <c r="AC49" s="10" t="str">
        <f t="shared" si="6"/>
        <v>N', 'N', 'S', '01/01/2020', 'N', 0, 0, '01/12/2020', 'N', 'N', '0', 1</v>
      </c>
      <c r="AD4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VALUES(412, 1, '1.1.2.01.01.00025', 6, 'CERVEJARIA CIDADE IMPERIAL', 'S', 'N', 'I', 411, 'S', 'N', 'N', 'N', 'S', '01/01/2020', 'N', 0, 0, '01/12/2020', 'N', 'N', '0', 1,'01',);</v>
      </c>
      <c r="AE49" s="14" t="s">
        <v>1774</v>
      </c>
    </row>
    <row r="50" spans="1:31" x14ac:dyDescent="0.25">
      <c r="A50" s="3">
        <v>413</v>
      </c>
      <c r="B50" s="3">
        <v>1</v>
      </c>
      <c r="C50" s="3" t="s">
        <v>1727</v>
      </c>
      <c r="D50" s="11" t="s">
        <v>44</v>
      </c>
      <c r="F50" s="3">
        <v>6</v>
      </c>
      <c r="G50" t="s">
        <v>1656</v>
      </c>
      <c r="H50" s="3" t="s">
        <v>25</v>
      </c>
      <c r="I50" s="10" t="s">
        <v>23</v>
      </c>
      <c r="J50" s="10" t="s">
        <v>24</v>
      </c>
      <c r="K50" cm="1">
        <f t="array" ref="K50">_xlfn.IFS(F50=1,-999999999,F50=2,_xlfn.XLOOKUP(LEFT(C50,1),C:C,A:A),F50=3,_xlfn.XLOOKUP(LEFT(C50,3),C:C,A:A),F50=4,_xlfn.XLOOKUP(LEFT(C50,5),C:C,A:A),F50=5,_xlfn.XLOOKUP(LEFT(C50,8),C:C,A:A),F50=6,_xlfn.XLOOKUP(LEFT(C50,11),C:C,A:A),F50=7,_xlfn.XLOOKUP(LEFT(C50,17),C:C,A:A))</f>
        <v>411</v>
      </c>
      <c r="L50" s="10" t="s">
        <v>25</v>
      </c>
      <c r="M50" s="10" t="s">
        <v>23</v>
      </c>
      <c r="N50" s="10" t="s">
        <v>23</v>
      </c>
      <c r="O50" s="10" t="s">
        <v>23</v>
      </c>
      <c r="P50" s="10" t="s">
        <v>25</v>
      </c>
      <c r="Q50" s="12">
        <v>43831</v>
      </c>
      <c r="R50" s="10" t="str">
        <f t="shared" si="7"/>
        <v>01/01/2020</v>
      </c>
      <c r="S50" s="10" t="s">
        <v>23</v>
      </c>
      <c r="T50" s="10">
        <v>0</v>
      </c>
      <c r="U50" s="10">
        <v>0</v>
      </c>
      <c r="V50" s="12">
        <v>44166</v>
      </c>
      <c r="W50" s="10" t="str">
        <f t="shared" si="8"/>
        <v>01/12/2020</v>
      </c>
      <c r="X50" s="10" t="s">
        <v>23</v>
      </c>
      <c r="Y50" s="10" t="s">
        <v>23</v>
      </c>
      <c r="Z50" s="10" t="s">
        <v>26</v>
      </c>
      <c r="AA50" s="10">
        <v>1</v>
      </c>
      <c r="AB50" s="10" t="str">
        <f t="shared" si="9"/>
        <v>413, 1, '1.1.2.01.01.00026', 6, 'COMPANHIA DE SANEAMENTO', 'S', 'N', 'I', 411, 'S', 'N', '</v>
      </c>
      <c r="AC50" s="10" t="str">
        <f t="shared" si="6"/>
        <v>N', 'N', 'S', '01/01/2020', 'N', 0, 0, '01/12/2020', 'N', 'N', '0', 1</v>
      </c>
      <c r="AD5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VALUES(413, 1, '1.1.2.01.01.00026', 6, 'COMPANHIA DE SANEAMENTO', 'S', 'N', 'I', 411, 'S', 'N', 'N', 'N', 'S', '01/01/2020', 'N', 0, 0, '01/12/2020', 'N', 'N', '0', 1,'01',);</v>
      </c>
      <c r="AE50" s="14" t="s">
        <v>1774</v>
      </c>
    </row>
    <row r="51" spans="1:31" x14ac:dyDescent="0.25">
      <c r="A51" s="3">
        <v>414</v>
      </c>
      <c r="B51" s="3">
        <v>1</v>
      </c>
      <c r="C51" s="3" t="s">
        <v>1728</v>
      </c>
      <c r="D51" s="11" t="s">
        <v>44</v>
      </c>
      <c r="F51" s="3">
        <v>6</v>
      </c>
      <c r="G51" t="s">
        <v>1658</v>
      </c>
      <c r="H51" s="3" t="s">
        <v>25</v>
      </c>
      <c r="I51" s="10" t="s">
        <v>23</v>
      </c>
      <c r="J51" s="10" t="s">
        <v>24</v>
      </c>
      <c r="K51" cm="1">
        <f t="array" ref="K51">_xlfn.IFS(F51=1,-999999999,F51=2,_xlfn.XLOOKUP(LEFT(C51,1),C:C,A:A),F51=3,_xlfn.XLOOKUP(LEFT(C51,3),C:C,A:A),F51=4,_xlfn.XLOOKUP(LEFT(C51,5),C:C,A:A),F51=5,_xlfn.XLOOKUP(LEFT(C51,8),C:C,A:A),F51=6,_xlfn.XLOOKUP(LEFT(C51,11),C:C,A:A),F51=7,_xlfn.XLOOKUP(LEFT(C51,17),C:C,A:A))</f>
        <v>411</v>
      </c>
      <c r="L51" s="10" t="s">
        <v>25</v>
      </c>
      <c r="M51" s="10" t="s">
        <v>23</v>
      </c>
      <c r="N51" s="10" t="s">
        <v>23</v>
      </c>
      <c r="O51" s="10" t="s">
        <v>23</v>
      </c>
      <c r="P51" s="10" t="s">
        <v>25</v>
      </c>
      <c r="Q51" s="12">
        <v>43831</v>
      </c>
      <c r="R51" s="10" t="str">
        <f t="shared" si="7"/>
        <v>01/01/2020</v>
      </c>
      <c r="S51" s="10" t="s">
        <v>23</v>
      </c>
      <c r="T51" s="10">
        <v>0</v>
      </c>
      <c r="U51" s="10">
        <v>0</v>
      </c>
      <c r="V51" s="12">
        <v>44166</v>
      </c>
      <c r="W51" s="10" t="str">
        <f t="shared" si="8"/>
        <v>01/12/2020</v>
      </c>
      <c r="X51" s="10" t="s">
        <v>23</v>
      </c>
      <c r="Y51" s="10" t="s">
        <v>23</v>
      </c>
      <c r="Z51" s="10" t="s">
        <v>26</v>
      </c>
      <c r="AA51" s="10">
        <v>1</v>
      </c>
      <c r="AB51" s="10" t="str">
        <f t="shared" si="9"/>
        <v>414, 1, '1.1.2.01.01.00027', 6, 'CONDOMINIO GERAL AROEIRAS', 'S', 'N', 'I', 411, 'S', 'N', '</v>
      </c>
      <c r="AC51" s="10" t="str">
        <f t="shared" si="6"/>
        <v>N', 'N', 'S', '01/01/2020', 'N', 0, 0, '01/12/2020', 'N', 'N', '0', 1</v>
      </c>
      <c r="AD5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VALUES(414, 1, '1.1.2.01.01.00027', 6, 'CONDOMINIO GERAL AROEIRAS', 'S', 'N', 'I', 411, 'S', 'N', 'N', 'N', 'S', '01/01/2020', 'N', 0, 0, '01/12/2020', 'N', 'N', '0', 1,'01',);</v>
      </c>
      <c r="AE51" s="14" t="s">
        <v>1774</v>
      </c>
    </row>
    <row r="52" spans="1:31" x14ac:dyDescent="0.25">
      <c r="A52" s="3">
        <v>415</v>
      </c>
      <c r="B52" s="3">
        <v>1</v>
      </c>
      <c r="C52" s="3" t="s">
        <v>1729</v>
      </c>
      <c r="D52" s="11" t="s">
        <v>44</v>
      </c>
      <c r="F52" s="3">
        <v>6</v>
      </c>
      <c r="G52" t="s">
        <v>1659</v>
      </c>
      <c r="H52" s="3" t="s">
        <v>25</v>
      </c>
      <c r="I52" s="10" t="s">
        <v>23</v>
      </c>
      <c r="J52" s="10" t="s">
        <v>24</v>
      </c>
      <c r="K52" cm="1">
        <f t="array" ref="K52">_xlfn.IFS(F52=1,-999999999,F52=2,_xlfn.XLOOKUP(LEFT(C52,1),C:C,A:A),F52=3,_xlfn.XLOOKUP(LEFT(C52,3),C:C,A:A),F52=4,_xlfn.XLOOKUP(LEFT(C52,5),C:C,A:A),F52=5,_xlfn.XLOOKUP(LEFT(C52,8),C:C,A:A),F52=6,_xlfn.XLOOKUP(LEFT(C52,11),C:C,A:A),F52=7,_xlfn.XLOOKUP(LEFT(C52,17),C:C,A:A))</f>
        <v>411</v>
      </c>
      <c r="L52" s="10" t="s">
        <v>25</v>
      </c>
      <c r="M52" s="10" t="s">
        <v>23</v>
      </c>
      <c r="N52" s="10" t="s">
        <v>23</v>
      </c>
      <c r="O52" s="10" t="s">
        <v>23</v>
      </c>
      <c r="P52" s="10" t="s">
        <v>25</v>
      </c>
      <c r="Q52" s="12">
        <v>43831</v>
      </c>
      <c r="R52" s="10" t="str">
        <f t="shared" si="7"/>
        <v>01/01/2020</v>
      </c>
      <c r="S52" s="10" t="s">
        <v>23</v>
      </c>
      <c r="T52" s="10">
        <v>0</v>
      </c>
      <c r="U52" s="10">
        <v>0</v>
      </c>
      <c r="V52" s="12">
        <v>44166</v>
      </c>
      <c r="W52" s="10" t="str">
        <f t="shared" si="8"/>
        <v>01/12/2020</v>
      </c>
      <c r="X52" s="10" t="s">
        <v>23</v>
      </c>
      <c r="Y52" s="10" t="s">
        <v>23</v>
      </c>
      <c r="Z52" s="10" t="s">
        <v>26</v>
      </c>
      <c r="AA52" s="10">
        <v>1</v>
      </c>
      <c r="AB52" s="10" t="str">
        <f t="shared" si="9"/>
        <v>415, 1, '1.1.2.01.01.00028', 6, 'CONDOMINIO GUANAMBI', 'S', 'N', 'I', 411, 'S', 'N', '</v>
      </c>
      <c r="AC52" s="10" t="str">
        <f t="shared" si="6"/>
        <v>N', 'N', 'S', '01/01/2020', 'N', 0, 0, '01/12/2020', 'N', 'N', '0', 1</v>
      </c>
      <c r="AD5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VALUES(415, 1, '1.1.2.01.01.00028', 6, 'CONDOMINIO GUANAMBI', 'S', 'N', 'I', 411, 'S', 'N', 'N', 'N', 'S', '01/01/2020', 'N', 0, 0, '01/12/2020', 'N', 'N', '0', 1,'01',);</v>
      </c>
      <c r="AE52" s="14" t="s">
        <v>1774</v>
      </c>
    </row>
    <row r="53" spans="1:31" x14ac:dyDescent="0.25">
      <c r="A53" s="3">
        <v>416</v>
      </c>
      <c r="B53" s="3">
        <v>1</v>
      </c>
      <c r="C53" s="3" t="s">
        <v>1730</v>
      </c>
      <c r="D53" s="11" t="s">
        <v>44</v>
      </c>
      <c r="F53" s="3">
        <v>6</v>
      </c>
      <c r="G53" t="s">
        <v>1660</v>
      </c>
      <c r="H53" s="3" t="s">
        <v>25</v>
      </c>
      <c r="I53" s="10" t="s">
        <v>23</v>
      </c>
      <c r="J53" s="10" t="s">
        <v>24</v>
      </c>
      <c r="K53" cm="1">
        <f t="array" ref="K53">_xlfn.IFS(F53=1,-999999999,F53=2,_xlfn.XLOOKUP(LEFT(C53,1),C:C,A:A),F53=3,_xlfn.XLOOKUP(LEFT(C53,3),C:C,A:A),F53=4,_xlfn.XLOOKUP(LEFT(C53,5),C:C,A:A),F53=5,_xlfn.XLOOKUP(LEFT(C53,8),C:C,A:A),F53=6,_xlfn.XLOOKUP(LEFT(C53,11),C:C,A:A),F53=7,_xlfn.XLOOKUP(LEFT(C53,17),C:C,A:A))</f>
        <v>411</v>
      </c>
      <c r="L53" s="10" t="s">
        <v>25</v>
      </c>
      <c r="M53" s="10" t="s">
        <v>23</v>
      </c>
      <c r="N53" s="10" t="s">
        <v>23</v>
      </c>
      <c r="O53" s="10" t="s">
        <v>23</v>
      </c>
      <c r="P53" s="10" t="s">
        <v>25</v>
      </c>
      <c r="Q53" s="12">
        <v>43831</v>
      </c>
      <c r="R53" s="10" t="str">
        <f t="shared" si="7"/>
        <v>01/01/2020</v>
      </c>
      <c r="S53" s="10" t="s">
        <v>23</v>
      </c>
      <c r="T53" s="10">
        <v>0</v>
      </c>
      <c r="U53" s="10">
        <v>0</v>
      </c>
      <c r="V53" s="12">
        <v>44166</v>
      </c>
      <c r="W53" s="10" t="str">
        <f t="shared" si="8"/>
        <v>01/12/2020</v>
      </c>
      <c r="X53" s="10" t="s">
        <v>23</v>
      </c>
      <c r="Y53" s="10" t="s">
        <v>23</v>
      </c>
      <c r="Z53" s="10" t="s">
        <v>26</v>
      </c>
      <c r="AA53" s="10">
        <v>1</v>
      </c>
      <c r="AB53" s="10" t="str">
        <f t="shared" si="9"/>
        <v>416, 1, '1.1.2.01.01.00029', 6, 'CONDOMINIO LAGO DOS PEIXES', 'S', 'N', 'I', 411, 'S', 'N', '</v>
      </c>
      <c r="AC53" s="10" t="str">
        <f t="shared" si="6"/>
        <v>N', 'N', 'S', '01/01/2020', 'N', 0, 0, '01/12/2020', 'N', 'N', '0', 1</v>
      </c>
      <c r="AD5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VALUES(416, 1, '1.1.2.01.01.00029', 6, 'CONDOMINIO LAGO DOS PEIXES', 'S', 'N', 'I', 411, 'S', 'N', 'N', 'N', 'S', '01/01/2020', 'N', 0, 0, '01/12/2020', 'N', 'N', '0', 1,'01',);</v>
      </c>
      <c r="AE53" s="14" t="s">
        <v>1774</v>
      </c>
    </row>
    <row r="54" spans="1:31" x14ac:dyDescent="0.25">
      <c r="A54" s="3">
        <v>417</v>
      </c>
      <c r="B54" s="3">
        <v>1</v>
      </c>
      <c r="C54" s="3" t="s">
        <v>1731</v>
      </c>
      <c r="D54" s="11" t="s">
        <v>44</v>
      </c>
      <c r="F54" s="3">
        <v>6</v>
      </c>
      <c r="G54" t="s">
        <v>1661</v>
      </c>
      <c r="H54" s="3" t="s">
        <v>25</v>
      </c>
      <c r="I54" s="10" t="s">
        <v>23</v>
      </c>
      <c r="J54" s="10" t="s">
        <v>24</v>
      </c>
      <c r="K54" cm="1">
        <f t="array" ref="K54">_xlfn.IFS(F54=1,-999999999,F54=2,_xlfn.XLOOKUP(LEFT(C54,1),C:C,A:A),F54=3,_xlfn.XLOOKUP(LEFT(C54,3),C:C,A:A),F54=4,_xlfn.XLOOKUP(LEFT(C54,5),C:C,A:A),F54=5,_xlfn.XLOOKUP(LEFT(C54,8),C:C,A:A),F54=6,_xlfn.XLOOKUP(LEFT(C54,11),C:C,A:A),F54=7,_xlfn.XLOOKUP(LEFT(C54,17),C:C,A:A))</f>
        <v>411</v>
      </c>
      <c r="L54" s="10" t="s">
        <v>25</v>
      </c>
      <c r="M54" s="10" t="s">
        <v>23</v>
      </c>
      <c r="N54" s="10" t="s">
        <v>23</v>
      </c>
      <c r="O54" s="10" t="s">
        <v>23</v>
      </c>
      <c r="P54" s="10" t="s">
        <v>25</v>
      </c>
      <c r="Q54" s="12">
        <v>43831</v>
      </c>
      <c r="R54" s="10" t="str">
        <f t="shared" si="7"/>
        <v>01/01/2020</v>
      </c>
      <c r="S54" s="10" t="s">
        <v>23</v>
      </c>
      <c r="T54" s="10">
        <v>0</v>
      </c>
      <c r="U54" s="10">
        <v>0</v>
      </c>
      <c r="V54" s="12">
        <v>44166</v>
      </c>
      <c r="W54" s="10" t="str">
        <f t="shared" si="8"/>
        <v>01/12/2020</v>
      </c>
      <c r="X54" s="10" t="s">
        <v>23</v>
      </c>
      <c r="Y54" s="10" t="s">
        <v>23</v>
      </c>
      <c r="Z54" s="10" t="s">
        <v>26</v>
      </c>
      <c r="AA54" s="10">
        <v>1</v>
      </c>
      <c r="AB54" s="10" t="str">
        <f t="shared" si="9"/>
        <v>417, 1, '1.1.2.01.01.00030', 6, 'CRISTIANO RESENDE', 'S', 'N', 'I', 411, 'S', 'N', '</v>
      </c>
      <c r="AC54" s="10" t="str">
        <f t="shared" si="6"/>
        <v>N', 'N', 'S', '01/01/2020', 'N', 0, 0, '01/12/2020', 'N', 'N', '0', 1</v>
      </c>
      <c r="AD5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VALUES(417, 1, '1.1.2.01.01.00030', 6, 'CRISTIANO RESENDE', 'S', 'N', 'I', 411, 'S', 'N', 'N', 'N', 'S', '01/01/2020', 'N', 0, 0, '01/12/2020', 'N', 'N', '0', 1,'01',);</v>
      </c>
      <c r="AE54" s="14" t="s">
        <v>1774</v>
      </c>
    </row>
    <row r="55" spans="1:31" x14ac:dyDescent="0.25">
      <c r="A55" s="3">
        <v>418</v>
      </c>
      <c r="B55" s="3">
        <v>1</v>
      </c>
      <c r="C55" s="3" t="s">
        <v>1732</v>
      </c>
      <c r="D55" s="11" t="s">
        <v>44</v>
      </c>
      <c r="F55" s="3">
        <v>6</v>
      </c>
      <c r="G55" t="s">
        <v>1662</v>
      </c>
      <c r="H55" s="3" t="s">
        <v>25</v>
      </c>
      <c r="I55" s="10" t="s">
        <v>23</v>
      </c>
      <c r="J55" s="10" t="s">
        <v>24</v>
      </c>
      <c r="K55" cm="1">
        <f t="array" ref="K55">_xlfn.IFS(F55=1,-999999999,F55=2,_xlfn.XLOOKUP(LEFT(C55,1),C:C,A:A),F55=3,_xlfn.XLOOKUP(LEFT(C55,3),C:C,A:A),F55=4,_xlfn.XLOOKUP(LEFT(C55,5),C:C,A:A),F55=5,_xlfn.XLOOKUP(LEFT(C55,8),C:C,A:A),F55=6,_xlfn.XLOOKUP(LEFT(C55,11),C:C,A:A),F55=7,_xlfn.XLOOKUP(LEFT(C55,17),C:C,A:A))</f>
        <v>411</v>
      </c>
      <c r="L55" s="10" t="s">
        <v>25</v>
      </c>
      <c r="M55" s="10" t="s">
        <v>23</v>
      </c>
      <c r="N55" s="10" t="s">
        <v>23</v>
      </c>
      <c r="O55" s="10" t="s">
        <v>23</v>
      </c>
      <c r="P55" s="10" t="s">
        <v>25</v>
      </c>
      <c r="Q55" s="12">
        <v>43831</v>
      </c>
      <c r="R55" s="10" t="str">
        <f t="shared" si="7"/>
        <v>01/01/2020</v>
      </c>
      <c r="S55" s="10" t="s">
        <v>23</v>
      </c>
      <c r="T55" s="10">
        <v>0</v>
      </c>
      <c r="U55" s="10">
        <v>0</v>
      </c>
      <c r="V55" s="12">
        <v>44166</v>
      </c>
      <c r="W55" s="10" t="str">
        <f t="shared" si="8"/>
        <v>01/12/2020</v>
      </c>
      <c r="X55" s="10" t="s">
        <v>23</v>
      </c>
      <c r="Y55" s="10" t="s">
        <v>23</v>
      </c>
      <c r="Z55" s="10" t="s">
        <v>26</v>
      </c>
      <c r="AA55" s="10">
        <v>1</v>
      </c>
      <c r="AB55" s="10" t="str">
        <f t="shared" si="9"/>
        <v>418, 1, '1.1.2.01.01.00031', 6, 'CRONOS INDUSTRIA E COMERCIO', 'S', 'N', 'I', 411, 'S', 'N', '</v>
      </c>
      <c r="AC55" s="10" t="str">
        <f t="shared" si="6"/>
        <v>N', 'N', 'S', '01/01/2020', 'N', 0, 0, '01/12/2020', 'N', 'N', '0', 1</v>
      </c>
      <c r="AD5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VALUES(418, 1, '1.1.2.01.01.00031', 6, 'CRONOS INDUSTRIA E COMERCIO', 'S', 'N', 'I', 411, 'S', 'N', 'N', 'N', 'S', '01/01/2020', 'N', 0, 0, '01/12/2020', 'N', 'N', '0', 1,'01',);</v>
      </c>
      <c r="AE55" s="14" t="s">
        <v>1774</v>
      </c>
    </row>
    <row r="56" spans="1:31" x14ac:dyDescent="0.25">
      <c r="A56" s="3">
        <v>419</v>
      </c>
      <c r="B56" s="3">
        <v>1</v>
      </c>
      <c r="C56" s="3" t="s">
        <v>1733</v>
      </c>
      <c r="D56" s="11" t="s">
        <v>44</v>
      </c>
      <c r="F56" s="3">
        <v>6</v>
      </c>
      <c r="G56" t="s">
        <v>1663</v>
      </c>
      <c r="H56" s="3" t="s">
        <v>25</v>
      </c>
      <c r="I56" s="10" t="s">
        <v>23</v>
      </c>
      <c r="J56" s="10" t="s">
        <v>24</v>
      </c>
      <c r="K56" cm="1">
        <f t="array" ref="K56">_xlfn.IFS(F56=1,-999999999,F56=2,_xlfn.XLOOKUP(LEFT(C56,1),C:C,A:A),F56=3,_xlfn.XLOOKUP(LEFT(C56,3),C:C,A:A),F56=4,_xlfn.XLOOKUP(LEFT(C56,5),C:C,A:A),F56=5,_xlfn.XLOOKUP(LEFT(C56,8),C:C,A:A),F56=6,_xlfn.XLOOKUP(LEFT(C56,11),C:C,A:A),F56=7,_xlfn.XLOOKUP(LEFT(C56,17),C:C,A:A))</f>
        <v>411</v>
      </c>
      <c r="L56" s="10" t="s">
        <v>25</v>
      </c>
      <c r="M56" s="10" t="s">
        <v>23</v>
      </c>
      <c r="N56" s="10" t="s">
        <v>23</v>
      </c>
      <c r="O56" s="10" t="s">
        <v>23</v>
      </c>
      <c r="P56" s="10" t="s">
        <v>25</v>
      </c>
      <c r="Q56" s="12">
        <v>43831</v>
      </c>
      <c r="R56" s="10" t="str">
        <f t="shared" si="7"/>
        <v>01/01/2020</v>
      </c>
      <c r="S56" s="10" t="s">
        <v>23</v>
      </c>
      <c r="T56" s="10">
        <v>0</v>
      </c>
      <c r="U56" s="10">
        <v>0</v>
      </c>
      <c r="V56" s="12">
        <v>44166</v>
      </c>
      <c r="W56" s="10" t="str">
        <f t="shared" si="8"/>
        <v>01/12/2020</v>
      </c>
      <c r="X56" s="10" t="s">
        <v>23</v>
      </c>
      <c r="Y56" s="10" t="s">
        <v>23</v>
      </c>
      <c r="Z56" s="10" t="s">
        <v>26</v>
      </c>
      <c r="AA56" s="10">
        <v>1</v>
      </c>
      <c r="AB56" s="10" t="str">
        <f t="shared" si="9"/>
        <v>419, 1, '1.1.2.01.01.00032', 6, 'DELCIO V. TANNUS', 'S', 'N', 'I', 411, 'S', 'N', '</v>
      </c>
      <c r="AC56" s="10" t="str">
        <f t="shared" si="6"/>
        <v>N', 'N', 'S', '01/01/2020', 'N', 0, 0, '01/12/2020', 'N', 'N', '0', 1</v>
      </c>
      <c r="AD5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VALUES(419, 1, '1.1.2.01.01.00032', 6, 'DELCIO V. TANNUS', 'S', 'N', 'I', 411, 'S', 'N', 'N', 'N', 'S', '01/01/2020', 'N', 0, 0, '01/12/2020', 'N', 'N', '0', 1,'01',);</v>
      </c>
      <c r="AE56" s="14" t="s">
        <v>1774</v>
      </c>
    </row>
    <row r="57" spans="1:31" x14ac:dyDescent="0.25">
      <c r="A57" s="3">
        <v>420</v>
      </c>
      <c r="B57" s="3">
        <v>1</v>
      </c>
      <c r="C57" s="3" t="s">
        <v>1734</v>
      </c>
      <c r="D57" s="11" t="s">
        <v>44</v>
      </c>
      <c r="F57" s="3">
        <v>6</v>
      </c>
      <c r="G57" t="s">
        <v>1664</v>
      </c>
      <c r="H57" s="3" t="s">
        <v>25</v>
      </c>
      <c r="I57" s="10" t="s">
        <v>23</v>
      </c>
      <c r="J57" s="10" t="s">
        <v>24</v>
      </c>
      <c r="K57" cm="1">
        <f t="array" ref="K57">_xlfn.IFS(F57=1,-999999999,F57=2,_xlfn.XLOOKUP(LEFT(C57,1),C:C,A:A),F57=3,_xlfn.XLOOKUP(LEFT(C57,3),C:C,A:A),F57=4,_xlfn.XLOOKUP(LEFT(C57,5),C:C,A:A),F57=5,_xlfn.XLOOKUP(LEFT(C57,8),C:C,A:A),F57=6,_xlfn.XLOOKUP(LEFT(C57,11),C:C,A:A),F57=7,_xlfn.XLOOKUP(LEFT(C57,17),C:C,A:A))</f>
        <v>411</v>
      </c>
      <c r="L57" s="10" t="s">
        <v>25</v>
      </c>
      <c r="M57" s="10" t="s">
        <v>23</v>
      </c>
      <c r="N57" s="10" t="s">
        <v>23</v>
      </c>
      <c r="O57" s="10" t="s">
        <v>23</v>
      </c>
      <c r="P57" s="10" t="s">
        <v>25</v>
      </c>
      <c r="Q57" s="12">
        <v>43831</v>
      </c>
      <c r="R57" s="10" t="str">
        <f t="shared" si="7"/>
        <v>01/01/2020</v>
      </c>
      <c r="S57" s="10" t="s">
        <v>23</v>
      </c>
      <c r="T57" s="10">
        <v>0</v>
      </c>
      <c r="U57" s="10">
        <v>0</v>
      </c>
      <c r="V57" s="12">
        <v>44166</v>
      </c>
      <c r="W57" s="10" t="str">
        <f t="shared" si="8"/>
        <v>01/12/2020</v>
      </c>
      <c r="X57" s="10" t="s">
        <v>23</v>
      </c>
      <c r="Y57" s="10" t="s">
        <v>23</v>
      </c>
      <c r="Z57" s="10" t="s">
        <v>26</v>
      </c>
      <c r="AA57" s="10">
        <v>1</v>
      </c>
      <c r="AB57" s="10" t="str">
        <f t="shared" si="9"/>
        <v>420, 1, '1.1.2.01.01.00033', 6, 'DERLY J G RODRIGUES', 'S', 'N', 'I', 411, 'S', 'N', '</v>
      </c>
      <c r="AC57" s="10" t="str">
        <f t="shared" si="6"/>
        <v>N', 'N', 'S', '01/01/2020', 'N', 0, 0, '01/12/2020', 'N', 'N', '0', 1</v>
      </c>
      <c r="AD5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VALUES(420, 1, '1.1.2.01.01.00033', 6, 'DERLY J G RODRIGUES', 'S', 'N', 'I', 411, 'S', 'N', 'N', 'N', 'S', '01/01/2020', 'N', 0, 0, '01/12/2020', 'N', 'N', '0', 1,'01',);</v>
      </c>
      <c r="AE57" s="14" t="s">
        <v>1774</v>
      </c>
    </row>
    <row r="58" spans="1:31" x14ac:dyDescent="0.25">
      <c r="A58" s="3">
        <v>421</v>
      </c>
      <c r="B58" s="3">
        <v>1</v>
      </c>
      <c r="C58" s="3" t="s">
        <v>1735</v>
      </c>
      <c r="D58" s="11" t="s">
        <v>44</v>
      </c>
      <c r="F58" s="3">
        <v>6</v>
      </c>
      <c r="G58" t="s">
        <v>1665</v>
      </c>
      <c r="H58" s="3" t="s">
        <v>25</v>
      </c>
      <c r="I58" s="10" t="s">
        <v>23</v>
      </c>
      <c r="J58" s="10" t="s">
        <v>24</v>
      </c>
      <c r="K58" cm="1">
        <f t="array" ref="K58">_xlfn.IFS(F58=1,-999999999,F58=2,_xlfn.XLOOKUP(LEFT(C58,1),C:C,A:A),F58=3,_xlfn.XLOOKUP(LEFT(C58,3),C:C,A:A),F58=4,_xlfn.XLOOKUP(LEFT(C58,5),C:C,A:A),F58=5,_xlfn.XLOOKUP(LEFT(C58,8),C:C,A:A),F58=6,_xlfn.XLOOKUP(LEFT(C58,11),C:C,A:A),F58=7,_xlfn.XLOOKUP(LEFT(C58,17),C:C,A:A))</f>
        <v>411</v>
      </c>
      <c r="L58" s="10" t="s">
        <v>25</v>
      </c>
      <c r="M58" s="10" t="s">
        <v>23</v>
      </c>
      <c r="N58" s="10" t="s">
        <v>23</v>
      </c>
      <c r="O58" s="10" t="s">
        <v>23</v>
      </c>
      <c r="P58" s="10" t="s">
        <v>25</v>
      </c>
      <c r="Q58" s="12">
        <v>43831</v>
      </c>
      <c r="R58" s="10" t="str">
        <f t="shared" si="7"/>
        <v>01/01/2020</v>
      </c>
      <c r="S58" s="10" t="s">
        <v>23</v>
      </c>
      <c r="T58" s="10">
        <v>0</v>
      </c>
      <c r="U58" s="10">
        <v>0</v>
      </c>
      <c r="V58" s="12">
        <v>44166</v>
      </c>
      <c r="W58" s="10" t="str">
        <f t="shared" si="8"/>
        <v>01/12/2020</v>
      </c>
      <c r="X58" s="10" t="s">
        <v>23</v>
      </c>
      <c r="Y58" s="10" t="s">
        <v>23</v>
      </c>
      <c r="Z58" s="10" t="s">
        <v>26</v>
      </c>
      <c r="AA58" s="10">
        <v>1</v>
      </c>
      <c r="AB58" s="10" t="str">
        <f t="shared" si="9"/>
        <v>421, 1, '1.1.2.01.01.00034', 6, 'DISTRIBUIDORA RIO BRANCO', 'S', 'N', 'I', 411, 'S', 'N', '</v>
      </c>
      <c r="AC58" s="10" t="str">
        <f t="shared" si="6"/>
        <v>N', 'N', 'S', '01/01/2020', 'N', 0, 0, '01/12/2020', 'N', 'N', '0', 1</v>
      </c>
      <c r="AD5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VALUES(421, 1, '1.1.2.01.01.00034', 6, 'DISTRIBUIDORA RIO BRANCO', 'S', 'N', 'I', 411, 'S', 'N', 'N', 'N', 'S', '01/01/2020', 'N', 0, 0, '01/12/2020', 'N', 'N', '0', 1,'01',);</v>
      </c>
      <c r="AE58" s="14" t="s">
        <v>1774</v>
      </c>
    </row>
    <row r="59" spans="1:31" x14ac:dyDescent="0.25">
      <c r="A59" s="3">
        <v>422</v>
      </c>
      <c r="B59" s="3">
        <v>1</v>
      </c>
      <c r="C59" s="3" t="s">
        <v>1736</v>
      </c>
      <c r="D59" s="11" t="s">
        <v>44</v>
      </c>
      <c r="F59" s="3">
        <v>6</v>
      </c>
      <c r="G59" t="s">
        <v>1666</v>
      </c>
      <c r="H59" s="3" t="s">
        <v>25</v>
      </c>
      <c r="I59" s="10" t="s">
        <v>23</v>
      </c>
      <c r="J59" s="10" t="s">
        <v>24</v>
      </c>
      <c r="K59" cm="1">
        <f t="array" ref="K59">_xlfn.IFS(F59=1,-999999999,F59=2,_xlfn.XLOOKUP(LEFT(C59,1),C:C,A:A),F59=3,_xlfn.XLOOKUP(LEFT(C59,3),C:C,A:A),F59=4,_xlfn.XLOOKUP(LEFT(C59,5),C:C,A:A),F59=5,_xlfn.XLOOKUP(LEFT(C59,8),C:C,A:A),F59=6,_xlfn.XLOOKUP(LEFT(C59,11),C:C,A:A),F59=7,_xlfn.XLOOKUP(LEFT(C59,17),C:C,A:A))</f>
        <v>411</v>
      </c>
      <c r="L59" s="10" t="s">
        <v>25</v>
      </c>
      <c r="M59" s="10" t="s">
        <v>23</v>
      </c>
      <c r="N59" s="10" t="s">
        <v>23</v>
      </c>
      <c r="O59" s="10" t="s">
        <v>23</v>
      </c>
      <c r="P59" s="10" t="s">
        <v>25</v>
      </c>
      <c r="Q59" s="12">
        <v>43831</v>
      </c>
      <c r="R59" s="10" t="str">
        <f t="shared" si="7"/>
        <v>01/01/2020</v>
      </c>
      <c r="S59" s="10" t="s">
        <v>23</v>
      </c>
      <c r="T59" s="10">
        <v>0</v>
      </c>
      <c r="U59" s="10">
        <v>0</v>
      </c>
      <c r="V59" s="12">
        <v>44166</v>
      </c>
      <c r="W59" s="10" t="str">
        <f t="shared" si="8"/>
        <v>01/12/2020</v>
      </c>
      <c r="X59" s="10" t="s">
        <v>23</v>
      </c>
      <c r="Y59" s="10" t="s">
        <v>23</v>
      </c>
      <c r="Z59" s="10" t="s">
        <v>26</v>
      </c>
      <c r="AA59" s="10">
        <v>1</v>
      </c>
      <c r="AB59" s="10" t="str">
        <f t="shared" si="9"/>
        <v>422, 1, '1.1.2.01.01.00035', 6, 'ELIANE FRANCO SOUZA', 'S', 'N', 'I', 411, 'S', 'N', '</v>
      </c>
      <c r="AC59" s="10" t="str">
        <f t="shared" si="6"/>
        <v>N', 'N', 'S', '01/01/2020', 'N', 0, 0, '01/12/2020', 'N', 'N', '0', 1</v>
      </c>
      <c r="AD5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VALUES(422, 1, '1.1.2.01.01.00035', 6, 'ELIANE FRANCO SOUZA', 'S', 'N', 'I', 411, 'S', 'N', 'N', 'N', 'S', '01/01/2020', 'N', 0, 0, '01/12/2020', 'N', 'N', '0', 1,'01',);</v>
      </c>
      <c r="AE59" s="14" t="s">
        <v>1774</v>
      </c>
    </row>
    <row r="60" spans="1:31" x14ac:dyDescent="0.25">
      <c r="A60" s="3">
        <v>423</v>
      </c>
      <c r="B60" s="3">
        <v>1</v>
      </c>
      <c r="C60" s="3" t="s">
        <v>1737</v>
      </c>
      <c r="D60" s="11" t="s">
        <v>44</v>
      </c>
      <c r="F60" s="3">
        <v>6</v>
      </c>
      <c r="G60" t="s">
        <v>1667</v>
      </c>
      <c r="H60" s="3" t="s">
        <v>25</v>
      </c>
      <c r="I60" s="10" t="s">
        <v>23</v>
      </c>
      <c r="J60" s="10" t="s">
        <v>24</v>
      </c>
      <c r="K60" cm="1">
        <f t="array" ref="K60">_xlfn.IFS(F60=1,-999999999,F60=2,_xlfn.XLOOKUP(LEFT(C60,1),C:C,A:A),F60=3,_xlfn.XLOOKUP(LEFT(C60,3),C:C,A:A),F60=4,_xlfn.XLOOKUP(LEFT(C60,5),C:C,A:A),F60=5,_xlfn.XLOOKUP(LEFT(C60,8),C:C,A:A),F60=6,_xlfn.XLOOKUP(LEFT(C60,11),C:C,A:A),F60=7,_xlfn.XLOOKUP(LEFT(C60,17),C:C,A:A))</f>
        <v>411</v>
      </c>
      <c r="L60" s="10" t="s">
        <v>25</v>
      </c>
      <c r="M60" s="10" t="s">
        <v>23</v>
      </c>
      <c r="N60" s="10" t="s">
        <v>23</v>
      </c>
      <c r="O60" s="10" t="s">
        <v>23</v>
      </c>
      <c r="P60" s="10" t="s">
        <v>25</v>
      </c>
      <c r="Q60" s="12">
        <v>43831</v>
      </c>
      <c r="R60" s="10" t="str">
        <f t="shared" si="7"/>
        <v>01/01/2020</v>
      </c>
      <c r="S60" s="10" t="s">
        <v>23</v>
      </c>
      <c r="T60" s="10">
        <v>0</v>
      </c>
      <c r="U60" s="10">
        <v>0</v>
      </c>
      <c r="V60" s="12">
        <v>44166</v>
      </c>
      <c r="W60" s="10" t="str">
        <f t="shared" si="8"/>
        <v>01/12/2020</v>
      </c>
      <c r="X60" s="10" t="s">
        <v>23</v>
      </c>
      <c r="Y60" s="10" t="s">
        <v>23</v>
      </c>
      <c r="Z60" s="10" t="s">
        <v>26</v>
      </c>
      <c r="AA60" s="10">
        <v>1</v>
      </c>
      <c r="AB60" s="10" t="str">
        <f t="shared" si="9"/>
        <v>423, 1, '1.1.2.01.01.00036', 6, 'EMPRESA BRASILEIRA DE BEBIDAS', 'S', 'N', 'I', 411, 'S', 'N', '</v>
      </c>
      <c r="AC60" s="10" t="str">
        <f t="shared" si="6"/>
        <v>N', 'N', 'S', '01/01/2020', 'N', 0, 0, '01/12/2020', 'N', 'N', '0', 1</v>
      </c>
      <c r="AD6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VALUES(423, 1, '1.1.2.01.01.00036', 6, 'EMPRESA BRASILEIRA DE BEBIDAS', 'S', 'N', 'I', 411, 'S', 'N', 'N', 'N', 'S', '01/01/2020', 'N', 0, 0, '01/12/2020', 'N', 'N', '0', 1,'01',);</v>
      </c>
      <c r="AE60" s="14" t="s">
        <v>1774</v>
      </c>
    </row>
    <row r="61" spans="1:31" x14ac:dyDescent="0.25">
      <c r="A61" s="3">
        <v>424</v>
      </c>
      <c r="B61" s="3">
        <v>1</v>
      </c>
      <c r="C61" s="3" t="s">
        <v>1738</v>
      </c>
      <c r="D61" s="11" t="s">
        <v>44</v>
      </c>
      <c r="F61" s="3">
        <v>6</v>
      </c>
      <c r="G61" t="s">
        <v>1668</v>
      </c>
      <c r="H61" s="3" t="s">
        <v>25</v>
      </c>
      <c r="I61" s="10" t="s">
        <v>23</v>
      </c>
      <c r="J61" s="10" t="s">
        <v>24</v>
      </c>
      <c r="K61" cm="1">
        <f t="array" ref="K61">_xlfn.IFS(F61=1,-999999999,F61=2,_xlfn.XLOOKUP(LEFT(C61,1),C:C,A:A),F61=3,_xlfn.XLOOKUP(LEFT(C61,3),C:C,A:A),F61=4,_xlfn.XLOOKUP(LEFT(C61,5),C:C,A:A),F61=5,_xlfn.XLOOKUP(LEFT(C61,8),C:C,A:A),F61=6,_xlfn.XLOOKUP(LEFT(C61,11),C:C,A:A),F61=7,_xlfn.XLOOKUP(LEFT(C61,17),C:C,A:A))</f>
        <v>411</v>
      </c>
      <c r="L61" s="10" t="s">
        <v>25</v>
      </c>
      <c r="M61" s="10" t="s">
        <v>23</v>
      </c>
      <c r="N61" s="10" t="s">
        <v>23</v>
      </c>
      <c r="O61" s="10" t="s">
        <v>23</v>
      </c>
      <c r="P61" s="10" t="s">
        <v>25</v>
      </c>
      <c r="Q61" s="12">
        <v>43831</v>
      </c>
      <c r="R61" s="10" t="str">
        <f t="shared" si="7"/>
        <v>01/01/2020</v>
      </c>
      <c r="S61" s="10" t="s">
        <v>23</v>
      </c>
      <c r="T61" s="10">
        <v>0</v>
      </c>
      <c r="U61" s="10">
        <v>0</v>
      </c>
      <c r="V61" s="12">
        <v>44166</v>
      </c>
      <c r="W61" s="10" t="str">
        <f t="shared" si="8"/>
        <v>01/12/2020</v>
      </c>
      <c r="X61" s="10" t="s">
        <v>23</v>
      </c>
      <c r="Y61" s="10" t="s">
        <v>23</v>
      </c>
      <c r="Z61" s="10" t="s">
        <v>26</v>
      </c>
      <c r="AA61" s="10">
        <v>1</v>
      </c>
      <c r="AB61" s="10" t="str">
        <f t="shared" si="9"/>
        <v>424, 1, '1.1.2.01.01.00037', 6, 'EUDES AMORIM PEREIRA', 'S', 'N', 'I', 411, 'S', 'N', '</v>
      </c>
      <c r="AC61" s="10" t="str">
        <f t="shared" si="6"/>
        <v>N', 'N', 'S', '01/01/2020', 'N', 0, 0, '01/12/2020', 'N', 'N', '0', 1</v>
      </c>
      <c r="AD6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VALUES(424, 1, '1.1.2.01.01.00037', 6, 'EUDES AMORIM PEREIRA', 'S', 'N', 'I', 411, 'S', 'N', 'N', 'N', 'S', '01/01/2020', 'N', 0, 0, '01/12/2020', 'N', 'N', '0', 1,'01',);</v>
      </c>
      <c r="AE61" s="14" t="s">
        <v>1774</v>
      </c>
    </row>
    <row r="62" spans="1:31" x14ac:dyDescent="0.25">
      <c r="A62" s="3">
        <v>425</v>
      </c>
      <c r="B62" s="3">
        <v>1</v>
      </c>
      <c r="C62" s="3" t="s">
        <v>1739</v>
      </c>
      <c r="D62" s="11" t="s">
        <v>44</v>
      </c>
      <c r="F62" s="3">
        <v>6</v>
      </c>
      <c r="G62" t="s">
        <v>1669</v>
      </c>
      <c r="H62" s="3" t="s">
        <v>25</v>
      </c>
      <c r="I62" s="10" t="s">
        <v>23</v>
      </c>
      <c r="J62" s="10" t="s">
        <v>24</v>
      </c>
      <c r="K62" cm="1">
        <f t="array" ref="K62">_xlfn.IFS(F62=1,-999999999,F62=2,_xlfn.XLOOKUP(LEFT(C62,1),C:C,A:A),F62=3,_xlfn.XLOOKUP(LEFT(C62,3),C:C,A:A),F62=4,_xlfn.XLOOKUP(LEFT(C62,5),C:C,A:A),F62=5,_xlfn.XLOOKUP(LEFT(C62,8),C:C,A:A),F62=6,_xlfn.XLOOKUP(LEFT(C62,11),C:C,A:A),F62=7,_xlfn.XLOOKUP(LEFT(C62,17),C:C,A:A))</f>
        <v>411</v>
      </c>
      <c r="L62" s="10" t="s">
        <v>25</v>
      </c>
      <c r="M62" s="10" t="s">
        <v>23</v>
      </c>
      <c r="N62" s="10" t="s">
        <v>23</v>
      </c>
      <c r="O62" s="10" t="s">
        <v>23</v>
      </c>
      <c r="P62" s="10" t="s">
        <v>25</v>
      </c>
      <c r="Q62" s="12">
        <v>43831</v>
      </c>
      <c r="R62" s="10" t="str">
        <f t="shared" si="7"/>
        <v>01/01/2020</v>
      </c>
      <c r="S62" s="10" t="s">
        <v>23</v>
      </c>
      <c r="T62" s="10">
        <v>0</v>
      </c>
      <c r="U62" s="10">
        <v>0</v>
      </c>
      <c r="V62" s="12">
        <v>44166</v>
      </c>
      <c r="W62" s="10" t="str">
        <f t="shared" si="8"/>
        <v>01/12/2020</v>
      </c>
      <c r="X62" s="10" t="s">
        <v>23</v>
      </c>
      <c r="Y62" s="10" t="s">
        <v>23</v>
      </c>
      <c r="Z62" s="10" t="s">
        <v>26</v>
      </c>
      <c r="AA62" s="10">
        <v>1</v>
      </c>
      <c r="AB62" s="10" t="str">
        <f t="shared" si="9"/>
        <v>425, 1, '1.1.2.01.01.00038', 6, 'FERROVIA CENTRO-ATLANTICA S.A', 'S', 'N', 'I', 411, 'S', 'N', '</v>
      </c>
      <c r="AC62" s="10" t="str">
        <f t="shared" si="6"/>
        <v>N', 'N', 'S', '01/01/2020', 'N', 0, 0, '01/12/2020', 'N', 'N', '0', 1</v>
      </c>
      <c r="AD6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VALUES(425, 1, '1.1.2.01.01.00038', 6, 'FERROVIA CENTRO-ATLANTICA S.A', 'S', 'N', 'I', 411, 'S', 'N', 'N', 'N', 'S', '01/01/2020', 'N', 0, 0, '01/12/2020', 'N', 'N', '0', 1,'01',);</v>
      </c>
      <c r="AE62" s="14" t="s">
        <v>1774</v>
      </c>
    </row>
    <row r="63" spans="1:31" x14ac:dyDescent="0.25">
      <c r="A63" s="3">
        <v>426</v>
      </c>
      <c r="B63" s="3">
        <v>1</v>
      </c>
      <c r="C63" s="3" t="s">
        <v>1740</v>
      </c>
      <c r="D63" s="11" t="s">
        <v>44</v>
      </c>
      <c r="F63" s="3">
        <v>6</v>
      </c>
      <c r="G63" t="s">
        <v>1670</v>
      </c>
      <c r="H63" s="3" t="s">
        <v>25</v>
      </c>
      <c r="I63" s="10" t="s">
        <v>23</v>
      </c>
      <c r="J63" s="10" t="s">
        <v>24</v>
      </c>
      <c r="K63" cm="1">
        <f t="array" ref="K63">_xlfn.IFS(F63=1,-999999999,F63=2,_xlfn.XLOOKUP(LEFT(C63,1),C:C,A:A),F63=3,_xlfn.XLOOKUP(LEFT(C63,3),C:C,A:A),F63=4,_xlfn.XLOOKUP(LEFT(C63,5),C:C,A:A),F63=5,_xlfn.XLOOKUP(LEFT(C63,8),C:C,A:A),F63=6,_xlfn.XLOOKUP(LEFT(C63,11),C:C,A:A),F63=7,_xlfn.XLOOKUP(LEFT(C63,17),C:C,A:A))</f>
        <v>411</v>
      </c>
      <c r="L63" s="10" t="s">
        <v>25</v>
      </c>
      <c r="M63" s="10" t="s">
        <v>23</v>
      </c>
      <c r="N63" s="10" t="s">
        <v>23</v>
      </c>
      <c r="O63" s="10" t="s">
        <v>23</v>
      </c>
      <c r="P63" s="10" t="s">
        <v>25</v>
      </c>
      <c r="Q63" s="12">
        <v>43831</v>
      </c>
      <c r="R63" s="10" t="str">
        <f t="shared" si="7"/>
        <v>01/01/2020</v>
      </c>
      <c r="S63" s="10" t="s">
        <v>23</v>
      </c>
      <c r="T63" s="10">
        <v>0</v>
      </c>
      <c r="U63" s="10">
        <v>0</v>
      </c>
      <c r="V63" s="12">
        <v>44166</v>
      </c>
      <c r="W63" s="10" t="str">
        <f t="shared" si="8"/>
        <v>01/12/2020</v>
      </c>
      <c r="X63" s="10" t="s">
        <v>23</v>
      </c>
      <c r="Y63" s="10" t="s">
        <v>23</v>
      </c>
      <c r="Z63" s="10" t="s">
        <v>26</v>
      </c>
      <c r="AA63" s="10">
        <v>1</v>
      </c>
      <c r="AB63" s="10" t="str">
        <f t="shared" si="9"/>
        <v>426, 1, '1.1.2.01.01.00039', 6, 'FLORESTAMENTO MARCOS JALIM LTDA', 'S', 'N', 'I', 411, 'S', 'N', '</v>
      </c>
      <c r="AC63" s="10" t="str">
        <f t="shared" si="6"/>
        <v>N', 'N', 'S', '01/01/2020', 'N', 0, 0, '01/12/2020', 'N', 'N', '0', 1</v>
      </c>
      <c r="AD6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VALUES(426, 1, '1.1.2.01.01.00039', 6, 'FLORESTAMENTO MARCOS JALIM LTDA', 'S', 'N', 'I', 411, 'S', 'N', 'N', 'N', 'S', '01/01/2020', 'N', 0, 0, '01/12/2020', 'N', 'N', '0', 1,'01',);</v>
      </c>
      <c r="AE63" s="14" t="s">
        <v>1774</v>
      </c>
    </row>
    <row r="64" spans="1:31" x14ac:dyDescent="0.25">
      <c r="A64" s="3">
        <v>427</v>
      </c>
      <c r="B64" s="3">
        <v>1</v>
      </c>
      <c r="C64" s="3" t="s">
        <v>1741</v>
      </c>
      <c r="D64" s="11" t="s">
        <v>44</v>
      </c>
      <c r="F64" s="3">
        <v>6</v>
      </c>
      <c r="G64" t="s">
        <v>1671</v>
      </c>
      <c r="H64" s="3" t="s">
        <v>25</v>
      </c>
      <c r="I64" s="10" t="s">
        <v>23</v>
      </c>
      <c r="J64" s="10" t="s">
        <v>24</v>
      </c>
      <c r="K64" cm="1">
        <f t="array" ref="K64">_xlfn.IFS(F64=1,-999999999,F64=2,_xlfn.XLOOKUP(LEFT(C64,1),C:C,A:A),F64=3,_xlfn.XLOOKUP(LEFT(C64,3),C:C,A:A),F64=4,_xlfn.XLOOKUP(LEFT(C64,5),C:C,A:A),F64=5,_xlfn.XLOOKUP(LEFT(C64,8),C:C,A:A),F64=6,_xlfn.XLOOKUP(LEFT(C64,11),C:C,A:A),F64=7,_xlfn.XLOOKUP(LEFT(C64,17),C:C,A:A))</f>
        <v>411</v>
      </c>
      <c r="L64" s="10" t="s">
        <v>25</v>
      </c>
      <c r="M64" s="10" t="s">
        <v>23</v>
      </c>
      <c r="N64" s="10" t="s">
        <v>23</v>
      </c>
      <c r="O64" s="10" t="s">
        <v>23</v>
      </c>
      <c r="P64" s="10" t="s">
        <v>25</v>
      </c>
      <c r="Q64" s="12">
        <v>43831</v>
      </c>
      <c r="R64" s="10" t="str">
        <f t="shared" si="7"/>
        <v>01/01/2020</v>
      </c>
      <c r="S64" s="10" t="s">
        <v>23</v>
      </c>
      <c r="T64" s="10">
        <v>0</v>
      </c>
      <c r="U64" s="10">
        <v>0</v>
      </c>
      <c r="V64" s="12">
        <v>44166</v>
      </c>
      <c r="W64" s="10" t="str">
        <f t="shared" si="8"/>
        <v>01/12/2020</v>
      </c>
      <c r="X64" s="10" t="s">
        <v>23</v>
      </c>
      <c r="Y64" s="10" t="s">
        <v>23</v>
      </c>
      <c r="Z64" s="10" t="s">
        <v>26</v>
      </c>
      <c r="AA64" s="10">
        <v>1</v>
      </c>
      <c r="AB64" s="10" t="str">
        <f t="shared" si="9"/>
        <v>427, 1, '1.1.2.01.01.00040', 6, 'FRIGORIFICO LUCIANA', 'S', 'N', 'I', 411, 'S', 'N', '</v>
      </c>
      <c r="AC64" s="10" t="str">
        <f t="shared" si="6"/>
        <v>N', 'N', 'S', '01/01/2020', 'N', 0, 0, '01/12/2020', 'N', 'N', '0', 1</v>
      </c>
      <c r="AD6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VALUES(427, 1, '1.1.2.01.01.00040', 6, 'FRIGORIFICO LUCIANA', 'S', 'N', 'I', 411, 'S', 'N', 'N', 'N', 'S', '01/01/2020', 'N', 0, 0, '01/12/2020', 'N', 'N', '0', 1,'01',);</v>
      </c>
      <c r="AE64" s="14" t="s">
        <v>1774</v>
      </c>
    </row>
    <row r="65" spans="1:31" x14ac:dyDescent="0.25">
      <c r="A65" s="3">
        <v>428</v>
      </c>
      <c r="B65" s="3">
        <v>1</v>
      </c>
      <c r="C65" s="3" t="s">
        <v>1742</v>
      </c>
      <c r="D65" s="11" t="s">
        <v>44</v>
      </c>
      <c r="F65" s="3">
        <v>6</v>
      </c>
      <c r="G65" t="s">
        <v>1672</v>
      </c>
      <c r="H65" s="3" t="s">
        <v>25</v>
      </c>
      <c r="I65" s="10" t="s">
        <v>23</v>
      </c>
      <c r="J65" s="10" t="s">
        <v>24</v>
      </c>
      <c r="K65" cm="1">
        <f t="array" ref="K65">_xlfn.IFS(F65=1,-999999999,F65=2,_xlfn.XLOOKUP(LEFT(C65,1),C:C,A:A),F65=3,_xlfn.XLOOKUP(LEFT(C65,3),C:C,A:A),F65=4,_xlfn.XLOOKUP(LEFT(C65,5),C:C,A:A),F65=5,_xlfn.XLOOKUP(LEFT(C65,8),C:C,A:A),F65=6,_xlfn.XLOOKUP(LEFT(C65,11),C:C,A:A),F65=7,_xlfn.XLOOKUP(LEFT(C65,17),C:C,A:A))</f>
        <v>411</v>
      </c>
      <c r="L65" s="10" t="s">
        <v>25</v>
      </c>
      <c r="M65" s="10" t="s">
        <v>23</v>
      </c>
      <c r="N65" s="10" t="s">
        <v>23</v>
      </c>
      <c r="O65" s="10" t="s">
        <v>23</v>
      </c>
      <c r="P65" s="10" t="s">
        <v>25</v>
      </c>
      <c r="Q65" s="12">
        <v>43831</v>
      </c>
      <c r="R65" s="10" t="str">
        <f t="shared" si="7"/>
        <v>01/01/2020</v>
      </c>
      <c r="S65" s="10" t="s">
        <v>23</v>
      </c>
      <c r="T65" s="10">
        <v>0</v>
      </c>
      <c r="U65" s="10">
        <v>0</v>
      </c>
      <c r="V65" s="12">
        <v>44166</v>
      </c>
      <c r="W65" s="10" t="str">
        <f t="shared" si="8"/>
        <v>01/12/2020</v>
      </c>
      <c r="X65" s="10" t="s">
        <v>23</v>
      </c>
      <c r="Y65" s="10" t="s">
        <v>23</v>
      </c>
      <c r="Z65" s="10" t="s">
        <v>26</v>
      </c>
      <c r="AA65" s="10">
        <v>1</v>
      </c>
      <c r="AB65" s="10" t="str">
        <f t="shared" si="9"/>
        <v>428, 1, '1.1.2.01.01.00041', 6, 'GENIVON PEREIRA DE OLIVEIRA', 'S', 'N', 'I', 411, 'S', 'N', '</v>
      </c>
      <c r="AC65" s="10" t="str">
        <f t="shared" si="6"/>
        <v>N', 'N', 'S', '01/01/2020', 'N', 0, 0, '01/12/2020', 'N', 'N', '0', 1</v>
      </c>
      <c r="AD6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VALUES(428, 1, '1.1.2.01.01.00041', 6, 'GENIVON PEREIRA DE OLIVEIRA', 'S', 'N', 'I', 411, 'S', 'N', 'N', 'N', 'S', '01/01/2020', 'N', 0, 0, '01/12/2020', 'N', 'N', '0', 1,'01',);</v>
      </c>
      <c r="AE65" s="14" t="s">
        <v>1774</v>
      </c>
    </row>
    <row r="66" spans="1:31" x14ac:dyDescent="0.25">
      <c r="A66" s="3">
        <v>429</v>
      </c>
      <c r="B66" s="3">
        <v>1</v>
      </c>
      <c r="C66" s="3" t="s">
        <v>1743</v>
      </c>
      <c r="D66" s="11" t="s">
        <v>44</v>
      </c>
      <c r="F66" s="3">
        <v>6</v>
      </c>
      <c r="G66" t="s">
        <v>1673</v>
      </c>
      <c r="H66" s="3" t="s">
        <v>25</v>
      </c>
      <c r="I66" s="10" t="s">
        <v>23</v>
      </c>
      <c r="J66" s="10" t="s">
        <v>24</v>
      </c>
      <c r="K66" cm="1">
        <f t="array" ref="K66">_xlfn.IFS(F66=1,-999999999,F66=2,_xlfn.XLOOKUP(LEFT(C66,1),C:C,A:A),F66=3,_xlfn.XLOOKUP(LEFT(C66,3),C:C,A:A),F66=4,_xlfn.XLOOKUP(LEFT(C66,5),C:C,A:A),F66=5,_xlfn.XLOOKUP(LEFT(C66,8),C:C,A:A),F66=6,_xlfn.XLOOKUP(LEFT(C66,11),C:C,A:A),F66=7,_xlfn.XLOOKUP(LEFT(C66,17),C:C,A:A))</f>
        <v>411</v>
      </c>
      <c r="L66" s="10" t="s">
        <v>25</v>
      </c>
      <c r="M66" s="10" t="s">
        <v>23</v>
      </c>
      <c r="N66" s="10" t="s">
        <v>23</v>
      </c>
      <c r="O66" s="10" t="s">
        <v>23</v>
      </c>
      <c r="P66" s="10" t="s">
        <v>25</v>
      </c>
      <c r="Q66" s="12">
        <v>43831</v>
      </c>
      <c r="R66" s="10" t="str">
        <f t="shared" si="7"/>
        <v>01/01/2020</v>
      </c>
      <c r="S66" s="10" t="s">
        <v>23</v>
      </c>
      <c r="T66" s="10">
        <v>0</v>
      </c>
      <c r="U66" s="10">
        <v>0</v>
      </c>
      <c r="V66" s="12">
        <v>44166</v>
      </c>
      <c r="W66" s="10" t="str">
        <f t="shared" si="8"/>
        <v>01/12/2020</v>
      </c>
      <c r="X66" s="10" t="s">
        <v>23</v>
      </c>
      <c r="Y66" s="10" t="s">
        <v>23</v>
      </c>
      <c r="Z66" s="10" t="s">
        <v>26</v>
      </c>
      <c r="AA66" s="10">
        <v>1</v>
      </c>
      <c r="AB66" s="10" t="str">
        <f t="shared" si="9"/>
        <v>429, 1, '1.1.2.01.01.00042', 6, 'H2F ENGENHARIA', 'S', 'N', 'I', 411, 'S', 'N', '</v>
      </c>
      <c r="AC66" s="10" t="str">
        <f t="shared" si="6"/>
        <v>N', 'N', 'S', '01/01/2020', 'N', 0, 0, '01/12/2020', 'N', 'N', '0', 1</v>
      </c>
      <c r="AD6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VALUES(429, 1, '1.1.2.01.01.00042', 6, 'H2F ENGENHARIA', 'S', 'N', 'I', 411, 'S', 'N', 'N', 'N', 'S', '01/01/2020', 'N', 0, 0, '01/12/2020', 'N', 'N', '0', 1,'01',);</v>
      </c>
      <c r="AE66" s="14" t="s">
        <v>1774</v>
      </c>
    </row>
    <row r="67" spans="1:31" x14ac:dyDescent="0.25">
      <c r="A67" s="3">
        <v>430</v>
      </c>
      <c r="B67" s="3">
        <v>1</v>
      </c>
      <c r="C67" s="3" t="s">
        <v>1744</v>
      </c>
      <c r="D67" s="11" t="s">
        <v>44</v>
      </c>
      <c r="F67" s="3">
        <v>6</v>
      </c>
      <c r="G67" t="s">
        <v>1674</v>
      </c>
      <c r="H67" s="3" t="s">
        <v>25</v>
      </c>
      <c r="I67" s="10" t="s">
        <v>23</v>
      </c>
      <c r="J67" s="10" t="s">
        <v>24</v>
      </c>
      <c r="K67" cm="1">
        <f t="array" ref="K67">_xlfn.IFS(F67=1,-999999999,F67=2,_xlfn.XLOOKUP(LEFT(C67,1),C:C,A:A),F67=3,_xlfn.XLOOKUP(LEFT(C67,3),C:C,A:A),F67=4,_xlfn.XLOOKUP(LEFT(C67,5),C:C,A:A),F67=5,_xlfn.XLOOKUP(LEFT(C67,8),C:C,A:A),F67=6,_xlfn.XLOOKUP(LEFT(C67,11),C:C,A:A),F67=7,_xlfn.XLOOKUP(LEFT(C67,17),C:C,A:A))</f>
        <v>411</v>
      </c>
      <c r="L67" s="10" t="s">
        <v>25</v>
      </c>
      <c r="M67" s="10" t="s">
        <v>23</v>
      </c>
      <c r="N67" s="10" t="s">
        <v>23</v>
      </c>
      <c r="O67" s="10" t="s">
        <v>23</v>
      </c>
      <c r="P67" s="10" t="s">
        <v>25</v>
      </c>
      <c r="Q67" s="12">
        <v>43831</v>
      </c>
      <c r="R67" s="10" t="str">
        <f t="shared" si="7"/>
        <v>01/01/2020</v>
      </c>
      <c r="S67" s="10" t="s">
        <v>23</v>
      </c>
      <c r="T67" s="10">
        <v>0</v>
      </c>
      <c r="U67" s="10">
        <v>0</v>
      </c>
      <c r="V67" s="12">
        <v>44166</v>
      </c>
      <c r="W67" s="10" t="str">
        <f t="shared" si="8"/>
        <v>01/12/2020</v>
      </c>
      <c r="X67" s="10" t="s">
        <v>23</v>
      </c>
      <c r="Y67" s="10" t="s">
        <v>23</v>
      </c>
      <c r="Z67" s="10" t="s">
        <v>26</v>
      </c>
      <c r="AA67" s="10">
        <v>1</v>
      </c>
      <c r="AB67" s="10" t="str">
        <f t="shared" si="9"/>
        <v>430, 1, '1.1.2.01.01.00043', 6, 'HORUS CONTROLE AMBIENTAL LTDA', 'S', 'N', 'I', 411, 'S', 'N', '</v>
      </c>
      <c r="AC67" s="10" t="str">
        <f t="shared" si="6"/>
        <v>N', 'N', 'S', '01/01/2020', 'N', 0, 0, '01/12/2020', 'N', 'N', '0', 1</v>
      </c>
      <c r="AD6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VALUES(430, 1, '1.1.2.01.01.00043', 6, 'HORUS CONTROLE AMBIENTAL LTDA', 'S', 'N', 'I', 411, 'S', 'N', 'N', 'N', 'S', '01/01/2020', 'N', 0, 0, '01/12/2020', 'N', 'N', '0', 1,'01',);</v>
      </c>
      <c r="AE67" s="14" t="s">
        <v>1774</v>
      </c>
    </row>
    <row r="68" spans="1:31" x14ac:dyDescent="0.25">
      <c r="A68" s="3">
        <v>431</v>
      </c>
      <c r="B68" s="3">
        <v>1</v>
      </c>
      <c r="C68" s="3" t="s">
        <v>1745</v>
      </c>
      <c r="D68" s="11" t="s">
        <v>44</v>
      </c>
      <c r="F68" s="3">
        <v>6</v>
      </c>
      <c r="G68" t="s">
        <v>1675</v>
      </c>
      <c r="H68" s="3" t="s">
        <v>25</v>
      </c>
      <c r="I68" s="10" t="s">
        <v>23</v>
      </c>
      <c r="J68" s="10" t="s">
        <v>24</v>
      </c>
      <c r="K68" cm="1">
        <f t="array" ref="K68">_xlfn.IFS(F68=1,-999999999,F68=2,_xlfn.XLOOKUP(LEFT(C68,1),C:C,A:A),F68=3,_xlfn.XLOOKUP(LEFT(C68,3),C:C,A:A),F68=4,_xlfn.XLOOKUP(LEFT(C68,5),C:C,A:A),F68=5,_xlfn.XLOOKUP(LEFT(C68,8),C:C,A:A),F68=6,_xlfn.XLOOKUP(LEFT(C68,11),C:C,A:A),F68=7,_xlfn.XLOOKUP(LEFT(C68,17),C:C,A:A))</f>
        <v>411</v>
      </c>
      <c r="L68" s="10" t="s">
        <v>25</v>
      </c>
      <c r="M68" s="10" t="s">
        <v>23</v>
      </c>
      <c r="N68" s="10" t="s">
        <v>23</v>
      </c>
      <c r="O68" s="10" t="s">
        <v>23</v>
      </c>
      <c r="P68" s="10" t="s">
        <v>25</v>
      </c>
      <c r="Q68" s="12">
        <v>43831</v>
      </c>
      <c r="R68" s="10" t="str">
        <f t="shared" si="7"/>
        <v>01/01/2020</v>
      </c>
      <c r="S68" s="10" t="s">
        <v>23</v>
      </c>
      <c r="T68" s="10">
        <v>0</v>
      </c>
      <c r="U68" s="10">
        <v>0</v>
      </c>
      <c r="V68" s="12">
        <v>44166</v>
      </c>
      <c r="W68" s="10" t="str">
        <f t="shared" si="8"/>
        <v>01/12/2020</v>
      </c>
      <c r="X68" s="10" t="s">
        <v>23</v>
      </c>
      <c r="Y68" s="10" t="s">
        <v>23</v>
      </c>
      <c r="Z68" s="10" t="s">
        <v>26</v>
      </c>
      <c r="AA68" s="10">
        <v>1</v>
      </c>
      <c r="AB68" s="10" t="str">
        <f t="shared" si="9"/>
        <v>431, 1, '1.1.2.01.01.00044', 6, 'INSTITUTO DE EDUCACAO GLOBAL', 'S', 'N', 'I', 411, 'S', 'N', '</v>
      </c>
      <c r="AC68" s="10" t="str">
        <f t="shared" si="6"/>
        <v>N', 'N', 'S', '01/01/2020', 'N', 0, 0, '01/12/2020', 'N', 'N', '0', 1</v>
      </c>
      <c r="AD6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VALUES(431, 1, '1.1.2.01.01.00044', 6, 'INSTITUTO DE EDUCACAO GLOBAL', 'S', 'N', 'I', 411, 'S', 'N', 'N', 'N', 'S', '01/01/2020', 'N', 0, 0, '01/12/2020', 'N', 'N', '0', 1,'01',);</v>
      </c>
      <c r="AE68" s="14" t="s">
        <v>1774</v>
      </c>
    </row>
    <row r="69" spans="1:31" x14ac:dyDescent="0.25">
      <c r="A69" s="3">
        <v>432</v>
      </c>
      <c r="B69" s="3">
        <v>1</v>
      </c>
      <c r="C69" s="3" t="s">
        <v>1746</v>
      </c>
      <c r="D69" s="11" t="s">
        <v>44</v>
      </c>
      <c r="F69" s="3">
        <v>6</v>
      </c>
      <c r="G69" t="s">
        <v>1676</v>
      </c>
      <c r="H69" s="3" t="s">
        <v>25</v>
      </c>
      <c r="I69" s="10" t="s">
        <v>23</v>
      </c>
      <c r="J69" s="10" t="s">
        <v>24</v>
      </c>
      <c r="K69" cm="1">
        <f t="array" ref="K69">_xlfn.IFS(F69=1,-999999999,F69=2,_xlfn.XLOOKUP(LEFT(C69,1),C:C,A:A),F69=3,_xlfn.XLOOKUP(LEFT(C69,3),C:C,A:A),F69=4,_xlfn.XLOOKUP(LEFT(C69,5),C:C,A:A),F69=5,_xlfn.XLOOKUP(LEFT(C69,8),C:C,A:A),F69=6,_xlfn.XLOOKUP(LEFT(C69,11),C:C,A:A),F69=7,_xlfn.XLOOKUP(LEFT(C69,17),C:C,A:A))</f>
        <v>411</v>
      </c>
      <c r="L69" s="10" t="s">
        <v>25</v>
      </c>
      <c r="M69" s="10" t="s">
        <v>23</v>
      </c>
      <c r="N69" s="10" t="s">
        <v>23</v>
      </c>
      <c r="O69" s="10" t="s">
        <v>23</v>
      </c>
      <c r="P69" s="10" t="s">
        <v>25</v>
      </c>
      <c r="Q69" s="12">
        <v>43831</v>
      </c>
      <c r="R69" s="10" t="str">
        <f t="shared" si="7"/>
        <v>01/01/2020</v>
      </c>
      <c r="S69" s="10" t="s">
        <v>23</v>
      </c>
      <c r="T69" s="10">
        <v>0</v>
      </c>
      <c r="U69" s="10">
        <v>0</v>
      </c>
      <c r="V69" s="12">
        <v>44166</v>
      </c>
      <c r="W69" s="10" t="str">
        <f t="shared" si="8"/>
        <v>01/12/2020</v>
      </c>
      <c r="X69" s="10" t="s">
        <v>23</v>
      </c>
      <c r="Y69" s="10" t="s">
        <v>23</v>
      </c>
      <c r="Z69" s="10" t="s">
        <v>26</v>
      </c>
      <c r="AA69" s="10">
        <v>1</v>
      </c>
      <c r="AB69" s="10" t="str">
        <f t="shared" si="9"/>
        <v>432, 1, '1.1.2.01.01.00045', 6, 'ITAMBE ALIMENTOS S/A', 'S', 'N', 'I', 411, 'S', 'N', '</v>
      </c>
      <c r="AC69" s="10" t="str">
        <f t="shared" si="6"/>
        <v>N', 'N', 'S', '01/01/2020', 'N', 0, 0, '01/12/2020', 'N', 'N', '0', 1</v>
      </c>
      <c r="AD6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VALUES(432, 1, '1.1.2.01.01.00045', 6, 'ITAMBE ALIMENTOS S/A', 'S', 'N', 'I', 411, 'S', 'N', 'N', 'N', 'S', '01/01/2020', 'N', 0, 0, '01/12/2020', 'N', 'N', '0', 1,'01',);</v>
      </c>
      <c r="AE69" s="14" t="s">
        <v>1774</v>
      </c>
    </row>
    <row r="70" spans="1:31" x14ac:dyDescent="0.25">
      <c r="A70" s="3">
        <v>433</v>
      </c>
      <c r="B70" s="3">
        <v>1</v>
      </c>
      <c r="C70" s="3" t="s">
        <v>1747</v>
      </c>
      <c r="D70" s="11" t="s">
        <v>44</v>
      </c>
      <c r="F70" s="3">
        <v>6</v>
      </c>
      <c r="G70" t="s">
        <v>1677</v>
      </c>
      <c r="H70" s="3" t="s">
        <v>25</v>
      </c>
      <c r="I70" s="10" t="s">
        <v>23</v>
      </c>
      <c r="J70" s="10" t="s">
        <v>24</v>
      </c>
      <c r="K70" cm="1">
        <f t="array" ref="K70">_xlfn.IFS(F70=1,-999999999,F70=2,_xlfn.XLOOKUP(LEFT(C70,1),C:C,A:A),F70=3,_xlfn.XLOOKUP(LEFT(C70,3),C:C,A:A),F70=4,_xlfn.XLOOKUP(LEFT(C70,5),C:C,A:A),F70=5,_xlfn.XLOOKUP(LEFT(C70,8),C:C,A:A),F70=6,_xlfn.XLOOKUP(LEFT(C70,11),C:C,A:A),F70=7,_xlfn.XLOOKUP(LEFT(C70,17),C:C,A:A))</f>
        <v>411</v>
      </c>
      <c r="L70" s="10" t="s">
        <v>25</v>
      </c>
      <c r="M70" s="10" t="s">
        <v>23</v>
      </c>
      <c r="N70" s="10" t="s">
        <v>23</v>
      </c>
      <c r="O70" s="10" t="s">
        <v>23</v>
      </c>
      <c r="P70" s="10" t="s">
        <v>25</v>
      </c>
      <c r="Q70" s="12">
        <v>43831</v>
      </c>
      <c r="R70" s="10" t="str">
        <f t="shared" si="7"/>
        <v>01/01/2020</v>
      </c>
      <c r="S70" s="10" t="s">
        <v>23</v>
      </c>
      <c r="T70" s="10">
        <v>0</v>
      </c>
      <c r="U70" s="10">
        <v>0</v>
      </c>
      <c r="V70" s="12">
        <v>44166</v>
      </c>
      <c r="W70" s="10" t="str">
        <f t="shared" si="8"/>
        <v>01/12/2020</v>
      </c>
      <c r="X70" s="10" t="s">
        <v>23</v>
      </c>
      <c r="Y70" s="10" t="s">
        <v>23</v>
      </c>
      <c r="Z70" s="10" t="s">
        <v>26</v>
      </c>
      <c r="AA70" s="10">
        <v>1</v>
      </c>
      <c r="AB70" s="10" t="str">
        <f t="shared" si="9"/>
        <v>433, 1, '1.1.2.01.01.00046', 6, 'JAC INCORPORACOES E NEG IMOB LTDA', 'S', 'N', 'I', 411, 'S', 'N', '</v>
      </c>
      <c r="AC70" s="10" t="str">
        <f t="shared" si="6"/>
        <v>N', 'N', 'S', '01/01/2020', 'N', 0, 0, '01/12/2020', 'N', 'N', '0', 1</v>
      </c>
      <c r="AD7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VALUES(433, 1, '1.1.2.01.01.00046', 6, 'JAC INCORPORACOES E NEG IMOB LTDA', 'S', 'N', 'I', 411, 'S', 'N', 'N', 'N', 'S', '01/01/2020', 'N', 0, 0, '01/12/2020', 'N', 'N', '0', 1,'01',);</v>
      </c>
      <c r="AE70" s="14" t="s">
        <v>1774</v>
      </c>
    </row>
    <row r="71" spans="1:31" x14ac:dyDescent="0.25">
      <c r="A71" s="3">
        <v>434</v>
      </c>
      <c r="B71" s="3">
        <v>1</v>
      </c>
      <c r="C71" s="3" t="s">
        <v>1748</v>
      </c>
      <c r="D71" s="11" t="s">
        <v>44</v>
      </c>
      <c r="F71" s="3">
        <v>6</v>
      </c>
      <c r="G71" t="s">
        <v>1678</v>
      </c>
      <c r="H71" s="3" t="s">
        <v>25</v>
      </c>
      <c r="I71" s="10" t="s">
        <v>23</v>
      </c>
      <c r="J71" s="10" t="s">
        <v>24</v>
      </c>
      <c r="K71" cm="1">
        <f t="array" ref="K71">_xlfn.IFS(F71=1,-999999999,F71=2,_xlfn.XLOOKUP(LEFT(C71,1),C:C,A:A),F71=3,_xlfn.XLOOKUP(LEFT(C71,3),C:C,A:A),F71=4,_xlfn.XLOOKUP(LEFT(C71,5),C:C,A:A),F71=5,_xlfn.XLOOKUP(LEFT(C71,8),C:C,A:A),F71=6,_xlfn.XLOOKUP(LEFT(C71,11),C:C,A:A),F71=7,_xlfn.XLOOKUP(LEFT(C71,17),C:C,A:A))</f>
        <v>411</v>
      </c>
      <c r="L71" s="10" t="s">
        <v>25</v>
      </c>
      <c r="M71" s="10" t="s">
        <v>23</v>
      </c>
      <c r="N71" s="10" t="s">
        <v>23</v>
      </c>
      <c r="O71" s="10" t="s">
        <v>23</v>
      </c>
      <c r="P71" s="10" t="s">
        <v>25</v>
      </c>
      <c r="Q71" s="12">
        <v>43831</v>
      </c>
      <c r="R71" s="10" t="str">
        <f t="shared" si="7"/>
        <v>01/01/2020</v>
      </c>
      <c r="S71" s="10" t="s">
        <v>23</v>
      </c>
      <c r="T71" s="10">
        <v>0</v>
      </c>
      <c r="U71" s="10">
        <v>0</v>
      </c>
      <c r="V71" s="12">
        <v>44166</v>
      </c>
      <c r="W71" s="10" t="str">
        <f t="shared" si="8"/>
        <v>01/12/2020</v>
      </c>
      <c r="X71" s="10" t="s">
        <v>23</v>
      </c>
      <c r="Y71" s="10" t="s">
        <v>23</v>
      </c>
      <c r="Z71" s="10" t="s">
        <v>26</v>
      </c>
      <c r="AA71" s="10">
        <v>1</v>
      </c>
      <c r="AB71" s="10" t="str">
        <f t="shared" si="9"/>
        <v>434, 1, '1.1.2.01.01.00047', 6, 'JAMES FRANCA ACOSTA E OUTRO', 'S', 'N', 'I', 411, 'S', 'N', '</v>
      </c>
      <c r="AC71" s="10" t="str">
        <f t="shared" si="6"/>
        <v>N', 'N', 'S', '01/01/2020', 'N', 0, 0, '01/12/2020', 'N', 'N', '0', 1</v>
      </c>
      <c r="AD7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VALUES(434, 1, '1.1.2.01.01.00047', 6, 'JAMES FRANCA ACOSTA E OUTRO', 'S', 'N', 'I', 411, 'S', 'N', 'N', 'N', 'S', '01/01/2020', 'N', 0, 0, '01/12/2020', 'N', 'N', '0', 1,'01',);</v>
      </c>
      <c r="AE71" s="14" t="s">
        <v>1774</v>
      </c>
    </row>
    <row r="72" spans="1:31" x14ac:dyDescent="0.25">
      <c r="A72" s="3">
        <v>435</v>
      </c>
      <c r="B72" s="3">
        <v>1</v>
      </c>
      <c r="C72" s="3" t="s">
        <v>1749</v>
      </c>
      <c r="D72" s="11" t="s">
        <v>44</v>
      </c>
      <c r="F72" s="3">
        <v>6</v>
      </c>
      <c r="G72" t="s">
        <v>1679</v>
      </c>
      <c r="H72" s="3" t="s">
        <v>25</v>
      </c>
      <c r="I72" s="10" t="s">
        <v>23</v>
      </c>
      <c r="J72" s="10" t="s">
        <v>24</v>
      </c>
      <c r="K72" cm="1">
        <f t="array" ref="K72">_xlfn.IFS(F72=1,-999999999,F72=2,_xlfn.XLOOKUP(LEFT(C72,1),C:C,A:A),F72=3,_xlfn.XLOOKUP(LEFT(C72,3),C:C,A:A),F72=4,_xlfn.XLOOKUP(LEFT(C72,5),C:C,A:A),F72=5,_xlfn.XLOOKUP(LEFT(C72,8),C:C,A:A),F72=6,_xlfn.XLOOKUP(LEFT(C72,11),C:C,A:A),F72=7,_xlfn.XLOOKUP(LEFT(C72,17),C:C,A:A))</f>
        <v>411</v>
      </c>
      <c r="L72" s="10" t="s">
        <v>25</v>
      </c>
      <c r="M72" s="10" t="s">
        <v>23</v>
      </c>
      <c r="N72" s="10" t="s">
        <v>23</v>
      </c>
      <c r="O72" s="10" t="s">
        <v>23</v>
      </c>
      <c r="P72" s="10" t="s">
        <v>25</v>
      </c>
      <c r="Q72" s="12">
        <v>43831</v>
      </c>
      <c r="R72" s="10" t="str">
        <f t="shared" si="7"/>
        <v>01/01/2020</v>
      </c>
      <c r="S72" s="10" t="s">
        <v>23</v>
      </c>
      <c r="T72" s="10">
        <v>0</v>
      </c>
      <c r="U72" s="10">
        <v>0</v>
      </c>
      <c r="V72" s="12">
        <v>44166</v>
      </c>
      <c r="W72" s="10" t="str">
        <f t="shared" si="8"/>
        <v>01/12/2020</v>
      </c>
      <c r="X72" s="10" t="s">
        <v>23</v>
      </c>
      <c r="Y72" s="10" t="s">
        <v>23</v>
      </c>
      <c r="Z72" s="10" t="s">
        <v>26</v>
      </c>
      <c r="AA72" s="10">
        <v>1</v>
      </c>
      <c r="AB72" s="10" t="str">
        <f t="shared" si="9"/>
        <v>435, 1, '1.1.2.01.01.00048', 6, 'JOAO BATISTA PEREIRA DE SOUZA', 'S', 'N', 'I', 411, 'S', 'N', '</v>
      </c>
      <c r="AC72" s="10" t="str">
        <f t="shared" si="6"/>
        <v>N', 'N', 'S', '01/01/2020', 'N', 0, 0, '01/12/2020', 'N', 'N', '0', 1</v>
      </c>
      <c r="AD7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VALUES(435, 1, '1.1.2.01.01.00048', 6, 'JOAO BATISTA PEREIRA DE SOUZA', 'S', 'N', 'I', 411, 'S', 'N', 'N', 'N', 'S', '01/01/2020', 'N', 0, 0, '01/12/2020', 'N', 'N', '0', 1,'01',);</v>
      </c>
      <c r="AE72" s="14" t="s">
        <v>1774</v>
      </c>
    </row>
    <row r="73" spans="1:31" x14ac:dyDescent="0.25">
      <c r="A73" s="3">
        <v>436</v>
      </c>
      <c r="B73" s="3">
        <v>1</v>
      </c>
      <c r="C73" s="3" t="s">
        <v>1750</v>
      </c>
      <c r="D73" s="11" t="s">
        <v>44</v>
      </c>
      <c r="F73" s="3">
        <v>6</v>
      </c>
      <c r="G73" t="s">
        <v>1680</v>
      </c>
      <c r="H73" s="3" t="s">
        <v>25</v>
      </c>
      <c r="I73" s="10" t="s">
        <v>23</v>
      </c>
      <c r="J73" s="10" t="s">
        <v>24</v>
      </c>
      <c r="K73" cm="1">
        <f t="array" ref="K73">_xlfn.IFS(F73=1,-999999999,F73=2,_xlfn.XLOOKUP(LEFT(C73,1),C:C,A:A),F73=3,_xlfn.XLOOKUP(LEFT(C73,3),C:C,A:A),F73=4,_xlfn.XLOOKUP(LEFT(C73,5),C:C,A:A),F73=5,_xlfn.XLOOKUP(LEFT(C73,8),C:C,A:A),F73=6,_xlfn.XLOOKUP(LEFT(C73,11),C:C,A:A),F73=7,_xlfn.XLOOKUP(LEFT(C73,17),C:C,A:A))</f>
        <v>411</v>
      </c>
      <c r="L73" s="10" t="s">
        <v>25</v>
      </c>
      <c r="M73" s="10" t="s">
        <v>23</v>
      </c>
      <c r="N73" s="10" t="s">
        <v>23</v>
      </c>
      <c r="O73" s="10" t="s">
        <v>23</v>
      </c>
      <c r="P73" s="10" t="s">
        <v>25</v>
      </c>
      <c r="Q73" s="12">
        <v>43831</v>
      </c>
      <c r="R73" s="10" t="str">
        <f t="shared" si="7"/>
        <v>01/01/2020</v>
      </c>
      <c r="S73" s="10" t="s">
        <v>23</v>
      </c>
      <c r="T73" s="10">
        <v>0</v>
      </c>
      <c r="U73" s="10">
        <v>0</v>
      </c>
      <c r="V73" s="12">
        <v>44166</v>
      </c>
      <c r="W73" s="10" t="str">
        <f t="shared" si="8"/>
        <v>01/12/2020</v>
      </c>
      <c r="X73" s="10" t="s">
        <v>23</v>
      </c>
      <c r="Y73" s="10" t="s">
        <v>23</v>
      </c>
      <c r="Z73" s="10" t="s">
        <v>26</v>
      </c>
      <c r="AA73" s="10">
        <v>1</v>
      </c>
      <c r="AB73" s="10" t="str">
        <f t="shared" si="9"/>
        <v>436, 1, '1.1.2.01.01.00049', 6, 'JOSE EUSTAQUIO ALVES', 'S', 'N', 'I', 411, 'S', 'N', '</v>
      </c>
      <c r="AC73" s="10" t="str">
        <f t="shared" si="6"/>
        <v>N', 'N', 'S', '01/01/2020', 'N', 0, 0, '01/12/2020', 'N', 'N', '0', 1</v>
      </c>
      <c r="AD7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VALUES(436, 1, '1.1.2.01.01.00049', 6, 'JOSE EUSTAQUIO ALVES', 'S', 'N', 'I', 411, 'S', 'N', 'N', 'N', 'S', '01/01/2020', 'N', 0, 0, '01/12/2020', 'N', 'N', '0', 1,'01',);</v>
      </c>
      <c r="AE73" s="14" t="s">
        <v>1774</v>
      </c>
    </row>
    <row r="74" spans="1:31" x14ac:dyDescent="0.25">
      <c r="A74" s="3">
        <v>437</v>
      </c>
      <c r="B74" s="3">
        <v>1</v>
      </c>
      <c r="C74" s="3" t="s">
        <v>1751</v>
      </c>
      <c r="D74" s="11" t="s">
        <v>44</v>
      </c>
      <c r="F74" s="3">
        <v>6</v>
      </c>
      <c r="G74" t="s">
        <v>1681</v>
      </c>
      <c r="H74" s="3" t="s">
        <v>25</v>
      </c>
      <c r="I74" s="10" t="s">
        <v>23</v>
      </c>
      <c r="J74" s="10" t="s">
        <v>24</v>
      </c>
      <c r="K74" cm="1">
        <f t="array" ref="K74">_xlfn.IFS(F74=1,-999999999,F74=2,_xlfn.XLOOKUP(LEFT(C74,1),C:C,A:A),F74=3,_xlfn.XLOOKUP(LEFT(C74,3),C:C,A:A),F74=4,_xlfn.XLOOKUP(LEFT(C74,5),C:C,A:A),F74=5,_xlfn.XLOOKUP(LEFT(C74,8),C:C,A:A),F74=6,_xlfn.XLOOKUP(LEFT(C74,11),C:C,A:A),F74=7,_xlfn.XLOOKUP(LEFT(C74,17),C:C,A:A))</f>
        <v>411</v>
      </c>
      <c r="L74" s="10" t="s">
        <v>25</v>
      </c>
      <c r="M74" s="10" t="s">
        <v>23</v>
      </c>
      <c r="N74" s="10" t="s">
        <v>23</v>
      </c>
      <c r="O74" s="10" t="s">
        <v>23</v>
      </c>
      <c r="P74" s="10" t="s">
        <v>25</v>
      </c>
      <c r="Q74" s="12">
        <v>43831</v>
      </c>
      <c r="R74" s="10" t="str">
        <f t="shared" si="7"/>
        <v>01/01/2020</v>
      </c>
      <c r="S74" s="10" t="s">
        <v>23</v>
      </c>
      <c r="T74" s="10">
        <v>0</v>
      </c>
      <c r="U74" s="10">
        <v>0</v>
      </c>
      <c r="V74" s="12">
        <v>44166</v>
      </c>
      <c r="W74" s="10" t="str">
        <f t="shared" si="8"/>
        <v>01/12/2020</v>
      </c>
      <c r="X74" s="10" t="s">
        <v>23</v>
      </c>
      <c r="Y74" s="10" t="s">
        <v>23</v>
      </c>
      <c r="Z74" s="10" t="s">
        <v>26</v>
      </c>
      <c r="AA74" s="10">
        <v>1</v>
      </c>
      <c r="AB74" s="10" t="str">
        <f t="shared" si="9"/>
        <v>437, 1, '1.1.2.01.01.00050', 6, 'JULIANA PADUA DINIZ', 'S', 'N', 'I', 411, 'S', 'N', '</v>
      </c>
      <c r="AC74" s="10" t="str">
        <f t="shared" si="6"/>
        <v>N', 'N', 'S', '01/01/2020', 'N', 0, 0, '01/12/2020', 'N', 'N', '0', 1</v>
      </c>
      <c r="AD7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VALUES(437, 1, '1.1.2.01.01.00050', 6, 'JULIANA PADUA DINIZ', 'S', 'N', 'I', 411, 'S', 'N', 'N', 'N', 'S', '01/01/2020', 'N', 0, 0, '01/12/2020', 'N', 'N', '0', 1,'01',);</v>
      </c>
      <c r="AE74" s="14" t="s">
        <v>1774</v>
      </c>
    </row>
    <row r="75" spans="1:31" x14ac:dyDescent="0.25">
      <c r="A75" s="3">
        <v>438</v>
      </c>
      <c r="B75" s="3">
        <v>1</v>
      </c>
      <c r="C75" s="3" t="s">
        <v>1752</v>
      </c>
      <c r="D75" s="11" t="s">
        <v>44</v>
      </c>
      <c r="F75" s="3">
        <v>6</v>
      </c>
      <c r="G75" t="s">
        <v>1682</v>
      </c>
      <c r="H75" s="3" t="s">
        <v>25</v>
      </c>
      <c r="I75" s="10" t="s">
        <v>23</v>
      </c>
      <c r="J75" s="10" t="s">
        <v>24</v>
      </c>
      <c r="K75" cm="1">
        <f t="array" ref="K75">_xlfn.IFS(F75=1,-999999999,F75=2,_xlfn.XLOOKUP(LEFT(C75,1),C:C,A:A),F75=3,_xlfn.XLOOKUP(LEFT(C75,3),C:C,A:A),F75=4,_xlfn.XLOOKUP(LEFT(C75,5),C:C,A:A),F75=5,_xlfn.XLOOKUP(LEFT(C75,8),C:C,A:A),F75=6,_xlfn.XLOOKUP(LEFT(C75,11),C:C,A:A),F75=7,_xlfn.XLOOKUP(LEFT(C75,17),C:C,A:A))</f>
        <v>411</v>
      </c>
      <c r="L75" s="10" t="s">
        <v>25</v>
      </c>
      <c r="M75" s="10" t="s">
        <v>23</v>
      </c>
      <c r="N75" s="10" t="s">
        <v>23</v>
      </c>
      <c r="O75" s="10" t="s">
        <v>23</v>
      </c>
      <c r="P75" s="10" t="s">
        <v>25</v>
      </c>
      <c r="Q75" s="12">
        <v>43831</v>
      </c>
      <c r="R75" s="10" t="str">
        <f t="shared" si="7"/>
        <v>01/01/2020</v>
      </c>
      <c r="S75" s="10" t="s">
        <v>23</v>
      </c>
      <c r="T75" s="10">
        <v>0</v>
      </c>
      <c r="U75" s="10">
        <v>0</v>
      </c>
      <c r="V75" s="12">
        <v>44166</v>
      </c>
      <c r="W75" s="10" t="str">
        <f t="shared" si="8"/>
        <v>01/12/2020</v>
      </c>
      <c r="X75" s="10" t="s">
        <v>23</v>
      </c>
      <c r="Y75" s="10" t="s">
        <v>23</v>
      </c>
      <c r="Z75" s="10" t="s">
        <v>26</v>
      </c>
      <c r="AA75" s="10">
        <v>1</v>
      </c>
      <c r="AB75" s="10" t="str">
        <f t="shared" si="9"/>
        <v>438, 1, '1.1.2.01.01.00051', 6, 'LIVIO RINZLER E OUTROS', 'S', 'N', 'I', 411, 'S', 'N', '</v>
      </c>
      <c r="AC75" s="10" t="str">
        <f t="shared" si="6"/>
        <v>N', 'N', 'S', '01/01/2020', 'N', 0, 0, '01/12/2020', 'N', 'N', '0', 1</v>
      </c>
      <c r="AD7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VALUES(438, 1, '1.1.2.01.01.00051', 6, 'LIVIO RINZLER E OUTROS', 'S', 'N', 'I', 411, 'S', 'N', 'N', 'N', 'S', '01/01/2020', 'N', 0, 0, '01/12/2020', 'N', 'N', '0', 1,'01',);</v>
      </c>
      <c r="AE75" s="14" t="s">
        <v>1774</v>
      </c>
    </row>
    <row r="76" spans="1:31" x14ac:dyDescent="0.25">
      <c r="A76" s="3">
        <v>439</v>
      </c>
      <c r="B76" s="3">
        <v>1</v>
      </c>
      <c r="C76" s="3" t="s">
        <v>1753</v>
      </c>
      <c r="D76" s="11" t="s">
        <v>44</v>
      </c>
      <c r="F76" s="3">
        <v>6</v>
      </c>
      <c r="G76" t="s">
        <v>1683</v>
      </c>
      <c r="H76" s="3" t="s">
        <v>25</v>
      </c>
      <c r="I76" s="10" t="s">
        <v>23</v>
      </c>
      <c r="J76" s="10" t="s">
        <v>24</v>
      </c>
      <c r="K76" cm="1">
        <f t="array" ref="K76">_xlfn.IFS(F76=1,-999999999,F76=2,_xlfn.XLOOKUP(LEFT(C76,1),C:C,A:A),F76=3,_xlfn.XLOOKUP(LEFT(C76,3),C:C,A:A),F76=4,_xlfn.XLOOKUP(LEFT(C76,5),C:C,A:A),F76=5,_xlfn.XLOOKUP(LEFT(C76,8),C:C,A:A),F76=6,_xlfn.XLOOKUP(LEFT(C76,11),C:C,A:A),F76=7,_xlfn.XLOOKUP(LEFT(C76,17),C:C,A:A))</f>
        <v>411</v>
      </c>
      <c r="L76" s="10" t="s">
        <v>25</v>
      </c>
      <c r="M76" s="10" t="s">
        <v>23</v>
      </c>
      <c r="N76" s="10" t="s">
        <v>23</v>
      </c>
      <c r="O76" s="10" t="s">
        <v>23</v>
      </c>
      <c r="P76" s="10" t="s">
        <v>25</v>
      </c>
      <c r="Q76" s="12">
        <v>43831</v>
      </c>
      <c r="R76" s="10" t="str">
        <f t="shared" si="7"/>
        <v>01/01/2020</v>
      </c>
      <c r="S76" s="10" t="s">
        <v>23</v>
      </c>
      <c r="T76" s="10">
        <v>0</v>
      </c>
      <c r="U76" s="10">
        <v>0</v>
      </c>
      <c r="V76" s="12">
        <v>44166</v>
      </c>
      <c r="W76" s="10" t="str">
        <f t="shared" si="8"/>
        <v>01/12/2020</v>
      </c>
      <c r="X76" s="10" t="s">
        <v>23</v>
      </c>
      <c r="Y76" s="10" t="s">
        <v>23</v>
      </c>
      <c r="Z76" s="10" t="s">
        <v>26</v>
      </c>
      <c r="AA76" s="10">
        <v>1</v>
      </c>
      <c r="AB76" s="10" t="str">
        <f t="shared" si="9"/>
        <v>439, 1, '1.1.2.01.01.00052', 6, 'LUCAS GOMES PATROCINIO', 'S', 'N', 'I', 411, 'S', 'N', '</v>
      </c>
      <c r="AC76" s="10" t="str">
        <f t="shared" si="6"/>
        <v>N', 'N', 'S', '01/01/2020', 'N', 0, 0, '01/12/2020', 'N', 'N', '0', 1</v>
      </c>
      <c r="AD7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VALUES(439, 1, '1.1.2.01.01.00052', 6, 'LUCAS GOMES PATROCINIO', 'S', 'N', 'I', 411, 'S', 'N', 'N', 'N', 'S', '01/01/2020', 'N', 0, 0, '01/12/2020', 'N', 'N', '0', 1,'01',);</v>
      </c>
      <c r="AE76" s="14" t="s">
        <v>1774</v>
      </c>
    </row>
    <row r="77" spans="1:31" x14ac:dyDescent="0.25">
      <c r="A77" s="3">
        <v>440</v>
      </c>
      <c r="B77" s="3">
        <v>1</v>
      </c>
      <c r="C77" s="3" t="s">
        <v>1754</v>
      </c>
      <c r="D77" s="11" t="s">
        <v>44</v>
      </c>
      <c r="F77" s="3">
        <v>6</v>
      </c>
      <c r="G77" t="s">
        <v>1684</v>
      </c>
      <c r="H77" s="3" t="s">
        <v>25</v>
      </c>
      <c r="I77" s="10" t="s">
        <v>23</v>
      </c>
      <c r="J77" s="10" t="s">
        <v>24</v>
      </c>
      <c r="K77" cm="1">
        <f t="array" ref="K77">_xlfn.IFS(F77=1,-999999999,F77=2,_xlfn.XLOOKUP(LEFT(C77,1),C:C,A:A),F77=3,_xlfn.XLOOKUP(LEFT(C77,3),C:C,A:A),F77=4,_xlfn.XLOOKUP(LEFT(C77,5),C:C,A:A),F77=5,_xlfn.XLOOKUP(LEFT(C77,8),C:C,A:A),F77=6,_xlfn.XLOOKUP(LEFT(C77,11),C:C,A:A),F77=7,_xlfn.XLOOKUP(LEFT(C77,17),C:C,A:A))</f>
        <v>411</v>
      </c>
      <c r="L77" s="10" t="s">
        <v>25</v>
      </c>
      <c r="M77" s="10" t="s">
        <v>23</v>
      </c>
      <c r="N77" s="10" t="s">
        <v>23</v>
      </c>
      <c r="O77" s="10" t="s">
        <v>23</v>
      </c>
      <c r="P77" s="10" t="s">
        <v>25</v>
      </c>
      <c r="Q77" s="12">
        <v>43831</v>
      </c>
      <c r="R77" s="10" t="str">
        <f t="shared" si="7"/>
        <v>01/01/2020</v>
      </c>
      <c r="S77" s="10" t="s">
        <v>23</v>
      </c>
      <c r="T77" s="10">
        <v>0</v>
      </c>
      <c r="U77" s="10">
        <v>0</v>
      </c>
      <c r="V77" s="12">
        <v>44166</v>
      </c>
      <c r="W77" s="10" t="str">
        <f t="shared" si="8"/>
        <v>01/12/2020</v>
      </c>
      <c r="X77" s="10" t="s">
        <v>23</v>
      </c>
      <c r="Y77" s="10" t="s">
        <v>23</v>
      </c>
      <c r="Z77" s="10" t="s">
        <v>26</v>
      </c>
      <c r="AA77" s="10">
        <v>1</v>
      </c>
      <c r="AB77" s="10" t="str">
        <f t="shared" si="9"/>
        <v>440, 1, '1.1.2.01.01.00053', 6, 'MARCELO CAETANO NOGUEIRA', 'S', 'N', 'I', 411, 'S', 'N', '</v>
      </c>
      <c r="AC77" s="10" t="str">
        <f t="shared" si="6"/>
        <v>N', 'N', 'S', '01/01/2020', 'N', 0, 0, '01/12/2020', 'N', 'N', '0', 1</v>
      </c>
      <c r="AD7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VALUES(440, 1, '1.1.2.01.01.00053', 6, 'MARCELO CAETANO NOGUEIRA', 'S', 'N', 'I', 411, 'S', 'N', 'N', 'N', 'S', '01/01/2020', 'N', 0, 0, '01/12/2020', 'N', 'N', '0', 1,'01',);</v>
      </c>
      <c r="AE77" s="14" t="s">
        <v>1774</v>
      </c>
    </row>
    <row r="78" spans="1:31" x14ac:dyDescent="0.25">
      <c r="A78" s="3">
        <v>441</v>
      </c>
      <c r="B78" s="3">
        <v>1</v>
      </c>
      <c r="C78" s="3" t="s">
        <v>1755</v>
      </c>
      <c r="D78" s="11" t="s">
        <v>44</v>
      </c>
      <c r="F78" s="3">
        <v>6</v>
      </c>
      <c r="G78" t="s">
        <v>1685</v>
      </c>
      <c r="H78" s="3" t="s">
        <v>25</v>
      </c>
      <c r="I78" s="10" t="s">
        <v>23</v>
      </c>
      <c r="J78" s="10" t="s">
        <v>24</v>
      </c>
      <c r="K78" cm="1">
        <f t="array" ref="K78">_xlfn.IFS(F78=1,-999999999,F78=2,_xlfn.XLOOKUP(LEFT(C78,1),C:C,A:A),F78=3,_xlfn.XLOOKUP(LEFT(C78,3),C:C,A:A),F78=4,_xlfn.XLOOKUP(LEFT(C78,5),C:C,A:A),F78=5,_xlfn.XLOOKUP(LEFT(C78,8),C:C,A:A),F78=6,_xlfn.XLOOKUP(LEFT(C78,11),C:C,A:A),F78=7,_xlfn.XLOOKUP(LEFT(C78,17),C:C,A:A))</f>
        <v>411</v>
      </c>
      <c r="L78" s="10" t="s">
        <v>25</v>
      </c>
      <c r="M78" s="10" t="s">
        <v>23</v>
      </c>
      <c r="N78" s="10" t="s">
        <v>23</v>
      </c>
      <c r="O78" s="10" t="s">
        <v>23</v>
      </c>
      <c r="P78" s="10" t="s">
        <v>25</v>
      </c>
      <c r="Q78" s="12">
        <v>43831</v>
      </c>
      <c r="R78" s="10" t="str">
        <f t="shared" si="7"/>
        <v>01/01/2020</v>
      </c>
      <c r="S78" s="10" t="s">
        <v>23</v>
      </c>
      <c r="T78" s="10">
        <v>0</v>
      </c>
      <c r="U78" s="10">
        <v>0</v>
      </c>
      <c r="V78" s="12">
        <v>44166</v>
      </c>
      <c r="W78" s="10" t="str">
        <f t="shared" si="8"/>
        <v>01/12/2020</v>
      </c>
      <c r="X78" s="10" t="s">
        <v>23</v>
      </c>
      <c r="Y78" s="10" t="s">
        <v>23</v>
      </c>
      <c r="Z78" s="10" t="s">
        <v>26</v>
      </c>
      <c r="AA78" s="10">
        <v>1</v>
      </c>
      <c r="AB78" s="10" t="str">
        <f t="shared" si="9"/>
        <v>441, 1, '1.1.2.01.01.00054', 6, 'MARLUCIA ISABEL MOTA', 'S', 'N', 'I', 411, 'S', 'N', '</v>
      </c>
      <c r="AC78" s="10" t="str">
        <f t="shared" si="6"/>
        <v>N', 'N', 'S', '01/01/2020', 'N', 0, 0, '01/12/2020', 'N', 'N', '0', 1</v>
      </c>
      <c r="AD7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VALUES(441, 1, '1.1.2.01.01.00054', 6, 'MARLUCIA ISABEL MOTA', 'S', 'N', 'I', 411, 'S', 'N', 'N', 'N', 'S', '01/01/2020', 'N', 0, 0, '01/12/2020', 'N', 'N', '0', 1,'01',);</v>
      </c>
      <c r="AE78" s="14" t="s">
        <v>1774</v>
      </c>
    </row>
    <row r="79" spans="1:31" x14ac:dyDescent="0.25">
      <c r="A79" s="3">
        <v>442</v>
      </c>
      <c r="B79" s="3">
        <v>1</v>
      </c>
      <c r="C79" s="3" t="s">
        <v>1756</v>
      </c>
      <c r="D79" s="11" t="s">
        <v>44</v>
      </c>
      <c r="F79" s="3">
        <v>6</v>
      </c>
      <c r="G79" t="s">
        <v>1686</v>
      </c>
      <c r="H79" s="3" t="s">
        <v>25</v>
      </c>
      <c r="I79" s="10" t="s">
        <v>23</v>
      </c>
      <c r="J79" s="10" t="s">
        <v>24</v>
      </c>
      <c r="K79" cm="1">
        <f t="array" ref="K79">_xlfn.IFS(F79=1,-999999999,F79=2,_xlfn.XLOOKUP(LEFT(C79,1),C:C,A:A),F79=3,_xlfn.XLOOKUP(LEFT(C79,3),C:C,A:A),F79=4,_xlfn.XLOOKUP(LEFT(C79,5),C:C,A:A),F79=5,_xlfn.XLOOKUP(LEFT(C79,8),C:C,A:A),F79=6,_xlfn.XLOOKUP(LEFT(C79,11),C:C,A:A),F79=7,_xlfn.XLOOKUP(LEFT(C79,17),C:C,A:A))</f>
        <v>411</v>
      </c>
      <c r="L79" s="10" t="s">
        <v>25</v>
      </c>
      <c r="M79" s="10" t="s">
        <v>23</v>
      </c>
      <c r="N79" s="10" t="s">
        <v>23</v>
      </c>
      <c r="O79" s="10" t="s">
        <v>23</v>
      </c>
      <c r="P79" s="10" t="s">
        <v>25</v>
      </c>
      <c r="Q79" s="12">
        <v>43831</v>
      </c>
      <c r="R79" s="10" t="str">
        <f t="shared" si="7"/>
        <v>01/01/2020</v>
      </c>
      <c r="S79" s="10" t="s">
        <v>23</v>
      </c>
      <c r="T79" s="10">
        <v>0</v>
      </c>
      <c r="U79" s="10">
        <v>0</v>
      </c>
      <c r="V79" s="12">
        <v>44166</v>
      </c>
      <c r="W79" s="10" t="str">
        <f t="shared" si="8"/>
        <v>01/12/2020</v>
      </c>
      <c r="X79" s="10" t="s">
        <v>23</v>
      </c>
      <c r="Y79" s="10" t="s">
        <v>23</v>
      </c>
      <c r="Z79" s="10" t="s">
        <v>26</v>
      </c>
      <c r="AA79" s="10">
        <v>1</v>
      </c>
      <c r="AB79" s="10" t="str">
        <f t="shared" si="9"/>
        <v>442, 1, '1.1.2.01.01.00055', 6, 'MURILO DA SILVEIRA COELHO', 'S', 'N', 'I', 411, 'S', 'N', '</v>
      </c>
      <c r="AC79" s="10" t="str">
        <f t="shared" si="6"/>
        <v>N', 'N', 'S', '01/01/2020', 'N', 0, 0, '01/12/2020', 'N', 'N', '0', 1</v>
      </c>
      <c r="AD7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VALUES(442, 1, '1.1.2.01.01.00055', 6, 'MURILO DA SILVEIRA COELHO', 'S', 'N', 'I', 411, 'S', 'N', 'N', 'N', 'S', '01/01/2020', 'N', 0, 0, '01/12/2020', 'N', 'N', '0', 1,'01',);</v>
      </c>
      <c r="AE79" s="14" t="s">
        <v>1774</v>
      </c>
    </row>
    <row r="80" spans="1:31" x14ac:dyDescent="0.25">
      <c r="A80" s="3">
        <v>443</v>
      </c>
      <c r="B80" s="3">
        <v>1</v>
      </c>
      <c r="C80" s="3" t="s">
        <v>1757</v>
      </c>
      <c r="D80" s="11" t="s">
        <v>44</v>
      </c>
      <c r="F80" s="3">
        <v>6</v>
      </c>
      <c r="G80" t="s">
        <v>1687</v>
      </c>
      <c r="H80" s="3" t="s">
        <v>25</v>
      </c>
      <c r="I80" s="10" t="s">
        <v>23</v>
      </c>
      <c r="J80" s="10" t="s">
        <v>24</v>
      </c>
      <c r="K80" cm="1">
        <f t="array" ref="K80">_xlfn.IFS(F80=1,-999999999,F80=2,_xlfn.XLOOKUP(LEFT(C80,1),C:C,A:A),F80=3,_xlfn.XLOOKUP(LEFT(C80,3),C:C,A:A),F80=4,_xlfn.XLOOKUP(LEFT(C80,5),C:C,A:A),F80=5,_xlfn.XLOOKUP(LEFT(C80,8),C:C,A:A),F80=6,_xlfn.XLOOKUP(LEFT(C80,11),C:C,A:A),F80=7,_xlfn.XLOOKUP(LEFT(C80,17),C:C,A:A))</f>
        <v>411</v>
      </c>
      <c r="L80" s="10" t="s">
        <v>25</v>
      </c>
      <c r="M80" s="10" t="s">
        <v>23</v>
      </c>
      <c r="N80" s="10" t="s">
        <v>23</v>
      </c>
      <c r="O80" s="10" t="s">
        <v>23</v>
      </c>
      <c r="P80" s="10" t="s">
        <v>25</v>
      </c>
      <c r="Q80" s="12">
        <v>43831</v>
      </c>
      <c r="R80" s="10" t="str">
        <f t="shared" si="7"/>
        <v>01/01/2020</v>
      </c>
      <c r="S80" s="10" t="s">
        <v>23</v>
      </c>
      <c r="T80" s="10">
        <v>0</v>
      </c>
      <c r="U80" s="10">
        <v>0</v>
      </c>
      <c r="V80" s="12">
        <v>44166</v>
      </c>
      <c r="W80" s="10" t="str">
        <f t="shared" si="8"/>
        <v>01/12/2020</v>
      </c>
      <c r="X80" s="10" t="s">
        <v>23</v>
      </c>
      <c r="Y80" s="10" t="s">
        <v>23</v>
      </c>
      <c r="Z80" s="10" t="s">
        <v>26</v>
      </c>
      <c r="AA80" s="10">
        <v>1</v>
      </c>
      <c r="AB80" s="10" t="str">
        <f t="shared" si="9"/>
        <v>443, 1, '1.1.2.01.01.00056', 6, 'NATALIA A M SILVA', 'S', 'N', 'I', 411, 'S', 'N', '</v>
      </c>
      <c r="AC80" s="10" t="str">
        <f t="shared" si="6"/>
        <v>N', 'N', 'S', '01/01/2020', 'N', 0, 0, '01/12/2020', 'N', 'N', '0', 1</v>
      </c>
      <c r="AD8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VALUES(443, 1, '1.1.2.01.01.00056', 6, 'NATALIA A M SILVA', 'S', 'N', 'I', 411, 'S', 'N', 'N', 'N', 'S', '01/01/2020', 'N', 0, 0, '01/12/2020', 'N', 'N', '0', 1,'01',);</v>
      </c>
      <c r="AE80" s="14" t="s">
        <v>1774</v>
      </c>
    </row>
    <row r="81" spans="1:31" x14ac:dyDescent="0.25">
      <c r="A81" s="3">
        <v>444</v>
      </c>
      <c r="B81" s="3">
        <v>1</v>
      </c>
      <c r="C81" s="3" t="s">
        <v>1758</v>
      </c>
      <c r="D81" s="11" t="s">
        <v>44</v>
      </c>
      <c r="F81" s="3">
        <v>6</v>
      </c>
      <c r="G81" t="s">
        <v>1688</v>
      </c>
      <c r="H81" s="3" t="s">
        <v>25</v>
      </c>
      <c r="I81" s="10" t="s">
        <v>23</v>
      </c>
      <c r="J81" s="10" t="s">
        <v>24</v>
      </c>
      <c r="K81" cm="1">
        <f t="array" ref="K81">_xlfn.IFS(F81=1,-999999999,F81=2,_xlfn.XLOOKUP(LEFT(C81,1),C:C,A:A),F81=3,_xlfn.XLOOKUP(LEFT(C81,3),C:C,A:A),F81=4,_xlfn.XLOOKUP(LEFT(C81,5),C:C,A:A),F81=5,_xlfn.XLOOKUP(LEFT(C81,8),C:C,A:A),F81=6,_xlfn.XLOOKUP(LEFT(C81,11),C:C,A:A),F81=7,_xlfn.XLOOKUP(LEFT(C81,17),C:C,A:A))</f>
        <v>411</v>
      </c>
      <c r="L81" s="10" t="s">
        <v>25</v>
      </c>
      <c r="M81" s="10" t="s">
        <v>23</v>
      </c>
      <c r="N81" s="10" t="s">
        <v>23</v>
      </c>
      <c r="O81" s="10" t="s">
        <v>23</v>
      </c>
      <c r="P81" s="10" t="s">
        <v>25</v>
      </c>
      <c r="Q81" s="12">
        <v>43831</v>
      </c>
      <c r="R81" s="10" t="str">
        <f t="shared" si="7"/>
        <v>01/01/2020</v>
      </c>
      <c r="S81" s="10" t="s">
        <v>23</v>
      </c>
      <c r="T81" s="10">
        <v>0</v>
      </c>
      <c r="U81" s="10">
        <v>0</v>
      </c>
      <c r="V81" s="12">
        <v>44166</v>
      </c>
      <c r="W81" s="10" t="str">
        <f t="shared" si="8"/>
        <v>01/12/2020</v>
      </c>
      <c r="X81" s="10" t="s">
        <v>23</v>
      </c>
      <c r="Y81" s="10" t="s">
        <v>23</v>
      </c>
      <c r="Z81" s="10" t="s">
        <v>26</v>
      </c>
      <c r="AA81" s="10">
        <v>1</v>
      </c>
      <c r="AB81" s="10" t="str">
        <f t="shared" si="9"/>
        <v>444, 1, '1.1.2.01.01.00057', 6, 'NILDINEI SANTA ROSA', 'S', 'N', 'I', 411, 'S', 'N', '</v>
      </c>
      <c r="AC81" s="10" t="str">
        <f t="shared" si="6"/>
        <v>N', 'N', 'S', '01/01/2020', 'N', 0, 0, '01/12/2020', 'N', 'N', '0', 1</v>
      </c>
      <c r="AD81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VALUES(444, 1, '1.1.2.01.01.00057', 6, 'NILDINEI SANTA ROSA', 'S', 'N', 'I', 411, 'S', 'N', 'N', 'N', 'S', '01/01/2020', 'N', 0, 0, '01/12/2020', 'N', 'N', '0', 1,'01',);</v>
      </c>
      <c r="AE81" s="14" t="s">
        <v>1774</v>
      </c>
    </row>
    <row r="82" spans="1:31" x14ac:dyDescent="0.25">
      <c r="A82" s="3">
        <v>445</v>
      </c>
      <c r="B82" s="3">
        <v>1</v>
      </c>
      <c r="C82" s="3" t="s">
        <v>1759</v>
      </c>
      <c r="D82" s="11" t="s">
        <v>44</v>
      </c>
      <c r="F82" s="3">
        <v>6</v>
      </c>
      <c r="G82" t="s">
        <v>1689</v>
      </c>
      <c r="H82" s="3" t="s">
        <v>25</v>
      </c>
      <c r="I82" s="10" t="s">
        <v>23</v>
      </c>
      <c r="J82" s="10" t="s">
        <v>24</v>
      </c>
      <c r="K82" cm="1">
        <f t="array" ref="K82">_xlfn.IFS(F82=1,-999999999,F82=2,_xlfn.XLOOKUP(LEFT(C82,1),C:C,A:A),F82=3,_xlfn.XLOOKUP(LEFT(C82,3),C:C,A:A),F82=4,_xlfn.XLOOKUP(LEFT(C82,5),C:C,A:A),F82=5,_xlfn.XLOOKUP(LEFT(C82,8),C:C,A:A),F82=6,_xlfn.XLOOKUP(LEFT(C82,11),C:C,A:A),F82=7,_xlfn.XLOOKUP(LEFT(C82,17),C:C,A:A))</f>
        <v>411</v>
      </c>
      <c r="L82" s="10" t="s">
        <v>25</v>
      </c>
      <c r="M82" s="10" t="s">
        <v>23</v>
      </c>
      <c r="N82" s="10" t="s">
        <v>23</v>
      </c>
      <c r="O82" s="10" t="s">
        <v>23</v>
      </c>
      <c r="P82" s="10" t="s">
        <v>25</v>
      </c>
      <c r="Q82" s="12">
        <v>43831</v>
      </c>
      <c r="R82" s="10" t="str">
        <f t="shared" si="7"/>
        <v>01/01/2020</v>
      </c>
      <c r="S82" s="10" t="s">
        <v>23</v>
      </c>
      <c r="T82" s="10">
        <v>0</v>
      </c>
      <c r="U82" s="10">
        <v>0</v>
      </c>
      <c r="V82" s="12">
        <v>44166</v>
      </c>
      <c r="W82" s="10" t="str">
        <f t="shared" si="8"/>
        <v>01/12/2020</v>
      </c>
      <c r="X82" s="10" t="s">
        <v>23</v>
      </c>
      <c r="Y82" s="10" t="s">
        <v>23</v>
      </c>
      <c r="Z82" s="10" t="s">
        <v>26</v>
      </c>
      <c r="AA82" s="10">
        <v>1</v>
      </c>
      <c r="AB82" s="10" t="str">
        <f t="shared" si="9"/>
        <v>445, 1, '1.1.2.01.01.00058', 6, 'PATRUS TRANSPORTES URGENTES', 'S', 'N', 'I', 411, 'S', 'N', '</v>
      </c>
      <c r="AC82" s="10" t="str">
        <f t="shared" si="6"/>
        <v>N', 'N', 'S', '01/01/2020', 'N', 0, 0, '01/12/2020', 'N', 'N', '0', 1</v>
      </c>
      <c r="AD82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VALUES(445, 1, '1.1.2.01.01.00058', 6, 'PATRUS TRANSPORTES URGENTES', 'S', 'N', 'I', 411, 'S', 'N', 'N', 'N', 'S', '01/01/2020', 'N', 0, 0, '01/12/2020', 'N', 'N', '0', 1,'01',);</v>
      </c>
      <c r="AE82" s="14" t="s">
        <v>1774</v>
      </c>
    </row>
    <row r="83" spans="1:31" x14ac:dyDescent="0.25">
      <c r="A83" s="3">
        <v>446</v>
      </c>
      <c r="B83" s="3">
        <v>1</v>
      </c>
      <c r="C83" s="3" t="s">
        <v>1760</v>
      </c>
      <c r="D83" s="11" t="s">
        <v>44</v>
      </c>
      <c r="F83" s="3">
        <v>6</v>
      </c>
      <c r="G83" t="s">
        <v>1690</v>
      </c>
      <c r="H83" s="3" t="s">
        <v>25</v>
      </c>
      <c r="I83" s="10" t="s">
        <v>23</v>
      </c>
      <c r="J83" s="10" t="s">
        <v>24</v>
      </c>
      <c r="K83" cm="1">
        <f t="array" ref="K83">_xlfn.IFS(F83=1,-999999999,F83=2,_xlfn.XLOOKUP(LEFT(C83,1),C:C,A:A),F83=3,_xlfn.XLOOKUP(LEFT(C83,3),C:C,A:A),F83=4,_xlfn.XLOOKUP(LEFT(C83,5),C:C,A:A),F83=5,_xlfn.XLOOKUP(LEFT(C83,8),C:C,A:A),F83=6,_xlfn.XLOOKUP(LEFT(C83,11),C:C,A:A),F83=7,_xlfn.XLOOKUP(LEFT(C83,17),C:C,A:A))</f>
        <v>411</v>
      </c>
      <c r="L83" s="10" t="s">
        <v>25</v>
      </c>
      <c r="M83" s="10" t="s">
        <v>23</v>
      </c>
      <c r="N83" s="10" t="s">
        <v>23</v>
      </c>
      <c r="O83" s="10" t="s">
        <v>23</v>
      </c>
      <c r="P83" s="10" t="s">
        <v>25</v>
      </c>
      <c r="Q83" s="12">
        <v>43831</v>
      </c>
      <c r="R83" s="10" t="str">
        <f t="shared" si="7"/>
        <v>01/01/2020</v>
      </c>
      <c r="S83" s="10" t="s">
        <v>23</v>
      </c>
      <c r="T83" s="10">
        <v>0</v>
      </c>
      <c r="U83" s="10">
        <v>0</v>
      </c>
      <c r="V83" s="12">
        <v>44166</v>
      </c>
      <c r="W83" s="10" t="str">
        <f t="shared" si="8"/>
        <v>01/12/2020</v>
      </c>
      <c r="X83" s="10" t="s">
        <v>23</v>
      </c>
      <c r="Y83" s="10" t="s">
        <v>23</v>
      </c>
      <c r="Z83" s="10" t="s">
        <v>26</v>
      </c>
      <c r="AA83" s="10">
        <v>1</v>
      </c>
      <c r="AB83" s="10" t="str">
        <f t="shared" si="9"/>
        <v>446, 1, '1.1.2.01.01.00059', 6, 'PCA PROJETOS CONSULTORIA', 'S', 'N', 'I', 411, 'S', 'N', '</v>
      </c>
      <c r="AC83" s="10" t="str">
        <f t="shared" si="6"/>
        <v>N', 'N', 'S', '01/01/2020', 'N', 0, 0, '01/12/2020', 'N', 'N', '0', 1</v>
      </c>
      <c r="AD83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VALUES(446, 1, '1.1.2.01.01.00059', 6, 'PCA PROJETOS CONSULTORIA', 'S', 'N', 'I', 411, 'S', 'N', 'N', 'N', 'S', '01/01/2020', 'N', 0, 0, '01/12/2020', 'N', 'N', '0', 1,'01',);</v>
      </c>
      <c r="AE83" s="14" t="s">
        <v>1774</v>
      </c>
    </row>
    <row r="84" spans="1:31" x14ac:dyDescent="0.25">
      <c r="A84" s="3">
        <v>447</v>
      </c>
      <c r="B84" s="3">
        <v>1</v>
      </c>
      <c r="C84" s="3" t="s">
        <v>1761</v>
      </c>
      <c r="D84" s="11" t="s">
        <v>44</v>
      </c>
      <c r="F84" s="3">
        <v>6</v>
      </c>
      <c r="G84" t="s">
        <v>1691</v>
      </c>
      <c r="H84" s="3" t="s">
        <v>25</v>
      </c>
      <c r="I84" s="10" t="s">
        <v>23</v>
      </c>
      <c r="J84" s="10" t="s">
        <v>24</v>
      </c>
      <c r="K84" cm="1">
        <f t="array" ref="K84">_xlfn.IFS(F84=1,-999999999,F84=2,_xlfn.XLOOKUP(LEFT(C84,1),C:C,A:A),F84=3,_xlfn.XLOOKUP(LEFT(C84,3),C:C,A:A),F84=4,_xlfn.XLOOKUP(LEFT(C84,5),C:C,A:A),F84=5,_xlfn.XLOOKUP(LEFT(C84,8),C:C,A:A),F84=6,_xlfn.XLOOKUP(LEFT(C84,11),C:C,A:A),F84=7,_xlfn.XLOOKUP(LEFT(C84,17),C:C,A:A))</f>
        <v>411</v>
      </c>
      <c r="L84" s="10" t="s">
        <v>25</v>
      </c>
      <c r="M84" s="10" t="s">
        <v>23</v>
      </c>
      <c r="N84" s="10" t="s">
        <v>23</v>
      </c>
      <c r="O84" s="10" t="s">
        <v>23</v>
      </c>
      <c r="P84" s="10" t="s">
        <v>25</v>
      </c>
      <c r="Q84" s="12">
        <v>43831</v>
      </c>
      <c r="R84" s="10" t="str">
        <f t="shared" si="7"/>
        <v>01/01/2020</v>
      </c>
      <c r="S84" s="10" t="s">
        <v>23</v>
      </c>
      <c r="T84" s="10">
        <v>0</v>
      </c>
      <c r="U84" s="10">
        <v>0</v>
      </c>
      <c r="V84" s="12">
        <v>44166</v>
      </c>
      <c r="W84" s="10" t="str">
        <f t="shared" si="8"/>
        <v>01/12/2020</v>
      </c>
      <c r="X84" s="10" t="s">
        <v>23</v>
      </c>
      <c r="Y84" s="10" t="s">
        <v>23</v>
      </c>
      <c r="Z84" s="10" t="s">
        <v>26</v>
      </c>
      <c r="AA84" s="10">
        <v>1</v>
      </c>
      <c r="AB84" s="10" t="str">
        <f t="shared" si="9"/>
        <v>447, 1, '1.1.2.01.01.00060', 6, 'RAIZEN COMBUSTIVEIS S.A.', 'S', 'N', 'I', 411, 'S', 'N', '</v>
      </c>
      <c r="AC84" s="10" t="str">
        <f t="shared" si="6"/>
        <v>N', 'N', 'S', '01/01/2020', 'N', 0, 0, '01/12/2020', 'N', 'N', '0', 1</v>
      </c>
      <c r="AD84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VALUES(447, 1, '1.1.2.01.01.00060', 6, 'RAIZEN COMBUSTIVEIS S.A.', 'S', 'N', 'I', 411, 'S', 'N', 'N', 'N', 'S', '01/01/2020', 'N', 0, 0, '01/12/2020', 'N', 'N', '0', 1,'01',);</v>
      </c>
      <c r="AE84" s="14" t="s">
        <v>1774</v>
      </c>
    </row>
    <row r="85" spans="1:31" x14ac:dyDescent="0.25">
      <c r="A85" s="3">
        <v>448</v>
      </c>
      <c r="B85" s="3">
        <v>1</v>
      </c>
      <c r="C85" s="3" t="s">
        <v>1762</v>
      </c>
      <c r="D85" s="11" t="s">
        <v>44</v>
      </c>
      <c r="F85" s="3">
        <v>6</v>
      </c>
      <c r="G85" t="s">
        <v>1692</v>
      </c>
      <c r="H85" s="3" t="s">
        <v>25</v>
      </c>
      <c r="I85" s="10" t="s">
        <v>23</v>
      </c>
      <c r="J85" s="10" t="s">
        <v>24</v>
      </c>
      <c r="K85" cm="1">
        <f t="array" ref="K85">_xlfn.IFS(F85=1,-999999999,F85=2,_xlfn.XLOOKUP(LEFT(C85,1),C:C,A:A),F85=3,_xlfn.XLOOKUP(LEFT(C85,3),C:C,A:A),F85=4,_xlfn.XLOOKUP(LEFT(C85,5),C:C,A:A),F85=5,_xlfn.XLOOKUP(LEFT(C85,8),C:C,A:A),F85=6,_xlfn.XLOOKUP(LEFT(C85,11),C:C,A:A),F85=7,_xlfn.XLOOKUP(LEFT(C85,17),C:C,A:A))</f>
        <v>411</v>
      </c>
      <c r="L85" s="10" t="s">
        <v>25</v>
      </c>
      <c r="M85" s="10" t="s">
        <v>23</v>
      </c>
      <c r="N85" s="10" t="s">
        <v>23</v>
      </c>
      <c r="O85" s="10" t="s">
        <v>23</v>
      </c>
      <c r="P85" s="10" t="s">
        <v>25</v>
      </c>
      <c r="Q85" s="12">
        <v>43831</v>
      </c>
      <c r="R85" s="10" t="str">
        <f t="shared" si="7"/>
        <v>01/01/2020</v>
      </c>
      <c r="S85" s="10" t="s">
        <v>23</v>
      </c>
      <c r="T85" s="10">
        <v>0</v>
      </c>
      <c r="U85" s="10">
        <v>0</v>
      </c>
      <c r="V85" s="12">
        <v>44166</v>
      </c>
      <c r="W85" s="10" t="str">
        <f t="shared" si="8"/>
        <v>01/12/2020</v>
      </c>
      <c r="X85" s="10" t="s">
        <v>23</v>
      </c>
      <c r="Y85" s="10" t="s">
        <v>23</v>
      </c>
      <c r="Z85" s="10" t="s">
        <v>26</v>
      </c>
      <c r="AA85" s="10">
        <v>1</v>
      </c>
      <c r="AB85" s="10" t="str">
        <f t="shared" si="9"/>
        <v>448, 1, '1.1.2.01.01.00061', 6, 'RENATO NUNES ALVES NASCIMENTO', 'S', 'N', 'I', 411, 'S', 'N', '</v>
      </c>
      <c r="AC85" s="10" t="str">
        <f t="shared" si="6"/>
        <v>N', 'N', 'S', '01/01/2020', 'N', 0, 0, '01/12/2020', 'N', 'N', '0', 1</v>
      </c>
      <c r="AD85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VALUES(448, 1, '1.1.2.01.01.00061', 6, 'RENATO NUNES ALVES NASCIMENTO', 'S', 'N', 'I', 411, 'S', 'N', 'N', 'N', 'S', '01/01/2020', 'N', 0, 0, '01/12/2020', 'N', 'N', '0', 1,'01',);</v>
      </c>
      <c r="AE85" s="14" t="s">
        <v>1774</v>
      </c>
    </row>
    <row r="86" spans="1:31" x14ac:dyDescent="0.25">
      <c r="A86" s="3">
        <v>449</v>
      </c>
      <c r="B86" s="3">
        <v>1</v>
      </c>
      <c r="C86" s="3" t="s">
        <v>1763</v>
      </c>
      <c r="D86" s="11" t="s">
        <v>44</v>
      </c>
      <c r="F86" s="3">
        <v>6</v>
      </c>
      <c r="G86" t="s">
        <v>1693</v>
      </c>
      <c r="H86" s="3" t="s">
        <v>25</v>
      </c>
      <c r="I86" s="10" t="s">
        <v>23</v>
      </c>
      <c r="J86" s="10" t="s">
        <v>24</v>
      </c>
      <c r="K86" cm="1">
        <f t="array" ref="K86">_xlfn.IFS(F86=1,-999999999,F86=2,_xlfn.XLOOKUP(LEFT(C86,1),C:C,A:A),F86=3,_xlfn.XLOOKUP(LEFT(C86,3),C:C,A:A),F86=4,_xlfn.XLOOKUP(LEFT(C86,5),C:C,A:A),F86=5,_xlfn.XLOOKUP(LEFT(C86,8),C:C,A:A),F86=6,_xlfn.XLOOKUP(LEFT(C86,11),C:C,A:A),F86=7,_xlfn.XLOOKUP(LEFT(C86,17),C:C,A:A))</f>
        <v>411</v>
      </c>
      <c r="L86" s="10" t="s">
        <v>25</v>
      </c>
      <c r="M86" s="10" t="s">
        <v>23</v>
      </c>
      <c r="N86" s="10" t="s">
        <v>23</v>
      </c>
      <c r="O86" s="10" t="s">
        <v>23</v>
      </c>
      <c r="P86" s="10" t="s">
        <v>25</v>
      </c>
      <c r="Q86" s="12">
        <v>43831</v>
      </c>
      <c r="R86" s="10" t="str">
        <f t="shared" si="7"/>
        <v>01/01/2020</v>
      </c>
      <c r="S86" s="10" t="s">
        <v>23</v>
      </c>
      <c r="T86" s="10">
        <v>0</v>
      </c>
      <c r="U86" s="10">
        <v>0</v>
      </c>
      <c r="V86" s="12">
        <v>44166</v>
      </c>
      <c r="W86" s="10" t="str">
        <f t="shared" si="8"/>
        <v>01/12/2020</v>
      </c>
      <c r="X86" s="10" t="s">
        <v>23</v>
      </c>
      <c r="Y86" s="10" t="s">
        <v>23</v>
      </c>
      <c r="Z86" s="10" t="s">
        <v>26</v>
      </c>
      <c r="AA86" s="10">
        <v>1</v>
      </c>
      <c r="AB86" s="10" t="str">
        <f t="shared" si="9"/>
        <v>449, 1, '1.1.2.01.01.00062', 6, 'ROSEMERE GIONDELLE SANDRI', 'S', 'N', 'I', 411, 'S', 'N', '</v>
      </c>
      <c r="AC86" s="10" t="str">
        <f t="shared" si="6"/>
        <v>N', 'N', 'S', '01/01/2020', 'N', 0, 0, '01/12/2020', 'N', 'N', '0', 1</v>
      </c>
      <c r="AD86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VALUES(449, 1, '1.1.2.01.01.00062', 6, 'ROSEMERE GIONDELLE SANDRI', 'S', 'N', 'I', 411, 'S', 'N', 'N', 'N', 'S', '01/01/2020', 'N', 0, 0, '01/12/2020', 'N', 'N', '0', 1,'01',);</v>
      </c>
      <c r="AE86" s="14" t="s">
        <v>1774</v>
      </c>
    </row>
    <row r="87" spans="1:31" x14ac:dyDescent="0.25">
      <c r="A87" s="3">
        <v>450</v>
      </c>
      <c r="B87" s="3">
        <v>1</v>
      </c>
      <c r="C87" s="3" t="s">
        <v>1764</v>
      </c>
      <c r="D87" s="11" t="s">
        <v>44</v>
      </c>
      <c r="F87" s="3">
        <v>6</v>
      </c>
      <c r="G87" t="s">
        <v>1694</v>
      </c>
      <c r="H87" s="3" t="s">
        <v>25</v>
      </c>
      <c r="I87" s="10" t="s">
        <v>23</v>
      </c>
      <c r="J87" s="10" t="s">
        <v>24</v>
      </c>
      <c r="K87" cm="1">
        <f t="array" ref="K87">_xlfn.IFS(F87=1,-999999999,F87=2,_xlfn.XLOOKUP(LEFT(C87,1),C:C,A:A),F87=3,_xlfn.XLOOKUP(LEFT(C87,3),C:C,A:A),F87=4,_xlfn.XLOOKUP(LEFT(C87,5),C:C,A:A),F87=5,_xlfn.XLOOKUP(LEFT(C87,8),C:C,A:A),F87=6,_xlfn.XLOOKUP(LEFT(C87,11),C:C,A:A),F87=7,_xlfn.XLOOKUP(LEFT(C87,17),C:C,A:A))</f>
        <v>411</v>
      </c>
      <c r="L87" s="10" t="s">
        <v>25</v>
      </c>
      <c r="M87" s="10" t="s">
        <v>23</v>
      </c>
      <c r="N87" s="10" t="s">
        <v>23</v>
      </c>
      <c r="O87" s="10" t="s">
        <v>23</v>
      </c>
      <c r="P87" s="10" t="s">
        <v>25</v>
      </c>
      <c r="Q87" s="12">
        <v>43831</v>
      </c>
      <c r="R87" s="10" t="str">
        <f t="shared" si="7"/>
        <v>01/01/2020</v>
      </c>
      <c r="S87" s="10" t="s">
        <v>23</v>
      </c>
      <c r="T87" s="10">
        <v>0</v>
      </c>
      <c r="U87" s="10">
        <v>0</v>
      </c>
      <c r="V87" s="12">
        <v>44166</v>
      </c>
      <c r="W87" s="10" t="str">
        <f t="shared" si="8"/>
        <v>01/12/2020</v>
      </c>
      <c r="X87" s="10" t="s">
        <v>23</v>
      </c>
      <c r="Y87" s="10" t="s">
        <v>23</v>
      </c>
      <c r="Z87" s="10" t="s">
        <v>26</v>
      </c>
      <c r="AA87" s="10">
        <v>1</v>
      </c>
      <c r="AB87" s="10" t="str">
        <f t="shared" si="9"/>
        <v>450, 1, '1.1.2.01.01.00063', 6, 'SAULO A FERREIRA', 'S', 'N', 'I', 411, 'S', 'N', '</v>
      </c>
      <c r="AC87" s="10" t="str">
        <f t="shared" si="6"/>
        <v>N', 'N', 'S', '01/01/2020', 'N', 0, 0, '01/12/2020', 'N', 'N', '0', 1</v>
      </c>
      <c r="AD87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VALUES(450, 1, '1.1.2.01.01.00063', 6, 'SAULO A FERREIRA', 'S', 'N', 'I', 411, 'S', 'N', 'N', 'N', 'S', '01/01/2020', 'N', 0, 0, '01/12/2020', 'N', 'N', '0', 1,'01',);</v>
      </c>
      <c r="AE87" s="14" t="s">
        <v>1774</v>
      </c>
    </row>
    <row r="88" spans="1:31" x14ac:dyDescent="0.25">
      <c r="A88" s="3">
        <v>451</v>
      </c>
      <c r="B88" s="3">
        <v>1</v>
      </c>
      <c r="C88" s="3" t="s">
        <v>1765</v>
      </c>
      <c r="D88" s="11" t="s">
        <v>44</v>
      </c>
      <c r="F88" s="3">
        <v>6</v>
      </c>
      <c r="G88" t="s">
        <v>1695</v>
      </c>
      <c r="H88" s="3" t="s">
        <v>25</v>
      </c>
      <c r="I88" s="10" t="s">
        <v>23</v>
      </c>
      <c r="J88" s="10" t="s">
        <v>24</v>
      </c>
      <c r="K88" cm="1">
        <f t="array" ref="K88">_xlfn.IFS(F88=1,-999999999,F88=2,_xlfn.XLOOKUP(LEFT(C88,1),C:C,A:A),F88=3,_xlfn.XLOOKUP(LEFT(C88,3),C:C,A:A),F88=4,_xlfn.XLOOKUP(LEFT(C88,5),C:C,A:A),F88=5,_xlfn.XLOOKUP(LEFT(C88,8),C:C,A:A),F88=6,_xlfn.XLOOKUP(LEFT(C88,11),C:C,A:A),F88=7,_xlfn.XLOOKUP(LEFT(C88,17),C:C,A:A))</f>
        <v>411</v>
      </c>
      <c r="L88" s="10" t="s">
        <v>25</v>
      </c>
      <c r="M88" s="10" t="s">
        <v>23</v>
      </c>
      <c r="N88" s="10" t="s">
        <v>23</v>
      </c>
      <c r="O88" s="10" t="s">
        <v>23</v>
      </c>
      <c r="P88" s="10" t="s">
        <v>25</v>
      </c>
      <c r="Q88" s="12">
        <v>43831</v>
      </c>
      <c r="R88" s="10" t="str">
        <f t="shared" si="7"/>
        <v>01/01/2020</v>
      </c>
      <c r="S88" s="10" t="s">
        <v>23</v>
      </c>
      <c r="T88" s="10">
        <v>0</v>
      </c>
      <c r="U88" s="10">
        <v>0</v>
      </c>
      <c r="V88" s="12">
        <v>44166</v>
      </c>
      <c r="W88" s="10" t="str">
        <f t="shared" si="8"/>
        <v>01/12/2020</v>
      </c>
      <c r="X88" s="10" t="s">
        <v>23</v>
      </c>
      <c r="Y88" s="10" t="s">
        <v>23</v>
      </c>
      <c r="Z88" s="10" t="s">
        <v>26</v>
      </c>
      <c r="AA88" s="10">
        <v>1</v>
      </c>
      <c r="AB88" s="10" t="str">
        <f t="shared" si="9"/>
        <v>451, 1, '1.1.2.01.01.00064', 6, 'SEBASTIAO BARROSO', 'S', 'N', 'I', 411, 'S', 'N', '</v>
      </c>
      <c r="AC88" s="10" t="str">
        <f t="shared" si="6"/>
        <v>N', 'N', 'S', '01/01/2020', 'N', 0, 0, '01/12/2020', 'N', 'N', '0', 1</v>
      </c>
      <c r="AD88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VALUES(451, 1, '1.1.2.01.01.00064', 6, 'SEBASTIAO BARROSO', 'S', 'N', 'I', 411, 'S', 'N', 'N', 'N', 'S', '01/01/2020', 'N', 0, 0, '01/12/2020', 'N', 'N', '0', 1,'01',);</v>
      </c>
      <c r="AE88" s="14" t="s">
        <v>1774</v>
      </c>
    </row>
    <row r="89" spans="1:31" x14ac:dyDescent="0.25">
      <c r="A89" s="3">
        <v>452</v>
      </c>
      <c r="B89" s="3">
        <v>1</v>
      </c>
      <c r="C89" s="3" t="s">
        <v>1766</v>
      </c>
      <c r="D89" s="11" t="s">
        <v>44</v>
      </c>
      <c r="F89" s="3">
        <v>6</v>
      </c>
      <c r="G89" t="s">
        <v>1696</v>
      </c>
      <c r="H89" s="3" t="s">
        <v>25</v>
      </c>
      <c r="I89" s="10" t="s">
        <v>23</v>
      </c>
      <c r="J89" s="10" t="s">
        <v>24</v>
      </c>
      <c r="K89" cm="1">
        <f t="array" ref="K89">_xlfn.IFS(F89=1,-999999999,F89=2,_xlfn.XLOOKUP(LEFT(C89,1),C:C,A:A),F89=3,_xlfn.XLOOKUP(LEFT(C89,3),C:C,A:A),F89=4,_xlfn.XLOOKUP(LEFT(C89,5),C:C,A:A),F89=5,_xlfn.XLOOKUP(LEFT(C89,8),C:C,A:A),F89=6,_xlfn.XLOOKUP(LEFT(C89,11),C:C,A:A),F89=7,_xlfn.XLOOKUP(LEFT(C89,17),C:C,A:A))</f>
        <v>411</v>
      </c>
      <c r="L89" s="10" t="s">
        <v>25</v>
      </c>
      <c r="M89" s="10" t="s">
        <v>23</v>
      </c>
      <c r="N89" s="10" t="s">
        <v>23</v>
      </c>
      <c r="O89" s="10" t="s">
        <v>23</v>
      </c>
      <c r="P89" s="10" t="s">
        <v>25</v>
      </c>
      <c r="Q89" s="12">
        <v>43831</v>
      </c>
      <c r="R89" s="10" t="str">
        <f t="shared" si="7"/>
        <v>01/01/2020</v>
      </c>
      <c r="S89" s="10" t="s">
        <v>23</v>
      </c>
      <c r="T89" s="10">
        <v>0</v>
      </c>
      <c r="U89" s="10">
        <v>0</v>
      </c>
      <c r="V89" s="12">
        <v>44166</v>
      </c>
      <c r="W89" s="10" t="str">
        <f t="shared" si="8"/>
        <v>01/12/2020</v>
      </c>
      <c r="X89" s="10" t="s">
        <v>23</v>
      </c>
      <c r="Y89" s="10" t="s">
        <v>23</v>
      </c>
      <c r="Z89" s="10" t="s">
        <v>26</v>
      </c>
      <c r="AA89" s="10">
        <v>1</v>
      </c>
      <c r="AB89" s="10" t="str">
        <f t="shared" si="9"/>
        <v>452, 1, '1.1.2.01.01.00065', 6, 'SINDICATO RURAL DE UBERLANDIA', 'S', 'N', 'I', 411, 'S', 'N', '</v>
      </c>
      <c r="AC89" s="10" t="str">
        <f t="shared" si="6"/>
        <v>N', 'N', 'S', '01/01/2020', 'N', 0, 0, '01/12/2020', 'N', 'N', '0', 1</v>
      </c>
      <c r="AD89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VALUES(452, 1, '1.1.2.01.01.00065', 6, 'SINDICATO RURAL DE UBERLANDIA', 'S', 'N', 'I', 411, 'S', 'N', 'N', 'N', 'S', '01/01/2020', 'N', 0, 0, '01/12/2020', 'N', 'N', '0', 1,'01',);</v>
      </c>
      <c r="AE89" s="14" t="s">
        <v>1774</v>
      </c>
    </row>
    <row r="90" spans="1:31" x14ac:dyDescent="0.25">
      <c r="A90" s="3">
        <v>453</v>
      </c>
      <c r="B90" s="3">
        <v>1</v>
      </c>
      <c r="C90" s="3" t="s">
        <v>1767</v>
      </c>
      <c r="D90" s="11" t="s">
        <v>44</v>
      </c>
      <c r="F90" s="3">
        <v>6</v>
      </c>
      <c r="G90" t="s">
        <v>1697</v>
      </c>
      <c r="H90" s="3" t="s">
        <v>25</v>
      </c>
      <c r="I90" s="10" t="s">
        <v>23</v>
      </c>
      <c r="J90" s="10" t="s">
        <v>24</v>
      </c>
      <c r="K90" cm="1">
        <f t="array" ref="K90">_xlfn.IFS(F90=1,-999999999,F90=2,_xlfn.XLOOKUP(LEFT(C90,1),C:C,A:A),F90=3,_xlfn.XLOOKUP(LEFT(C90,3),C:C,A:A),F90=4,_xlfn.XLOOKUP(LEFT(C90,5),C:C,A:A),F90=5,_xlfn.XLOOKUP(LEFT(C90,8),C:C,A:A),F90=6,_xlfn.XLOOKUP(LEFT(C90,11),C:C,A:A),F90=7,_xlfn.XLOOKUP(LEFT(C90,17),C:C,A:A))</f>
        <v>411</v>
      </c>
      <c r="L90" s="10" t="s">
        <v>25</v>
      </c>
      <c r="M90" s="10" t="s">
        <v>23</v>
      </c>
      <c r="N90" s="10" t="s">
        <v>23</v>
      </c>
      <c r="O90" s="10" t="s">
        <v>23</v>
      </c>
      <c r="P90" s="10" t="s">
        <v>25</v>
      </c>
      <c r="Q90" s="12">
        <v>43831</v>
      </c>
      <c r="R90" s="10" t="str">
        <f t="shared" si="7"/>
        <v>01/01/2020</v>
      </c>
      <c r="S90" s="10" t="s">
        <v>23</v>
      </c>
      <c r="T90" s="10">
        <v>0</v>
      </c>
      <c r="U90" s="10">
        <v>0</v>
      </c>
      <c r="V90" s="12">
        <v>44166</v>
      </c>
      <c r="W90" s="10" t="str">
        <f t="shared" si="8"/>
        <v>01/12/2020</v>
      </c>
      <c r="X90" s="10" t="s">
        <v>23</v>
      </c>
      <c r="Y90" s="10" t="s">
        <v>23</v>
      </c>
      <c r="Z90" s="10" t="s">
        <v>26</v>
      </c>
      <c r="AA90" s="10">
        <v>1</v>
      </c>
      <c r="AB90" s="10" t="str">
        <f t="shared" si="9"/>
        <v>453, 1, '1.1.2.01.01.00066', 6, 'Syngenta Seeds LTDA.', 'S', 'N', 'I', 411, 'S', 'N', '</v>
      </c>
      <c r="AC90" s="10" t="str">
        <f t="shared" si="6"/>
        <v>N', 'N', 'S', '01/01/2020', 'N', 0, 0, '01/12/2020', 'N', 'N', '0', 1</v>
      </c>
      <c r="AD90" s="13" t="str">
        <f t="shared" si="1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VALUES(453, 1, '1.1.2.01.01.00066', 6, 'Syngenta Seeds LTDA.', 'S', 'N', 'I', 411, 'S', 'N', 'N', 'N', 'S', '01/01/2020', 'N', 0, 0, '01/12/2020', 'N', 'N', '0', 1,'01',);</v>
      </c>
      <c r="AE90" s="14" t="s">
        <v>1774</v>
      </c>
    </row>
    <row r="91" spans="1:31" x14ac:dyDescent="0.25">
      <c r="A91" s="3">
        <v>454</v>
      </c>
      <c r="B91" s="3">
        <v>1</v>
      </c>
      <c r="C91" s="3" t="s">
        <v>1768</v>
      </c>
      <c r="D91" s="11" t="s">
        <v>44</v>
      </c>
      <c r="F91" s="3">
        <v>6</v>
      </c>
      <c r="G91" t="s">
        <v>1698</v>
      </c>
      <c r="H91" s="3" t="s">
        <v>25</v>
      </c>
      <c r="I91" s="10" t="s">
        <v>23</v>
      </c>
      <c r="J91" s="10" t="s">
        <v>24</v>
      </c>
      <c r="K91" cm="1">
        <f t="array" ref="K91">_xlfn.IFS(F91=1,-999999999,F91=2,_xlfn.XLOOKUP(LEFT(C91,1),C:C,A:A),F91=3,_xlfn.XLOOKUP(LEFT(C91,3),C:C,A:A),F91=4,_xlfn.XLOOKUP(LEFT(C91,5),C:C,A:A),F91=5,_xlfn.XLOOKUP(LEFT(C91,8),C:C,A:A),F91=6,_xlfn.XLOOKUP(LEFT(C91,11),C:C,A:A),F91=7,_xlfn.XLOOKUP(LEFT(C91,17),C:C,A:A))</f>
        <v>411</v>
      </c>
      <c r="L91" s="10" t="s">
        <v>25</v>
      </c>
      <c r="M91" s="10" t="s">
        <v>23</v>
      </c>
      <c r="N91" s="10" t="s">
        <v>23</v>
      </c>
      <c r="O91" s="10" t="s">
        <v>23</v>
      </c>
      <c r="P91" s="10" t="s">
        <v>25</v>
      </c>
      <c r="Q91" s="12">
        <v>43831</v>
      </c>
      <c r="R91" s="10" t="str">
        <f t="shared" ref="R91:R97" si="11">TEXT(Q91,"dd/mm/aaaa")</f>
        <v>01/01/2020</v>
      </c>
      <c r="S91" s="10" t="s">
        <v>23</v>
      </c>
      <c r="T91" s="10">
        <v>0</v>
      </c>
      <c r="U91" s="10">
        <v>0</v>
      </c>
      <c r="V91" s="12">
        <v>44166</v>
      </c>
      <c r="W91" s="10" t="str">
        <f t="shared" ref="W91:W97" si="12">TEXT(V91,"dd/mm/aaaa")</f>
        <v>01/12/2020</v>
      </c>
      <c r="X91" s="10" t="s">
        <v>23</v>
      </c>
      <c r="Y91" s="10" t="s">
        <v>23</v>
      </c>
      <c r="Z91" s="10" t="s">
        <v>26</v>
      </c>
      <c r="AA91" s="10">
        <v>1</v>
      </c>
      <c r="AB91" s="10" t="str">
        <f t="shared" ref="AB91:AB97" si="13">CONCATENATE(A91,", ",B91,", '",C91,"', ",F91,", '",G91,"', '",H91,"', '",I91,"', '",J91,"', ",K91,", '",L91,"', '",M91,"', '")</f>
        <v>454, 1, '1.1.2.01.01.00067', 6, 'TETRA TECH ENGENHARIA E CONSULTORIA', 'S', 'N', 'I', 411, 'S', 'N', '</v>
      </c>
      <c r="AC91" s="10" t="str">
        <f t="shared" si="6"/>
        <v>N', 'N', 'S', '01/01/2020', 'N', 0, 0, '01/12/2020', 'N', 'N', '0', 1</v>
      </c>
      <c r="AD91" s="13" t="str">
        <f t="shared" ref="AD91:AD96" si="14">CONCATENATE($AB$1,AB91,AC91,",'",D91,"',",E91,");")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VALUES(454, 1, '1.1.2.01.01.00067', 6, 'TETRA TECH ENGENHARIA E CONSULTORIA', 'S', 'N', 'I', 411, 'S', 'N', 'N', 'N', 'S', '01/01/2020', 'N', 0, 0, '01/12/2020', 'N', 'N', '0', 1,'01',);</v>
      </c>
      <c r="AE91" s="14" t="s">
        <v>1774</v>
      </c>
    </row>
    <row r="92" spans="1:31" x14ac:dyDescent="0.25">
      <c r="A92" s="3">
        <v>455</v>
      </c>
      <c r="B92" s="3">
        <v>1</v>
      </c>
      <c r="C92" s="3" t="s">
        <v>1769</v>
      </c>
      <c r="D92" s="11" t="s">
        <v>44</v>
      </c>
      <c r="F92" s="3">
        <v>6</v>
      </c>
      <c r="G92" t="s">
        <v>1699</v>
      </c>
      <c r="H92" s="3" t="s">
        <v>25</v>
      </c>
      <c r="I92" s="10" t="s">
        <v>23</v>
      </c>
      <c r="J92" s="10" t="s">
        <v>24</v>
      </c>
      <c r="K92" cm="1">
        <f t="array" ref="K92">_xlfn.IFS(F92=1,-999999999,F92=2,_xlfn.XLOOKUP(LEFT(C92,1),C:C,A:A),F92=3,_xlfn.XLOOKUP(LEFT(C92,3),C:C,A:A),F92=4,_xlfn.XLOOKUP(LEFT(C92,5),C:C,A:A),F92=5,_xlfn.XLOOKUP(LEFT(C92,8),C:C,A:A),F92=6,_xlfn.XLOOKUP(LEFT(C92,11),C:C,A:A),F92=7,_xlfn.XLOOKUP(LEFT(C92,17),C:C,A:A))</f>
        <v>411</v>
      </c>
      <c r="L92" s="10" t="s">
        <v>25</v>
      </c>
      <c r="M92" s="10" t="s">
        <v>23</v>
      </c>
      <c r="N92" s="10" t="s">
        <v>23</v>
      </c>
      <c r="O92" s="10" t="s">
        <v>23</v>
      </c>
      <c r="P92" s="10" t="s">
        <v>25</v>
      </c>
      <c r="Q92" s="12">
        <v>43831</v>
      </c>
      <c r="R92" s="10" t="str">
        <f t="shared" si="11"/>
        <v>01/01/2020</v>
      </c>
      <c r="S92" s="10" t="s">
        <v>23</v>
      </c>
      <c r="T92" s="10">
        <v>0</v>
      </c>
      <c r="U92" s="10">
        <v>0</v>
      </c>
      <c r="V92" s="12">
        <v>44166</v>
      </c>
      <c r="W92" s="10" t="str">
        <f t="shared" si="12"/>
        <v>01/12/2020</v>
      </c>
      <c r="X92" s="10" t="s">
        <v>23</v>
      </c>
      <c r="Y92" s="10" t="s">
        <v>23</v>
      </c>
      <c r="Z92" s="10" t="s">
        <v>26</v>
      </c>
      <c r="AA92" s="10">
        <v>1</v>
      </c>
      <c r="AB92" s="10" t="str">
        <f t="shared" si="13"/>
        <v>455, 1, '1.1.2.01.01.00068', 6, 'THAIS DE OLIVEIRA REZENDE', 'S', 'N', 'I', 411, 'S', 'N', '</v>
      </c>
      <c r="AC92" s="10" t="str">
        <f t="shared" si="6"/>
        <v>N', 'N', 'S', '01/01/2020', 'N', 0, 0, '01/12/2020', 'N', 'N', '0', 1</v>
      </c>
      <c r="AD92" s="13" t="str">
        <f t="shared" si="1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VALUES(455, 1, '1.1.2.01.01.00068', 6, 'THAIS DE OLIVEIRA REZENDE', 'S', 'N', 'I', 411, 'S', 'N', 'N', 'N', 'S', '01/01/2020', 'N', 0, 0, '01/12/2020', 'N', 'N', '0', 1,'01',);</v>
      </c>
      <c r="AE92" s="14" t="s">
        <v>1774</v>
      </c>
    </row>
    <row r="93" spans="1:31" x14ac:dyDescent="0.25">
      <c r="A93" s="3">
        <v>456</v>
      </c>
      <c r="B93" s="3">
        <v>1</v>
      </c>
      <c r="C93" s="3" t="s">
        <v>1770</v>
      </c>
      <c r="D93" s="11" t="s">
        <v>44</v>
      </c>
      <c r="F93" s="3">
        <v>6</v>
      </c>
      <c r="G93" t="s">
        <v>1700</v>
      </c>
      <c r="H93" s="3" t="s">
        <v>25</v>
      </c>
      <c r="I93" s="10" t="s">
        <v>23</v>
      </c>
      <c r="J93" s="10" t="s">
        <v>24</v>
      </c>
      <c r="K93" cm="1">
        <f t="array" ref="K93">_xlfn.IFS(F93=1,-999999999,F93=2,_xlfn.XLOOKUP(LEFT(C93,1),C:C,A:A),F93=3,_xlfn.XLOOKUP(LEFT(C93,3),C:C,A:A),F93=4,_xlfn.XLOOKUP(LEFT(C93,5),C:C,A:A),F93=5,_xlfn.XLOOKUP(LEFT(C93,8),C:C,A:A),F93=6,_xlfn.XLOOKUP(LEFT(C93,11),C:C,A:A),F93=7,_xlfn.XLOOKUP(LEFT(C93,17),C:C,A:A))</f>
        <v>411</v>
      </c>
      <c r="L93" s="10" t="s">
        <v>25</v>
      </c>
      <c r="M93" s="10" t="s">
        <v>23</v>
      </c>
      <c r="N93" s="10" t="s">
        <v>23</v>
      </c>
      <c r="O93" s="10" t="s">
        <v>23</v>
      </c>
      <c r="P93" s="10" t="s">
        <v>25</v>
      </c>
      <c r="Q93" s="12">
        <v>43831</v>
      </c>
      <c r="R93" s="10" t="str">
        <f t="shared" si="11"/>
        <v>01/01/2020</v>
      </c>
      <c r="S93" s="10" t="s">
        <v>23</v>
      </c>
      <c r="T93" s="10">
        <v>0</v>
      </c>
      <c r="U93" s="10">
        <v>0</v>
      </c>
      <c r="V93" s="12">
        <v>44166</v>
      </c>
      <c r="W93" s="10" t="str">
        <f t="shared" si="12"/>
        <v>01/12/2020</v>
      </c>
      <c r="X93" s="10" t="s">
        <v>23</v>
      </c>
      <c r="Y93" s="10" t="s">
        <v>23</v>
      </c>
      <c r="Z93" s="10" t="s">
        <v>26</v>
      </c>
      <c r="AA93" s="10">
        <v>1</v>
      </c>
      <c r="AB93" s="10" t="str">
        <f t="shared" si="13"/>
        <v>456, 1, '1.1.2.01.01.00069', 6, 'TRANSP URB SAO MIGUEL DE', 'S', 'N', 'I', 411, 'S', 'N', '</v>
      </c>
      <c r="AC93" s="10" t="str">
        <f t="shared" si="6"/>
        <v>N', 'N', 'S', '01/01/2020', 'N', 0, 0, '01/12/2020', 'N', 'N', '0', 1</v>
      </c>
      <c r="AD93" s="13" t="str">
        <f t="shared" si="1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VALUES(456, 1, '1.1.2.01.01.00069', 6, 'TRANSP URB SAO MIGUEL DE', 'S', 'N', 'I', 411, 'S', 'N', 'N', 'N', 'S', '01/01/2020', 'N', 0, 0, '01/12/2020', 'N', 'N', '0', 1,'01',);</v>
      </c>
      <c r="AE93" s="14" t="s">
        <v>1774</v>
      </c>
    </row>
    <row r="94" spans="1:31" x14ac:dyDescent="0.25">
      <c r="A94" s="3">
        <v>457</v>
      </c>
      <c r="B94" s="3">
        <v>1</v>
      </c>
      <c r="C94" s="3" t="s">
        <v>1771</v>
      </c>
      <c r="D94" s="11" t="s">
        <v>44</v>
      </c>
      <c r="F94" s="3">
        <v>6</v>
      </c>
      <c r="G94" t="s">
        <v>1701</v>
      </c>
      <c r="H94" s="3" t="s">
        <v>25</v>
      </c>
      <c r="I94" s="10" t="s">
        <v>23</v>
      </c>
      <c r="J94" s="10" t="s">
        <v>24</v>
      </c>
      <c r="K94" cm="1">
        <f t="array" ref="K94">_xlfn.IFS(F94=1,-999999999,F94=2,_xlfn.XLOOKUP(LEFT(C94,1),C:C,A:A),F94=3,_xlfn.XLOOKUP(LEFT(C94,3),C:C,A:A),F94=4,_xlfn.XLOOKUP(LEFT(C94,5),C:C,A:A),F94=5,_xlfn.XLOOKUP(LEFT(C94,8),C:C,A:A),F94=6,_xlfn.XLOOKUP(LEFT(C94,11),C:C,A:A),F94=7,_xlfn.XLOOKUP(LEFT(C94,17),C:C,A:A))</f>
        <v>411</v>
      </c>
      <c r="L94" s="10" t="s">
        <v>25</v>
      </c>
      <c r="M94" s="10" t="s">
        <v>23</v>
      </c>
      <c r="N94" s="10" t="s">
        <v>23</v>
      </c>
      <c r="O94" s="10" t="s">
        <v>23</v>
      </c>
      <c r="P94" s="10" t="s">
        <v>25</v>
      </c>
      <c r="Q94" s="12">
        <v>43831</v>
      </c>
      <c r="R94" s="10" t="str">
        <f t="shared" si="11"/>
        <v>01/01/2020</v>
      </c>
      <c r="S94" s="10" t="s">
        <v>23</v>
      </c>
      <c r="T94" s="10">
        <v>0</v>
      </c>
      <c r="U94" s="10">
        <v>0</v>
      </c>
      <c r="V94" s="12">
        <v>44166</v>
      </c>
      <c r="W94" s="10" t="str">
        <f t="shared" si="12"/>
        <v>01/12/2020</v>
      </c>
      <c r="X94" s="10" t="s">
        <v>23</v>
      </c>
      <c r="Y94" s="10" t="s">
        <v>23</v>
      </c>
      <c r="Z94" s="10" t="s">
        <v>26</v>
      </c>
      <c r="AA94" s="10">
        <v>1</v>
      </c>
      <c r="AB94" s="10" t="str">
        <f t="shared" si="13"/>
        <v>457, 1, '1.1.2.01.01.00070', 6, 'VALTERCIDES CARRIJO', 'S', 'N', 'I', 411, 'S', 'N', '</v>
      </c>
      <c r="AC94" s="10" t="str">
        <f t="shared" si="6"/>
        <v>N', 'N', 'S', '01/01/2020', 'N', 0, 0, '01/12/2020', 'N', 'N', '0', 1</v>
      </c>
      <c r="AD94" s="13" t="str">
        <f t="shared" si="1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VALUES(457, 1, '1.1.2.01.01.00070', 6, 'VALTERCIDES CARRIJO', 'S', 'N', 'I', 411, 'S', 'N', 'N', 'N', 'S', '01/01/2020', 'N', 0, 0, '01/12/2020', 'N', 'N', '0', 1,'01',);</v>
      </c>
      <c r="AE94" s="14" t="s">
        <v>1774</v>
      </c>
    </row>
    <row r="95" spans="1:31" x14ac:dyDescent="0.25">
      <c r="A95" s="3">
        <v>458</v>
      </c>
      <c r="B95" s="3">
        <v>1</v>
      </c>
      <c r="C95" s="3" t="s">
        <v>1772</v>
      </c>
      <c r="D95" s="11" t="s">
        <v>44</v>
      </c>
      <c r="F95" s="3">
        <v>6</v>
      </c>
      <c r="G95" t="s">
        <v>1702</v>
      </c>
      <c r="H95" s="3" t="s">
        <v>25</v>
      </c>
      <c r="I95" s="10" t="s">
        <v>23</v>
      </c>
      <c r="J95" s="10" t="s">
        <v>24</v>
      </c>
      <c r="K95" cm="1">
        <f t="array" ref="K95">_xlfn.IFS(F95=1,-999999999,F95=2,_xlfn.XLOOKUP(LEFT(C95,1),C:C,A:A),F95=3,_xlfn.XLOOKUP(LEFT(C95,3),C:C,A:A),F95=4,_xlfn.XLOOKUP(LEFT(C95,5),C:C,A:A),F95=5,_xlfn.XLOOKUP(LEFT(C95,8),C:C,A:A),F95=6,_xlfn.XLOOKUP(LEFT(C95,11),C:C,A:A),F95=7,_xlfn.XLOOKUP(LEFT(C95,17),C:C,A:A))</f>
        <v>411</v>
      </c>
      <c r="L95" s="10" t="s">
        <v>25</v>
      </c>
      <c r="M95" s="10" t="s">
        <v>23</v>
      </c>
      <c r="N95" s="10" t="s">
        <v>23</v>
      </c>
      <c r="O95" s="10" t="s">
        <v>23</v>
      </c>
      <c r="P95" s="10" t="s">
        <v>25</v>
      </c>
      <c r="Q95" s="12">
        <v>43831</v>
      </c>
      <c r="R95" s="10" t="str">
        <f t="shared" si="11"/>
        <v>01/01/2020</v>
      </c>
      <c r="S95" s="10" t="s">
        <v>23</v>
      </c>
      <c r="T95" s="10">
        <v>0</v>
      </c>
      <c r="U95" s="10">
        <v>0</v>
      </c>
      <c r="V95" s="12">
        <v>44166</v>
      </c>
      <c r="W95" s="10" t="str">
        <f t="shared" si="12"/>
        <v>01/12/2020</v>
      </c>
      <c r="X95" s="10" t="s">
        <v>23</v>
      </c>
      <c r="Y95" s="10" t="s">
        <v>23</v>
      </c>
      <c r="Z95" s="10" t="s">
        <v>26</v>
      </c>
      <c r="AA95" s="10">
        <v>1</v>
      </c>
      <c r="AB95" s="10" t="str">
        <f t="shared" si="13"/>
        <v>458, 1, '1.1.2.01.01.00071', 6, 'VANDIR ERNESTO JACINTO', 'S', 'N', 'I', 411, 'S', 'N', '</v>
      </c>
      <c r="AC95" s="10" t="str">
        <f t="shared" si="6"/>
        <v>N', 'N', 'S', '01/01/2020', 'N', 0, 0, '01/12/2020', 'N', 'N', '0', 1</v>
      </c>
      <c r="AD95" s="13" t="str">
        <f t="shared" si="1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VALUES(458, 1, '1.1.2.01.01.00071', 6, 'VANDIR ERNESTO JACINTO', 'S', 'N', 'I', 411, 'S', 'N', 'N', 'N', 'S', '01/01/2020', 'N', 0, 0, '01/12/2020', 'N', 'N', '0', 1,'01',);</v>
      </c>
      <c r="AE95" s="14" t="s">
        <v>1774</v>
      </c>
    </row>
    <row r="96" spans="1:31" x14ac:dyDescent="0.25">
      <c r="A96" s="3">
        <v>459</v>
      </c>
      <c r="B96" s="3">
        <v>1</v>
      </c>
      <c r="C96" s="3" t="s">
        <v>1773</v>
      </c>
      <c r="D96" s="11" t="s">
        <v>44</v>
      </c>
      <c r="F96" s="3">
        <v>6</v>
      </c>
      <c r="G96" t="s">
        <v>1703</v>
      </c>
      <c r="H96" s="3" t="s">
        <v>25</v>
      </c>
      <c r="I96" s="10" t="s">
        <v>23</v>
      </c>
      <c r="J96" s="10" t="s">
        <v>24</v>
      </c>
      <c r="K96" cm="1">
        <f t="array" ref="K96">_xlfn.IFS(F96=1,-999999999,F96=2,_xlfn.XLOOKUP(LEFT(C96,1),C:C,A:A),F96=3,_xlfn.XLOOKUP(LEFT(C96,3),C:C,A:A),F96=4,_xlfn.XLOOKUP(LEFT(C96,5),C:C,A:A),F96=5,_xlfn.XLOOKUP(LEFT(C96,8),C:C,A:A),F96=6,_xlfn.XLOOKUP(LEFT(C96,11),C:C,A:A),F96=7,_xlfn.XLOOKUP(LEFT(C96,17),C:C,A:A))</f>
        <v>411</v>
      </c>
      <c r="L96" s="10" t="s">
        <v>25</v>
      </c>
      <c r="M96" s="10" t="s">
        <v>23</v>
      </c>
      <c r="N96" s="10" t="s">
        <v>23</v>
      </c>
      <c r="O96" s="10" t="s">
        <v>23</v>
      </c>
      <c r="P96" s="10" t="s">
        <v>25</v>
      </c>
      <c r="Q96" s="12">
        <v>43831</v>
      </c>
      <c r="R96" s="10" t="str">
        <f t="shared" si="11"/>
        <v>01/01/2020</v>
      </c>
      <c r="S96" s="10" t="s">
        <v>23</v>
      </c>
      <c r="T96" s="10">
        <v>0</v>
      </c>
      <c r="U96" s="10">
        <v>0</v>
      </c>
      <c r="V96" s="12">
        <v>44166</v>
      </c>
      <c r="W96" s="10" t="str">
        <f t="shared" si="12"/>
        <v>01/12/2020</v>
      </c>
      <c r="X96" s="10" t="s">
        <v>23</v>
      </c>
      <c r="Y96" s="10" t="s">
        <v>23</v>
      </c>
      <c r="Z96" s="10" t="s">
        <v>26</v>
      </c>
      <c r="AA96" s="10">
        <v>1</v>
      </c>
      <c r="AB96" s="10" t="str">
        <f t="shared" si="13"/>
        <v>459, 1, '1.1.2.01.01.00072', 6, 'WANDERLE FAGUNDES', 'S', 'N', 'I', 411, 'S', 'N', '</v>
      </c>
      <c r="AC96" s="10" t="str">
        <f t="shared" si="6"/>
        <v>N', 'N', 'S', '01/01/2020', 'N', 0, 0, '01/12/2020', 'N', 'N', '0', 1</v>
      </c>
      <c r="AD96" s="13" t="str">
        <f t="shared" si="1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VALUES(459, 1, '1.1.2.01.01.00072', 6, 'WANDERLE FAGUNDES', 'S', 'N', 'I', 411, 'S', 'N', 'N', 'N', 'S', '01/01/2020', 'N', 0, 0, '01/12/2020', 'N', 'N', '0', 1,'01',);</v>
      </c>
      <c r="AE96" s="14" t="s">
        <v>1774</v>
      </c>
    </row>
    <row r="97" spans="1:31" x14ac:dyDescent="0.25">
      <c r="D97" s="11"/>
      <c r="G97"/>
      <c r="I97" s="10"/>
      <c r="J97" s="10"/>
      <c r="K97"/>
      <c r="L97" s="10"/>
      <c r="M97" s="10"/>
      <c r="N97" s="10"/>
      <c r="O97" s="10"/>
      <c r="P97" s="10"/>
      <c r="Q97" s="12"/>
      <c r="R97" s="10"/>
      <c r="S97" s="10"/>
      <c r="T97" s="10"/>
      <c r="U97" s="10"/>
      <c r="V97" s="12"/>
      <c r="W97" s="10"/>
      <c r="X97" s="10"/>
      <c r="Y97" s="10"/>
      <c r="Z97" s="10"/>
      <c r="AA97" s="10"/>
      <c r="AB97" s="10"/>
      <c r="AC97" s="10"/>
      <c r="AD97" s="13"/>
      <c r="AE97" s="14"/>
    </row>
    <row r="98" spans="1:31" x14ac:dyDescent="0.25">
      <c r="D98" s="11"/>
      <c r="G98"/>
      <c r="I98" s="10"/>
      <c r="J98" s="10"/>
      <c r="K98"/>
      <c r="L98" s="10"/>
      <c r="M98" s="10"/>
      <c r="N98" s="10"/>
      <c r="O98" s="10"/>
      <c r="P98" s="10"/>
      <c r="Q98" s="12"/>
      <c r="R98" s="10"/>
      <c r="S98" s="10"/>
      <c r="T98" s="10"/>
      <c r="U98" s="10"/>
      <c r="V98" s="12"/>
      <c r="W98" s="10"/>
      <c r="X98" s="10"/>
      <c r="Y98" s="10"/>
      <c r="Z98" s="10"/>
      <c r="AA98" s="10"/>
      <c r="AB98" s="10"/>
      <c r="AC98" s="10"/>
      <c r="AD98" s="13"/>
      <c r="AE98" s="14"/>
    </row>
    <row r="99" spans="1:31" x14ac:dyDescent="0.25">
      <c r="D99" s="11"/>
      <c r="I99" s="10"/>
      <c r="J99" s="10"/>
      <c r="K99"/>
      <c r="L99" s="10"/>
      <c r="M99" s="10"/>
      <c r="N99" s="10"/>
      <c r="O99" s="10"/>
      <c r="P99" s="10"/>
      <c r="Q99" s="12"/>
      <c r="R99" s="10"/>
      <c r="S99" s="10"/>
      <c r="T99" s="10"/>
      <c r="U99" s="10"/>
      <c r="V99" s="12"/>
      <c r="W99" s="10"/>
      <c r="X99" s="10"/>
      <c r="Y99" s="10"/>
      <c r="Z99" s="10"/>
      <c r="AA99" s="10"/>
      <c r="AB99" s="10"/>
      <c r="AC99" s="10"/>
      <c r="AD99" s="13"/>
      <c r="AE99" s="14"/>
    </row>
    <row r="100" spans="1:31" x14ac:dyDescent="0.25">
      <c r="A100" s="3">
        <v>414</v>
      </c>
      <c r="B100" s="10">
        <v>1</v>
      </c>
      <c r="C100" s="3" t="s">
        <v>1427</v>
      </c>
      <c r="D100" s="11" t="s">
        <v>44</v>
      </c>
      <c r="F100" s="3">
        <v>4</v>
      </c>
      <c r="G100" s="3" t="s">
        <v>1076</v>
      </c>
      <c r="H100" s="3" t="s">
        <v>23</v>
      </c>
      <c r="I100" s="10" t="s">
        <v>23</v>
      </c>
      <c r="J100" s="10" t="s">
        <v>24</v>
      </c>
      <c r="K100" cm="1">
        <f t="array" ref="K100">_xlfn.IFS(F100=1,-999999999,F100=2,_xlfn.XLOOKUP(LEFT(C100,1),C:C,A:A),F100=3,_xlfn.XLOOKUP(LEFT(C100,3),C:C,A:A),F100=4,_xlfn.XLOOKUP(LEFT(C100,5),C:C,A:A),F100=5,_xlfn.XLOOKUP(LEFT(C100,8),C:C,A:A),F100=6,_xlfn.XLOOKUP(LEFT(C100,11),C:C,A:A),F100=7,_xlfn.XLOOKUP(LEFT(C100,17),C:C,A:A))</f>
        <v>409</v>
      </c>
      <c r="L100" s="10" t="s">
        <v>25</v>
      </c>
      <c r="M100" s="10" t="s">
        <v>23</v>
      </c>
      <c r="N100" s="10" t="s">
        <v>23</v>
      </c>
      <c r="O100" s="10" t="s">
        <v>23</v>
      </c>
      <c r="P100" s="10" t="s">
        <v>25</v>
      </c>
      <c r="Q100" s="12">
        <v>43831</v>
      </c>
      <c r="R100" s="10" t="str">
        <f t="shared" si="0"/>
        <v>01/01/2020</v>
      </c>
      <c r="S100" s="10" t="s">
        <v>23</v>
      </c>
      <c r="T100" s="10">
        <v>0</v>
      </c>
      <c r="U100" s="10">
        <v>0</v>
      </c>
      <c r="V100" s="12">
        <v>44166</v>
      </c>
      <c r="W100" s="10" t="str">
        <f t="shared" si="1"/>
        <v>01/12/2020</v>
      </c>
      <c r="X100" s="10" t="s">
        <v>23</v>
      </c>
      <c r="Y100" s="10" t="s">
        <v>23</v>
      </c>
      <c r="Z100" s="10" t="s">
        <v>26</v>
      </c>
      <c r="AA100" s="10">
        <v>1</v>
      </c>
      <c r="AB100" s="10" t="str">
        <f t="shared" si="2"/>
        <v>414, 1, '1.1.2.02', 4, 'CREDITOS A RECEBER', 'N', 'N', 'I', 409, 'S', 'N', '</v>
      </c>
      <c r="AC100" s="10" t="str">
        <f t="shared" si="6"/>
        <v>N', 'N', 'S', '01/01/2020', 'N', 0, 0, '01/12/2020', 'N', 'N', '0', 1</v>
      </c>
      <c r="AD10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VALUES(414, 1, '1.1.2.02', 4, 'CREDITOS A RECEBER', 'N', 'N', 'I', 409, 'S', 'N', 'N', 'N', 'S', '01/01/2020', 'N', 0, 0, '01/12/2020', 'N', 'N', '0', 1,'01',);</v>
      </c>
      <c r="AE100" s="14" t="str">
        <f t="shared" si="5"/>
        <v>UPDATE TGFPAR SET CODCTACTB = 414 WHERE CODPARC = ;</v>
      </c>
    </row>
    <row r="101" spans="1:31" x14ac:dyDescent="0.25">
      <c r="A101" s="3">
        <v>415</v>
      </c>
      <c r="B101" s="10">
        <v>1</v>
      </c>
      <c r="C101" s="3" t="s">
        <v>1428</v>
      </c>
      <c r="D101" s="11" t="s">
        <v>44</v>
      </c>
      <c r="F101" s="3">
        <v>5</v>
      </c>
      <c r="G101" s="3" t="s">
        <v>1077</v>
      </c>
      <c r="H101" s="3" t="s">
        <v>23</v>
      </c>
      <c r="I101" s="10" t="s">
        <v>23</v>
      </c>
      <c r="J101" s="10" t="s">
        <v>24</v>
      </c>
      <c r="K101" cm="1">
        <f t="array" ref="K101">_xlfn.IFS(F101=1,-999999999,F101=2,_xlfn.XLOOKUP(LEFT(C101,1),C:C,A:A),F101=3,_xlfn.XLOOKUP(LEFT(C101,3),C:C,A:A),F101=4,_xlfn.XLOOKUP(LEFT(C101,5),C:C,A:A),F101=5,_xlfn.XLOOKUP(LEFT(C101,8),C:C,A:A),F101=6,_xlfn.XLOOKUP(LEFT(C101,11),C:C,A:A),F101=7,_xlfn.XLOOKUP(LEFT(C101,17),C:C,A:A))</f>
        <v>414</v>
      </c>
      <c r="L101" s="10" t="s">
        <v>25</v>
      </c>
      <c r="M101" s="10" t="s">
        <v>23</v>
      </c>
      <c r="N101" s="10" t="s">
        <v>23</v>
      </c>
      <c r="O101" s="10" t="s">
        <v>23</v>
      </c>
      <c r="P101" s="10" t="s">
        <v>25</v>
      </c>
      <c r="Q101" s="12">
        <v>43831</v>
      </c>
      <c r="R101" s="10" t="str">
        <f t="shared" si="0"/>
        <v>01/01/2020</v>
      </c>
      <c r="S101" s="10" t="s">
        <v>23</v>
      </c>
      <c r="T101" s="10">
        <v>0</v>
      </c>
      <c r="U101" s="10">
        <v>0</v>
      </c>
      <c r="V101" s="12">
        <v>44166</v>
      </c>
      <c r="W101" s="10" t="str">
        <f t="shared" si="1"/>
        <v>01/12/2020</v>
      </c>
      <c r="X101" s="10" t="s">
        <v>23</v>
      </c>
      <c r="Y101" s="10" t="s">
        <v>23</v>
      </c>
      <c r="Z101" s="10" t="s">
        <v>26</v>
      </c>
      <c r="AA101" s="10">
        <v>1</v>
      </c>
      <c r="AB101" s="10" t="str">
        <f t="shared" si="2"/>
        <v>415, 1, '1.1.2.02.02', 5, 'ADIANTAMENTO A FORNECEDORES', 'N', 'N', 'I', 414, 'S', 'N', '</v>
      </c>
      <c r="AC101" s="10" t="str">
        <f t="shared" si="6"/>
        <v>N', 'N', 'S', '01/01/2020', 'N', 0, 0, '01/12/2020', 'N', 'N', '0', 1</v>
      </c>
      <c r="AD10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VALUES(415, 1, '1.1.2.02.02', 5, 'ADIANTAMENTO A FORNECEDORES', 'N', 'N', 'I', 414, 'S', 'N', 'N', 'N', 'S', '01/01/2020', 'N', 0, 0, '01/12/2020', 'N', 'N', '0', 1,'01',);</v>
      </c>
      <c r="AE101" s="14" t="str">
        <f t="shared" si="5"/>
        <v>UPDATE TGFPAR SET CODCTACTB = 415 WHERE CODPARC = ;</v>
      </c>
    </row>
    <row r="102" spans="1:31" x14ac:dyDescent="0.25">
      <c r="A102" s="3">
        <v>416</v>
      </c>
      <c r="B102" s="3">
        <v>1</v>
      </c>
      <c r="C102" s="3" t="s">
        <v>1429</v>
      </c>
      <c r="D102" s="11" t="s">
        <v>44</v>
      </c>
      <c r="F102" s="3">
        <v>6</v>
      </c>
      <c r="G102" s="3" t="s">
        <v>1077</v>
      </c>
      <c r="H102" s="3" t="s">
        <v>25</v>
      </c>
      <c r="I102" s="10" t="s">
        <v>23</v>
      </c>
      <c r="J102" s="10" t="s">
        <v>24</v>
      </c>
      <c r="K102" cm="1">
        <f t="array" ref="K102">_xlfn.IFS(F102=1,-999999999,F102=2,_xlfn.XLOOKUP(LEFT(C102,1),C:C,A:A),F102=3,_xlfn.XLOOKUP(LEFT(C102,3),C:C,A:A),F102=4,_xlfn.XLOOKUP(LEFT(C102,5),C:C,A:A),F102=5,_xlfn.XLOOKUP(LEFT(C102,8),C:C,A:A),F102=6,_xlfn.XLOOKUP(LEFT(C102,11),C:C,A:A),F102=7,_xlfn.XLOOKUP(LEFT(C102,17),C:C,A:A))</f>
        <v>415</v>
      </c>
      <c r="L102" s="10" t="s">
        <v>25</v>
      </c>
      <c r="M102" s="10" t="s">
        <v>23</v>
      </c>
      <c r="N102" s="10" t="s">
        <v>23</v>
      </c>
      <c r="O102" s="10" t="s">
        <v>23</v>
      </c>
      <c r="P102" s="10" t="s">
        <v>25</v>
      </c>
      <c r="Q102" s="12">
        <v>43831</v>
      </c>
      <c r="R102" s="10" t="str">
        <f t="shared" si="0"/>
        <v>01/01/2020</v>
      </c>
      <c r="S102" s="10" t="s">
        <v>23</v>
      </c>
      <c r="T102" s="10">
        <v>0</v>
      </c>
      <c r="U102" s="10">
        <v>0</v>
      </c>
      <c r="V102" s="12">
        <v>44166</v>
      </c>
      <c r="W102" s="10" t="str">
        <f t="shared" si="1"/>
        <v>01/12/2020</v>
      </c>
      <c r="X102" s="10" t="s">
        <v>23</v>
      </c>
      <c r="Y102" s="10" t="s">
        <v>23</v>
      </c>
      <c r="Z102" s="10" t="s">
        <v>26</v>
      </c>
      <c r="AA102" s="10">
        <v>1</v>
      </c>
      <c r="AB102" s="10" t="str">
        <f t="shared" si="2"/>
        <v>416, 1, '1.1.2.02.02.00001', 6, 'ADIANTAMENTO A FORNECEDORES', 'S', 'N', 'I', 415, 'S', 'N', '</v>
      </c>
      <c r="AC102" s="10" t="str">
        <f t="shared" si="6"/>
        <v>N', 'N', 'S', '01/01/2020', 'N', 0, 0, '01/12/2020', 'N', 'N', '0', 1</v>
      </c>
      <c r="AD10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VALUES(416, 1, '1.1.2.02.02.00001', 6, 'ADIANTAMENTO A FORNECEDORES', 'S', 'N', 'I', 415, 'S', 'N', 'N', 'N', 'S', '01/01/2020', 'N', 0, 0, '01/12/2020', 'N', 'N', '0', 1,'01',);</v>
      </c>
      <c r="AE102" s="14" t="str">
        <f t="shared" si="5"/>
        <v>UPDATE TGFPAR SET CODCTACTB = 416 WHERE CODPARC = ;</v>
      </c>
    </row>
    <row r="103" spans="1:31" x14ac:dyDescent="0.25">
      <c r="A103" s="3">
        <v>417</v>
      </c>
      <c r="B103" s="10">
        <v>1</v>
      </c>
      <c r="C103" s="3" t="s">
        <v>927</v>
      </c>
      <c r="D103" s="11" t="s">
        <v>44</v>
      </c>
      <c r="F103" s="3">
        <v>6</v>
      </c>
      <c r="G103" s="3" t="s">
        <v>1078</v>
      </c>
      <c r="H103" s="3" t="s">
        <v>25</v>
      </c>
      <c r="I103" s="10" t="s">
        <v>23</v>
      </c>
      <c r="J103" s="10" t="s">
        <v>24</v>
      </c>
      <c r="K103" cm="1">
        <f t="array" ref="K103">_xlfn.IFS(F103=1,-999999999,F103=2,_xlfn.XLOOKUP(LEFT(C103,1),C:C,A:A),F103=3,_xlfn.XLOOKUP(LEFT(C103,3),C:C,A:A),F103=4,_xlfn.XLOOKUP(LEFT(C103,5),C:C,A:A),F103=5,_xlfn.XLOOKUP(LEFT(C103,8),C:C,A:A),F103=6,_xlfn.XLOOKUP(LEFT(C103,11),C:C,A:A),F103=7,_xlfn.XLOOKUP(LEFT(C103,17),C:C,A:A))</f>
        <v>415</v>
      </c>
      <c r="L103" s="10" t="s">
        <v>25</v>
      </c>
      <c r="M103" s="10" t="s">
        <v>23</v>
      </c>
      <c r="N103" s="10" t="s">
        <v>23</v>
      </c>
      <c r="O103" s="10" t="s">
        <v>23</v>
      </c>
      <c r="P103" s="10" t="s">
        <v>25</v>
      </c>
      <c r="Q103" s="12">
        <v>43831</v>
      </c>
      <c r="R103" s="10" t="str">
        <f t="shared" si="0"/>
        <v>01/01/2020</v>
      </c>
      <c r="S103" s="10" t="s">
        <v>23</v>
      </c>
      <c r="T103" s="10">
        <v>0</v>
      </c>
      <c r="U103" s="10">
        <v>0</v>
      </c>
      <c r="V103" s="12">
        <v>44166</v>
      </c>
      <c r="W103" s="10" t="str">
        <f t="shared" si="1"/>
        <v>01/12/2020</v>
      </c>
      <c r="X103" s="10" t="s">
        <v>23</v>
      </c>
      <c r="Y103" s="10" t="s">
        <v>23</v>
      </c>
      <c r="Z103" s="10" t="s">
        <v>26</v>
      </c>
      <c r="AA103" s="10">
        <v>1</v>
      </c>
      <c r="AB103" s="10" t="str">
        <f t="shared" si="2"/>
        <v>417, 1, '1.1.2.02.02.00002', 6, 'HIDROTECNICA PECAS E SERVICOS', 'S', 'N', 'I', 415, 'S', 'N', '</v>
      </c>
      <c r="AC103" s="10" t="str">
        <f t="shared" si="6"/>
        <v>N', 'N', 'S', '01/01/2020', 'N', 0, 0, '01/12/2020', 'N', 'N', '0', 1</v>
      </c>
      <c r="AD10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VALUES(417, 1, '1.1.2.02.02.00002', 6, 'HIDROTECNICA PECAS E SERVICOS', 'S', 'N', 'I', 415, 'S', 'N', 'N', 'N', 'S', '01/01/2020', 'N', 0, 0, '01/12/2020', 'N', 'N', '0', 1,'01',);</v>
      </c>
      <c r="AE103" s="14" t="str">
        <f t="shared" si="5"/>
        <v>UPDATE TGFPAR SET CODCTACTB = 417 WHERE CODPARC = ;</v>
      </c>
    </row>
    <row r="104" spans="1:31" x14ac:dyDescent="0.25">
      <c r="A104" s="3">
        <v>418</v>
      </c>
      <c r="B104" s="10">
        <v>1</v>
      </c>
      <c r="C104" s="3" t="s">
        <v>928</v>
      </c>
      <c r="D104" s="11" t="s">
        <v>44</v>
      </c>
      <c r="F104" s="3">
        <v>6</v>
      </c>
      <c r="G104" s="3" t="s">
        <v>1079</v>
      </c>
      <c r="H104" s="3" t="s">
        <v>25</v>
      </c>
      <c r="I104" s="10" t="s">
        <v>23</v>
      </c>
      <c r="J104" s="10" t="s">
        <v>24</v>
      </c>
      <c r="K104" cm="1">
        <f t="array" ref="K104">_xlfn.IFS(F104=1,-999999999,F104=2,_xlfn.XLOOKUP(LEFT(C104,1),C:C,A:A),F104=3,_xlfn.XLOOKUP(LEFT(C104,3),C:C,A:A),F104=4,_xlfn.XLOOKUP(LEFT(C104,5),C:C,A:A),F104=5,_xlfn.XLOOKUP(LEFT(C104,8),C:C,A:A),F104=6,_xlfn.XLOOKUP(LEFT(C104,11),C:C,A:A),F104=7,_xlfn.XLOOKUP(LEFT(C104,17),C:C,A:A))</f>
        <v>415</v>
      </c>
      <c r="L104" s="10" t="s">
        <v>25</v>
      </c>
      <c r="M104" s="10" t="s">
        <v>23</v>
      </c>
      <c r="N104" s="10" t="s">
        <v>23</v>
      </c>
      <c r="O104" s="10" t="s">
        <v>23</v>
      </c>
      <c r="P104" s="10" t="s">
        <v>25</v>
      </c>
      <c r="Q104" s="12">
        <v>43831</v>
      </c>
      <c r="R104" s="10" t="str">
        <f t="shared" si="0"/>
        <v>01/01/2020</v>
      </c>
      <c r="S104" s="10" t="s">
        <v>23</v>
      </c>
      <c r="T104" s="10">
        <v>0</v>
      </c>
      <c r="U104" s="10">
        <v>0</v>
      </c>
      <c r="V104" s="12">
        <v>44166</v>
      </c>
      <c r="W104" s="10" t="str">
        <f t="shared" si="1"/>
        <v>01/12/2020</v>
      </c>
      <c r="X104" s="10" t="s">
        <v>23</v>
      </c>
      <c r="Y104" s="10" t="s">
        <v>23</v>
      </c>
      <c r="Z104" s="10" t="s">
        <v>26</v>
      </c>
      <c r="AA104" s="10">
        <v>1</v>
      </c>
      <c r="AB104" s="10" t="str">
        <f t="shared" si="2"/>
        <v>418, 1, '1.1.2.02.02.00003', 6, 'HDT HIDROTECNICA COMERCIO', 'S', 'N', 'I', 415, 'S', 'N', '</v>
      </c>
      <c r="AC104" s="10" t="str">
        <f t="shared" si="6"/>
        <v>N', 'N', 'S', '01/01/2020', 'N', 0, 0, '01/12/2020', 'N', 'N', '0', 1</v>
      </c>
      <c r="AD10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VALUES(418, 1, '1.1.2.02.02.00003', 6, 'HDT HIDROTECNICA COMERCIO', 'S', 'N', 'I', 415, 'S', 'N', 'N', 'N', 'S', '01/01/2020', 'N', 0, 0, '01/12/2020', 'N', 'N', '0', 1,'01',);</v>
      </c>
      <c r="AE104" s="14" t="str">
        <f t="shared" si="5"/>
        <v>UPDATE TGFPAR SET CODCTACTB = 418 WHERE CODPARC = ;</v>
      </c>
    </row>
    <row r="105" spans="1:31" x14ac:dyDescent="0.25">
      <c r="A105" s="3">
        <v>419</v>
      </c>
      <c r="B105" s="3">
        <v>1</v>
      </c>
      <c r="C105" s="3" t="s">
        <v>1430</v>
      </c>
      <c r="D105" s="11" t="s">
        <v>44</v>
      </c>
      <c r="F105" s="3">
        <v>4</v>
      </c>
      <c r="G105" s="3" t="s">
        <v>1220</v>
      </c>
      <c r="H105" s="3" t="s">
        <v>23</v>
      </c>
      <c r="I105" s="10" t="s">
        <v>23</v>
      </c>
      <c r="J105" s="10" t="s">
        <v>24</v>
      </c>
      <c r="K105" cm="1">
        <f t="array" ref="K105">_xlfn.IFS(F105=1,-999999999,F105=2,_xlfn.XLOOKUP(LEFT(C105,1),C:C,A:A),F105=3,_xlfn.XLOOKUP(LEFT(C105,3),C:C,A:A),F105=4,_xlfn.XLOOKUP(LEFT(C105,5),C:C,A:A),F105=5,_xlfn.XLOOKUP(LEFT(C105,8),C:C,A:A),F105=6,_xlfn.XLOOKUP(LEFT(C105,11),C:C,A:A),F105=7,_xlfn.XLOOKUP(LEFT(C105,17),C:C,A:A))</f>
        <v>409</v>
      </c>
      <c r="L105" s="10" t="s">
        <v>25</v>
      </c>
      <c r="M105" s="10" t="s">
        <v>23</v>
      </c>
      <c r="N105" s="10" t="s">
        <v>23</v>
      </c>
      <c r="O105" s="10" t="s">
        <v>23</v>
      </c>
      <c r="P105" s="10" t="s">
        <v>25</v>
      </c>
      <c r="Q105" s="12">
        <v>43831</v>
      </c>
      <c r="R105" s="10" t="str">
        <f t="shared" si="0"/>
        <v>01/01/2020</v>
      </c>
      <c r="S105" s="10" t="s">
        <v>23</v>
      </c>
      <c r="T105" s="10">
        <v>0</v>
      </c>
      <c r="U105" s="10">
        <v>0</v>
      </c>
      <c r="V105" s="12">
        <v>44166</v>
      </c>
      <c r="W105" s="10" t="str">
        <f t="shared" si="1"/>
        <v>01/12/2020</v>
      </c>
      <c r="X105" s="10" t="s">
        <v>23</v>
      </c>
      <c r="Y105" s="10" t="s">
        <v>23</v>
      </c>
      <c r="Z105" s="10" t="s">
        <v>26</v>
      </c>
      <c r="AA105" s="10">
        <v>1</v>
      </c>
      <c r="AB105" s="10" t="str">
        <f t="shared" si="2"/>
        <v>419, 1, '1.1.2.03', 4, 'OUTROS CREDITOS', 'N', 'N', 'I', 409, 'S', 'N', '</v>
      </c>
      <c r="AC105" s="10" t="str">
        <f t="shared" si="6"/>
        <v>N', 'N', 'S', '01/01/2020', 'N', 0, 0, '01/12/2020', 'N', 'N', '0', 1</v>
      </c>
      <c r="AD10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VALUES(419, 1, '1.1.2.03', 4, 'OUTROS CREDITOS', 'N', 'N', 'I', 409, 'S', 'N', 'N', 'N', 'S', '01/01/2020', 'N', 0, 0, '01/12/2020', 'N', 'N', '0', 1,'01',);</v>
      </c>
      <c r="AE105" s="14" t="str">
        <f t="shared" si="5"/>
        <v>UPDATE TGFPAR SET CODCTACTB = 419 WHERE CODPARC = ;</v>
      </c>
    </row>
    <row r="106" spans="1:31" x14ac:dyDescent="0.25">
      <c r="A106" s="3">
        <v>420</v>
      </c>
      <c r="B106" s="10">
        <v>1</v>
      </c>
      <c r="C106" s="3" t="s">
        <v>1431</v>
      </c>
      <c r="D106" s="11" t="s">
        <v>44</v>
      </c>
      <c r="F106" s="3">
        <v>5</v>
      </c>
      <c r="G106" s="3" t="s">
        <v>1221</v>
      </c>
      <c r="H106" s="3" t="s">
        <v>23</v>
      </c>
      <c r="I106" s="10" t="s">
        <v>23</v>
      </c>
      <c r="J106" s="10" t="s">
        <v>24</v>
      </c>
      <c r="K106" cm="1">
        <f t="array" ref="K106">_xlfn.IFS(F106=1,-999999999,F106=2,_xlfn.XLOOKUP(LEFT(C106,1),C:C,A:A),F106=3,_xlfn.XLOOKUP(LEFT(C106,3),C:C,A:A),F106=4,_xlfn.XLOOKUP(LEFT(C106,5),C:C,A:A),F106=5,_xlfn.XLOOKUP(LEFT(C106,8),C:C,A:A),F106=6,_xlfn.XLOOKUP(LEFT(C106,11),C:C,A:A),F106=7,_xlfn.XLOOKUP(LEFT(C106,17),C:C,A:A))</f>
        <v>419</v>
      </c>
      <c r="L106" s="10" t="s">
        <v>25</v>
      </c>
      <c r="M106" s="10" t="s">
        <v>23</v>
      </c>
      <c r="N106" s="10" t="s">
        <v>23</v>
      </c>
      <c r="O106" s="10" t="s">
        <v>23</v>
      </c>
      <c r="P106" s="10" t="s">
        <v>25</v>
      </c>
      <c r="Q106" s="12">
        <v>43831</v>
      </c>
      <c r="R106" s="10" t="str">
        <f t="shared" si="0"/>
        <v>01/01/2020</v>
      </c>
      <c r="S106" s="10" t="s">
        <v>23</v>
      </c>
      <c r="T106" s="10">
        <v>0</v>
      </c>
      <c r="U106" s="10">
        <v>0</v>
      </c>
      <c r="V106" s="12">
        <v>44166</v>
      </c>
      <c r="W106" s="10" t="str">
        <f t="shared" si="1"/>
        <v>01/12/2020</v>
      </c>
      <c r="X106" s="10" t="s">
        <v>23</v>
      </c>
      <c r="Y106" s="10" t="s">
        <v>23</v>
      </c>
      <c r="Z106" s="10" t="s">
        <v>26</v>
      </c>
      <c r="AA106" s="10">
        <v>1</v>
      </c>
      <c r="AB106" s="10" t="str">
        <f t="shared" si="2"/>
        <v>420, 1, '1.1.2.03.01', 5, 'CREDITO COM FUNCIONARIOS', 'N', 'N', 'I', 419, 'S', 'N', '</v>
      </c>
      <c r="AC106" s="10" t="str">
        <f t="shared" si="6"/>
        <v>N', 'N', 'S', '01/01/2020', 'N', 0, 0, '01/12/2020', 'N', 'N', '0', 1</v>
      </c>
      <c r="AD10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VALUES(420, 1, '1.1.2.03.01', 5, 'CREDITO COM FUNCIONARIOS', 'N', 'N', 'I', 419, 'S', 'N', 'N', 'N', 'S', '01/01/2020', 'N', 0, 0, '01/12/2020', 'N', 'N', '0', 1,'01',);</v>
      </c>
      <c r="AE106" s="14" t="str">
        <f t="shared" si="5"/>
        <v>UPDATE TGFPAR SET CODCTACTB = 420 WHERE CODPARC = ;</v>
      </c>
    </row>
    <row r="107" spans="1:31" x14ac:dyDescent="0.25">
      <c r="A107" s="3">
        <v>421</v>
      </c>
      <c r="B107" s="10">
        <v>1</v>
      </c>
      <c r="C107" s="3" t="s">
        <v>1432</v>
      </c>
      <c r="D107" s="11" t="s">
        <v>44</v>
      </c>
      <c r="F107" s="3">
        <v>6</v>
      </c>
      <c r="G107" s="3" t="s">
        <v>1222</v>
      </c>
      <c r="H107" s="3" t="s">
        <v>25</v>
      </c>
      <c r="I107" s="10" t="s">
        <v>23</v>
      </c>
      <c r="J107" s="10" t="s">
        <v>24</v>
      </c>
      <c r="K107" cm="1">
        <f t="array" ref="K107">_xlfn.IFS(F107=1,-999999999,F107=2,_xlfn.XLOOKUP(LEFT(C107,1),C:C,A:A),F107=3,_xlfn.XLOOKUP(LEFT(C107,3),C:C,A:A),F107=4,_xlfn.XLOOKUP(LEFT(C107,5),C:C,A:A),F107=5,_xlfn.XLOOKUP(LEFT(C107,8),C:C,A:A),F107=6,_xlfn.XLOOKUP(LEFT(C107,11),C:C,A:A),F107=7,_xlfn.XLOOKUP(LEFT(C107,17),C:C,A:A))</f>
        <v>420</v>
      </c>
      <c r="L107" s="10" t="s">
        <v>25</v>
      </c>
      <c r="M107" s="10" t="s">
        <v>23</v>
      </c>
      <c r="N107" s="10" t="s">
        <v>23</v>
      </c>
      <c r="O107" s="10" t="s">
        <v>23</v>
      </c>
      <c r="P107" s="10" t="s">
        <v>25</v>
      </c>
      <c r="Q107" s="12">
        <v>43831</v>
      </c>
      <c r="R107" s="10" t="str">
        <f t="shared" si="0"/>
        <v>01/01/2020</v>
      </c>
      <c r="S107" s="10" t="s">
        <v>23</v>
      </c>
      <c r="T107" s="10">
        <v>0</v>
      </c>
      <c r="U107" s="10">
        <v>0</v>
      </c>
      <c r="V107" s="12">
        <v>44166</v>
      </c>
      <c r="W107" s="10" t="str">
        <f t="shared" si="1"/>
        <v>01/12/2020</v>
      </c>
      <c r="X107" s="10" t="s">
        <v>23</v>
      </c>
      <c r="Y107" s="10" t="s">
        <v>23</v>
      </c>
      <c r="Z107" s="10" t="s">
        <v>26</v>
      </c>
      <c r="AA107" s="10">
        <v>1</v>
      </c>
      <c r="AB107" s="10" t="str">
        <f t="shared" si="2"/>
        <v>421, 1, '1.1.2.03.01.00001', 6, 'ADIANTAMENTO 13º SALARIO', 'S', 'N', 'I', 420, 'S', 'N', '</v>
      </c>
      <c r="AC107" s="10" t="str">
        <f t="shared" si="6"/>
        <v>N', 'N', 'S', '01/01/2020', 'N', 0, 0, '01/12/2020', 'N', 'N', '0', 1</v>
      </c>
      <c r="AD10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VALUES(421, 1, '1.1.2.03.01.00001', 6, 'ADIANTAMENTO 13º SALARIO', 'S', 'N', 'I', 420, 'S', 'N', 'N', 'N', 'S', '01/01/2020', 'N', 0, 0, '01/12/2020', 'N', 'N', '0', 1,'01',);</v>
      </c>
      <c r="AE107" s="14" t="str">
        <f t="shared" si="5"/>
        <v>UPDATE TGFPAR SET CODCTACTB = 421 WHERE CODPARC = ;</v>
      </c>
    </row>
    <row r="108" spans="1:31" x14ac:dyDescent="0.25">
      <c r="A108" s="3">
        <v>422</v>
      </c>
      <c r="B108" s="3">
        <v>1</v>
      </c>
      <c r="C108" s="3" t="s">
        <v>1433</v>
      </c>
      <c r="D108" s="11" t="s">
        <v>44</v>
      </c>
      <c r="F108" s="3">
        <v>6</v>
      </c>
      <c r="G108" s="3" t="s">
        <v>1080</v>
      </c>
      <c r="H108" s="3" t="s">
        <v>25</v>
      </c>
      <c r="I108" s="10" t="s">
        <v>23</v>
      </c>
      <c r="J108" s="10" t="s">
        <v>24</v>
      </c>
      <c r="K108" cm="1">
        <f t="array" ref="K108">_xlfn.IFS(F108=1,-999999999,F108=2,_xlfn.XLOOKUP(LEFT(C108,1),C:C,A:A),F108=3,_xlfn.XLOOKUP(LEFT(C108,3),C:C,A:A),F108=4,_xlfn.XLOOKUP(LEFT(C108,5),C:C,A:A),F108=5,_xlfn.XLOOKUP(LEFT(C108,8),C:C,A:A),F108=6,_xlfn.XLOOKUP(LEFT(C108,11),C:C,A:A),F108=7,_xlfn.XLOOKUP(LEFT(C108,17),C:C,A:A))</f>
        <v>420</v>
      </c>
      <c r="L108" s="10" t="s">
        <v>25</v>
      </c>
      <c r="M108" s="10" t="s">
        <v>23</v>
      </c>
      <c r="N108" s="10" t="s">
        <v>23</v>
      </c>
      <c r="O108" s="10" t="s">
        <v>23</v>
      </c>
      <c r="P108" s="10" t="s">
        <v>25</v>
      </c>
      <c r="Q108" s="12">
        <v>43831</v>
      </c>
      <c r="R108" s="10" t="str">
        <f t="shared" si="0"/>
        <v>01/01/2020</v>
      </c>
      <c r="S108" s="10" t="s">
        <v>23</v>
      </c>
      <c r="T108" s="10">
        <v>0</v>
      </c>
      <c r="U108" s="10">
        <v>0</v>
      </c>
      <c r="V108" s="12">
        <v>44166</v>
      </c>
      <c r="W108" s="10" t="str">
        <f t="shared" si="1"/>
        <v>01/12/2020</v>
      </c>
      <c r="X108" s="10" t="s">
        <v>23</v>
      </c>
      <c r="Y108" s="10" t="s">
        <v>23</v>
      </c>
      <c r="Z108" s="10" t="s">
        <v>26</v>
      </c>
      <c r="AA108" s="10">
        <v>1</v>
      </c>
      <c r="AB108" s="10" t="str">
        <f t="shared" si="2"/>
        <v>422, 1, '1.1.2.03.01.00002', 6, 'ADIANTAMENTO DE SALARIO', 'S', 'N', 'I', 420, 'S', 'N', '</v>
      </c>
      <c r="AC108" s="10" t="str">
        <f t="shared" si="6"/>
        <v>N', 'N', 'S', '01/01/2020', 'N', 0, 0, '01/12/2020', 'N', 'N', '0', 1</v>
      </c>
      <c r="AD10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VALUES(422, 1, '1.1.2.03.01.00002', 6, 'ADIANTAMENTO DE SALARIO', 'S', 'N', 'I', 420, 'S', 'N', 'N', 'N', 'S', '01/01/2020', 'N', 0, 0, '01/12/2020', 'N', 'N', '0', 1,'01',);</v>
      </c>
      <c r="AE108" s="14" t="str">
        <f t="shared" si="5"/>
        <v>UPDATE TGFPAR SET CODCTACTB = 422 WHERE CODPARC = ;</v>
      </c>
    </row>
    <row r="109" spans="1:31" x14ac:dyDescent="0.25">
      <c r="A109" s="3">
        <v>423</v>
      </c>
      <c r="B109" s="10">
        <v>1</v>
      </c>
      <c r="C109" s="3" t="s">
        <v>929</v>
      </c>
      <c r="D109" s="11" t="s">
        <v>44</v>
      </c>
      <c r="F109" s="3">
        <v>6</v>
      </c>
      <c r="G109" s="3" t="s">
        <v>1081</v>
      </c>
      <c r="H109" s="3" t="s">
        <v>25</v>
      </c>
      <c r="I109" s="10" t="s">
        <v>23</v>
      </c>
      <c r="J109" s="10" t="s">
        <v>24</v>
      </c>
      <c r="K109" cm="1">
        <f t="array" ref="K109">_xlfn.IFS(F109=1,-999999999,F109=2,_xlfn.XLOOKUP(LEFT(C109,1),C:C,A:A),F109=3,_xlfn.XLOOKUP(LEFT(C109,3),C:C,A:A),F109=4,_xlfn.XLOOKUP(LEFT(C109,5),C:C,A:A),F109=5,_xlfn.XLOOKUP(LEFT(C109,8),C:C,A:A),F109=6,_xlfn.XLOOKUP(LEFT(C109,11),C:C,A:A),F109=7,_xlfn.XLOOKUP(LEFT(C109,17),C:C,A:A))</f>
        <v>420</v>
      </c>
      <c r="L109" s="10" t="s">
        <v>25</v>
      </c>
      <c r="M109" s="10" t="s">
        <v>23</v>
      </c>
      <c r="N109" s="10" t="s">
        <v>23</v>
      </c>
      <c r="O109" s="10" t="s">
        <v>23</v>
      </c>
      <c r="P109" s="10" t="s">
        <v>25</v>
      </c>
      <c r="Q109" s="12">
        <v>43831</v>
      </c>
      <c r="R109" s="10" t="str">
        <f t="shared" si="0"/>
        <v>01/01/2020</v>
      </c>
      <c r="S109" s="10" t="s">
        <v>23</v>
      </c>
      <c r="T109" s="10">
        <v>0</v>
      </c>
      <c r="U109" s="10">
        <v>0</v>
      </c>
      <c r="V109" s="12">
        <v>44166</v>
      </c>
      <c r="W109" s="10" t="str">
        <f t="shared" si="1"/>
        <v>01/12/2020</v>
      </c>
      <c r="X109" s="10" t="s">
        <v>23</v>
      </c>
      <c r="Y109" s="10" t="s">
        <v>23</v>
      </c>
      <c r="Z109" s="10" t="s">
        <v>26</v>
      </c>
      <c r="AA109" s="10">
        <v>1</v>
      </c>
      <c r="AB109" s="10" t="str">
        <f t="shared" si="2"/>
        <v>423, 1, '1.1.2.03.01.00003', 6, 'ADIANTAMENTO DE FÉRIAS', 'S', 'N', 'I', 420, 'S', 'N', '</v>
      </c>
      <c r="AC109" s="10" t="str">
        <f t="shared" si="6"/>
        <v>N', 'N', 'S', '01/01/2020', 'N', 0, 0, '01/12/2020', 'N', 'N', '0', 1</v>
      </c>
      <c r="AD109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VALUES(423, 1, '1.1.2.03.01.00003', 6, 'ADIANTAMENTO DE FÉRIAS', 'S', 'N', 'I', 420, 'S', 'N', 'N', 'N', 'S', '01/01/2020', 'N', 0, 0, '01/12/2020', 'N', 'N', '0', 1,'01',);</v>
      </c>
      <c r="AE109" s="14" t="str">
        <f t="shared" si="5"/>
        <v>UPDATE TGFPAR SET CODCTACTB = 423 WHERE CODPARC = ;</v>
      </c>
    </row>
    <row r="110" spans="1:31" x14ac:dyDescent="0.25">
      <c r="A110" s="3">
        <v>424</v>
      </c>
      <c r="B110" s="10">
        <v>1</v>
      </c>
      <c r="C110" s="3" t="s">
        <v>1434</v>
      </c>
      <c r="D110" s="11" t="s">
        <v>44</v>
      </c>
      <c r="F110" s="3">
        <v>5</v>
      </c>
      <c r="G110" s="3" t="s">
        <v>1223</v>
      </c>
      <c r="H110" s="3" t="s">
        <v>23</v>
      </c>
      <c r="I110" s="10" t="s">
        <v>23</v>
      </c>
      <c r="J110" s="10" t="s">
        <v>24</v>
      </c>
      <c r="K110" cm="1">
        <f t="array" ref="K110">_xlfn.IFS(F110=1,-999999999,F110=2,_xlfn.XLOOKUP(LEFT(C110,1),C:C,A:A),F110=3,_xlfn.XLOOKUP(LEFT(C110,3),C:C,A:A),F110=4,_xlfn.XLOOKUP(LEFT(C110,5),C:C,A:A),F110=5,_xlfn.XLOOKUP(LEFT(C110,8),C:C,A:A),F110=6,_xlfn.XLOOKUP(LEFT(C110,11),C:C,A:A),F110=7,_xlfn.XLOOKUP(LEFT(C110,17),C:C,A:A))</f>
        <v>419</v>
      </c>
      <c r="L110" s="10" t="s">
        <v>25</v>
      </c>
      <c r="M110" s="10" t="s">
        <v>23</v>
      </c>
      <c r="N110" s="10" t="s">
        <v>23</v>
      </c>
      <c r="O110" s="10" t="s">
        <v>23</v>
      </c>
      <c r="P110" s="10" t="s">
        <v>25</v>
      </c>
      <c r="Q110" s="12">
        <v>43831</v>
      </c>
      <c r="R110" s="10" t="str">
        <f t="shared" si="0"/>
        <v>01/01/2020</v>
      </c>
      <c r="S110" s="10" t="s">
        <v>23</v>
      </c>
      <c r="T110" s="10">
        <v>0</v>
      </c>
      <c r="U110" s="10">
        <v>0</v>
      </c>
      <c r="V110" s="12">
        <v>44166</v>
      </c>
      <c r="W110" s="10" t="str">
        <f t="shared" si="1"/>
        <v>01/12/2020</v>
      </c>
      <c r="X110" s="10" t="s">
        <v>23</v>
      </c>
      <c r="Y110" s="10" t="s">
        <v>23</v>
      </c>
      <c r="Z110" s="10" t="s">
        <v>26</v>
      </c>
      <c r="AA110" s="10">
        <v>1</v>
      </c>
      <c r="AB110" s="10" t="str">
        <f t="shared" si="2"/>
        <v>424, 1, '1.1.2.03.02', 5, 'CONTAS DE COMPENSAÇÃO', 'N', 'N', 'I', 419, 'S', 'N', '</v>
      </c>
      <c r="AC110" s="10" t="str">
        <f t="shared" si="6"/>
        <v>N', 'N', 'S', '01/01/2020', 'N', 0, 0, '01/12/2020', 'N', 'N', '0', 1</v>
      </c>
      <c r="AD11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VALUES(424, 1, '1.1.2.03.02', 5, 'CONTAS DE COMPENSAÇÃO', 'N', 'N', 'I', 419, 'S', 'N', 'N', 'N', 'S', '01/01/2020', 'N', 0, 0, '01/12/2020', 'N', 'N', '0', 1,'01',);</v>
      </c>
      <c r="AE110" s="14" t="str">
        <f t="shared" si="5"/>
        <v>UPDATE TGFPAR SET CODCTACTB = 424 WHERE CODPARC = ;</v>
      </c>
    </row>
    <row r="111" spans="1:31" x14ac:dyDescent="0.25">
      <c r="A111" s="3">
        <v>425</v>
      </c>
      <c r="B111" s="3">
        <v>1</v>
      </c>
      <c r="C111" s="3" t="s">
        <v>1435</v>
      </c>
      <c r="D111" s="11" t="s">
        <v>44</v>
      </c>
      <c r="F111" s="3">
        <v>6</v>
      </c>
      <c r="G111" s="3" t="s">
        <v>1223</v>
      </c>
      <c r="H111" s="3" t="s">
        <v>25</v>
      </c>
      <c r="I111" s="10" t="s">
        <v>23</v>
      </c>
      <c r="J111" s="10" t="s">
        <v>24</v>
      </c>
      <c r="K111" cm="1">
        <f t="array" ref="K111">_xlfn.IFS(F111=1,-999999999,F111=2,_xlfn.XLOOKUP(LEFT(C111,1),C:C,A:A),F111=3,_xlfn.XLOOKUP(LEFT(C111,3),C:C,A:A),F111=4,_xlfn.XLOOKUP(LEFT(C111,5),C:C,A:A),F111=5,_xlfn.XLOOKUP(LEFT(C111,8),C:C,A:A),F111=6,_xlfn.XLOOKUP(LEFT(C111,11),C:C,A:A),F111=7,_xlfn.XLOOKUP(LEFT(C111,17),C:C,A:A))</f>
        <v>424</v>
      </c>
      <c r="L111" s="10" t="s">
        <v>25</v>
      </c>
      <c r="M111" s="10" t="s">
        <v>23</v>
      </c>
      <c r="N111" s="10" t="s">
        <v>23</v>
      </c>
      <c r="O111" s="10" t="s">
        <v>23</v>
      </c>
      <c r="P111" s="10" t="s">
        <v>25</v>
      </c>
      <c r="Q111" s="12">
        <v>43831</v>
      </c>
      <c r="R111" s="10" t="str">
        <f t="shared" si="0"/>
        <v>01/01/2020</v>
      </c>
      <c r="S111" s="10" t="s">
        <v>23</v>
      </c>
      <c r="T111" s="10">
        <v>0</v>
      </c>
      <c r="U111" s="10">
        <v>0</v>
      </c>
      <c r="V111" s="12">
        <v>44166</v>
      </c>
      <c r="W111" s="10" t="str">
        <f t="shared" si="1"/>
        <v>01/12/2020</v>
      </c>
      <c r="X111" s="10" t="s">
        <v>23</v>
      </c>
      <c r="Y111" s="10" t="s">
        <v>23</v>
      </c>
      <c r="Z111" s="10" t="s">
        <v>26</v>
      </c>
      <c r="AA111" s="10">
        <v>1</v>
      </c>
      <c r="AB111" s="10" t="str">
        <f t="shared" si="2"/>
        <v>425, 1, '1.1.2.03.02.00001', 6, 'CONTAS DE COMPENSAÇÃO', 'S', 'N', 'I', 424, 'S', 'N', '</v>
      </c>
      <c r="AC111" s="10" t="str">
        <f t="shared" si="6"/>
        <v>N', 'N', 'S', '01/01/2020', 'N', 0, 0, '01/12/2020', 'N', 'N', '0', 1</v>
      </c>
      <c r="AD11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VALUES(425, 1, '1.1.2.03.02.00001', 6, 'CONTAS DE COMPENSAÇÃO', 'S', 'N', 'I', 424, 'S', 'N', 'N', 'N', 'S', '01/01/2020', 'N', 0, 0, '01/12/2020', 'N', 'N', '0', 1,'01',);</v>
      </c>
      <c r="AE111" s="14" t="str">
        <f t="shared" si="5"/>
        <v>UPDATE TGFPAR SET CODCTACTB = 425 WHERE CODPARC = ;</v>
      </c>
    </row>
    <row r="112" spans="1:31" x14ac:dyDescent="0.25">
      <c r="A112" s="3">
        <v>426</v>
      </c>
      <c r="B112" s="10">
        <v>1</v>
      </c>
      <c r="C112" s="3" t="s">
        <v>33</v>
      </c>
      <c r="D112" s="11" t="s">
        <v>44</v>
      </c>
      <c r="F112" s="3">
        <v>3</v>
      </c>
      <c r="G112" s="3" t="s">
        <v>1224</v>
      </c>
      <c r="H112" s="3" t="s">
        <v>23</v>
      </c>
      <c r="I112" s="10" t="s">
        <v>23</v>
      </c>
      <c r="J112" s="10" t="s">
        <v>24</v>
      </c>
      <c r="K112" cm="1">
        <f t="array" ref="K112">_xlfn.IFS(F112=1,-999999999,F112=2,_xlfn.XLOOKUP(LEFT(C112,1),C:C,A:A),F112=3,_xlfn.XLOOKUP(LEFT(C112,3),C:C,A:A),F112=4,_xlfn.XLOOKUP(LEFT(C112,5),C:C,A:A),F112=5,_xlfn.XLOOKUP(LEFT(C112,8),C:C,A:A),F112=6,_xlfn.XLOOKUP(LEFT(C112,11),C:C,A:A),F112=7,_xlfn.XLOOKUP(LEFT(C112,17),C:C,A:A))</f>
        <v>390</v>
      </c>
      <c r="L112" s="10" t="s">
        <v>25</v>
      </c>
      <c r="M112" s="10" t="s">
        <v>23</v>
      </c>
      <c r="N112" s="10" t="s">
        <v>23</v>
      </c>
      <c r="O112" s="10" t="s">
        <v>23</v>
      </c>
      <c r="P112" s="10" t="s">
        <v>25</v>
      </c>
      <c r="Q112" s="12">
        <v>43831</v>
      </c>
      <c r="R112" s="10" t="str">
        <f t="shared" si="0"/>
        <v>01/01/2020</v>
      </c>
      <c r="S112" s="10" t="s">
        <v>23</v>
      </c>
      <c r="T112" s="10">
        <v>0</v>
      </c>
      <c r="U112" s="10">
        <v>0</v>
      </c>
      <c r="V112" s="12">
        <v>44166</v>
      </c>
      <c r="W112" s="10" t="str">
        <f t="shared" si="1"/>
        <v>01/12/2020</v>
      </c>
      <c r="X112" s="10" t="s">
        <v>23</v>
      </c>
      <c r="Y112" s="10" t="s">
        <v>23</v>
      </c>
      <c r="Z112" s="10" t="s">
        <v>26</v>
      </c>
      <c r="AA112" s="10">
        <v>1</v>
      </c>
      <c r="AB112" s="10" t="str">
        <f t="shared" si="2"/>
        <v>426, 1, '1.1.3', 3, 'IMPOSTOS A RECUPERAR', 'N', 'N', 'I', 390, 'S', 'N', '</v>
      </c>
      <c r="AC112" s="10" t="str">
        <f t="shared" si="6"/>
        <v>N', 'N', 'S', '01/01/2020', 'N', 0, 0, '01/12/2020', 'N', 'N', '0', 1</v>
      </c>
      <c r="AD11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VALUES(426, 1, '1.1.3', 3, 'IMPOSTOS A RECUPERAR', 'N', 'N', 'I', 390, 'S', 'N', 'N', 'N', 'S', '01/01/2020', 'N', 0, 0, '01/12/2020', 'N', 'N', '0', 1,'01',);</v>
      </c>
      <c r="AE112" s="14" t="str">
        <f t="shared" si="5"/>
        <v>UPDATE TGFPAR SET CODCTACTB = 426 WHERE CODPARC = ;</v>
      </c>
    </row>
    <row r="113" spans="1:31" x14ac:dyDescent="0.25">
      <c r="A113" s="3">
        <v>427</v>
      </c>
      <c r="B113" s="10">
        <v>1</v>
      </c>
      <c r="C113" s="3" t="s">
        <v>1436</v>
      </c>
      <c r="D113" s="11" t="s">
        <v>44</v>
      </c>
      <c r="F113" s="3">
        <v>4</v>
      </c>
      <c r="G113" s="3" t="s">
        <v>1224</v>
      </c>
      <c r="H113" s="3" t="s">
        <v>23</v>
      </c>
      <c r="I113" s="10" t="s">
        <v>23</v>
      </c>
      <c r="J113" s="10" t="s">
        <v>24</v>
      </c>
      <c r="K113" cm="1">
        <f t="array" ref="K113">_xlfn.IFS(F113=1,-999999999,F113=2,_xlfn.XLOOKUP(LEFT(C113,1),C:C,A:A),F113=3,_xlfn.XLOOKUP(LEFT(C113,3),C:C,A:A),F113=4,_xlfn.XLOOKUP(LEFT(C113,5),C:C,A:A),F113=5,_xlfn.XLOOKUP(LEFT(C113,8),C:C,A:A),F113=6,_xlfn.XLOOKUP(LEFT(C113,11),C:C,A:A),F113=7,_xlfn.XLOOKUP(LEFT(C113,17),C:C,A:A))</f>
        <v>426</v>
      </c>
      <c r="L113" s="10" t="s">
        <v>25</v>
      </c>
      <c r="M113" s="10" t="s">
        <v>23</v>
      </c>
      <c r="N113" s="10" t="s">
        <v>23</v>
      </c>
      <c r="O113" s="10" t="s">
        <v>23</v>
      </c>
      <c r="P113" s="10" t="s">
        <v>25</v>
      </c>
      <c r="Q113" s="12">
        <v>43831</v>
      </c>
      <c r="R113" s="10" t="str">
        <f t="shared" si="0"/>
        <v>01/01/2020</v>
      </c>
      <c r="S113" s="10" t="s">
        <v>23</v>
      </c>
      <c r="T113" s="10">
        <v>0</v>
      </c>
      <c r="U113" s="10">
        <v>0</v>
      </c>
      <c r="V113" s="12">
        <v>44166</v>
      </c>
      <c r="W113" s="10" t="str">
        <f t="shared" si="1"/>
        <v>01/12/2020</v>
      </c>
      <c r="X113" s="10" t="s">
        <v>23</v>
      </c>
      <c r="Y113" s="10" t="s">
        <v>23</v>
      </c>
      <c r="Z113" s="10" t="s">
        <v>26</v>
      </c>
      <c r="AA113" s="10">
        <v>1</v>
      </c>
      <c r="AB113" s="10" t="str">
        <f t="shared" si="2"/>
        <v>427, 1, '1.1.3.01', 4, 'IMPOSTOS A RECUPERAR', 'N', 'N', 'I', 426, 'S', 'N', '</v>
      </c>
      <c r="AC113" s="10" t="str">
        <f t="shared" si="6"/>
        <v>N', 'N', 'S', '01/01/2020', 'N', 0, 0, '01/12/2020', 'N', 'N', '0', 1</v>
      </c>
      <c r="AD11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VALUES(427, 1, '1.1.3.01', 4, 'IMPOSTOS A RECUPERAR', 'N', 'N', 'I', 426, 'S', 'N', 'N', 'N', 'S', '01/01/2020', 'N', 0, 0, '01/12/2020', 'N', 'N', '0', 1,'01',);</v>
      </c>
      <c r="AE113" s="14" t="str">
        <f t="shared" si="5"/>
        <v>UPDATE TGFPAR SET CODCTACTB = 427 WHERE CODPARC = ;</v>
      </c>
    </row>
    <row r="114" spans="1:31" x14ac:dyDescent="0.25">
      <c r="A114" s="3">
        <v>428</v>
      </c>
      <c r="B114" s="3">
        <v>1</v>
      </c>
      <c r="C114" s="3" t="s">
        <v>1437</v>
      </c>
      <c r="D114" s="11" t="s">
        <v>44</v>
      </c>
      <c r="F114" s="3">
        <v>5</v>
      </c>
      <c r="G114" s="3" t="s">
        <v>1224</v>
      </c>
      <c r="H114" s="3" t="s">
        <v>23</v>
      </c>
      <c r="I114" s="10" t="s">
        <v>23</v>
      </c>
      <c r="J114" s="10" t="s">
        <v>24</v>
      </c>
      <c r="K114" cm="1">
        <f t="array" ref="K114">_xlfn.IFS(F114=1,-999999999,F114=2,_xlfn.XLOOKUP(LEFT(C114,1),C:C,A:A),F114=3,_xlfn.XLOOKUP(LEFT(C114,3),C:C,A:A),F114=4,_xlfn.XLOOKUP(LEFT(C114,5),C:C,A:A),F114=5,_xlfn.XLOOKUP(LEFT(C114,8),C:C,A:A),F114=6,_xlfn.XLOOKUP(LEFT(C114,11),C:C,A:A),F114=7,_xlfn.XLOOKUP(LEFT(C114,17),C:C,A:A))</f>
        <v>427</v>
      </c>
      <c r="L114" s="10" t="s">
        <v>25</v>
      </c>
      <c r="M114" s="10" t="s">
        <v>23</v>
      </c>
      <c r="N114" s="10" t="s">
        <v>23</v>
      </c>
      <c r="O114" s="10" t="s">
        <v>23</v>
      </c>
      <c r="P114" s="10" t="s">
        <v>25</v>
      </c>
      <c r="Q114" s="12">
        <v>43831</v>
      </c>
      <c r="R114" s="10" t="str">
        <f t="shared" si="0"/>
        <v>01/01/2020</v>
      </c>
      <c r="S114" s="10" t="s">
        <v>23</v>
      </c>
      <c r="T114" s="10">
        <v>0</v>
      </c>
      <c r="U114" s="10">
        <v>0</v>
      </c>
      <c r="V114" s="12">
        <v>44166</v>
      </c>
      <c r="W114" s="10" t="str">
        <f t="shared" si="1"/>
        <v>01/12/2020</v>
      </c>
      <c r="X114" s="10" t="s">
        <v>23</v>
      </c>
      <c r="Y114" s="10" t="s">
        <v>23</v>
      </c>
      <c r="Z114" s="10" t="s">
        <v>26</v>
      </c>
      <c r="AA114" s="10">
        <v>1</v>
      </c>
      <c r="AB114" s="10" t="str">
        <f t="shared" si="2"/>
        <v>428, 1, '1.1.3.01.01', 5, 'IMPOSTOS A RECUPERAR', 'N', 'N', 'I', 427, 'S', 'N', '</v>
      </c>
      <c r="AC114" s="10" t="str">
        <f t="shared" si="6"/>
        <v>N', 'N', 'S', '01/01/2020', 'N', 0, 0, '01/12/2020', 'N', 'N', '0', 1</v>
      </c>
      <c r="AD11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VALUES(428, 1, '1.1.3.01.01', 5, 'IMPOSTOS A RECUPERAR', 'N', 'N', 'I', 427, 'S', 'N', 'N', 'N', 'S', '01/01/2020', 'N', 0, 0, '01/12/2020', 'N', 'N', '0', 1,'01',);</v>
      </c>
      <c r="AE114" s="14" t="str">
        <f t="shared" si="5"/>
        <v>UPDATE TGFPAR SET CODCTACTB = 428 WHERE CODPARC = ;</v>
      </c>
    </row>
    <row r="115" spans="1:31" x14ac:dyDescent="0.25">
      <c r="A115" s="3">
        <v>429</v>
      </c>
      <c r="B115" s="10">
        <v>1</v>
      </c>
      <c r="C115" s="3" t="s">
        <v>1438</v>
      </c>
      <c r="D115" s="11" t="s">
        <v>44</v>
      </c>
      <c r="F115" s="3">
        <v>6</v>
      </c>
      <c r="G115" s="3" t="s">
        <v>1082</v>
      </c>
      <c r="H115" s="3" t="s">
        <v>25</v>
      </c>
      <c r="I115" s="10" t="s">
        <v>23</v>
      </c>
      <c r="J115" s="10" t="s">
        <v>24</v>
      </c>
      <c r="K115" cm="1">
        <f t="array" ref="K115">_xlfn.IFS(F115=1,-999999999,F115=2,_xlfn.XLOOKUP(LEFT(C115,1),C:C,A:A),F115=3,_xlfn.XLOOKUP(LEFT(C115,3),C:C,A:A),F115=4,_xlfn.XLOOKUP(LEFT(C115,5),C:C,A:A),F115=5,_xlfn.XLOOKUP(LEFT(C115,8),C:C,A:A),F115=6,_xlfn.XLOOKUP(LEFT(C115,11),C:C,A:A),F115=7,_xlfn.XLOOKUP(LEFT(C115,17),C:C,A:A))</f>
        <v>428</v>
      </c>
      <c r="L115" s="10" t="s">
        <v>25</v>
      </c>
      <c r="M115" s="10" t="s">
        <v>23</v>
      </c>
      <c r="N115" s="10" t="s">
        <v>23</v>
      </c>
      <c r="O115" s="10" t="s">
        <v>23</v>
      </c>
      <c r="P115" s="10" t="s">
        <v>25</v>
      </c>
      <c r="Q115" s="12">
        <v>43831</v>
      </c>
      <c r="R115" s="10" t="str">
        <f t="shared" si="0"/>
        <v>01/01/2020</v>
      </c>
      <c r="S115" s="10" t="s">
        <v>23</v>
      </c>
      <c r="T115" s="10">
        <v>0</v>
      </c>
      <c r="U115" s="10">
        <v>0</v>
      </c>
      <c r="V115" s="12">
        <v>44166</v>
      </c>
      <c r="W115" s="10" t="str">
        <f t="shared" si="1"/>
        <v>01/12/2020</v>
      </c>
      <c r="X115" s="10" t="s">
        <v>23</v>
      </c>
      <c r="Y115" s="10" t="s">
        <v>23</v>
      </c>
      <c r="Z115" s="10" t="s">
        <v>26</v>
      </c>
      <c r="AA115" s="10">
        <v>1</v>
      </c>
      <c r="AB115" s="10" t="str">
        <f t="shared" si="2"/>
        <v>429, 1, '1.1.3.01.01.00001', 6, 'ANTECIPAÇAO DE CSLL', 'S', 'N', 'I', 428, 'S', 'N', '</v>
      </c>
      <c r="AC115" s="10" t="str">
        <f t="shared" si="6"/>
        <v>N', 'N', 'S', '01/01/2020', 'N', 0, 0, '01/12/2020', 'N', 'N', '0', 1</v>
      </c>
      <c r="AD11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VALUES(429, 1, '1.1.3.01.01.00001', 6, 'ANTECIPAÇAO DE CSLL', 'S', 'N', 'I', 428, 'S', 'N', 'N', 'N', 'S', '01/01/2020', 'N', 0, 0, '01/12/2020', 'N', 'N', '0', 1,'01',);</v>
      </c>
      <c r="AE115" s="14" t="str">
        <f t="shared" si="5"/>
        <v>UPDATE TGFPAR SET CODCTACTB = 429 WHERE CODPARC = ;</v>
      </c>
    </row>
    <row r="116" spans="1:31" x14ac:dyDescent="0.25">
      <c r="A116" s="3">
        <v>430</v>
      </c>
      <c r="B116" s="10">
        <v>1</v>
      </c>
      <c r="C116" s="3" t="s">
        <v>1439</v>
      </c>
      <c r="D116" s="11" t="s">
        <v>44</v>
      </c>
      <c r="F116" s="3">
        <v>6</v>
      </c>
      <c r="G116" s="3" t="s">
        <v>1083</v>
      </c>
      <c r="H116" s="3" t="s">
        <v>25</v>
      </c>
      <c r="I116" s="10" t="s">
        <v>23</v>
      </c>
      <c r="J116" s="10" t="s">
        <v>24</v>
      </c>
      <c r="K116" cm="1">
        <f t="array" ref="K116">_xlfn.IFS(F116=1,-999999999,F116=2,_xlfn.XLOOKUP(LEFT(C116,1),C:C,A:A),F116=3,_xlfn.XLOOKUP(LEFT(C116,3),C:C,A:A),F116=4,_xlfn.XLOOKUP(LEFT(C116,5),C:C,A:A),F116=5,_xlfn.XLOOKUP(LEFT(C116,8),C:C,A:A),F116=6,_xlfn.XLOOKUP(LEFT(C116,11),C:C,A:A),F116=7,_xlfn.XLOOKUP(LEFT(C116,17),C:C,A:A))</f>
        <v>428</v>
      </c>
      <c r="L116" s="10" t="s">
        <v>25</v>
      </c>
      <c r="M116" s="10" t="s">
        <v>23</v>
      </c>
      <c r="N116" s="10" t="s">
        <v>23</v>
      </c>
      <c r="O116" s="10" t="s">
        <v>23</v>
      </c>
      <c r="P116" s="10" t="s">
        <v>25</v>
      </c>
      <c r="Q116" s="12">
        <v>43831</v>
      </c>
      <c r="R116" s="10" t="str">
        <f t="shared" si="0"/>
        <v>01/01/2020</v>
      </c>
      <c r="S116" s="10" t="s">
        <v>23</v>
      </c>
      <c r="T116" s="10">
        <v>0</v>
      </c>
      <c r="U116" s="10">
        <v>0</v>
      </c>
      <c r="V116" s="12">
        <v>44166</v>
      </c>
      <c r="W116" s="10" t="str">
        <f t="shared" si="1"/>
        <v>01/12/2020</v>
      </c>
      <c r="X116" s="10" t="s">
        <v>23</v>
      </c>
      <c r="Y116" s="10" t="s">
        <v>23</v>
      </c>
      <c r="Z116" s="10" t="s">
        <v>26</v>
      </c>
      <c r="AA116" s="10">
        <v>1</v>
      </c>
      <c r="AB116" s="10" t="str">
        <f t="shared" si="2"/>
        <v>430, 1, '1.1.3.01.01.00002', 6, 'ANTECIPAÇÃO DE IRPJ', 'S', 'N', 'I', 428, 'S', 'N', '</v>
      </c>
      <c r="AC116" s="10" t="str">
        <f t="shared" si="6"/>
        <v>N', 'N', 'S', '01/01/2020', 'N', 0, 0, '01/12/2020', 'N', 'N', '0', 1</v>
      </c>
      <c r="AD11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VALUES(430, 1, '1.1.3.01.01.00002', 6, 'ANTECIPAÇÃO DE IRPJ', 'S', 'N', 'I', 428, 'S', 'N', 'N', 'N', 'S', '01/01/2020', 'N', 0, 0, '01/12/2020', 'N', 'N', '0', 1,'01',);</v>
      </c>
      <c r="AE116" s="14" t="str">
        <f t="shared" si="5"/>
        <v>UPDATE TGFPAR SET CODCTACTB = 430 WHERE CODPARC = ;</v>
      </c>
    </row>
    <row r="117" spans="1:31" x14ac:dyDescent="0.25">
      <c r="A117" s="3">
        <v>431</v>
      </c>
      <c r="B117" s="3">
        <v>1</v>
      </c>
      <c r="C117" s="3" t="s">
        <v>1440</v>
      </c>
      <c r="D117" s="11" t="s">
        <v>44</v>
      </c>
      <c r="F117" s="3">
        <v>6</v>
      </c>
      <c r="G117" s="3" t="s">
        <v>1084</v>
      </c>
      <c r="H117" s="3" t="s">
        <v>25</v>
      </c>
      <c r="I117" s="10" t="s">
        <v>23</v>
      </c>
      <c r="J117" s="10" t="s">
        <v>24</v>
      </c>
      <c r="K117" cm="1">
        <f t="array" ref="K117">_xlfn.IFS(F117=1,-999999999,F117=2,_xlfn.XLOOKUP(LEFT(C117,1),C:C,A:A),F117=3,_xlfn.XLOOKUP(LEFT(C117,3),C:C,A:A),F117=4,_xlfn.XLOOKUP(LEFT(C117,5),C:C,A:A),F117=5,_xlfn.XLOOKUP(LEFT(C117,8),C:C,A:A),F117=6,_xlfn.XLOOKUP(LEFT(C117,11),C:C,A:A),F117=7,_xlfn.XLOOKUP(LEFT(C117,17),C:C,A:A))</f>
        <v>428</v>
      </c>
      <c r="L117" s="10" t="s">
        <v>25</v>
      </c>
      <c r="M117" s="10" t="s">
        <v>23</v>
      </c>
      <c r="N117" s="10" t="s">
        <v>23</v>
      </c>
      <c r="O117" s="10" t="s">
        <v>23</v>
      </c>
      <c r="P117" s="10" t="s">
        <v>25</v>
      </c>
      <c r="Q117" s="12">
        <v>43831</v>
      </c>
      <c r="R117" s="10" t="str">
        <f t="shared" si="0"/>
        <v>01/01/2020</v>
      </c>
      <c r="S117" s="10" t="s">
        <v>23</v>
      </c>
      <c r="T117" s="10">
        <v>0</v>
      </c>
      <c r="U117" s="10">
        <v>0</v>
      </c>
      <c r="V117" s="12">
        <v>44166</v>
      </c>
      <c r="W117" s="10" t="str">
        <f t="shared" si="1"/>
        <v>01/12/2020</v>
      </c>
      <c r="X117" s="10" t="s">
        <v>23</v>
      </c>
      <c r="Y117" s="10" t="s">
        <v>23</v>
      </c>
      <c r="Z117" s="10" t="s">
        <v>26</v>
      </c>
      <c r="AA117" s="10">
        <v>1</v>
      </c>
      <c r="AB117" s="10" t="str">
        <f t="shared" si="2"/>
        <v>431, 1, '1.1.3.01.01.00003', 6, 'COFINS PAGO INDEVIDAMENTE', 'S', 'N', 'I', 428, 'S', 'N', '</v>
      </c>
      <c r="AC117" s="10" t="str">
        <f t="shared" si="6"/>
        <v>N', 'N', 'S', '01/01/2020', 'N', 0, 0, '01/12/2020', 'N', 'N', '0', 1</v>
      </c>
      <c r="AD11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VALUES(431, 1, '1.1.3.01.01.00003', 6, 'COFINS PAGO INDEVIDAMENTE', 'S', 'N', 'I', 428, 'S', 'N', 'N', 'N', 'S', '01/01/2020', 'N', 0, 0, '01/12/2020', 'N', 'N', '0', 1,'01',);</v>
      </c>
      <c r="AE117" s="14" t="str">
        <f t="shared" si="5"/>
        <v>UPDATE TGFPAR SET CODCTACTB = 431 WHERE CODPARC = ;</v>
      </c>
    </row>
    <row r="118" spans="1:31" x14ac:dyDescent="0.25">
      <c r="A118" s="3">
        <v>432</v>
      </c>
      <c r="B118" s="10">
        <v>1</v>
      </c>
      <c r="C118" s="3" t="s">
        <v>930</v>
      </c>
      <c r="D118" s="11" t="s">
        <v>44</v>
      </c>
      <c r="F118" s="3">
        <v>6</v>
      </c>
      <c r="G118" s="3" t="s">
        <v>1085</v>
      </c>
      <c r="H118" s="3" t="s">
        <v>25</v>
      </c>
      <c r="I118" s="10" t="s">
        <v>23</v>
      </c>
      <c r="J118" s="10" t="s">
        <v>24</v>
      </c>
      <c r="K118" cm="1">
        <f t="array" ref="K118">_xlfn.IFS(F118=1,-999999999,F118=2,_xlfn.XLOOKUP(LEFT(C118,1),C:C,A:A),F118=3,_xlfn.XLOOKUP(LEFT(C118,3),C:C,A:A),F118=4,_xlfn.XLOOKUP(LEFT(C118,5),C:C,A:A),F118=5,_xlfn.XLOOKUP(LEFT(C118,8),C:C,A:A),F118=6,_xlfn.XLOOKUP(LEFT(C118,11),C:C,A:A),F118=7,_xlfn.XLOOKUP(LEFT(C118,17),C:C,A:A))</f>
        <v>428</v>
      </c>
      <c r="L118" s="10" t="s">
        <v>25</v>
      </c>
      <c r="M118" s="10" t="s">
        <v>23</v>
      </c>
      <c r="N118" s="10" t="s">
        <v>23</v>
      </c>
      <c r="O118" s="10" t="s">
        <v>23</v>
      </c>
      <c r="P118" s="10" t="s">
        <v>25</v>
      </c>
      <c r="Q118" s="12">
        <v>43831</v>
      </c>
      <c r="R118" s="10" t="str">
        <f t="shared" si="0"/>
        <v>01/01/2020</v>
      </c>
      <c r="S118" s="10" t="s">
        <v>23</v>
      </c>
      <c r="T118" s="10">
        <v>0</v>
      </c>
      <c r="U118" s="10">
        <v>0</v>
      </c>
      <c r="V118" s="12">
        <v>44166</v>
      </c>
      <c r="W118" s="10" t="str">
        <f t="shared" si="1"/>
        <v>01/12/2020</v>
      </c>
      <c r="X118" s="10" t="s">
        <v>23</v>
      </c>
      <c r="Y118" s="10" t="s">
        <v>23</v>
      </c>
      <c r="Z118" s="10" t="s">
        <v>26</v>
      </c>
      <c r="AA118" s="10">
        <v>1</v>
      </c>
      <c r="AB118" s="10" t="str">
        <f t="shared" si="2"/>
        <v>432, 1, '1.1.3.01.01.00004', 6, 'ICMS PAGO INDEVIDAMENTE', 'S', 'N', 'I', 428, 'S', 'N', '</v>
      </c>
      <c r="AC118" s="10" t="str">
        <f t="shared" si="6"/>
        <v>N', 'N', 'S', '01/01/2020', 'N', 0, 0, '01/12/2020', 'N', 'N', '0', 1</v>
      </c>
      <c r="AD11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VALUES(432, 1, '1.1.3.01.01.00004', 6, 'ICMS PAGO INDEVIDAMENTE', 'S', 'N', 'I', 428, 'S', 'N', 'N', 'N', 'S', '01/01/2020', 'N', 0, 0, '01/12/2020', 'N', 'N', '0', 1,'01',);</v>
      </c>
      <c r="AE118" s="14" t="str">
        <f t="shared" si="5"/>
        <v>UPDATE TGFPAR SET CODCTACTB = 432 WHERE CODPARC = ;</v>
      </c>
    </row>
    <row r="119" spans="1:31" x14ac:dyDescent="0.25">
      <c r="A119" s="3">
        <v>433</v>
      </c>
      <c r="B119" s="10">
        <v>1</v>
      </c>
      <c r="C119" s="3" t="s">
        <v>931</v>
      </c>
      <c r="D119" s="11" t="s">
        <v>44</v>
      </c>
      <c r="F119" s="3">
        <v>6</v>
      </c>
      <c r="G119" s="3" t="s">
        <v>1086</v>
      </c>
      <c r="H119" s="3" t="s">
        <v>25</v>
      </c>
      <c r="I119" s="10" t="s">
        <v>23</v>
      </c>
      <c r="J119" s="10" t="s">
        <v>24</v>
      </c>
      <c r="K119" cm="1">
        <f t="array" ref="K119">_xlfn.IFS(F119=1,-999999999,F119=2,_xlfn.XLOOKUP(LEFT(C119,1),C:C,A:A),F119=3,_xlfn.XLOOKUP(LEFT(C119,3),C:C,A:A),F119=4,_xlfn.XLOOKUP(LEFT(C119,5),C:C,A:A),F119=5,_xlfn.XLOOKUP(LEFT(C119,8),C:C,A:A),F119=6,_xlfn.XLOOKUP(LEFT(C119,11),C:C,A:A),F119=7,_xlfn.XLOOKUP(LEFT(C119,17),C:C,A:A))</f>
        <v>428</v>
      </c>
      <c r="L119" s="10" t="s">
        <v>25</v>
      </c>
      <c r="M119" s="10" t="s">
        <v>23</v>
      </c>
      <c r="N119" s="10" t="s">
        <v>23</v>
      </c>
      <c r="O119" s="10" t="s">
        <v>23</v>
      </c>
      <c r="P119" s="10" t="s">
        <v>25</v>
      </c>
      <c r="Q119" s="12">
        <v>43831</v>
      </c>
      <c r="R119" s="10" t="str">
        <f t="shared" si="0"/>
        <v>01/01/2020</v>
      </c>
      <c r="S119" s="10" t="s">
        <v>23</v>
      </c>
      <c r="T119" s="10">
        <v>0</v>
      </c>
      <c r="U119" s="10">
        <v>0</v>
      </c>
      <c r="V119" s="12">
        <v>44166</v>
      </c>
      <c r="W119" s="10" t="str">
        <f t="shared" si="1"/>
        <v>01/12/2020</v>
      </c>
      <c r="X119" s="10" t="s">
        <v>23</v>
      </c>
      <c r="Y119" s="10" t="s">
        <v>23</v>
      </c>
      <c r="Z119" s="10" t="s">
        <v>26</v>
      </c>
      <c r="AA119" s="10">
        <v>1</v>
      </c>
      <c r="AB119" s="10" t="str">
        <f t="shared" si="2"/>
        <v>433, 1, '1.1.3.01.01.00005', 6, 'IRRF A RECUPERAR', 'S', 'N', 'I', 428, 'S', 'N', '</v>
      </c>
      <c r="AC119" s="10" t="str">
        <f t="shared" si="6"/>
        <v>N', 'N', 'S', '01/01/2020', 'N', 0, 0, '01/12/2020', 'N', 'N', '0', 1</v>
      </c>
      <c r="AD119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VALUES(433, 1, '1.1.3.01.01.00005', 6, 'IRRF A RECUPERAR', 'S', 'N', 'I', 428, 'S', 'N', 'N', 'N', 'S', '01/01/2020', 'N', 0, 0, '01/12/2020', 'N', 'N', '0', 1,'01',);</v>
      </c>
      <c r="AE119" s="14" t="str">
        <f t="shared" si="5"/>
        <v>UPDATE TGFPAR SET CODCTACTB = 433 WHERE CODPARC = ;</v>
      </c>
    </row>
    <row r="120" spans="1:31" x14ac:dyDescent="0.25">
      <c r="A120" s="3">
        <v>434</v>
      </c>
      <c r="B120" s="3">
        <v>1</v>
      </c>
      <c r="C120" s="3" t="s">
        <v>932</v>
      </c>
      <c r="D120" s="11" t="s">
        <v>44</v>
      </c>
      <c r="F120" s="3">
        <v>6</v>
      </c>
      <c r="G120" s="3" t="s">
        <v>1087</v>
      </c>
      <c r="H120" s="3" t="s">
        <v>25</v>
      </c>
      <c r="I120" s="10" t="s">
        <v>23</v>
      </c>
      <c r="J120" s="10" t="s">
        <v>24</v>
      </c>
      <c r="K120" cm="1">
        <f t="array" ref="K120">_xlfn.IFS(F120=1,-999999999,F120=2,_xlfn.XLOOKUP(LEFT(C120,1),C:C,A:A),F120=3,_xlfn.XLOOKUP(LEFT(C120,3),C:C,A:A),F120=4,_xlfn.XLOOKUP(LEFT(C120,5),C:C,A:A),F120=5,_xlfn.XLOOKUP(LEFT(C120,8),C:C,A:A),F120=6,_xlfn.XLOOKUP(LEFT(C120,11),C:C,A:A),F120=7,_xlfn.XLOOKUP(LEFT(C120,17),C:C,A:A))</f>
        <v>428</v>
      </c>
      <c r="L120" s="10" t="s">
        <v>25</v>
      </c>
      <c r="M120" s="10" t="s">
        <v>23</v>
      </c>
      <c r="N120" s="10" t="s">
        <v>23</v>
      </c>
      <c r="O120" s="10" t="s">
        <v>23</v>
      </c>
      <c r="P120" s="10" t="s">
        <v>25</v>
      </c>
      <c r="Q120" s="12">
        <v>43831</v>
      </c>
      <c r="R120" s="10" t="str">
        <f t="shared" si="0"/>
        <v>01/01/2020</v>
      </c>
      <c r="S120" s="10" t="s">
        <v>23</v>
      </c>
      <c r="T120" s="10">
        <v>0</v>
      </c>
      <c r="U120" s="10">
        <v>0</v>
      </c>
      <c r="V120" s="12">
        <v>44166</v>
      </c>
      <c r="W120" s="10" t="str">
        <f t="shared" si="1"/>
        <v>01/12/2020</v>
      </c>
      <c r="X120" s="10" t="s">
        <v>23</v>
      </c>
      <c r="Y120" s="10" t="s">
        <v>23</v>
      </c>
      <c r="Z120" s="10" t="s">
        <v>26</v>
      </c>
      <c r="AA120" s="10">
        <v>1</v>
      </c>
      <c r="AB120" s="10" t="str">
        <f t="shared" si="2"/>
        <v>434, 1, '1.1.3.01.01.00006', 6, 'OUTROS TRIBUTOS PAGOS INDEVIDAMENTE', 'S', 'N', 'I', 428, 'S', 'N', '</v>
      </c>
      <c r="AC120" s="10" t="str">
        <f t="shared" si="6"/>
        <v>N', 'N', 'S', '01/01/2020', 'N', 0, 0, '01/12/2020', 'N', 'N', '0', 1</v>
      </c>
      <c r="AD12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VALUES(434, 1, '1.1.3.01.01.00006', 6, 'OUTROS TRIBUTOS PAGOS INDEVIDAMENTE', 'S', 'N', 'I', 428, 'S', 'N', 'N', 'N', 'S', '01/01/2020', 'N', 0, 0, '01/12/2020', 'N', 'N', '0', 1,'01',);</v>
      </c>
      <c r="AE120" s="14" t="str">
        <f t="shared" si="5"/>
        <v>UPDATE TGFPAR SET CODCTACTB = 434 WHERE CODPARC = ;</v>
      </c>
    </row>
    <row r="121" spans="1:31" x14ac:dyDescent="0.25">
      <c r="A121" s="3">
        <v>435</v>
      </c>
      <c r="B121" s="10">
        <v>1</v>
      </c>
      <c r="C121" s="3" t="s">
        <v>933</v>
      </c>
      <c r="D121" s="11" t="s">
        <v>44</v>
      </c>
      <c r="F121" s="3">
        <v>6</v>
      </c>
      <c r="G121" s="3" t="s">
        <v>1088</v>
      </c>
      <c r="H121" s="3" t="s">
        <v>25</v>
      </c>
      <c r="I121" s="10" t="s">
        <v>23</v>
      </c>
      <c r="J121" s="10" t="s">
        <v>24</v>
      </c>
      <c r="K121" cm="1">
        <f t="array" ref="K121">_xlfn.IFS(F121=1,-999999999,F121=2,_xlfn.XLOOKUP(LEFT(C121,1),C:C,A:A),F121=3,_xlfn.XLOOKUP(LEFT(C121,3),C:C,A:A),F121=4,_xlfn.XLOOKUP(LEFT(C121,5),C:C,A:A),F121=5,_xlfn.XLOOKUP(LEFT(C121,8),C:C,A:A),F121=6,_xlfn.XLOOKUP(LEFT(C121,11),C:C,A:A),F121=7,_xlfn.XLOOKUP(LEFT(C121,17),C:C,A:A))</f>
        <v>428</v>
      </c>
      <c r="L121" s="10" t="s">
        <v>25</v>
      </c>
      <c r="M121" s="10" t="s">
        <v>23</v>
      </c>
      <c r="N121" s="10" t="s">
        <v>23</v>
      </c>
      <c r="O121" s="10" t="s">
        <v>23</v>
      </c>
      <c r="P121" s="10" t="s">
        <v>25</v>
      </c>
      <c r="Q121" s="12">
        <v>43831</v>
      </c>
      <c r="R121" s="10" t="str">
        <f t="shared" si="0"/>
        <v>01/01/2020</v>
      </c>
      <c r="S121" s="10" t="s">
        <v>23</v>
      </c>
      <c r="T121" s="10">
        <v>0</v>
      </c>
      <c r="U121" s="10">
        <v>0</v>
      </c>
      <c r="V121" s="12">
        <v>44166</v>
      </c>
      <c r="W121" s="10" t="str">
        <f t="shared" si="1"/>
        <v>01/12/2020</v>
      </c>
      <c r="X121" s="10" t="s">
        <v>23</v>
      </c>
      <c r="Y121" s="10" t="s">
        <v>23</v>
      </c>
      <c r="Z121" s="10" t="s">
        <v>26</v>
      </c>
      <c r="AA121" s="10">
        <v>1</v>
      </c>
      <c r="AB121" s="10" t="str">
        <f t="shared" si="2"/>
        <v>435, 1, '1.1.3.01.01.00007', 6, 'PIS PAGO INDEVIDAMENTE', 'S', 'N', 'I', 428, 'S', 'N', '</v>
      </c>
      <c r="AC121" s="10" t="str">
        <f t="shared" si="6"/>
        <v>N', 'N', 'S', '01/01/2020', 'N', 0, 0, '01/12/2020', 'N', 'N', '0', 1</v>
      </c>
      <c r="AD12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VALUES(435, 1, '1.1.3.01.01.00007', 6, 'PIS PAGO INDEVIDAMENTE', 'S', 'N', 'I', 428, 'S', 'N', 'N', 'N', 'S', '01/01/2020', 'N', 0, 0, '01/12/2020', 'N', 'N', '0', 1,'01',);</v>
      </c>
      <c r="AE121" s="14" t="str">
        <f t="shared" si="5"/>
        <v>UPDATE TGFPAR SET CODCTACTB = 435 WHERE CODPARC = ;</v>
      </c>
    </row>
    <row r="122" spans="1:31" x14ac:dyDescent="0.25">
      <c r="A122" s="3">
        <v>436</v>
      </c>
      <c r="B122" s="10">
        <v>1</v>
      </c>
      <c r="C122" s="3" t="s">
        <v>934</v>
      </c>
      <c r="D122" s="11" t="s">
        <v>44</v>
      </c>
      <c r="F122" s="3">
        <v>6</v>
      </c>
      <c r="G122" s="3" t="s">
        <v>1089</v>
      </c>
      <c r="H122" s="3" t="s">
        <v>25</v>
      </c>
      <c r="I122" s="10" t="s">
        <v>23</v>
      </c>
      <c r="J122" s="10" t="s">
        <v>24</v>
      </c>
      <c r="K122" cm="1">
        <f t="array" ref="K122">_xlfn.IFS(F122=1,-999999999,F122=2,_xlfn.XLOOKUP(LEFT(C122,1),C:C,A:A),F122=3,_xlfn.XLOOKUP(LEFT(C122,3),C:C,A:A),F122=4,_xlfn.XLOOKUP(LEFT(C122,5),C:C,A:A),F122=5,_xlfn.XLOOKUP(LEFT(C122,8),C:C,A:A),F122=6,_xlfn.XLOOKUP(LEFT(C122,11),C:C,A:A),F122=7,_xlfn.XLOOKUP(LEFT(C122,17),C:C,A:A))</f>
        <v>428</v>
      </c>
      <c r="L122" s="10" t="s">
        <v>25</v>
      </c>
      <c r="M122" s="10" t="s">
        <v>23</v>
      </c>
      <c r="N122" s="10" t="s">
        <v>23</v>
      </c>
      <c r="O122" s="10" t="s">
        <v>23</v>
      </c>
      <c r="P122" s="10" t="s">
        <v>25</v>
      </c>
      <c r="Q122" s="12">
        <v>43831</v>
      </c>
      <c r="R122" s="10" t="str">
        <f t="shared" si="0"/>
        <v>01/01/2020</v>
      </c>
      <c r="S122" s="10" t="s">
        <v>23</v>
      </c>
      <c r="T122" s="10">
        <v>0</v>
      </c>
      <c r="U122" s="10">
        <v>0</v>
      </c>
      <c r="V122" s="12">
        <v>44166</v>
      </c>
      <c r="W122" s="10" t="str">
        <f t="shared" si="1"/>
        <v>01/12/2020</v>
      </c>
      <c r="X122" s="10" t="s">
        <v>23</v>
      </c>
      <c r="Y122" s="10" t="s">
        <v>23</v>
      </c>
      <c r="Z122" s="10" t="s">
        <v>26</v>
      </c>
      <c r="AA122" s="10">
        <v>1</v>
      </c>
      <c r="AB122" s="10" t="str">
        <f t="shared" si="2"/>
        <v>436, 1, '1.1.3.01.01.00008', 6, 'COFINS A RECUPERAR', 'S', 'N', 'I', 428, 'S', 'N', '</v>
      </c>
      <c r="AC122" s="10" t="str">
        <f t="shared" si="6"/>
        <v>N', 'N', 'S', '01/01/2020', 'N', 0, 0, '01/12/2020', 'N', 'N', '0', 1</v>
      </c>
      <c r="AD12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VALUES(436, 1, '1.1.3.01.01.00008', 6, 'COFINS A RECUPERAR', 'S', 'N', 'I', 428, 'S', 'N', 'N', 'N', 'S', '01/01/2020', 'N', 0, 0, '01/12/2020', 'N', 'N', '0', 1,'01',);</v>
      </c>
      <c r="AE122" s="14" t="str">
        <f t="shared" si="5"/>
        <v>UPDATE TGFPAR SET CODCTACTB = 436 WHERE CODPARC = ;</v>
      </c>
    </row>
    <row r="123" spans="1:31" x14ac:dyDescent="0.25">
      <c r="A123" s="3">
        <v>437</v>
      </c>
      <c r="B123" s="3">
        <v>1</v>
      </c>
      <c r="C123" s="3" t="s">
        <v>935</v>
      </c>
      <c r="D123" s="11" t="s">
        <v>44</v>
      </c>
      <c r="F123" s="3">
        <v>6</v>
      </c>
      <c r="G123" s="3" t="s">
        <v>1090</v>
      </c>
      <c r="H123" s="3" t="s">
        <v>25</v>
      </c>
      <c r="I123" s="10" t="s">
        <v>23</v>
      </c>
      <c r="J123" s="10" t="s">
        <v>24</v>
      </c>
      <c r="K123" cm="1">
        <f t="array" ref="K123">_xlfn.IFS(F123=1,-999999999,F123=2,_xlfn.XLOOKUP(LEFT(C123,1),C:C,A:A),F123=3,_xlfn.XLOOKUP(LEFT(C123,3),C:C,A:A),F123=4,_xlfn.XLOOKUP(LEFT(C123,5),C:C,A:A),F123=5,_xlfn.XLOOKUP(LEFT(C123,8),C:C,A:A),F123=6,_xlfn.XLOOKUP(LEFT(C123,11),C:C,A:A),F123=7,_xlfn.XLOOKUP(LEFT(C123,17),C:C,A:A))</f>
        <v>428</v>
      </c>
      <c r="L123" s="10" t="s">
        <v>25</v>
      </c>
      <c r="M123" s="10" t="s">
        <v>23</v>
      </c>
      <c r="N123" s="10" t="s">
        <v>23</v>
      </c>
      <c r="O123" s="10" t="s">
        <v>23</v>
      </c>
      <c r="P123" s="10" t="s">
        <v>25</v>
      </c>
      <c r="Q123" s="12">
        <v>43831</v>
      </c>
      <c r="R123" s="10" t="str">
        <f t="shared" si="0"/>
        <v>01/01/2020</v>
      </c>
      <c r="S123" s="10" t="s">
        <v>23</v>
      </c>
      <c r="T123" s="10">
        <v>0</v>
      </c>
      <c r="U123" s="10">
        <v>0</v>
      </c>
      <c r="V123" s="12">
        <v>44166</v>
      </c>
      <c r="W123" s="10" t="str">
        <f t="shared" si="1"/>
        <v>01/12/2020</v>
      </c>
      <c r="X123" s="10" t="s">
        <v>23</v>
      </c>
      <c r="Y123" s="10" t="s">
        <v>23</v>
      </c>
      <c r="Z123" s="10" t="s">
        <v>26</v>
      </c>
      <c r="AA123" s="10">
        <v>1</v>
      </c>
      <c r="AB123" s="10" t="str">
        <f t="shared" si="2"/>
        <v>437, 1, '1.1.3.01.01.00009', 6, 'PIS A RECUPERAR', 'S', 'N', 'I', 428, 'S', 'N', '</v>
      </c>
      <c r="AC123" s="10" t="str">
        <f t="shared" si="6"/>
        <v>N', 'N', 'S', '01/01/2020', 'N', 0, 0, '01/12/2020', 'N', 'N', '0', 1</v>
      </c>
      <c r="AD12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VALUES(437, 1, '1.1.3.01.01.00009', 6, 'PIS A RECUPERAR', 'S', 'N', 'I', 428, 'S', 'N', 'N', 'N', 'S', '01/01/2020', 'N', 0, 0, '01/12/2020', 'N', 'N', '0', 1,'01',);</v>
      </c>
      <c r="AE123" s="14" t="str">
        <f t="shared" si="5"/>
        <v>UPDATE TGFPAR SET CODCTACTB = 437 WHERE CODPARC = ;</v>
      </c>
    </row>
    <row r="124" spans="1:31" x14ac:dyDescent="0.25">
      <c r="A124" s="3">
        <v>438</v>
      </c>
      <c r="B124" s="10">
        <v>1</v>
      </c>
      <c r="C124" s="3" t="s">
        <v>1441</v>
      </c>
      <c r="D124" s="11" t="s">
        <v>44</v>
      </c>
      <c r="F124" s="3">
        <v>3</v>
      </c>
      <c r="G124" s="3" t="s">
        <v>1225</v>
      </c>
      <c r="H124" s="3" t="s">
        <v>23</v>
      </c>
      <c r="I124" s="10" t="s">
        <v>23</v>
      </c>
      <c r="J124" s="10" t="s">
        <v>24</v>
      </c>
      <c r="K124" cm="1">
        <f t="array" ref="K124">_xlfn.IFS(F124=1,-999999999,F124=2,_xlfn.XLOOKUP(LEFT(C124,1),C:C,A:A),F124=3,_xlfn.XLOOKUP(LEFT(C124,3),C:C,A:A),F124=4,_xlfn.XLOOKUP(LEFT(C124,5),C:C,A:A),F124=5,_xlfn.XLOOKUP(LEFT(C124,8),C:C,A:A),F124=6,_xlfn.XLOOKUP(LEFT(C124,11),C:C,A:A),F124=7,_xlfn.XLOOKUP(LEFT(C124,17),C:C,A:A))</f>
        <v>390</v>
      </c>
      <c r="L124" s="10" t="s">
        <v>25</v>
      </c>
      <c r="M124" s="10" t="s">
        <v>23</v>
      </c>
      <c r="N124" s="10" t="s">
        <v>23</v>
      </c>
      <c r="O124" s="10" t="s">
        <v>23</v>
      </c>
      <c r="P124" s="10" t="s">
        <v>25</v>
      </c>
      <c r="Q124" s="12">
        <v>43831</v>
      </c>
      <c r="R124" s="10" t="str">
        <f t="shared" si="0"/>
        <v>01/01/2020</v>
      </c>
      <c r="S124" s="10" t="s">
        <v>23</v>
      </c>
      <c r="T124" s="10">
        <v>0</v>
      </c>
      <c r="U124" s="10">
        <v>0</v>
      </c>
      <c r="V124" s="12">
        <v>44166</v>
      </c>
      <c r="W124" s="10" t="str">
        <f t="shared" si="1"/>
        <v>01/12/2020</v>
      </c>
      <c r="X124" s="10" t="s">
        <v>23</v>
      </c>
      <c r="Y124" s="10" t="s">
        <v>23</v>
      </c>
      <c r="Z124" s="10" t="s">
        <v>26</v>
      </c>
      <c r="AA124" s="10">
        <v>1</v>
      </c>
      <c r="AB124" s="10" t="str">
        <f t="shared" si="2"/>
        <v>438, 1, '1.1.4', 3, 'ESTOQUES', 'N', 'N', 'I', 390, 'S', 'N', '</v>
      </c>
      <c r="AC124" s="10" t="str">
        <f t="shared" si="6"/>
        <v>N', 'N', 'S', '01/01/2020', 'N', 0, 0, '01/12/2020', 'N', 'N', '0', 1</v>
      </c>
      <c r="AD12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VALUES(438, 1, '1.1.4', 3, 'ESTOQUES', 'N', 'N', 'I', 390, 'S', 'N', 'N', 'N', 'S', '01/01/2020', 'N', 0, 0, '01/12/2020', 'N', 'N', '0', 1,'01',);</v>
      </c>
      <c r="AE124" s="14" t="str">
        <f t="shared" si="5"/>
        <v>UPDATE TGFPAR SET CODCTACTB = 438 WHERE CODPARC = ;</v>
      </c>
    </row>
    <row r="125" spans="1:31" x14ac:dyDescent="0.25">
      <c r="A125" s="3">
        <v>439</v>
      </c>
      <c r="B125" s="10">
        <v>1</v>
      </c>
      <c r="C125" s="3" t="s">
        <v>1442</v>
      </c>
      <c r="D125" s="11" t="s">
        <v>44</v>
      </c>
      <c r="F125" s="3">
        <v>4</v>
      </c>
      <c r="G125" s="3" t="s">
        <v>1226</v>
      </c>
      <c r="H125" s="3" t="s">
        <v>23</v>
      </c>
      <c r="I125" s="10" t="s">
        <v>23</v>
      </c>
      <c r="J125" s="10" t="s">
        <v>24</v>
      </c>
      <c r="K125" cm="1">
        <f t="array" ref="K125">_xlfn.IFS(F125=1,-999999999,F125=2,_xlfn.XLOOKUP(LEFT(C125,1),C:C,A:A),F125=3,_xlfn.XLOOKUP(LEFT(C125,3),C:C,A:A),F125=4,_xlfn.XLOOKUP(LEFT(C125,5),C:C,A:A),F125=5,_xlfn.XLOOKUP(LEFT(C125,8),C:C,A:A),F125=6,_xlfn.XLOOKUP(LEFT(C125,11),C:C,A:A),F125=7,_xlfn.XLOOKUP(LEFT(C125,17),C:C,A:A))</f>
        <v>438</v>
      </c>
      <c r="L125" s="10" t="s">
        <v>25</v>
      </c>
      <c r="M125" s="10" t="s">
        <v>23</v>
      </c>
      <c r="N125" s="10" t="s">
        <v>23</v>
      </c>
      <c r="O125" s="10" t="s">
        <v>23</v>
      </c>
      <c r="P125" s="10" t="s">
        <v>25</v>
      </c>
      <c r="Q125" s="12">
        <v>43831</v>
      </c>
      <c r="R125" s="10" t="str">
        <f t="shared" si="0"/>
        <v>01/01/2020</v>
      </c>
      <c r="S125" s="10" t="s">
        <v>23</v>
      </c>
      <c r="T125" s="10">
        <v>0</v>
      </c>
      <c r="U125" s="10">
        <v>0</v>
      </c>
      <c r="V125" s="12">
        <v>44166</v>
      </c>
      <c r="W125" s="10" t="str">
        <f t="shared" si="1"/>
        <v>01/12/2020</v>
      </c>
      <c r="X125" s="10" t="s">
        <v>23</v>
      </c>
      <c r="Y125" s="10" t="s">
        <v>23</v>
      </c>
      <c r="Z125" s="10" t="s">
        <v>26</v>
      </c>
      <c r="AA125" s="10">
        <v>1</v>
      </c>
      <c r="AB125" s="10" t="str">
        <f t="shared" si="2"/>
        <v>439, 1, '1.1.4.01', 4, 'ESTOQUES DE MERCADORIA', 'N', 'N', 'I', 438, 'S', 'N', '</v>
      </c>
      <c r="AC125" s="10" t="str">
        <f t="shared" si="6"/>
        <v>N', 'N', 'S', '01/01/2020', 'N', 0, 0, '01/12/2020', 'N', 'N', '0', 1</v>
      </c>
      <c r="AD12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VALUES(439, 1, '1.1.4.01', 4, 'ESTOQUES DE MERCADORIA', 'N', 'N', 'I', 438, 'S', 'N', 'N', 'N', 'S', '01/01/2020', 'N', 0, 0, '01/12/2020', 'N', 'N', '0', 1,'01',);</v>
      </c>
      <c r="AE125" s="14" t="str">
        <f t="shared" si="5"/>
        <v>UPDATE TGFPAR SET CODCTACTB = 439 WHERE CODPARC = ;</v>
      </c>
    </row>
    <row r="126" spans="1:31" x14ac:dyDescent="0.25">
      <c r="A126" s="3">
        <v>440</v>
      </c>
      <c r="B126" s="3">
        <v>1</v>
      </c>
      <c r="C126" s="3" t="s">
        <v>1443</v>
      </c>
      <c r="D126" s="11" t="s">
        <v>44</v>
      </c>
      <c r="F126" s="3">
        <v>5</v>
      </c>
      <c r="G126" s="3" t="s">
        <v>1091</v>
      </c>
      <c r="H126" s="3" t="s">
        <v>23</v>
      </c>
      <c r="I126" s="10" t="s">
        <v>23</v>
      </c>
      <c r="J126" s="10" t="s">
        <v>24</v>
      </c>
      <c r="K126" cm="1">
        <f t="array" ref="K126">_xlfn.IFS(F126=1,-999999999,F126=2,_xlfn.XLOOKUP(LEFT(C126,1),C:C,A:A),F126=3,_xlfn.XLOOKUP(LEFT(C126,3),C:C,A:A),F126=4,_xlfn.XLOOKUP(LEFT(C126,5),C:C,A:A),F126=5,_xlfn.XLOOKUP(LEFT(C126,8),C:C,A:A),F126=6,_xlfn.XLOOKUP(LEFT(C126,11),C:C,A:A),F126=7,_xlfn.XLOOKUP(LEFT(C126,17),C:C,A:A))</f>
        <v>439</v>
      </c>
      <c r="L126" s="10" t="s">
        <v>25</v>
      </c>
      <c r="M126" s="10" t="s">
        <v>23</v>
      </c>
      <c r="N126" s="10" t="s">
        <v>23</v>
      </c>
      <c r="O126" s="10" t="s">
        <v>23</v>
      </c>
      <c r="P126" s="10" t="s">
        <v>25</v>
      </c>
      <c r="Q126" s="12">
        <v>43831</v>
      </c>
      <c r="R126" s="10" t="str">
        <f t="shared" si="0"/>
        <v>01/01/2020</v>
      </c>
      <c r="S126" s="10" t="s">
        <v>23</v>
      </c>
      <c r="T126" s="10">
        <v>0</v>
      </c>
      <c r="U126" s="10">
        <v>0</v>
      </c>
      <c r="V126" s="12">
        <v>44166</v>
      </c>
      <c r="W126" s="10" t="str">
        <f t="shared" si="1"/>
        <v>01/12/2020</v>
      </c>
      <c r="X126" s="10" t="s">
        <v>23</v>
      </c>
      <c r="Y126" s="10" t="s">
        <v>23</v>
      </c>
      <c r="Z126" s="10" t="s">
        <v>26</v>
      </c>
      <c r="AA126" s="10">
        <v>1</v>
      </c>
      <c r="AB126" s="10" t="str">
        <f t="shared" si="2"/>
        <v>440, 1, '1.1.4.01.01', 5, 'ESTOQUE GERAL', 'N', 'N', 'I', 439, 'S', 'N', '</v>
      </c>
      <c r="AC126" s="10" t="str">
        <f t="shared" si="6"/>
        <v>N', 'N', 'S', '01/01/2020', 'N', 0, 0, '01/12/2020', 'N', 'N', '0', 1</v>
      </c>
      <c r="AD12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VALUES(440, 1, '1.1.4.01.01', 5, 'ESTOQUE GERAL', 'N', 'N', 'I', 439, 'S', 'N', 'N', 'N', 'S', '01/01/2020', 'N', 0, 0, '01/12/2020', 'N', 'N', '0', 1,'01',);</v>
      </c>
      <c r="AE126" s="14" t="str">
        <f t="shared" si="5"/>
        <v>UPDATE TGFPAR SET CODCTACTB = 440 WHERE CODPARC = ;</v>
      </c>
    </row>
    <row r="127" spans="1:31" x14ac:dyDescent="0.25">
      <c r="A127" s="3">
        <v>441</v>
      </c>
      <c r="B127" s="10">
        <v>1</v>
      </c>
      <c r="C127" s="3" t="s">
        <v>1444</v>
      </c>
      <c r="D127" s="11" t="s">
        <v>44</v>
      </c>
      <c r="F127" s="3">
        <v>6</v>
      </c>
      <c r="G127" s="3" t="s">
        <v>1092</v>
      </c>
      <c r="H127" s="3" t="s">
        <v>25</v>
      </c>
      <c r="I127" s="10" t="s">
        <v>23</v>
      </c>
      <c r="J127" s="10" t="s">
        <v>24</v>
      </c>
      <c r="K127" cm="1">
        <f t="array" ref="K127">_xlfn.IFS(F127=1,-999999999,F127=2,_xlfn.XLOOKUP(LEFT(C127,1),C:C,A:A),F127=3,_xlfn.XLOOKUP(LEFT(C127,3),C:C,A:A),F127=4,_xlfn.XLOOKUP(LEFT(C127,5),C:C,A:A),F127=5,_xlfn.XLOOKUP(LEFT(C127,8),C:C,A:A),F127=6,_xlfn.XLOOKUP(LEFT(C127,11),C:C,A:A),F127=7,_xlfn.XLOOKUP(LEFT(C127,17),C:C,A:A))</f>
        <v>440</v>
      </c>
      <c r="L127" s="10" t="s">
        <v>25</v>
      </c>
      <c r="M127" s="10" t="s">
        <v>23</v>
      </c>
      <c r="N127" s="10" t="s">
        <v>23</v>
      </c>
      <c r="O127" s="10" t="s">
        <v>23</v>
      </c>
      <c r="P127" s="10" t="s">
        <v>25</v>
      </c>
      <c r="Q127" s="12">
        <v>43831</v>
      </c>
      <c r="R127" s="10" t="str">
        <f t="shared" si="0"/>
        <v>01/01/2020</v>
      </c>
      <c r="S127" s="10" t="s">
        <v>23</v>
      </c>
      <c r="T127" s="10">
        <v>0</v>
      </c>
      <c r="U127" s="10">
        <v>0</v>
      </c>
      <c r="V127" s="12">
        <v>44166</v>
      </c>
      <c r="W127" s="10" t="str">
        <f t="shared" si="1"/>
        <v>01/12/2020</v>
      </c>
      <c r="X127" s="10" t="s">
        <v>23</v>
      </c>
      <c r="Y127" s="10" t="s">
        <v>23</v>
      </c>
      <c r="Z127" s="10" t="s">
        <v>26</v>
      </c>
      <c r="AA127" s="10">
        <v>1</v>
      </c>
      <c r="AB127" s="10" t="str">
        <f t="shared" si="2"/>
        <v>441, 1, '1.1.4.01.01.00001', 6, 'ESTOQUE MERCADORIA PARA REVENDA', 'S', 'N', 'I', 440, 'S', 'N', '</v>
      </c>
      <c r="AC127" s="10" t="str">
        <f t="shared" si="6"/>
        <v>N', 'N', 'S', '01/01/2020', 'N', 0, 0, '01/12/2020', 'N', 'N', '0', 1</v>
      </c>
      <c r="AD12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VALUES(441, 1, '1.1.4.01.01.00001', 6, 'ESTOQUE MERCADORIA PARA REVENDA', 'S', 'N', 'I', 440, 'S', 'N', 'N', 'N', 'S', '01/01/2020', 'N', 0, 0, '01/12/2020', 'N', 'N', '0', 1,'01',);</v>
      </c>
      <c r="AE127" s="14" t="str">
        <f t="shared" si="5"/>
        <v>UPDATE TGFPAR SET CODCTACTB = 441 WHERE CODPARC = ;</v>
      </c>
    </row>
    <row r="128" spans="1:31" x14ac:dyDescent="0.25">
      <c r="A128" s="3">
        <v>442</v>
      </c>
      <c r="B128" s="10">
        <v>1</v>
      </c>
      <c r="C128" s="3" t="s">
        <v>936</v>
      </c>
      <c r="D128" s="11" t="s">
        <v>44</v>
      </c>
      <c r="F128" s="3">
        <v>6</v>
      </c>
      <c r="G128" s="3" t="s">
        <v>1093</v>
      </c>
      <c r="H128" s="3" t="s">
        <v>25</v>
      </c>
      <c r="I128" s="10" t="s">
        <v>23</v>
      </c>
      <c r="J128" s="10" t="s">
        <v>24</v>
      </c>
      <c r="K128" cm="1">
        <f t="array" ref="K128">_xlfn.IFS(F128=1,-999999999,F128=2,_xlfn.XLOOKUP(LEFT(C128,1),C:C,A:A),F128=3,_xlfn.XLOOKUP(LEFT(C128,3),C:C,A:A),F128=4,_xlfn.XLOOKUP(LEFT(C128,5),C:C,A:A),F128=5,_xlfn.XLOOKUP(LEFT(C128,8),C:C,A:A),F128=6,_xlfn.XLOOKUP(LEFT(C128,11),C:C,A:A),F128=7,_xlfn.XLOOKUP(LEFT(C128,17),C:C,A:A))</f>
        <v>440</v>
      </c>
      <c r="L128" s="10" t="s">
        <v>25</v>
      </c>
      <c r="M128" s="10" t="s">
        <v>23</v>
      </c>
      <c r="N128" s="10" t="s">
        <v>23</v>
      </c>
      <c r="O128" s="10" t="s">
        <v>23</v>
      </c>
      <c r="P128" s="10" t="s">
        <v>25</v>
      </c>
      <c r="Q128" s="12">
        <v>43831</v>
      </c>
      <c r="R128" s="10" t="str">
        <f t="shared" si="0"/>
        <v>01/01/2020</v>
      </c>
      <c r="S128" s="10" t="s">
        <v>23</v>
      </c>
      <c r="T128" s="10">
        <v>0</v>
      </c>
      <c r="U128" s="10">
        <v>0</v>
      </c>
      <c r="V128" s="12">
        <v>44166</v>
      </c>
      <c r="W128" s="10" t="str">
        <f t="shared" si="1"/>
        <v>01/12/2020</v>
      </c>
      <c r="X128" s="10" t="s">
        <v>23</v>
      </c>
      <c r="Y128" s="10" t="s">
        <v>23</v>
      </c>
      <c r="Z128" s="10" t="s">
        <v>26</v>
      </c>
      <c r="AA128" s="10">
        <v>1</v>
      </c>
      <c r="AB128" s="10" t="str">
        <f t="shared" si="2"/>
        <v>442, 1, '1.1.4.01.01.00002', 6, 'ESTOQUE DE INSUMO', 'S', 'N', 'I', 440, 'S', 'N', '</v>
      </c>
      <c r="AC128" s="10" t="str">
        <f t="shared" si="6"/>
        <v>N', 'N', 'S', '01/01/2020', 'N', 0, 0, '01/12/2020', 'N', 'N', '0', 1</v>
      </c>
      <c r="AD12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VALUES(442, 1, '1.1.4.01.01.00002', 6, 'ESTOQUE DE INSUMO', 'S', 'N', 'I', 440, 'S', 'N', 'N', 'N', 'S', '01/01/2020', 'N', 0, 0, '01/12/2020', 'N', 'N', '0', 1,'01',);</v>
      </c>
      <c r="AE128" s="14" t="str">
        <f t="shared" si="5"/>
        <v>UPDATE TGFPAR SET CODCTACTB = 442 WHERE CODPARC = ;</v>
      </c>
    </row>
    <row r="129" spans="1:31" x14ac:dyDescent="0.25">
      <c r="A129" s="3">
        <v>443</v>
      </c>
      <c r="B129" s="3">
        <v>1</v>
      </c>
      <c r="C129" s="3" t="s">
        <v>1445</v>
      </c>
      <c r="D129" s="11" t="s">
        <v>44</v>
      </c>
      <c r="F129" s="3">
        <v>5</v>
      </c>
      <c r="G129" s="3" t="s">
        <v>1227</v>
      </c>
      <c r="H129" s="3" t="s">
        <v>23</v>
      </c>
      <c r="I129" s="10" t="s">
        <v>23</v>
      </c>
      <c r="J129" s="10" t="s">
        <v>24</v>
      </c>
      <c r="K129" cm="1">
        <f t="array" ref="K129">_xlfn.IFS(F129=1,-999999999,F129=2,_xlfn.XLOOKUP(LEFT(C129,1),C:C,A:A),F129=3,_xlfn.XLOOKUP(LEFT(C129,3),C:C,A:A),F129=4,_xlfn.XLOOKUP(LEFT(C129,5),C:C,A:A),F129=5,_xlfn.XLOOKUP(LEFT(C129,8),C:C,A:A),F129=6,_xlfn.XLOOKUP(LEFT(C129,11),C:C,A:A),F129=7,_xlfn.XLOOKUP(LEFT(C129,17),C:C,A:A))</f>
        <v>439</v>
      </c>
      <c r="L129" s="10" t="s">
        <v>25</v>
      </c>
      <c r="M129" s="10" t="s">
        <v>23</v>
      </c>
      <c r="N129" s="10" t="s">
        <v>23</v>
      </c>
      <c r="O129" s="10" t="s">
        <v>23</v>
      </c>
      <c r="P129" s="10" t="s">
        <v>25</v>
      </c>
      <c r="Q129" s="12">
        <v>43831</v>
      </c>
      <c r="R129" s="10" t="str">
        <f t="shared" si="0"/>
        <v>01/01/2020</v>
      </c>
      <c r="S129" s="10" t="s">
        <v>23</v>
      </c>
      <c r="T129" s="10">
        <v>0</v>
      </c>
      <c r="U129" s="10">
        <v>0</v>
      </c>
      <c r="V129" s="12">
        <v>44166</v>
      </c>
      <c r="W129" s="10" t="str">
        <f t="shared" si="1"/>
        <v>01/12/2020</v>
      </c>
      <c r="X129" s="10" t="s">
        <v>23</v>
      </c>
      <c r="Y129" s="10" t="s">
        <v>23</v>
      </c>
      <c r="Z129" s="10" t="s">
        <v>26</v>
      </c>
      <c r="AA129" s="10">
        <v>1</v>
      </c>
      <c r="AB129" s="10" t="str">
        <f t="shared" si="2"/>
        <v>443, 1, '1.1.4.01.02', 5, 'TRANSFERENCIA ENTRE LOJAS', 'N', 'N', 'I', 439, 'S', 'N', '</v>
      </c>
      <c r="AC129" s="10" t="str">
        <f t="shared" si="6"/>
        <v>N', 'N', 'S', '01/01/2020', 'N', 0, 0, '01/12/2020', 'N', 'N', '0', 1</v>
      </c>
      <c r="AD129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VALUES(443, 1, '1.1.4.01.02', 5, 'TRANSFERENCIA ENTRE LOJAS', 'N', 'N', 'I', 439, 'S', 'N', 'N', 'N', 'S', '01/01/2020', 'N', 0, 0, '01/12/2020', 'N', 'N', '0', 1,'01',);</v>
      </c>
      <c r="AE129" s="14" t="str">
        <f t="shared" si="5"/>
        <v>UPDATE TGFPAR SET CODCTACTB = 443 WHERE CODPARC = ;</v>
      </c>
    </row>
    <row r="130" spans="1:31" x14ac:dyDescent="0.25">
      <c r="A130" s="3">
        <v>444</v>
      </c>
      <c r="B130" s="10">
        <v>1</v>
      </c>
      <c r="C130" s="3" t="s">
        <v>1446</v>
      </c>
      <c r="D130" s="11" t="s">
        <v>44</v>
      </c>
      <c r="F130" s="3">
        <v>6</v>
      </c>
      <c r="G130" s="3" t="s">
        <v>1227</v>
      </c>
      <c r="H130" s="3" t="s">
        <v>25</v>
      </c>
      <c r="I130" s="10" t="s">
        <v>23</v>
      </c>
      <c r="J130" s="10" t="s">
        <v>24</v>
      </c>
      <c r="K130" cm="1">
        <f t="array" ref="K130">_xlfn.IFS(F130=1,-999999999,F130=2,_xlfn.XLOOKUP(LEFT(C130,1),C:C,A:A),F130=3,_xlfn.XLOOKUP(LEFT(C130,3),C:C,A:A),F130=4,_xlfn.XLOOKUP(LEFT(C130,5),C:C,A:A),F130=5,_xlfn.XLOOKUP(LEFT(C130,8),C:C,A:A),F130=6,_xlfn.XLOOKUP(LEFT(C130,11),C:C,A:A),F130=7,_xlfn.XLOOKUP(LEFT(C130,17),C:C,A:A))</f>
        <v>443</v>
      </c>
      <c r="L130" s="10" t="s">
        <v>25</v>
      </c>
      <c r="M130" s="10" t="s">
        <v>23</v>
      </c>
      <c r="N130" s="10" t="s">
        <v>23</v>
      </c>
      <c r="O130" s="10" t="s">
        <v>23</v>
      </c>
      <c r="P130" s="10" t="s">
        <v>25</v>
      </c>
      <c r="Q130" s="12">
        <v>43831</v>
      </c>
      <c r="R130" s="10" t="str">
        <f t="shared" si="0"/>
        <v>01/01/2020</v>
      </c>
      <c r="S130" s="10" t="s">
        <v>23</v>
      </c>
      <c r="T130" s="10">
        <v>0</v>
      </c>
      <c r="U130" s="10">
        <v>0</v>
      </c>
      <c r="V130" s="12">
        <v>44166</v>
      </c>
      <c r="W130" s="10" t="str">
        <f t="shared" si="1"/>
        <v>01/12/2020</v>
      </c>
      <c r="X130" s="10" t="s">
        <v>23</v>
      </c>
      <c r="Y130" s="10" t="s">
        <v>23</v>
      </c>
      <c r="Z130" s="10" t="s">
        <v>26</v>
      </c>
      <c r="AA130" s="10">
        <v>1</v>
      </c>
      <c r="AB130" s="10" t="str">
        <f t="shared" si="2"/>
        <v>444, 1, '1.1.4.01.02.00001', 6, 'TRANSFERENCIA ENTRE LOJAS', 'S', 'N', 'I', 443, 'S', 'N', '</v>
      </c>
      <c r="AC130" s="10" t="str">
        <f t="shared" si="6"/>
        <v>N', 'N', 'S', '01/01/2020', 'N', 0, 0, '01/12/2020', 'N', 'N', '0', 1</v>
      </c>
      <c r="AD130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VALUES(444, 1, '1.1.4.01.02.00001', 6, 'TRANSFERENCIA ENTRE LOJAS', 'S', 'N', 'I', 443, 'S', 'N', 'N', 'N', 'S', '01/01/2020', 'N', 0, 0, '01/12/2020', 'N', 'N', '0', 1,'01',);</v>
      </c>
      <c r="AE130" s="14" t="str">
        <f t="shared" si="5"/>
        <v>UPDATE TGFPAR SET CODCTACTB = 444 WHERE CODPARC = ;</v>
      </c>
    </row>
    <row r="131" spans="1:31" x14ac:dyDescent="0.25">
      <c r="A131" s="3">
        <v>445</v>
      </c>
      <c r="B131" s="10">
        <v>1</v>
      </c>
      <c r="C131" s="3" t="s">
        <v>34</v>
      </c>
      <c r="D131" s="11" t="s">
        <v>44</v>
      </c>
      <c r="F131" s="3">
        <v>1</v>
      </c>
      <c r="G131" s="3" t="s">
        <v>1228</v>
      </c>
      <c r="H131" s="3" t="s">
        <v>23</v>
      </c>
      <c r="I131" s="10" t="s">
        <v>23</v>
      </c>
      <c r="J131" s="10" t="s">
        <v>24</v>
      </c>
      <c r="K131" cm="1">
        <f t="array" ref="K131">_xlfn.IFS(F131=1,-999999999,F131=2,_xlfn.XLOOKUP(LEFT(C131,1),C:C,A:A),F131=3,_xlfn.XLOOKUP(LEFT(C131,3),C:C,A:A),F131=4,_xlfn.XLOOKUP(LEFT(C131,5),C:C,A:A),F131=5,_xlfn.XLOOKUP(LEFT(C131,8),C:C,A:A),F131=6,_xlfn.XLOOKUP(LEFT(C131,11),C:C,A:A),F131=7,_xlfn.XLOOKUP(LEFT(C131,17),C:C,A:A))</f>
        <v>-999999999</v>
      </c>
      <c r="L131" s="10" t="s">
        <v>25</v>
      </c>
      <c r="M131" s="10" t="s">
        <v>23</v>
      </c>
      <c r="N131" s="10" t="s">
        <v>23</v>
      </c>
      <c r="O131" s="10" t="s">
        <v>23</v>
      </c>
      <c r="P131" s="10" t="s">
        <v>25</v>
      </c>
      <c r="Q131" s="12">
        <v>43831</v>
      </c>
      <c r="R131" s="10" t="str">
        <f t="shared" si="0"/>
        <v>01/01/2020</v>
      </c>
      <c r="S131" s="10" t="s">
        <v>23</v>
      </c>
      <c r="T131" s="10">
        <v>0</v>
      </c>
      <c r="U131" s="10">
        <v>0</v>
      </c>
      <c r="V131" s="12">
        <v>44166</v>
      </c>
      <c r="W131" s="10" t="str">
        <f t="shared" si="1"/>
        <v>01/12/2020</v>
      </c>
      <c r="X131" s="10" t="s">
        <v>23</v>
      </c>
      <c r="Y131" s="10" t="s">
        <v>23</v>
      </c>
      <c r="Z131" s="10" t="s">
        <v>26</v>
      </c>
      <c r="AA131" s="10">
        <v>1</v>
      </c>
      <c r="AB131" s="10" t="str">
        <f t="shared" si="2"/>
        <v>445, 1, '1.2', 1, 'NAO CIRCULANTE', 'N', 'N', 'I', -999999999, 'S', 'N', '</v>
      </c>
      <c r="AC131" s="10" t="str">
        <f t="shared" si="6"/>
        <v>N', 'N', 'S', '01/01/2020', 'N', 0, 0, '01/12/2020', 'N', 'N', '0', 1</v>
      </c>
      <c r="AD131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VALUES(445, 1, '1.2', 1, 'NAO CIRCULANTE', 'N', 'N', 'I', -999999999, 'S', 'N', 'N', 'N', 'S', '01/01/2020', 'N', 0, 0, '01/12/2020', 'N', 'N', '0', 1,'01',);</v>
      </c>
      <c r="AE131" s="14" t="str">
        <f t="shared" si="5"/>
        <v>UPDATE TGFPAR SET CODCTACTB = 445 WHERE CODPARC = ;</v>
      </c>
    </row>
    <row r="132" spans="1:31" x14ac:dyDescent="0.25">
      <c r="A132" s="3">
        <v>446</v>
      </c>
      <c r="B132" s="3">
        <v>1</v>
      </c>
      <c r="C132" s="3" t="s">
        <v>550</v>
      </c>
      <c r="D132" s="11" t="s">
        <v>44</v>
      </c>
      <c r="F132" s="3">
        <v>3</v>
      </c>
      <c r="G132" s="3" t="s">
        <v>1229</v>
      </c>
      <c r="H132" s="3" t="s">
        <v>23</v>
      </c>
      <c r="I132" s="10" t="s">
        <v>23</v>
      </c>
      <c r="J132" s="10" t="s">
        <v>24</v>
      </c>
      <c r="K132" cm="1">
        <f t="array" ref="K132">_xlfn.IFS(F132=1,-999999999,F132=2,_xlfn.XLOOKUP(LEFT(C132,1),C:C,A:A),F132=3,_xlfn.XLOOKUP(LEFT(C132,3),C:C,A:A),F132=4,_xlfn.XLOOKUP(LEFT(C132,5),C:C,A:A),F132=5,_xlfn.XLOOKUP(LEFT(C132,8),C:C,A:A),F132=6,_xlfn.XLOOKUP(LEFT(C132,11),C:C,A:A),F132=7,_xlfn.XLOOKUP(LEFT(C132,17),C:C,A:A))</f>
        <v>445</v>
      </c>
      <c r="L132" s="10" t="s">
        <v>25</v>
      </c>
      <c r="M132" s="10" t="s">
        <v>23</v>
      </c>
      <c r="N132" s="10" t="s">
        <v>23</v>
      </c>
      <c r="O132" s="10" t="s">
        <v>23</v>
      </c>
      <c r="P132" s="10" t="s">
        <v>25</v>
      </c>
      <c r="Q132" s="12">
        <v>43831</v>
      </c>
      <c r="R132" s="10" t="str">
        <f t="shared" si="0"/>
        <v>01/01/2020</v>
      </c>
      <c r="S132" s="10" t="s">
        <v>23</v>
      </c>
      <c r="T132" s="10">
        <v>0</v>
      </c>
      <c r="U132" s="10">
        <v>0</v>
      </c>
      <c r="V132" s="12">
        <v>44166</v>
      </c>
      <c r="W132" s="10" t="str">
        <f t="shared" si="1"/>
        <v>01/12/2020</v>
      </c>
      <c r="X132" s="10" t="s">
        <v>23</v>
      </c>
      <c r="Y132" s="10" t="s">
        <v>23</v>
      </c>
      <c r="Z132" s="10" t="s">
        <v>26</v>
      </c>
      <c r="AA132" s="10">
        <v>1</v>
      </c>
      <c r="AB132" s="10" t="str">
        <f t="shared" si="2"/>
        <v>446, 1, '1.2.1', 3, 'REALIZAVEL A LONGO PRAZO', 'N', 'N', 'I', 445, 'S', 'N', '</v>
      </c>
      <c r="AC132" s="10" t="str">
        <f t="shared" si="6"/>
        <v>N', 'N', 'S', '01/01/2020', 'N', 0, 0, '01/12/2020', 'N', 'N', '0', 1</v>
      </c>
      <c r="AD132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VALUES(446, 1, '1.2.1', 3, 'REALIZAVEL A LONGO PRAZO', 'N', 'N', 'I', 445, 'S', 'N', 'N', 'N', 'S', '01/01/2020', 'N', 0, 0, '01/12/2020', 'N', 'N', '0', 1,'01',);</v>
      </c>
      <c r="AE132" s="14" t="str">
        <f t="shared" si="5"/>
        <v>UPDATE TGFPAR SET CODCTACTB = 446 WHERE CODPARC = ;</v>
      </c>
    </row>
    <row r="133" spans="1:31" x14ac:dyDescent="0.25">
      <c r="A133" s="3">
        <v>447</v>
      </c>
      <c r="B133" s="10">
        <v>1</v>
      </c>
      <c r="C133" s="3" t="s">
        <v>1447</v>
      </c>
      <c r="D133" s="11" t="s">
        <v>44</v>
      </c>
      <c r="F133" s="3">
        <v>4</v>
      </c>
      <c r="G133" s="3" t="s">
        <v>1230</v>
      </c>
      <c r="H133" s="3" t="s">
        <v>23</v>
      </c>
      <c r="I133" s="10" t="s">
        <v>23</v>
      </c>
      <c r="J133" s="10" t="s">
        <v>24</v>
      </c>
      <c r="K133" cm="1">
        <f t="array" ref="K133">_xlfn.IFS(F133=1,-999999999,F133=2,_xlfn.XLOOKUP(LEFT(C133,1),C:C,A:A),F133=3,_xlfn.XLOOKUP(LEFT(C133,3),C:C,A:A),F133=4,_xlfn.XLOOKUP(LEFT(C133,5),C:C,A:A),F133=5,_xlfn.XLOOKUP(LEFT(C133,8),C:C,A:A),F133=6,_xlfn.XLOOKUP(LEFT(C133,11),C:C,A:A),F133=7,_xlfn.XLOOKUP(LEFT(C133,17),C:C,A:A))</f>
        <v>446</v>
      </c>
      <c r="L133" s="10" t="s">
        <v>25</v>
      </c>
      <c r="M133" s="10" t="s">
        <v>23</v>
      </c>
      <c r="N133" s="10" t="s">
        <v>23</v>
      </c>
      <c r="O133" s="10" t="s">
        <v>23</v>
      </c>
      <c r="P133" s="10" t="s">
        <v>25</v>
      </c>
      <c r="Q133" s="12">
        <v>43831</v>
      </c>
      <c r="R133" s="10" t="str">
        <f t="shared" si="0"/>
        <v>01/01/2020</v>
      </c>
      <c r="S133" s="10" t="s">
        <v>23</v>
      </c>
      <c r="T133" s="10">
        <v>0</v>
      </c>
      <c r="U133" s="10">
        <v>0</v>
      </c>
      <c r="V133" s="12">
        <v>44166</v>
      </c>
      <c r="W133" s="10" t="str">
        <f t="shared" si="1"/>
        <v>01/12/2020</v>
      </c>
      <c r="X133" s="10" t="s">
        <v>23</v>
      </c>
      <c r="Y133" s="10" t="s">
        <v>23</v>
      </c>
      <c r="Z133" s="10" t="s">
        <v>26</v>
      </c>
      <c r="AA133" s="10">
        <v>1</v>
      </c>
      <c r="AB133" s="10" t="str">
        <f t="shared" si="2"/>
        <v>447, 1, '1.2.1.01', 4, 'DIREITOS REALIZAVEIS A LONGO PRAZO', 'N', 'N', 'I', 446, 'S', 'N', '</v>
      </c>
      <c r="AC133" s="10" t="str">
        <f t="shared" si="6"/>
        <v>N', 'N', 'S', '01/01/2020', 'N', 0, 0, '01/12/2020', 'N', 'N', '0', 1</v>
      </c>
      <c r="AD133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VALUES(447, 1, '1.2.1.01', 4, 'DIREITOS REALIZAVEIS A LONGO PRAZO', 'N', 'N', 'I', 446, 'S', 'N', 'N', 'N', 'S', '01/01/2020', 'N', 0, 0, '01/12/2020', 'N', 'N', '0', 1,'01',);</v>
      </c>
      <c r="AE133" s="14" t="str">
        <f t="shared" si="5"/>
        <v>UPDATE TGFPAR SET CODCTACTB = 447 WHERE CODPARC = ;</v>
      </c>
    </row>
    <row r="134" spans="1:31" x14ac:dyDescent="0.25">
      <c r="A134" s="3">
        <v>448</v>
      </c>
      <c r="B134" s="10">
        <v>1</v>
      </c>
      <c r="C134" s="3" t="s">
        <v>1448</v>
      </c>
      <c r="D134" s="11" t="s">
        <v>44</v>
      </c>
      <c r="F134" s="3">
        <v>5</v>
      </c>
      <c r="G134" s="3" t="s">
        <v>1231</v>
      </c>
      <c r="H134" s="3" t="s">
        <v>23</v>
      </c>
      <c r="I134" s="10" t="s">
        <v>23</v>
      </c>
      <c r="J134" s="10" t="s">
        <v>24</v>
      </c>
      <c r="K134" cm="1">
        <f t="array" ref="K134">_xlfn.IFS(F134=1,-999999999,F134=2,_xlfn.XLOOKUP(LEFT(C134,1),C:C,A:A),F134=3,_xlfn.XLOOKUP(LEFT(C134,3),C:C,A:A),F134=4,_xlfn.XLOOKUP(LEFT(C134,5),C:C,A:A),F134=5,_xlfn.XLOOKUP(LEFT(C134,8),C:C,A:A),F134=6,_xlfn.XLOOKUP(LEFT(C134,11),C:C,A:A),F134=7,_xlfn.XLOOKUP(LEFT(C134,17),C:C,A:A))</f>
        <v>447</v>
      </c>
      <c r="L134" s="10" t="s">
        <v>25</v>
      </c>
      <c r="M134" s="10" t="s">
        <v>23</v>
      </c>
      <c r="N134" s="10" t="s">
        <v>23</v>
      </c>
      <c r="O134" s="10" t="s">
        <v>23</v>
      </c>
      <c r="P134" s="10" t="s">
        <v>25</v>
      </c>
      <c r="Q134" s="12">
        <v>43831</v>
      </c>
      <c r="R134" s="10" t="str">
        <f t="shared" si="0"/>
        <v>01/01/2020</v>
      </c>
      <c r="S134" s="10" t="s">
        <v>23</v>
      </c>
      <c r="T134" s="10">
        <v>0</v>
      </c>
      <c r="U134" s="10">
        <v>0</v>
      </c>
      <c r="V134" s="12">
        <v>44166</v>
      </c>
      <c r="W134" s="10" t="str">
        <f t="shared" si="1"/>
        <v>01/12/2020</v>
      </c>
      <c r="X134" s="10" t="s">
        <v>23</v>
      </c>
      <c r="Y134" s="10" t="s">
        <v>23</v>
      </c>
      <c r="Z134" s="10" t="s">
        <v>26</v>
      </c>
      <c r="AA134" s="10">
        <v>1</v>
      </c>
      <c r="AB134" s="10" t="str">
        <f t="shared" si="2"/>
        <v>448, 1, '1.2.1.01.01', 5, 'ANTECIPACAO DE DIVIDENDOS', 'N', 'N', 'I', 447, 'S', 'N', '</v>
      </c>
      <c r="AC134" s="10" t="str">
        <f t="shared" si="6"/>
        <v>N', 'N', 'S', '01/01/2020', 'N', 0, 0, '01/12/2020', 'N', 'N', '0', 1</v>
      </c>
      <c r="AD134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VALUES(448, 1, '1.2.1.01.01', 5, 'ANTECIPACAO DE DIVIDENDOS', 'N', 'N', 'I', 447, 'S', 'N', 'N', 'N', 'S', '01/01/2020', 'N', 0, 0, '01/12/2020', 'N', 'N', '0', 1,'01',);</v>
      </c>
      <c r="AE134" s="14" t="str">
        <f t="shared" si="5"/>
        <v>UPDATE TGFPAR SET CODCTACTB = 448 WHERE CODPARC = ;</v>
      </c>
    </row>
    <row r="135" spans="1:31" x14ac:dyDescent="0.25">
      <c r="A135" s="3">
        <v>449</v>
      </c>
      <c r="B135" s="3">
        <v>1</v>
      </c>
      <c r="C135" s="3" t="s">
        <v>1449</v>
      </c>
      <c r="D135" s="11" t="s">
        <v>44</v>
      </c>
      <c r="F135" s="3">
        <v>6</v>
      </c>
      <c r="G135" s="3" t="s">
        <v>1232</v>
      </c>
      <c r="H135" s="3" t="s">
        <v>25</v>
      </c>
      <c r="I135" s="10" t="s">
        <v>23</v>
      </c>
      <c r="J135" s="10" t="s">
        <v>24</v>
      </c>
      <c r="K135" cm="1">
        <f t="array" ref="K135">_xlfn.IFS(F135=1,-999999999,F135=2,_xlfn.XLOOKUP(LEFT(C135,1),C:C,A:A),F135=3,_xlfn.XLOOKUP(LEFT(C135,3),C:C,A:A),F135=4,_xlfn.XLOOKUP(LEFT(C135,5),C:C,A:A),F135=5,_xlfn.XLOOKUP(LEFT(C135,8),C:C,A:A),F135=6,_xlfn.XLOOKUP(LEFT(C135,11),C:C,A:A),F135=7,_xlfn.XLOOKUP(LEFT(C135,17),C:C,A:A))</f>
        <v>448</v>
      </c>
      <c r="L135" s="10" t="s">
        <v>25</v>
      </c>
      <c r="M135" s="10" t="s">
        <v>23</v>
      </c>
      <c r="N135" s="10" t="s">
        <v>23</v>
      </c>
      <c r="O135" s="10" t="s">
        <v>23</v>
      </c>
      <c r="P135" s="10" t="s">
        <v>25</v>
      </c>
      <c r="Q135" s="12">
        <v>43831</v>
      </c>
      <c r="R135" s="10" t="str">
        <f t="shared" si="0"/>
        <v>01/01/2020</v>
      </c>
      <c r="S135" s="10" t="s">
        <v>23</v>
      </c>
      <c r="T135" s="10">
        <v>0</v>
      </c>
      <c r="U135" s="10">
        <v>0</v>
      </c>
      <c r="V135" s="12">
        <v>44166</v>
      </c>
      <c r="W135" s="10" t="str">
        <f t="shared" si="1"/>
        <v>01/12/2020</v>
      </c>
      <c r="X135" s="10" t="s">
        <v>23</v>
      </c>
      <c r="Y135" s="10" t="s">
        <v>23</v>
      </c>
      <c r="Z135" s="10" t="s">
        <v>26</v>
      </c>
      <c r="AA135" s="10">
        <v>1</v>
      </c>
      <c r="AB135" s="10" t="str">
        <f t="shared" si="2"/>
        <v>449, 1, '1.2.1.01.01.00001', 6, 'NAZIRO RODRIGUES ROSA', 'S', 'N', 'I', 448, 'S', 'N', '</v>
      </c>
      <c r="AC135" s="10" t="str">
        <f t="shared" si="6"/>
        <v>N', 'N', 'S', '01/01/2020', 'N', 0, 0, '01/12/2020', 'N', 'N', '0', 1</v>
      </c>
      <c r="AD135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VALUES(449, 1, '1.2.1.01.01.00001', 6, 'NAZIRO RODRIGUES ROSA', 'S', 'N', 'I', 448, 'S', 'N', 'N', 'N', 'S', '01/01/2020', 'N', 0, 0, '01/12/2020', 'N', 'N', '0', 1,'01',);</v>
      </c>
      <c r="AE135" s="14" t="str">
        <f t="shared" si="5"/>
        <v>UPDATE TGFPAR SET CODCTACTB = 449 WHERE CODPARC = ;</v>
      </c>
    </row>
    <row r="136" spans="1:31" x14ac:dyDescent="0.25">
      <c r="A136" s="3">
        <v>450</v>
      </c>
      <c r="B136" s="10">
        <v>1</v>
      </c>
      <c r="C136" s="3" t="s">
        <v>937</v>
      </c>
      <c r="D136" s="11" t="s">
        <v>44</v>
      </c>
      <c r="F136" s="3">
        <v>6</v>
      </c>
      <c r="G136" s="3" t="s">
        <v>1094</v>
      </c>
      <c r="H136" s="3" t="s">
        <v>25</v>
      </c>
      <c r="I136" s="10" t="s">
        <v>23</v>
      </c>
      <c r="J136" s="10" t="s">
        <v>24</v>
      </c>
      <c r="K136" cm="1">
        <f t="array" ref="K136">_xlfn.IFS(F136=1,-999999999,F136=2,_xlfn.XLOOKUP(LEFT(C136,1),C:C,A:A),F136=3,_xlfn.XLOOKUP(LEFT(C136,3),C:C,A:A),F136=4,_xlfn.XLOOKUP(LEFT(C136,5),C:C,A:A),F136=5,_xlfn.XLOOKUP(LEFT(C136,8),C:C,A:A),F136=6,_xlfn.XLOOKUP(LEFT(C136,11),C:C,A:A),F136=7,_xlfn.XLOOKUP(LEFT(C136,17),C:C,A:A))</f>
        <v>448</v>
      </c>
      <c r="L136" s="10" t="s">
        <v>25</v>
      </c>
      <c r="M136" s="10" t="s">
        <v>23</v>
      </c>
      <c r="N136" s="10" t="s">
        <v>23</v>
      </c>
      <c r="O136" s="10" t="s">
        <v>23</v>
      </c>
      <c r="P136" s="10" t="s">
        <v>25</v>
      </c>
      <c r="Q136" s="12">
        <v>43831</v>
      </c>
      <c r="R136" s="10" t="str">
        <f t="shared" si="0"/>
        <v>01/01/2020</v>
      </c>
      <c r="S136" s="10" t="s">
        <v>23</v>
      </c>
      <c r="T136" s="10">
        <v>0</v>
      </c>
      <c r="U136" s="10">
        <v>0</v>
      </c>
      <c r="V136" s="12">
        <v>44166</v>
      </c>
      <c r="W136" s="10" t="str">
        <f t="shared" si="1"/>
        <v>01/12/2020</v>
      </c>
      <c r="X136" s="10" t="s">
        <v>23</v>
      </c>
      <c r="Y136" s="10" t="s">
        <v>23</v>
      </c>
      <c r="Z136" s="10" t="s">
        <v>26</v>
      </c>
      <c r="AA136" s="10">
        <v>1</v>
      </c>
      <c r="AB136" s="10" t="str">
        <f t="shared" si="2"/>
        <v>450, 1, '1.2.1.01.01.00002', 6, 'CLEITON DIVINO DOS SANTOS', 'S', 'N', 'I', 448, 'S', 'N', '</v>
      </c>
      <c r="AC136" s="10" t="str">
        <f t="shared" si="6"/>
        <v>N', 'N', 'S', '01/01/2020', 'N', 0, 0, '01/12/2020', 'N', 'N', '0', 1</v>
      </c>
      <c r="AD136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VALUES(450, 1, '1.2.1.01.01.00002', 6, 'CLEITON DIVINO DOS SANTOS', 'S', 'N', 'I', 448, 'S', 'N', 'N', 'N', 'S', '01/01/2020', 'N', 0, 0, '01/12/2020', 'N', 'N', '0', 1,'01',);</v>
      </c>
      <c r="AE136" s="14" t="str">
        <f t="shared" si="5"/>
        <v>UPDATE TGFPAR SET CODCTACTB = 450 WHERE CODPARC = ;</v>
      </c>
    </row>
    <row r="137" spans="1:31" x14ac:dyDescent="0.25">
      <c r="A137" s="3">
        <v>451</v>
      </c>
      <c r="B137" s="10">
        <v>1</v>
      </c>
      <c r="C137" s="3" t="s">
        <v>938</v>
      </c>
      <c r="D137" s="11" t="s">
        <v>44</v>
      </c>
      <c r="F137" s="3">
        <v>6</v>
      </c>
      <c r="G137" s="3" t="s">
        <v>1095</v>
      </c>
      <c r="H137" s="3" t="s">
        <v>25</v>
      </c>
      <c r="I137" s="10" t="s">
        <v>23</v>
      </c>
      <c r="J137" s="10" t="s">
        <v>24</v>
      </c>
      <c r="K137" cm="1">
        <f t="array" ref="K137">_xlfn.IFS(F137=1,-999999999,F137=2,_xlfn.XLOOKUP(LEFT(C137,1),C:C,A:A),F137=3,_xlfn.XLOOKUP(LEFT(C137,3),C:C,A:A),F137=4,_xlfn.XLOOKUP(LEFT(C137,5),C:C,A:A),F137=5,_xlfn.XLOOKUP(LEFT(C137,8),C:C,A:A),F137=6,_xlfn.XLOOKUP(LEFT(C137,11),C:C,A:A),F137=7,_xlfn.XLOOKUP(LEFT(C137,17),C:C,A:A))</f>
        <v>448</v>
      </c>
      <c r="L137" s="10" t="s">
        <v>25</v>
      </c>
      <c r="M137" s="10" t="s">
        <v>23</v>
      </c>
      <c r="N137" s="10" t="s">
        <v>23</v>
      </c>
      <c r="O137" s="10" t="s">
        <v>23</v>
      </c>
      <c r="P137" s="10" t="s">
        <v>25</v>
      </c>
      <c r="Q137" s="12">
        <v>43831</v>
      </c>
      <c r="R137" s="10" t="str">
        <f t="shared" si="0"/>
        <v>01/01/2020</v>
      </c>
      <c r="S137" s="10" t="s">
        <v>23</v>
      </c>
      <c r="T137" s="10">
        <v>0</v>
      </c>
      <c r="U137" s="10">
        <v>0</v>
      </c>
      <c r="V137" s="12">
        <v>44166</v>
      </c>
      <c r="W137" s="10" t="str">
        <f t="shared" si="1"/>
        <v>01/12/2020</v>
      </c>
      <c r="X137" s="10" t="s">
        <v>23</v>
      </c>
      <c r="Y137" s="10" t="s">
        <v>23</v>
      </c>
      <c r="Z137" s="10" t="s">
        <v>26</v>
      </c>
      <c r="AA137" s="10">
        <v>1</v>
      </c>
      <c r="AB137" s="10" t="str">
        <f t="shared" si="2"/>
        <v>451, 1, '1.2.1.01.01.00003', 6, 'DIEGO ANTONIO SANTOS', 'S', 'N', 'I', 448, 'S', 'N', '</v>
      </c>
      <c r="AC137" s="10" t="str">
        <f t="shared" si="6"/>
        <v>N', 'N', 'S', '01/01/2020', 'N', 0, 0, '01/12/2020', 'N', 'N', '0', 1</v>
      </c>
      <c r="AD137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VALUES(451, 1, '1.2.1.01.01.00003', 6, 'DIEGO ANTONIO SANTOS', 'S', 'N', 'I', 448, 'S', 'N', 'N', 'N', 'S', '01/01/2020', 'N', 0, 0, '01/12/2020', 'N', 'N', '0', 1,'01',);</v>
      </c>
      <c r="AE137" s="14" t="str">
        <f t="shared" si="5"/>
        <v>UPDATE TGFPAR SET CODCTACTB = 451 WHERE CODPARC = ;</v>
      </c>
    </row>
    <row r="138" spans="1:31" x14ac:dyDescent="0.25">
      <c r="A138" s="3">
        <v>452</v>
      </c>
      <c r="B138" s="3">
        <v>1</v>
      </c>
      <c r="C138" s="3" t="s">
        <v>939</v>
      </c>
      <c r="D138" s="11" t="s">
        <v>44</v>
      </c>
      <c r="F138" s="3">
        <v>6</v>
      </c>
      <c r="G138" s="3" t="s">
        <v>1096</v>
      </c>
      <c r="H138" s="3" t="s">
        <v>25</v>
      </c>
      <c r="I138" s="10" t="s">
        <v>23</v>
      </c>
      <c r="J138" s="10" t="s">
        <v>24</v>
      </c>
      <c r="K138" cm="1">
        <f t="array" ref="K138">_xlfn.IFS(F138=1,-999999999,F138=2,_xlfn.XLOOKUP(LEFT(C138,1),C:C,A:A),F138=3,_xlfn.XLOOKUP(LEFT(C138,3),C:C,A:A),F138=4,_xlfn.XLOOKUP(LEFT(C138,5),C:C,A:A),F138=5,_xlfn.XLOOKUP(LEFT(C138,8),C:C,A:A),F138=6,_xlfn.XLOOKUP(LEFT(C138,11),C:C,A:A),F138=7,_xlfn.XLOOKUP(LEFT(C138,17),C:C,A:A))</f>
        <v>448</v>
      </c>
      <c r="L138" s="10" t="s">
        <v>25</v>
      </c>
      <c r="M138" s="10" t="s">
        <v>23</v>
      </c>
      <c r="N138" s="10" t="s">
        <v>23</v>
      </c>
      <c r="O138" s="10" t="s">
        <v>23</v>
      </c>
      <c r="P138" s="10" t="s">
        <v>25</v>
      </c>
      <c r="Q138" s="12">
        <v>43831</v>
      </c>
      <c r="R138" s="10" t="str">
        <f t="shared" si="0"/>
        <v>01/01/2020</v>
      </c>
      <c r="S138" s="10" t="s">
        <v>23</v>
      </c>
      <c r="T138" s="10">
        <v>0</v>
      </c>
      <c r="U138" s="10">
        <v>0</v>
      </c>
      <c r="V138" s="12">
        <v>44166</v>
      </c>
      <c r="W138" s="10" t="str">
        <f t="shared" si="1"/>
        <v>01/12/2020</v>
      </c>
      <c r="X138" s="10" t="s">
        <v>23</v>
      </c>
      <c r="Y138" s="10" t="s">
        <v>23</v>
      </c>
      <c r="Z138" s="10" t="s">
        <v>26</v>
      </c>
      <c r="AA138" s="10">
        <v>1</v>
      </c>
      <c r="AB138" s="10" t="str">
        <f t="shared" si="2"/>
        <v>452, 1, '1.2.1.01.01.00004', 6, 'REILA MARCIA DA SILVA RODRIGUES', 'S', 'N', 'I', 448, 'S', 'N', '</v>
      </c>
      <c r="AC138" s="10" t="str">
        <f t="shared" si="6"/>
        <v>N', 'N', 'S', '01/01/2020', 'N', 0, 0, '01/12/2020', 'N', 'N', '0', 1</v>
      </c>
      <c r="AD138" s="13" t="str">
        <f t="shared" si="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VALUES(452, 1, '1.2.1.01.01.00004', 6, 'REILA MARCIA DA SILVA RODRIGUES', 'S', 'N', 'I', 448, 'S', 'N', 'N', 'N', 'S', '01/01/2020', 'N', 0, 0, '01/12/2020', 'N', 'N', '0', 1,'01',);</v>
      </c>
      <c r="AE138" s="14" t="str">
        <f t="shared" si="5"/>
        <v>UPDATE TGFPAR SET CODCTACTB = 452 WHERE CODPARC = ;</v>
      </c>
    </row>
    <row r="139" spans="1:31" x14ac:dyDescent="0.25">
      <c r="A139" s="3">
        <v>453</v>
      </c>
      <c r="B139" s="10">
        <v>1</v>
      </c>
      <c r="C139" s="3" t="s">
        <v>1450</v>
      </c>
      <c r="D139" s="11" t="s">
        <v>44</v>
      </c>
      <c r="F139" s="3">
        <v>5</v>
      </c>
      <c r="G139" s="3" t="s">
        <v>1097</v>
      </c>
      <c r="H139" s="3" t="s">
        <v>23</v>
      </c>
      <c r="I139" s="10" t="s">
        <v>23</v>
      </c>
      <c r="J139" s="10" t="s">
        <v>24</v>
      </c>
      <c r="K139" cm="1">
        <f t="array" ref="K139">_xlfn.IFS(F139=1,-999999999,F139=2,_xlfn.XLOOKUP(LEFT(C139,1),C:C,A:A),F139=3,_xlfn.XLOOKUP(LEFT(C139,3),C:C,A:A),F139=4,_xlfn.XLOOKUP(LEFT(C139,5),C:C,A:A),F139=5,_xlfn.XLOOKUP(LEFT(C139,8),C:C,A:A),F139=6,_xlfn.XLOOKUP(LEFT(C139,11),C:C,A:A),F139=7,_xlfn.XLOOKUP(LEFT(C139,17),C:C,A:A))</f>
        <v>447</v>
      </c>
      <c r="L139" s="10" t="s">
        <v>25</v>
      </c>
      <c r="M139" s="10" t="s">
        <v>23</v>
      </c>
      <c r="N139" s="10" t="s">
        <v>23</v>
      </c>
      <c r="O139" s="10" t="s">
        <v>23</v>
      </c>
      <c r="P139" s="10" t="s">
        <v>25</v>
      </c>
      <c r="Q139" s="12">
        <v>43831</v>
      </c>
      <c r="R139" s="10" t="str">
        <f t="shared" ref="R139:R202" si="15">TEXT(Q139,"dd/mm/aaaa")</f>
        <v>01/01/2020</v>
      </c>
      <c r="S139" s="10" t="s">
        <v>23</v>
      </c>
      <c r="T139" s="10">
        <v>0</v>
      </c>
      <c r="U139" s="10">
        <v>0</v>
      </c>
      <c r="V139" s="12">
        <v>44166</v>
      </c>
      <c r="W139" s="10" t="str">
        <f t="shared" ref="W139:W202" si="16">TEXT(V139,"dd/mm/aaaa")</f>
        <v>01/12/2020</v>
      </c>
      <c r="X139" s="10" t="s">
        <v>23</v>
      </c>
      <c r="Y139" s="10" t="s">
        <v>23</v>
      </c>
      <c r="Z139" s="10" t="s">
        <v>26</v>
      </c>
      <c r="AA139" s="10">
        <v>1</v>
      </c>
      <c r="AB139" s="10" t="str">
        <f t="shared" ref="AB139:AB202" si="17">CONCATENATE(A139,", ",B139,", '",C139,"', ",F139,", '",G139,"', '",H139,"', '",I139,"', '",J139,"', ",K139,", '",L139,"', '",M139,"', '")</f>
        <v>453, 1, '1.2.1.01.02', 5, 'CONSORCIOS', 'N', 'N', 'I', 447, 'S', 'N', '</v>
      </c>
      <c r="AC139" s="10" t="str">
        <f t="shared" si="6"/>
        <v>N', 'N', 'S', '01/01/2020', 'N', 0, 0, '01/12/2020', 'N', 'N', '0', 1</v>
      </c>
      <c r="AD139" s="13" t="str">
        <f t="shared" ref="AD139:AD202" si="18">CONCATENATE($AB$1,AB139,AC139,",'",D139,"',",E139,");")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VALUES(453, 1, '1.2.1.01.02', 5, 'CONSORCIOS', 'N', 'N', 'I', 447, 'S', 'N', 'N', 'N', 'S', '01/01/2020', 'N', 0, 0, '01/12/2020', 'N', 'N', '0', 1,'01',);</v>
      </c>
      <c r="AE139" s="14" t="str">
        <f t="shared" ref="AE139:AE202" si="19">IF(E139&lt;&gt;"null",CONCATENATE("UPDATE TGFPAR SET CODCTACTB = ",A139," WHERE CODPARC = ",E139,";"),"")</f>
        <v>UPDATE TGFPAR SET CODCTACTB = 453 WHERE CODPARC = ;</v>
      </c>
    </row>
    <row r="140" spans="1:31" x14ac:dyDescent="0.25">
      <c r="A140" s="3">
        <v>454</v>
      </c>
      <c r="B140" s="10">
        <v>1</v>
      </c>
      <c r="C140" s="3" t="s">
        <v>1451</v>
      </c>
      <c r="D140" s="11" t="s">
        <v>44</v>
      </c>
      <c r="F140" s="3">
        <v>6</v>
      </c>
      <c r="G140" s="3" t="s">
        <v>1097</v>
      </c>
      <c r="H140" s="3" t="s">
        <v>25</v>
      </c>
      <c r="I140" s="10" t="s">
        <v>23</v>
      </c>
      <c r="J140" s="10" t="s">
        <v>24</v>
      </c>
      <c r="K140" cm="1">
        <f t="array" ref="K140">_xlfn.IFS(F140=1,-999999999,F140=2,_xlfn.XLOOKUP(LEFT(C140,1),C:C,A:A),F140=3,_xlfn.XLOOKUP(LEFT(C140,3),C:C,A:A),F140=4,_xlfn.XLOOKUP(LEFT(C140,5),C:C,A:A),F140=5,_xlfn.XLOOKUP(LEFT(C140,8),C:C,A:A),F140=6,_xlfn.XLOOKUP(LEFT(C140,11),C:C,A:A),F140=7,_xlfn.XLOOKUP(LEFT(C140,17),C:C,A:A))</f>
        <v>453</v>
      </c>
      <c r="L140" s="10" t="s">
        <v>25</v>
      </c>
      <c r="M140" s="10" t="s">
        <v>23</v>
      </c>
      <c r="N140" s="10" t="s">
        <v>23</v>
      </c>
      <c r="O140" s="10" t="s">
        <v>23</v>
      </c>
      <c r="P140" s="10" t="s">
        <v>25</v>
      </c>
      <c r="Q140" s="12">
        <v>43831</v>
      </c>
      <c r="R140" s="10" t="str">
        <f t="shared" si="15"/>
        <v>01/01/2020</v>
      </c>
      <c r="S140" s="10" t="s">
        <v>23</v>
      </c>
      <c r="T140" s="10">
        <v>0</v>
      </c>
      <c r="U140" s="10">
        <v>0</v>
      </c>
      <c r="V140" s="12">
        <v>44166</v>
      </c>
      <c r="W140" s="10" t="str">
        <f t="shared" si="16"/>
        <v>01/12/2020</v>
      </c>
      <c r="X140" s="10" t="s">
        <v>23</v>
      </c>
      <c r="Y140" s="10" t="s">
        <v>23</v>
      </c>
      <c r="Z140" s="10" t="s">
        <v>26</v>
      </c>
      <c r="AA140" s="10">
        <v>1</v>
      </c>
      <c r="AB140" s="10" t="str">
        <f t="shared" si="17"/>
        <v>454, 1, '1.2.1.01.02.00001', 6, 'CONSORCIOS', 'S', 'N', 'I', 453, 'S', 'N', '</v>
      </c>
      <c r="AC140" s="10" t="str">
        <f t="shared" ref="AC140:AC203" si="20">CONCATENATE(N140,"', '",O140,"', '",P140,"', '",R140,"', '",S140,"', ",T140,", ",U140,", '",W140,"', '",X140,"', '",Y140,"', '",Z140,"', ",AA140)</f>
        <v>N', 'N', 'S', '01/01/2020', 'N', 0, 0, '01/12/2020', 'N', 'N', '0', 1</v>
      </c>
      <c r="AD14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VALUES(454, 1, '1.2.1.01.02.00001', 6, 'CONSORCIOS', 'S', 'N', 'I', 453, 'S', 'N', 'N', 'N', 'S', '01/01/2020', 'N', 0, 0, '01/12/2020', 'N', 'N', '0', 1,'01',);</v>
      </c>
      <c r="AE140" s="14" t="str">
        <f t="shared" si="19"/>
        <v>UPDATE TGFPAR SET CODCTACTB = 454 WHERE CODPARC = ;</v>
      </c>
    </row>
    <row r="141" spans="1:31" x14ac:dyDescent="0.25">
      <c r="A141" s="3">
        <v>455</v>
      </c>
      <c r="B141" s="3">
        <v>1</v>
      </c>
      <c r="C141" s="3" t="s">
        <v>1452</v>
      </c>
      <c r="D141" s="11" t="s">
        <v>44</v>
      </c>
      <c r="F141" s="3">
        <v>3</v>
      </c>
      <c r="G141" s="3" t="s">
        <v>1233</v>
      </c>
      <c r="H141" s="3" t="s">
        <v>23</v>
      </c>
      <c r="I141" s="10" t="s">
        <v>23</v>
      </c>
      <c r="J141" s="10" t="s">
        <v>24</v>
      </c>
      <c r="K141" cm="1">
        <f t="array" ref="K141">_xlfn.IFS(F141=1,-999999999,F141=2,_xlfn.XLOOKUP(LEFT(C141,1),C:C,A:A),F141=3,_xlfn.XLOOKUP(LEFT(C141,3),C:C,A:A),F141=4,_xlfn.XLOOKUP(LEFT(C141,5),C:C,A:A),F141=5,_xlfn.XLOOKUP(LEFT(C141,8),C:C,A:A),F141=6,_xlfn.XLOOKUP(LEFT(C141,11),C:C,A:A),F141=7,_xlfn.XLOOKUP(LEFT(C141,17),C:C,A:A))</f>
        <v>445</v>
      </c>
      <c r="L141" s="10" t="s">
        <v>25</v>
      </c>
      <c r="M141" s="10" t="s">
        <v>23</v>
      </c>
      <c r="N141" s="10" t="s">
        <v>23</v>
      </c>
      <c r="O141" s="10" t="s">
        <v>23</v>
      </c>
      <c r="P141" s="10" t="s">
        <v>25</v>
      </c>
      <c r="Q141" s="12">
        <v>43831</v>
      </c>
      <c r="R141" s="10" t="str">
        <f t="shared" si="15"/>
        <v>01/01/2020</v>
      </c>
      <c r="S141" s="10" t="s">
        <v>23</v>
      </c>
      <c r="T141" s="10">
        <v>0</v>
      </c>
      <c r="U141" s="10">
        <v>0</v>
      </c>
      <c r="V141" s="12">
        <v>44166</v>
      </c>
      <c r="W141" s="10" t="str">
        <f t="shared" si="16"/>
        <v>01/12/2020</v>
      </c>
      <c r="X141" s="10" t="s">
        <v>23</v>
      </c>
      <c r="Y141" s="10" t="s">
        <v>23</v>
      </c>
      <c r="Z141" s="10" t="s">
        <v>26</v>
      </c>
      <c r="AA141" s="10">
        <v>1</v>
      </c>
      <c r="AB141" s="10" t="str">
        <f t="shared" si="17"/>
        <v>455, 1, '1.2.2', 3, 'INVESTIMENTOS', 'N', 'N', 'I', 445, 'S', 'N', '</v>
      </c>
      <c r="AC141" s="10" t="str">
        <f t="shared" si="20"/>
        <v>N', 'N', 'S', '01/01/2020', 'N', 0, 0, '01/12/2020', 'N', 'N', '0', 1</v>
      </c>
      <c r="AD14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VALUES(455, 1, '1.2.2', 3, 'INVESTIMENTOS', 'N', 'N', 'I', 445, 'S', 'N', 'N', 'N', 'S', '01/01/2020', 'N', 0, 0, '01/12/2020', 'N', 'N', '0', 1,'01',);</v>
      </c>
      <c r="AE141" s="14" t="str">
        <f t="shared" si="19"/>
        <v>UPDATE TGFPAR SET CODCTACTB = 455 WHERE CODPARC = ;</v>
      </c>
    </row>
    <row r="142" spans="1:31" x14ac:dyDescent="0.25">
      <c r="A142" s="3">
        <v>456</v>
      </c>
      <c r="B142" s="10">
        <v>1</v>
      </c>
      <c r="C142" s="3" t="s">
        <v>1453</v>
      </c>
      <c r="D142" s="11" t="s">
        <v>44</v>
      </c>
      <c r="F142" s="3">
        <v>4</v>
      </c>
      <c r="G142" s="3" t="s">
        <v>1234</v>
      </c>
      <c r="H142" s="3" t="s">
        <v>23</v>
      </c>
      <c r="I142" s="10" t="s">
        <v>23</v>
      </c>
      <c r="J142" s="10" t="s">
        <v>24</v>
      </c>
      <c r="K142" cm="1">
        <f t="array" ref="K142">_xlfn.IFS(F142=1,-999999999,F142=2,_xlfn.XLOOKUP(LEFT(C142,1),C:C,A:A),F142=3,_xlfn.XLOOKUP(LEFT(C142,3),C:C,A:A),F142=4,_xlfn.XLOOKUP(LEFT(C142,5),C:C,A:A),F142=5,_xlfn.XLOOKUP(LEFT(C142,8),C:C,A:A),F142=6,_xlfn.XLOOKUP(LEFT(C142,11),C:C,A:A),F142=7,_xlfn.XLOOKUP(LEFT(C142,17),C:C,A:A))</f>
        <v>455</v>
      </c>
      <c r="L142" s="10" t="s">
        <v>25</v>
      </c>
      <c r="M142" s="10" t="s">
        <v>23</v>
      </c>
      <c r="N142" s="10" t="s">
        <v>23</v>
      </c>
      <c r="O142" s="10" t="s">
        <v>23</v>
      </c>
      <c r="P142" s="10" t="s">
        <v>25</v>
      </c>
      <c r="Q142" s="12">
        <v>43831</v>
      </c>
      <c r="R142" s="10" t="str">
        <f t="shared" si="15"/>
        <v>01/01/2020</v>
      </c>
      <c r="S142" s="10" t="s">
        <v>23</v>
      </c>
      <c r="T142" s="10">
        <v>0</v>
      </c>
      <c r="U142" s="10">
        <v>0</v>
      </c>
      <c r="V142" s="12">
        <v>44166</v>
      </c>
      <c r="W142" s="10" t="str">
        <f t="shared" si="16"/>
        <v>01/12/2020</v>
      </c>
      <c r="X142" s="10" t="s">
        <v>23</v>
      </c>
      <c r="Y142" s="10" t="s">
        <v>23</v>
      </c>
      <c r="Z142" s="10" t="s">
        <v>26</v>
      </c>
      <c r="AA142" s="10">
        <v>1</v>
      </c>
      <c r="AB142" s="10" t="str">
        <f t="shared" si="17"/>
        <v>456, 1, '1.2.2.01', 4, 'IMOBILIZADO', 'N', 'N', 'I', 455, 'S', 'N', '</v>
      </c>
      <c r="AC142" s="10" t="str">
        <f t="shared" si="20"/>
        <v>N', 'N', 'S', '01/01/2020', 'N', 0, 0, '01/12/2020', 'N', 'N', '0', 1</v>
      </c>
      <c r="AD14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VALUES(456, 1, '1.2.2.01', 4, 'IMOBILIZADO', 'N', 'N', 'I', 455, 'S', 'N', 'N', 'N', 'S', '01/01/2020', 'N', 0, 0, '01/12/2020', 'N', 'N', '0', 1,'01',);</v>
      </c>
      <c r="AE142" s="14" t="str">
        <f t="shared" si="19"/>
        <v>UPDATE TGFPAR SET CODCTACTB = 456 WHERE CODPARC = ;</v>
      </c>
    </row>
    <row r="143" spans="1:31" x14ac:dyDescent="0.25">
      <c r="A143" s="3">
        <v>457</v>
      </c>
      <c r="B143" s="10">
        <v>1</v>
      </c>
      <c r="C143" s="3" t="s">
        <v>1454</v>
      </c>
      <c r="D143" s="11" t="s">
        <v>44</v>
      </c>
      <c r="F143" s="3">
        <v>5</v>
      </c>
      <c r="G143" s="3" t="s">
        <v>1235</v>
      </c>
      <c r="H143" s="3" t="s">
        <v>23</v>
      </c>
      <c r="I143" s="10" t="s">
        <v>23</v>
      </c>
      <c r="J143" s="10" t="s">
        <v>24</v>
      </c>
      <c r="K143" cm="1">
        <f t="array" ref="K143">_xlfn.IFS(F143=1,-999999999,F143=2,_xlfn.XLOOKUP(LEFT(C143,1),C:C,A:A),F143=3,_xlfn.XLOOKUP(LEFT(C143,3),C:C,A:A),F143=4,_xlfn.XLOOKUP(LEFT(C143,5),C:C,A:A),F143=5,_xlfn.XLOOKUP(LEFT(C143,8),C:C,A:A),F143=6,_xlfn.XLOOKUP(LEFT(C143,11),C:C,A:A),F143=7,_xlfn.XLOOKUP(LEFT(C143,17),C:C,A:A))</f>
        <v>456</v>
      </c>
      <c r="L143" s="10" t="s">
        <v>25</v>
      </c>
      <c r="M143" s="10" t="s">
        <v>23</v>
      </c>
      <c r="N143" s="10" t="s">
        <v>23</v>
      </c>
      <c r="O143" s="10" t="s">
        <v>23</v>
      </c>
      <c r="P143" s="10" t="s">
        <v>25</v>
      </c>
      <c r="Q143" s="12">
        <v>43831</v>
      </c>
      <c r="R143" s="10" t="str">
        <f t="shared" si="15"/>
        <v>01/01/2020</v>
      </c>
      <c r="S143" s="10" t="s">
        <v>23</v>
      </c>
      <c r="T143" s="10">
        <v>0</v>
      </c>
      <c r="U143" s="10">
        <v>0</v>
      </c>
      <c r="V143" s="12">
        <v>44166</v>
      </c>
      <c r="W143" s="10" t="str">
        <f t="shared" si="16"/>
        <v>01/12/2020</v>
      </c>
      <c r="X143" s="10" t="s">
        <v>23</v>
      </c>
      <c r="Y143" s="10" t="s">
        <v>23</v>
      </c>
      <c r="Z143" s="10" t="s">
        <v>26</v>
      </c>
      <c r="AA143" s="10">
        <v>1</v>
      </c>
      <c r="AB143" s="10" t="str">
        <f t="shared" si="17"/>
        <v>457, 1, '1.2.2.01.01', 5, 'INSTALACOES', 'N', 'N', 'I', 456, 'S', 'N', '</v>
      </c>
      <c r="AC143" s="10" t="str">
        <f t="shared" si="20"/>
        <v>N', 'N', 'S', '01/01/2020', 'N', 0, 0, '01/12/2020', 'N', 'N', '0', 1</v>
      </c>
      <c r="AD14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VALUES(457, 1, '1.2.2.01.01', 5, 'INSTALACOES', 'N', 'N', 'I', 456, 'S', 'N', 'N', 'N', 'S', '01/01/2020', 'N', 0, 0, '01/12/2020', 'N', 'N', '0', 1,'01',);</v>
      </c>
      <c r="AE143" s="14" t="str">
        <f t="shared" si="19"/>
        <v>UPDATE TGFPAR SET CODCTACTB = 457 WHERE CODPARC = ;</v>
      </c>
    </row>
    <row r="144" spans="1:31" x14ac:dyDescent="0.25">
      <c r="A144" s="3">
        <v>458</v>
      </c>
      <c r="B144" s="3">
        <v>1</v>
      </c>
      <c r="C144" s="3" t="s">
        <v>1455</v>
      </c>
      <c r="D144" s="11" t="s">
        <v>44</v>
      </c>
      <c r="F144" s="3">
        <v>6</v>
      </c>
      <c r="G144" s="3" t="s">
        <v>1235</v>
      </c>
      <c r="H144" s="3" t="s">
        <v>25</v>
      </c>
      <c r="I144" s="10" t="s">
        <v>23</v>
      </c>
      <c r="J144" s="10" t="s">
        <v>24</v>
      </c>
      <c r="K144" cm="1">
        <f t="array" ref="K144">_xlfn.IFS(F144=1,-999999999,F144=2,_xlfn.XLOOKUP(LEFT(C144,1),C:C,A:A),F144=3,_xlfn.XLOOKUP(LEFT(C144,3),C:C,A:A),F144=4,_xlfn.XLOOKUP(LEFT(C144,5),C:C,A:A),F144=5,_xlfn.XLOOKUP(LEFT(C144,8),C:C,A:A),F144=6,_xlfn.XLOOKUP(LEFT(C144,11),C:C,A:A),F144=7,_xlfn.XLOOKUP(LEFT(C144,17),C:C,A:A))</f>
        <v>457</v>
      </c>
      <c r="L144" s="10" t="s">
        <v>25</v>
      </c>
      <c r="M144" s="10" t="s">
        <v>23</v>
      </c>
      <c r="N144" s="10" t="s">
        <v>23</v>
      </c>
      <c r="O144" s="10" t="s">
        <v>23</v>
      </c>
      <c r="P144" s="10" t="s">
        <v>25</v>
      </c>
      <c r="Q144" s="12">
        <v>43831</v>
      </c>
      <c r="R144" s="10" t="str">
        <f t="shared" si="15"/>
        <v>01/01/2020</v>
      </c>
      <c r="S144" s="10" t="s">
        <v>23</v>
      </c>
      <c r="T144" s="10">
        <v>0</v>
      </c>
      <c r="U144" s="10">
        <v>0</v>
      </c>
      <c r="V144" s="12">
        <v>44166</v>
      </c>
      <c r="W144" s="10" t="str">
        <f t="shared" si="16"/>
        <v>01/12/2020</v>
      </c>
      <c r="X144" s="10" t="s">
        <v>23</v>
      </c>
      <c r="Y144" s="10" t="s">
        <v>23</v>
      </c>
      <c r="Z144" s="10" t="s">
        <v>26</v>
      </c>
      <c r="AA144" s="10">
        <v>1</v>
      </c>
      <c r="AB144" s="10" t="str">
        <f t="shared" si="17"/>
        <v>458, 1, '1.2.2.01.01.00001', 6, 'INSTALACOES', 'S', 'N', 'I', 457, 'S', 'N', '</v>
      </c>
      <c r="AC144" s="10" t="str">
        <f t="shared" si="20"/>
        <v>N', 'N', 'S', '01/01/2020', 'N', 0, 0, '01/12/2020', 'N', 'N', '0', 1</v>
      </c>
      <c r="AD14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VALUES(458, 1, '1.2.2.01.01.00001', 6, 'INSTALACOES', 'S', 'N', 'I', 457, 'S', 'N', 'N', 'N', 'S', '01/01/2020', 'N', 0, 0, '01/12/2020', 'N', 'N', '0', 1,'01',);</v>
      </c>
      <c r="AE144" s="14" t="str">
        <f t="shared" si="19"/>
        <v>UPDATE TGFPAR SET CODCTACTB = 458 WHERE CODPARC = ;</v>
      </c>
    </row>
    <row r="145" spans="1:31" x14ac:dyDescent="0.25">
      <c r="A145" s="3">
        <v>459</v>
      </c>
      <c r="B145" s="10">
        <v>1</v>
      </c>
      <c r="C145" s="3" t="s">
        <v>1456</v>
      </c>
      <c r="D145" s="11" t="s">
        <v>44</v>
      </c>
      <c r="F145" s="3">
        <v>6</v>
      </c>
      <c r="G145" s="3" t="s">
        <v>1236</v>
      </c>
      <c r="H145" s="3" t="s">
        <v>25</v>
      </c>
      <c r="I145" s="10" t="s">
        <v>23</v>
      </c>
      <c r="J145" s="10" t="s">
        <v>24</v>
      </c>
      <c r="K145" cm="1">
        <f t="array" ref="K145">_xlfn.IFS(F145=1,-999999999,F145=2,_xlfn.XLOOKUP(LEFT(C145,1),C:C,A:A),F145=3,_xlfn.XLOOKUP(LEFT(C145,3),C:C,A:A),F145=4,_xlfn.XLOOKUP(LEFT(C145,5),C:C,A:A),F145=5,_xlfn.XLOOKUP(LEFT(C145,8),C:C,A:A),F145=6,_xlfn.XLOOKUP(LEFT(C145,11),C:C,A:A),F145=7,_xlfn.XLOOKUP(LEFT(C145,17),C:C,A:A))</f>
        <v>457</v>
      </c>
      <c r="L145" s="10" t="s">
        <v>25</v>
      </c>
      <c r="M145" s="10" t="s">
        <v>23</v>
      </c>
      <c r="N145" s="10" t="s">
        <v>23</v>
      </c>
      <c r="O145" s="10" t="s">
        <v>23</v>
      </c>
      <c r="P145" s="10" t="s">
        <v>25</v>
      </c>
      <c r="Q145" s="12">
        <v>43831</v>
      </c>
      <c r="R145" s="10" t="str">
        <f t="shared" si="15"/>
        <v>01/01/2020</v>
      </c>
      <c r="S145" s="10" t="s">
        <v>23</v>
      </c>
      <c r="T145" s="10">
        <v>0</v>
      </c>
      <c r="U145" s="10">
        <v>0</v>
      </c>
      <c r="V145" s="12">
        <v>44166</v>
      </c>
      <c r="W145" s="10" t="str">
        <f t="shared" si="16"/>
        <v>01/12/2020</v>
      </c>
      <c r="X145" s="10" t="s">
        <v>23</v>
      </c>
      <c r="Y145" s="10" t="s">
        <v>23</v>
      </c>
      <c r="Z145" s="10" t="s">
        <v>26</v>
      </c>
      <c r="AA145" s="10">
        <v>1</v>
      </c>
      <c r="AB145" s="10" t="str">
        <f t="shared" si="17"/>
        <v>459, 1, '1.2.2.01.01.00002', 6, '( - ) DEPREC. ACUMUL. - INSTALACOES', 'S', 'N', 'I', 457, 'S', 'N', '</v>
      </c>
      <c r="AC145" s="10" t="str">
        <f t="shared" si="20"/>
        <v>N', 'N', 'S', '01/01/2020', 'N', 0, 0, '01/12/2020', 'N', 'N', '0', 1</v>
      </c>
      <c r="AD14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VALUES(459, 1, '1.2.2.01.01.00002', 6, '( - ) DEPREC. ACUMUL. - INSTALACOES', 'S', 'N', 'I', 457, 'S', 'N', 'N', 'N', 'S', '01/01/2020', 'N', 0, 0, '01/12/2020', 'N', 'N', '0', 1,'01',);</v>
      </c>
      <c r="AE145" s="14" t="str">
        <f t="shared" si="19"/>
        <v>UPDATE TGFPAR SET CODCTACTB = 459 WHERE CODPARC = ;</v>
      </c>
    </row>
    <row r="146" spans="1:31" x14ac:dyDescent="0.25">
      <c r="A146" s="3">
        <v>460</v>
      </c>
      <c r="B146" s="10">
        <v>1</v>
      </c>
      <c r="C146" s="3" t="s">
        <v>1457</v>
      </c>
      <c r="D146" s="11" t="s">
        <v>44</v>
      </c>
      <c r="F146" s="3">
        <v>5</v>
      </c>
      <c r="G146" s="3" t="s">
        <v>1237</v>
      </c>
      <c r="H146" s="3" t="s">
        <v>23</v>
      </c>
      <c r="I146" s="10" t="s">
        <v>23</v>
      </c>
      <c r="J146" s="10" t="s">
        <v>24</v>
      </c>
      <c r="K146" cm="1">
        <f t="array" ref="K146">_xlfn.IFS(F146=1,-999999999,F146=2,_xlfn.XLOOKUP(LEFT(C146,1),C:C,A:A),F146=3,_xlfn.XLOOKUP(LEFT(C146,3),C:C,A:A),F146=4,_xlfn.XLOOKUP(LEFT(C146,5),C:C,A:A),F146=5,_xlfn.XLOOKUP(LEFT(C146,8),C:C,A:A),F146=6,_xlfn.XLOOKUP(LEFT(C146,11),C:C,A:A),F146=7,_xlfn.XLOOKUP(LEFT(C146,17),C:C,A:A))</f>
        <v>456</v>
      </c>
      <c r="L146" s="10" t="s">
        <v>25</v>
      </c>
      <c r="M146" s="10" t="s">
        <v>23</v>
      </c>
      <c r="N146" s="10" t="s">
        <v>23</v>
      </c>
      <c r="O146" s="10" t="s">
        <v>23</v>
      </c>
      <c r="P146" s="10" t="s">
        <v>25</v>
      </c>
      <c r="Q146" s="12">
        <v>43831</v>
      </c>
      <c r="R146" s="10" t="str">
        <f t="shared" si="15"/>
        <v>01/01/2020</v>
      </c>
      <c r="S146" s="10" t="s">
        <v>23</v>
      </c>
      <c r="T146" s="10">
        <v>0</v>
      </c>
      <c r="U146" s="10">
        <v>0</v>
      </c>
      <c r="V146" s="12">
        <v>44166</v>
      </c>
      <c r="W146" s="10" t="str">
        <f t="shared" si="16"/>
        <v>01/12/2020</v>
      </c>
      <c r="X146" s="10" t="s">
        <v>23</v>
      </c>
      <c r="Y146" s="10" t="s">
        <v>23</v>
      </c>
      <c r="Z146" s="10" t="s">
        <v>26</v>
      </c>
      <c r="AA146" s="10">
        <v>1</v>
      </c>
      <c r="AB146" s="10" t="str">
        <f t="shared" si="17"/>
        <v>460, 1, '1.2.2.01.02', 5, 'MAQUINAS E EQUIPAMENTOS', 'N', 'N', 'I', 456, 'S', 'N', '</v>
      </c>
      <c r="AC146" s="10" t="str">
        <f t="shared" si="20"/>
        <v>N', 'N', 'S', '01/01/2020', 'N', 0, 0, '01/12/2020', 'N', 'N', '0', 1</v>
      </c>
      <c r="AD14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VALUES(460, 1, '1.2.2.01.02', 5, 'MAQUINAS E EQUIPAMENTOS', 'N', 'N', 'I', 456, 'S', 'N', 'N', 'N', 'S', '01/01/2020', 'N', 0, 0, '01/12/2020', 'N', 'N', '0', 1,'01',);</v>
      </c>
      <c r="AE146" s="14" t="str">
        <f t="shared" si="19"/>
        <v>UPDATE TGFPAR SET CODCTACTB = 460 WHERE CODPARC = ;</v>
      </c>
    </row>
    <row r="147" spans="1:31" x14ac:dyDescent="0.25">
      <c r="A147" s="3">
        <v>461</v>
      </c>
      <c r="B147" s="3">
        <v>1</v>
      </c>
      <c r="C147" s="3" t="s">
        <v>1458</v>
      </c>
      <c r="D147" s="11" t="s">
        <v>44</v>
      </c>
      <c r="F147" s="3">
        <v>6</v>
      </c>
      <c r="G147" s="3" t="s">
        <v>1238</v>
      </c>
      <c r="H147" s="3" t="s">
        <v>25</v>
      </c>
      <c r="I147" s="10" t="s">
        <v>23</v>
      </c>
      <c r="J147" s="10" t="s">
        <v>24</v>
      </c>
      <c r="K147" cm="1">
        <f t="array" ref="K147">_xlfn.IFS(F147=1,-999999999,F147=2,_xlfn.XLOOKUP(LEFT(C147,1),C:C,A:A),F147=3,_xlfn.XLOOKUP(LEFT(C147,3),C:C,A:A),F147=4,_xlfn.XLOOKUP(LEFT(C147,5),C:C,A:A),F147=5,_xlfn.XLOOKUP(LEFT(C147,8),C:C,A:A),F147=6,_xlfn.XLOOKUP(LEFT(C147,11),C:C,A:A),F147=7,_xlfn.XLOOKUP(LEFT(C147,17),C:C,A:A))</f>
        <v>460</v>
      </c>
      <c r="L147" s="10" t="s">
        <v>25</v>
      </c>
      <c r="M147" s="10" t="s">
        <v>23</v>
      </c>
      <c r="N147" s="10" t="s">
        <v>23</v>
      </c>
      <c r="O147" s="10" t="s">
        <v>23</v>
      </c>
      <c r="P147" s="10" t="s">
        <v>25</v>
      </c>
      <c r="Q147" s="12">
        <v>43831</v>
      </c>
      <c r="R147" s="10" t="str">
        <f t="shared" si="15"/>
        <v>01/01/2020</v>
      </c>
      <c r="S147" s="10" t="s">
        <v>23</v>
      </c>
      <c r="T147" s="10">
        <v>0</v>
      </c>
      <c r="U147" s="10">
        <v>0</v>
      </c>
      <c r="V147" s="12">
        <v>44166</v>
      </c>
      <c r="W147" s="10" t="str">
        <f t="shared" si="16"/>
        <v>01/12/2020</v>
      </c>
      <c r="X147" s="10" t="s">
        <v>23</v>
      </c>
      <c r="Y147" s="10" t="s">
        <v>23</v>
      </c>
      <c r="Z147" s="10" t="s">
        <v>26</v>
      </c>
      <c r="AA147" s="10">
        <v>1</v>
      </c>
      <c r="AB147" s="10" t="str">
        <f t="shared" si="17"/>
        <v>461, 1, '1.2.2.01.02.00001', 6, 'MAQUINAS E EQUIPTOS', 'S', 'N', 'I', 460, 'S', 'N', '</v>
      </c>
      <c r="AC147" s="10" t="str">
        <f t="shared" si="20"/>
        <v>N', 'N', 'S', '01/01/2020', 'N', 0, 0, '01/12/2020', 'N', 'N', '0', 1</v>
      </c>
      <c r="AD14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VALUES(461, 1, '1.2.2.01.02.00001', 6, 'MAQUINAS E EQUIPTOS', 'S', 'N', 'I', 460, 'S', 'N', 'N', 'N', 'S', '01/01/2020', 'N', 0, 0, '01/12/2020', 'N', 'N', '0', 1,'01',);</v>
      </c>
      <c r="AE147" s="14" t="str">
        <f t="shared" si="19"/>
        <v>UPDATE TGFPAR SET CODCTACTB = 461 WHERE CODPARC = ;</v>
      </c>
    </row>
    <row r="148" spans="1:31" x14ac:dyDescent="0.25">
      <c r="A148" s="3">
        <v>462</v>
      </c>
      <c r="B148" s="10">
        <v>1</v>
      </c>
      <c r="C148" s="3" t="s">
        <v>1459</v>
      </c>
      <c r="D148" s="11" t="s">
        <v>44</v>
      </c>
      <c r="F148" s="3">
        <v>6</v>
      </c>
      <c r="G148" s="3" t="s">
        <v>1239</v>
      </c>
      <c r="H148" s="3" t="s">
        <v>25</v>
      </c>
      <c r="I148" s="10" t="s">
        <v>23</v>
      </c>
      <c r="J148" s="10" t="s">
        <v>24</v>
      </c>
      <c r="K148" cm="1">
        <f t="array" ref="K148">_xlfn.IFS(F148=1,-999999999,F148=2,_xlfn.XLOOKUP(LEFT(C148,1),C:C,A:A),F148=3,_xlfn.XLOOKUP(LEFT(C148,3),C:C,A:A),F148=4,_xlfn.XLOOKUP(LEFT(C148,5),C:C,A:A),F148=5,_xlfn.XLOOKUP(LEFT(C148,8),C:C,A:A),F148=6,_xlfn.XLOOKUP(LEFT(C148,11),C:C,A:A),F148=7,_xlfn.XLOOKUP(LEFT(C148,17),C:C,A:A))</f>
        <v>460</v>
      </c>
      <c r="L148" s="10" t="s">
        <v>25</v>
      </c>
      <c r="M148" s="10" t="s">
        <v>23</v>
      </c>
      <c r="N148" s="10" t="s">
        <v>23</v>
      </c>
      <c r="O148" s="10" t="s">
        <v>23</v>
      </c>
      <c r="P148" s="10" t="s">
        <v>25</v>
      </c>
      <c r="Q148" s="12">
        <v>43831</v>
      </c>
      <c r="R148" s="10" t="str">
        <f t="shared" si="15"/>
        <v>01/01/2020</v>
      </c>
      <c r="S148" s="10" t="s">
        <v>23</v>
      </c>
      <c r="T148" s="10">
        <v>0</v>
      </c>
      <c r="U148" s="10">
        <v>0</v>
      </c>
      <c r="V148" s="12">
        <v>44166</v>
      </c>
      <c r="W148" s="10" t="str">
        <f t="shared" si="16"/>
        <v>01/12/2020</v>
      </c>
      <c r="X148" s="10" t="s">
        <v>23</v>
      </c>
      <c r="Y148" s="10" t="s">
        <v>23</v>
      </c>
      <c r="Z148" s="10" t="s">
        <v>26</v>
      </c>
      <c r="AA148" s="10">
        <v>1</v>
      </c>
      <c r="AB148" s="10" t="str">
        <f t="shared" si="17"/>
        <v>462, 1, '1.2.2.01.02.00002', 6, '( - ) DEPREC. ACUMUL. - MAQS E EQUIPTOS', 'S', 'N', 'I', 460, 'S', 'N', '</v>
      </c>
      <c r="AC148" s="10" t="str">
        <f t="shared" si="20"/>
        <v>N', 'N', 'S', '01/01/2020', 'N', 0, 0, '01/12/2020', 'N', 'N', '0', 1</v>
      </c>
      <c r="AD14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VALUES(462, 1, '1.2.2.01.02.00002', 6, '( - ) DEPREC. ACUMUL. - MAQS E EQUIPTOS', 'S', 'N', 'I', 460, 'S', 'N', 'N', 'N', 'S', '01/01/2020', 'N', 0, 0, '01/12/2020', 'N', 'N', '0', 1,'01',);</v>
      </c>
      <c r="AE148" s="14" t="str">
        <f t="shared" si="19"/>
        <v>UPDATE TGFPAR SET CODCTACTB = 462 WHERE CODPARC = ;</v>
      </c>
    </row>
    <row r="149" spans="1:31" x14ac:dyDescent="0.25">
      <c r="A149" s="3">
        <v>463</v>
      </c>
      <c r="B149" s="10">
        <v>1</v>
      </c>
      <c r="C149" s="3" t="s">
        <v>1460</v>
      </c>
      <c r="D149" s="11" t="s">
        <v>44</v>
      </c>
      <c r="F149" s="3">
        <v>5</v>
      </c>
      <c r="G149" s="3" t="s">
        <v>1098</v>
      </c>
      <c r="H149" s="3" t="s">
        <v>23</v>
      </c>
      <c r="I149" s="10" t="s">
        <v>23</v>
      </c>
      <c r="J149" s="10" t="s">
        <v>24</v>
      </c>
      <c r="K149" cm="1">
        <f t="array" ref="K149">_xlfn.IFS(F149=1,-999999999,F149=2,_xlfn.XLOOKUP(LEFT(C149,1),C:C,A:A),F149=3,_xlfn.XLOOKUP(LEFT(C149,3),C:C,A:A),F149=4,_xlfn.XLOOKUP(LEFT(C149,5),C:C,A:A),F149=5,_xlfn.XLOOKUP(LEFT(C149,8),C:C,A:A),F149=6,_xlfn.XLOOKUP(LEFT(C149,11),C:C,A:A),F149=7,_xlfn.XLOOKUP(LEFT(C149,17),C:C,A:A))</f>
        <v>456</v>
      </c>
      <c r="L149" s="10" t="s">
        <v>25</v>
      </c>
      <c r="M149" s="10" t="s">
        <v>23</v>
      </c>
      <c r="N149" s="10" t="s">
        <v>23</v>
      </c>
      <c r="O149" s="10" t="s">
        <v>23</v>
      </c>
      <c r="P149" s="10" t="s">
        <v>25</v>
      </c>
      <c r="Q149" s="12">
        <v>43831</v>
      </c>
      <c r="R149" s="10" t="str">
        <f t="shared" si="15"/>
        <v>01/01/2020</v>
      </c>
      <c r="S149" s="10" t="s">
        <v>23</v>
      </c>
      <c r="T149" s="10">
        <v>0</v>
      </c>
      <c r="U149" s="10">
        <v>0</v>
      </c>
      <c r="V149" s="12">
        <v>44166</v>
      </c>
      <c r="W149" s="10" t="str">
        <f t="shared" si="16"/>
        <v>01/12/2020</v>
      </c>
      <c r="X149" s="10" t="s">
        <v>23</v>
      </c>
      <c r="Y149" s="10" t="s">
        <v>23</v>
      </c>
      <c r="Z149" s="10" t="s">
        <v>26</v>
      </c>
      <c r="AA149" s="10">
        <v>1</v>
      </c>
      <c r="AB149" s="10" t="str">
        <f t="shared" si="17"/>
        <v>463, 1, '1.2.2.01.03', 5, 'FERRAMENTAS', 'N', 'N', 'I', 456, 'S', 'N', '</v>
      </c>
      <c r="AC149" s="10" t="str">
        <f t="shared" si="20"/>
        <v>N', 'N', 'S', '01/01/2020', 'N', 0, 0, '01/12/2020', 'N', 'N', '0', 1</v>
      </c>
      <c r="AD14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VALUES(463, 1, '1.2.2.01.03', 5, 'FERRAMENTAS', 'N', 'N', 'I', 456, 'S', 'N', 'N', 'N', 'S', '01/01/2020', 'N', 0, 0, '01/12/2020', 'N', 'N', '0', 1,'01',);</v>
      </c>
      <c r="AE149" s="14" t="str">
        <f t="shared" si="19"/>
        <v>UPDATE TGFPAR SET CODCTACTB = 463 WHERE CODPARC = ;</v>
      </c>
    </row>
    <row r="150" spans="1:31" x14ac:dyDescent="0.25">
      <c r="A150" s="3">
        <v>464</v>
      </c>
      <c r="B150" s="3">
        <v>1</v>
      </c>
      <c r="C150" s="3" t="s">
        <v>1461</v>
      </c>
      <c r="D150" s="11" t="s">
        <v>44</v>
      </c>
      <c r="F150" s="3">
        <v>6</v>
      </c>
      <c r="G150" s="3" t="s">
        <v>1098</v>
      </c>
      <c r="H150" s="3" t="s">
        <v>25</v>
      </c>
      <c r="I150" s="10" t="s">
        <v>23</v>
      </c>
      <c r="J150" s="10" t="s">
        <v>24</v>
      </c>
      <c r="K150" cm="1">
        <f t="array" ref="K150">_xlfn.IFS(F150=1,-999999999,F150=2,_xlfn.XLOOKUP(LEFT(C150,1),C:C,A:A),F150=3,_xlfn.XLOOKUP(LEFT(C150,3),C:C,A:A),F150=4,_xlfn.XLOOKUP(LEFT(C150,5),C:C,A:A),F150=5,_xlfn.XLOOKUP(LEFT(C150,8),C:C,A:A),F150=6,_xlfn.XLOOKUP(LEFT(C150,11),C:C,A:A),F150=7,_xlfn.XLOOKUP(LEFT(C150,17),C:C,A:A))</f>
        <v>463</v>
      </c>
      <c r="L150" s="10" t="s">
        <v>25</v>
      </c>
      <c r="M150" s="10" t="s">
        <v>23</v>
      </c>
      <c r="N150" s="10" t="s">
        <v>23</v>
      </c>
      <c r="O150" s="10" t="s">
        <v>23</v>
      </c>
      <c r="P150" s="10" t="s">
        <v>25</v>
      </c>
      <c r="Q150" s="12">
        <v>43831</v>
      </c>
      <c r="R150" s="10" t="str">
        <f t="shared" si="15"/>
        <v>01/01/2020</v>
      </c>
      <c r="S150" s="10" t="s">
        <v>23</v>
      </c>
      <c r="T150" s="10">
        <v>0</v>
      </c>
      <c r="U150" s="10">
        <v>0</v>
      </c>
      <c r="V150" s="12">
        <v>44166</v>
      </c>
      <c r="W150" s="10" t="str">
        <f t="shared" si="16"/>
        <v>01/12/2020</v>
      </c>
      <c r="X150" s="10" t="s">
        <v>23</v>
      </c>
      <c r="Y150" s="10" t="s">
        <v>23</v>
      </c>
      <c r="Z150" s="10" t="s">
        <v>26</v>
      </c>
      <c r="AA150" s="10">
        <v>1</v>
      </c>
      <c r="AB150" s="10" t="str">
        <f t="shared" si="17"/>
        <v>464, 1, '1.2.2.01.03.00001', 6, 'FERRAMENTAS', 'S', 'N', 'I', 463, 'S', 'N', '</v>
      </c>
      <c r="AC150" s="10" t="str">
        <f t="shared" si="20"/>
        <v>N', 'N', 'S', '01/01/2020', 'N', 0, 0, '01/12/2020', 'N', 'N', '0', 1</v>
      </c>
      <c r="AD15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VALUES(464, 1, '1.2.2.01.03.00001', 6, 'FERRAMENTAS', 'S', 'N', 'I', 463, 'S', 'N', 'N', 'N', 'S', '01/01/2020', 'N', 0, 0, '01/12/2020', 'N', 'N', '0', 1,'01',);</v>
      </c>
      <c r="AE150" s="14" t="str">
        <f t="shared" si="19"/>
        <v>UPDATE TGFPAR SET CODCTACTB = 464 WHERE CODPARC = ;</v>
      </c>
    </row>
    <row r="151" spans="1:31" x14ac:dyDescent="0.25">
      <c r="A151" s="3">
        <v>465</v>
      </c>
      <c r="B151" s="10">
        <v>1</v>
      </c>
      <c r="C151" s="3" t="s">
        <v>940</v>
      </c>
      <c r="D151" s="11" t="s">
        <v>44</v>
      </c>
      <c r="F151" s="3">
        <v>6</v>
      </c>
      <c r="G151" s="3" t="s">
        <v>1240</v>
      </c>
      <c r="H151" s="3" t="s">
        <v>25</v>
      </c>
      <c r="I151" s="10" t="s">
        <v>23</v>
      </c>
      <c r="J151" s="10" t="s">
        <v>24</v>
      </c>
      <c r="K151" cm="1">
        <f t="array" ref="K151">_xlfn.IFS(F151=1,-999999999,F151=2,_xlfn.XLOOKUP(LEFT(C151,1),C:C,A:A),F151=3,_xlfn.XLOOKUP(LEFT(C151,3),C:C,A:A),F151=4,_xlfn.XLOOKUP(LEFT(C151,5),C:C,A:A),F151=5,_xlfn.XLOOKUP(LEFT(C151,8),C:C,A:A),F151=6,_xlfn.XLOOKUP(LEFT(C151,11),C:C,A:A),F151=7,_xlfn.XLOOKUP(LEFT(C151,17),C:C,A:A))</f>
        <v>463</v>
      </c>
      <c r="L151" s="10" t="s">
        <v>25</v>
      </c>
      <c r="M151" s="10" t="s">
        <v>23</v>
      </c>
      <c r="N151" s="10" t="s">
        <v>23</v>
      </c>
      <c r="O151" s="10" t="s">
        <v>23</v>
      </c>
      <c r="P151" s="10" t="s">
        <v>25</v>
      </c>
      <c r="Q151" s="12">
        <v>43831</v>
      </c>
      <c r="R151" s="10" t="str">
        <f t="shared" si="15"/>
        <v>01/01/2020</v>
      </c>
      <c r="S151" s="10" t="s">
        <v>23</v>
      </c>
      <c r="T151" s="10">
        <v>0</v>
      </c>
      <c r="U151" s="10">
        <v>0</v>
      </c>
      <c r="V151" s="12">
        <v>44166</v>
      </c>
      <c r="W151" s="10" t="str">
        <f t="shared" si="16"/>
        <v>01/12/2020</v>
      </c>
      <c r="X151" s="10" t="s">
        <v>23</v>
      </c>
      <c r="Y151" s="10" t="s">
        <v>23</v>
      </c>
      <c r="Z151" s="10" t="s">
        <v>26</v>
      </c>
      <c r="AA151" s="10">
        <v>1</v>
      </c>
      <c r="AB151" s="10" t="str">
        <f t="shared" si="17"/>
        <v>465, 1, '1.2.2.01.03.00002', 6, '( - ) DEPREC. ACUMUL. - FERRAMENTAS', 'S', 'N', 'I', 463, 'S', 'N', '</v>
      </c>
      <c r="AC151" s="10" t="str">
        <f t="shared" si="20"/>
        <v>N', 'N', 'S', '01/01/2020', 'N', 0, 0, '01/12/2020', 'N', 'N', '0', 1</v>
      </c>
      <c r="AD15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VALUES(465, 1, '1.2.2.01.03.00002', 6, '( - ) DEPREC. ACUMUL. - FERRAMENTAS', 'S', 'N', 'I', 463, 'S', 'N', 'N', 'N', 'S', '01/01/2020', 'N', 0, 0, '01/12/2020', 'N', 'N', '0', 1,'01',);</v>
      </c>
      <c r="AE151" s="14" t="str">
        <f t="shared" si="19"/>
        <v>UPDATE TGFPAR SET CODCTACTB = 465 WHERE CODPARC = ;</v>
      </c>
    </row>
    <row r="152" spans="1:31" x14ac:dyDescent="0.25">
      <c r="A152" s="3">
        <v>466</v>
      </c>
      <c r="B152" s="10">
        <v>1</v>
      </c>
      <c r="C152" s="3" t="s">
        <v>1462</v>
      </c>
      <c r="D152" s="11" t="s">
        <v>44</v>
      </c>
      <c r="F152" s="3">
        <v>5</v>
      </c>
      <c r="G152" s="3" t="s">
        <v>1241</v>
      </c>
      <c r="H152" s="3" t="s">
        <v>23</v>
      </c>
      <c r="I152" s="10" t="s">
        <v>23</v>
      </c>
      <c r="J152" s="10" t="s">
        <v>24</v>
      </c>
      <c r="K152" cm="1">
        <f t="array" ref="K152">_xlfn.IFS(F152=1,-999999999,F152=2,_xlfn.XLOOKUP(LEFT(C152,1),C:C,A:A),F152=3,_xlfn.XLOOKUP(LEFT(C152,3),C:C,A:A),F152=4,_xlfn.XLOOKUP(LEFT(C152,5),C:C,A:A),F152=5,_xlfn.XLOOKUP(LEFT(C152,8),C:C,A:A),F152=6,_xlfn.XLOOKUP(LEFT(C152,11),C:C,A:A),F152=7,_xlfn.XLOOKUP(LEFT(C152,17),C:C,A:A))</f>
        <v>456</v>
      </c>
      <c r="L152" s="10" t="s">
        <v>25</v>
      </c>
      <c r="M152" s="10" t="s">
        <v>23</v>
      </c>
      <c r="N152" s="10" t="s">
        <v>23</v>
      </c>
      <c r="O152" s="10" t="s">
        <v>23</v>
      </c>
      <c r="P152" s="10" t="s">
        <v>25</v>
      </c>
      <c r="Q152" s="12">
        <v>43831</v>
      </c>
      <c r="R152" s="10" t="str">
        <f t="shared" si="15"/>
        <v>01/01/2020</v>
      </c>
      <c r="S152" s="10" t="s">
        <v>23</v>
      </c>
      <c r="T152" s="10">
        <v>0</v>
      </c>
      <c r="U152" s="10">
        <v>0</v>
      </c>
      <c r="V152" s="12">
        <v>44166</v>
      </c>
      <c r="W152" s="10" t="str">
        <f t="shared" si="16"/>
        <v>01/12/2020</v>
      </c>
      <c r="X152" s="10" t="s">
        <v>23</v>
      </c>
      <c r="Y152" s="10" t="s">
        <v>23</v>
      </c>
      <c r="Z152" s="10" t="s">
        <v>26</v>
      </c>
      <c r="AA152" s="10">
        <v>1</v>
      </c>
      <c r="AB152" s="10" t="str">
        <f t="shared" si="17"/>
        <v>466, 1, '1.2.2.01.04', 5, 'COMPUTADORES E PERIFERICOS', 'N', 'N', 'I', 456, 'S', 'N', '</v>
      </c>
      <c r="AC152" s="10" t="str">
        <f t="shared" si="20"/>
        <v>N', 'N', 'S', '01/01/2020', 'N', 0, 0, '01/12/2020', 'N', 'N', '0', 1</v>
      </c>
      <c r="AD15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VALUES(466, 1, '1.2.2.01.04', 5, 'COMPUTADORES E PERIFERICOS', 'N', 'N', 'I', 456, 'S', 'N', 'N', 'N', 'S', '01/01/2020', 'N', 0, 0, '01/12/2020', 'N', 'N', '0', 1,'01',);</v>
      </c>
      <c r="AE152" s="14" t="str">
        <f t="shared" si="19"/>
        <v>UPDATE TGFPAR SET CODCTACTB = 466 WHERE CODPARC = ;</v>
      </c>
    </row>
    <row r="153" spans="1:31" x14ac:dyDescent="0.25">
      <c r="A153" s="3">
        <v>467</v>
      </c>
      <c r="B153" s="3">
        <v>1</v>
      </c>
      <c r="C153" s="3" t="s">
        <v>1463</v>
      </c>
      <c r="D153" s="11" t="s">
        <v>44</v>
      </c>
      <c r="F153" s="3">
        <v>6</v>
      </c>
      <c r="G153" s="3" t="s">
        <v>1099</v>
      </c>
      <c r="H153" s="3" t="s">
        <v>25</v>
      </c>
      <c r="I153" s="10" t="s">
        <v>23</v>
      </c>
      <c r="J153" s="10" t="s">
        <v>24</v>
      </c>
      <c r="K153" cm="1">
        <f t="array" ref="K153">_xlfn.IFS(F153=1,-999999999,F153=2,_xlfn.XLOOKUP(LEFT(C153,1),C:C,A:A),F153=3,_xlfn.XLOOKUP(LEFT(C153,3),C:C,A:A),F153=4,_xlfn.XLOOKUP(LEFT(C153,5),C:C,A:A),F153=5,_xlfn.XLOOKUP(LEFT(C153,8),C:C,A:A),F153=6,_xlfn.XLOOKUP(LEFT(C153,11),C:C,A:A),F153=7,_xlfn.XLOOKUP(LEFT(C153,17),C:C,A:A))</f>
        <v>466</v>
      </c>
      <c r="L153" s="10" t="s">
        <v>25</v>
      </c>
      <c r="M153" s="10" t="s">
        <v>23</v>
      </c>
      <c r="N153" s="10" t="s">
        <v>23</v>
      </c>
      <c r="O153" s="10" t="s">
        <v>23</v>
      </c>
      <c r="P153" s="10" t="s">
        <v>25</v>
      </c>
      <c r="Q153" s="12">
        <v>43831</v>
      </c>
      <c r="R153" s="10" t="str">
        <f t="shared" si="15"/>
        <v>01/01/2020</v>
      </c>
      <c r="S153" s="10" t="s">
        <v>23</v>
      </c>
      <c r="T153" s="10">
        <v>0</v>
      </c>
      <c r="U153" s="10">
        <v>0</v>
      </c>
      <c r="V153" s="12">
        <v>44166</v>
      </c>
      <c r="W153" s="10" t="str">
        <f t="shared" si="16"/>
        <v>01/12/2020</v>
      </c>
      <c r="X153" s="10" t="s">
        <v>23</v>
      </c>
      <c r="Y153" s="10" t="s">
        <v>23</v>
      </c>
      <c r="Z153" s="10" t="s">
        <v>26</v>
      </c>
      <c r="AA153" s="10">
        <v>1</v>
      </c>
      <c r="AB153" s="10" t="str">
        <f t="shared" si="17"/>
        <v>467, 1, '1.2.2.01.04.00001', 6, 'COMPUTADORES E PERIF.', 'S', 'N', 'I', 466, 'S', 'N', '</v>
      </c>
      <c r="AC153" s="10" t="str">
        <f t="shared" si="20"/>
        <v>N', 'N', 'S', '01/01/2020', 'N', 0, 0, '01/12/2020', 'N', 'N', '0', 1</v>
      </c>
      <c r="AD15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VALUES(467, 1, '1.2.2.01.04.00001', 6, 'COMPUTADORES E PERIF.', 'S', 'N', 'I', 466, 'S', 'N', 'N', 'N', 'S', '01/01/2020', 'N', 0, 0, '01/12/2020', 'N', 'N', '0', 1,'01',);</v>
      </c>
      <c r="AE153" s="14" t="str">
        <f t="shared" si="19"/>
        <v>UPDATE TGFPAR SET CODCTACTB = 467 WHERE CODPARC = ;</v>
      </c>
    </row>
    <row r="154" spans="1:31" x14ac:dyDescent="0.25">
      <c r="A154" s="3">
        <v>468</v>
      </c>
      <c r="B154" s="10">
        <v>1</v>
      </c>
      <c r="C154" s="3" t="s">
        <v>1464</v>
      </c>
      <c r="D154" s="11" t="s">
        <v>44</v>
      </c>
      <c r="F154" s="3">
        <v>6</v>
      </c>
      <c r="G154" s="3" t="s">
        <v>1100</v>
      </c>
      <c r="H154" s="3" t="s">
        <v>25</v>
      </c>
      <c r="I154" s="10" t="s">
        <v>23</v>
      </c>
      <c r="J154" s="10" t="s">
        <v>24</v>
      </c>
      <c r="K154" cm="1">
        <f t="array" ref="K154">_xlfn.IFS(F154=1,-999999999,F154=2,_xlfn.XLOOKUP(LEFT(C154,1),C:C,A:A),F154=3,_xlfn.XLOOKUP(LEFT(C154,3),C:C,A:A),F154=4,_xlfn.XLOOKUP(LEFT(C154,5),C:C,A:A),F154=5,_xlfn.XLOOKUP(LEFT(C154,8),C:C,A:A),F154=6,_xlfn.XLOOKUP(LEFT(C154,11),C:C,A:A),F154=7,_xlfn.XLOOKUP(LEFT(C154,17),C:C,A:A))</f>
        <v>466</v>
      </c>
      <c r="L154" s="10" t="s">
        <v>25</v>
      </c>
      <c r="M154" s="10" t="s">
        <v>23</v>
      </c>
      <c r="N154" s="10" t="s">
        <v>23</v>
      </c>
      <c r="O154" s="10" t="s">
        <v>23</v>
      </c>
      <c r="P154" s="10" t="s">
        <v>25</v>
      </c>
      <c r="Q154" s="12">
        <v>43831</v>
      </c>
      <c r="R154" s="10" t="str">
        <f t="shared" si="15"/>
        <v>01/01/2020</v>
      </c>
      <c r="S154" s="10" t="s">
        <v>23</v>
      </c>
      <c r="T154" s="10">
        <v>0</v>
      </c>
      <c r="U154" s="10">
        <v>0</v>
      </c>
      <c r="V154" s="12">
        <v>44166</v>
      </c>
      <c r="W154" s="10" t="str">
        <f t="shared" si="16"/>
        <v>01/12/2020</v>
      </c>
      <c r="X154" s="10" t="s">
        <v>23</v>
      </c>
      <c r="Y154" s="10" t="s">
        <v>23</v>
      </c>
      <c r="Z154" s="10" t="s">
        <v>26</v>
      </c>
      <c r="AA154" s="10">
        <v>1</v>
      </c>
      <c r="AB154" s="10" t="str">
        <f t="shared" si="17"/>
        <v>468, 1, '1.2.2.01.04.00002', 6, '( - ) DEPREC. ACUMUL. - COMPUT. E PERIF.', 'S', 'N', 'I', 466, 'S', 'N', '</v>
      </c>
      <c r="AC154" s="10" t="str">
        <f t="shared" si="20"/>
        <v>N', 'N', 'S', '01/01/2020', 'N', 0, 0, '01/12/2020', 'N', 'N', '0', 1</v>
      </c>
      <c r="AD15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VALUES(468, 1, '1.2.2.01.04.00002', 6, '( - ) DEPREC. ACUMUL. - COMPUT. E PERIF.', 'S', 'N', 'I', 466, 'S', 'N', 'N', 'N', 'S', '01/01/2020', 'N', 0, 0, '01/12/2020', 'N', 'N', '0', 1,'01',);</v>
      </c>
      <c r="AE154" s="14" t="str">
        <f t="shared" si="19"/>
        <v>UPDATE TGFPAR SET CODCTACTB = 468 WHERE CODPARC = ;</v>
      </c>
    </row>
    <row r="155" spans="1:31" x14ac:dyDescent="0.25">
      <c r="A155" s="3">
        <v>469</v>
      </c>
      <c r="B155" s="10">
        <v>1</v>
      </c>
      <c r="C155" s="3" t="s">
        <v>1465</v>
      </c>
      <c r="D155" s="11" t="s">
        <v>44</v>
      </c>
      <c r="F155" s="3">
        <v>5</v>
      </c>
      <c r="G155" s="3" t="s">
        <v>1242</v>
      </c>
      <c r="H155" s="3" t="s">
        <v>23</v>
      </c>
      <c r="I155" s="10" t="s">
        <v>23</v>
      </c>
      <c r="J155" s="10" t="s">
        <v>24</v>
      </c>
      <c r="K155" cm="1">
        <f t="array" ref="K155">_xlfn.IFS(F155=1,-999999999,F155=2,_xlfn.XLOOKUP(LEFT(C155,1),C:C,A:A),F155=3,_xlfn.XLOOKUP(LEFT(C155,3),C:C,A:A),F155=4,_xlfn.XLOOKUP(LEFT(C155,5),C:C,A:A),F155=5,_xlfn.XLOOKUP(LEFT(C155,8),C:C,A:A),F155=6,_xlfn.XLOOKUP(LEFT(C155,11),C:C,A:A),F155=7,_xlfn.XLOOKUP(LEFT(C155,17),C:C,A:A))</f>
        <v>456</v>
      </c>
      <c r="L155" s="10" t="s">
        <v>25</v>
      </c>
      <c r="M155" s="10" t="s">
        <v>23</v>
      </c>
      <c r="N155" s="10" t="s">
        <v>23</v>
      </c>
      <c r="O155" s="10" t="s">
        <v>23</v>
      </c>
      <c r="P155" s="10" t="s">
        <v>25</v>
      </c>
      <c r="Q155" s="12">
        <v>43831</v>
      </c>
      <c r="R155" s="10" t="str">
        <f t="shared" si="15"/>
        <v>01/01/2020</v>
      </c>
      <c r="S155" s="10" t="s">
        <v>23</v>
      </c>
      <c r="T155" s="10">
        <v>0</v>
      </c>
      <c r="U155" s="10">
        <v>0</v>
      </c>
      <c r="V155" s="12">
        <v>44166</v>
      </c>
      <c r="W155" s="10" t="str">
        <f t="shared" si="16"/>
        <v>01/12/2020</v>
      </c>
      <c r="X155" s="10" t="s">
        <v>23</v>
      </c>
      <c r="Y155" s="10" t="s">
        <v>23</v>
      </c>
      <c r="Z155" s="10" t="s">
        <v>26</v>
      </c>
      <c r="AA155" s="10">
        <v>1</v>
      </c>
      <c r="AB155" s="10" t="str">
        <f t="shared" si="17"/>
        <v>469, 1, '1.2.2.01.05', 5, 'VEICULOS', 'N', 'N', 'I', 456, 'S', 'N', '</v>
      </c>
      <c r="AC155" s="10" t="str">
        <f t="shared" si="20"/>
        <v>N', 'N', 'S', '01/01/2020', 'N', 0, 0, '01/12/2020', 'N', 'N', '0', 1</v>
      </c>
      <c r="AD15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VALUES(469, 1, '1.2.2.01.05', 5, 'VEICULOS', 'N', 'N', 'I', 456, 'S', 'N', 'N', 'N', 'S', '01/01/2020', 'N', 0, 0, '01/12/2020', 'N', 'N', '0', 1,'01',);</v>
      </c>
      <c r="AE155" s="14" t="str">
        <f t="shared" si="19"/>
        <v>UPDATE TGFPAR SET CODCTACTB = 469 WHERE CODPARC = ;</v>
      </c>
    </row>
    <row r="156" spans="1:31" x14ac:dyDescent="0.25">
      <c r="A156" s="3">
        <v>470</v>
      </c>
      <c r="B156" s="3">
        <v>1</v>
      </c>
      <c r="C156" s="3" t="s">
        <v>1466</v>
      </c>
      <c r="D156" s="11" t="s">
        <v>44</v>
      </c>
      <c r="F156" s="3">
        <v>6</v>
      </c>
      <c r="G156" s="3" t="s">
        <v>1242</v>
      </c>
      <c r="H156" s="3" t="s">
        <v>25</v>
      </c>
      <c r="I156" s="10" t="s">
        <v>23</v>
      </c>
      <c r="J156" s="10" t="s">
        <v>24</v>
      </c>
      <c r="K156" cm="1">
        <f t="array" ref="K156">_xlfn.IFS(F156=1,-999999999,F156=2,_xlfn.XLOOKUP(LEFT(C156,1),C:C,A:A),F156=3,_xlfn.XLOOKUP(LEFT(C156,3),C:C,A:A),F156=4,_xlfn.XLOOKUP(LEFT(C156,5),C:C,A:A),F156=5,_xlfn.XLOOKUP(LEFT(C156,8),C:C,A:A),F156=6,_xlfn.XLOOKUP(LEFT(C156,11),C:C,A:A),F156=7,_xlfn.XLOOKUP(LEFT(C156,17),C:C,A:A))</f>
        <v>469</v>
      </c>
      <c r="L156" s="10" t="s">
        <v>25</v>
      </c>
      <c r="M156" s="10" t="s">
        <v>23</v>
      </c>
      <c r="N156" s="10" t="s">
        <v>23</v>
      </c>
      <c r="O156" s="10" t="s">
        <v>23</v>
      </c>
      <c r="P156" s="10" t="s">
        <v>25</v>
      </c>
      <c r="Q156" s="12">
        <v>43831</v>
      </c>
      <c r="R156" s="10" t="str">
        <f t="shared" si="15"/>
        <v>01/01/2020</v>
      </c>
      <c r="S156" s="10" t="s">
        <v>23</v>
      </c>
      <c r="T156" s="10">
        <v>0</v>
      </c>
      <c r="U156" s="10">
        <v>0</v>
      </c>
      <c r="V156" s="12">
        <v>44166</v>
      </c>
      <c r="W156" s="10" t="str">
        <f t="shared" si="16"/>
        <v>01/12/2020</v>
      </c>
      <c r="X156" s="10" t="s">
        <v>23</v>
      </c>
      <c r="Y156" s="10" t="s">
        <v>23</v>
      </c>
      <c r="Z156" s="10" t="s">
        <v>26</v>
      </c>
      <c r="AA156" s="10">
        <v>1</v>
      </c>
      <c r="AB156" s="10" t="str">
        <f t="shared" si="17"/>
        <v>470, 1, '1.2.2.01.05.00001', 6, 'VEICULOS', 'S', 'N', 'I', 469, 'S', 'N', '</v>
      </c>
      <c r="AC156" s="10" t="str">
        <f t="shared" si="20"/>
        <v>N', 'N', 'S', '01/01/2020', 'N', 0, 0, '01/12/2020', 'N', 'N', '0', 1</v>
      </c>
      <c r="AD15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VALUES(470, 1, '1.2.2.01.05.00001', 6, 'VEICULOS', 'S', 'N', 'I', 469, 'S', 'N', 'N', 'N', 'S', '01/01/2020', 'N', 0, 0, '01/12/2020', 'N', 'N', '0', 1,'01',);</v>
      </c>
      <c r="AE156" s="14" t="str">
        <f t="shared" si="19"/>
        <v>UPDATE TGFPAR SET CODCTACTB = 470 WHERE CODPARC = ;</v>
      </c>
    </row>
    <row r="157" spans="1:31" x14ac:dyDescent="0.25">
      <c r="A157" s="3">
        <v>471</v>
      </c>
      <c r="B157" s="10">
        <v>1</v>
      </c>
      <c r="C157" s="3" t="s">
        <v>1467</v>
      </c>
      <c r="D157" s="11" t="s">
        <v>44</v>
      </c>
      <c r="F157" s="3">
        <v>6</v>
      </c>
      <c r="G157" s="3" t="s">
        <v>1243</v>
      </c>
      <c r="H157" s="3" t="s">
        <v>25</v>
      </c>
      <c r="I157" s="10" t="s">
        <v>23</v>
      </c>
      <c r="J157" s="10" t="s">
        <v>24</v>
      </c>
      <c r="K157" cm="1">
        <f t="array" ref="K157">_xlfn.IFS(F157=1,-999999999,F157=2,_xlfn.XLOOKUP(LEFT(C157,1),C:C,A:A),F157=3,_xlfn.XLOOKUP(LEFT(C157,3),C:C,A:A),F157=4,_xlfn.XLOOKUP(LEFT(C157,5),C:C,A:A),F157=5,_xlfn.XLOOKUP(LEFT(C157,8),C:C,A:A),F157=6,_xlfn.XLOOKUP(LEFT(C157,11),C:C,A:A),F157=7,_xlfn.XLOOKUP(LEFT(C157,17),C:C,A:A))</f>
        <v>469</v>
      </c>
      <c r="L157" s="10" t="s">
        <v>25</v>
      </c>
      <c r="M157" s="10" t="s">
        <v>23</v>
      </c>
      <c r="N157" s="10" t="s">
        <v>23</v>
      </c>
      <c r="O157" s="10" t="s">
        <v>23</v>
      </c>
      <c r="P157" s="10" t="s">
        <v>25</v>
      </c>
      <c r="Q157" s="12">
        <v>43831</v>
      </c>
      <c r="R157" s="10" t="str">
        <f t="shared" si="15"/>
        <v>01/01/2020</v>
      </c>
      <c r="S157" s="10" t="s">
        <v>23</v>
      </c>
      <c r="T157" s="10">
        <v>0</v>
      </c>
      <c r="U157" s="10">
        <v>0</v>
      </c>
      <c r="V157" s="12">
        <v>44166</v>
      </c>
      <c r="W157" s="10" t="str">
        <f t="shared" si="16"/>
        <v>01/12/2020</v>
      </c>
      <c r="X157" s="10" t="s">
        <v>23</v>
      </c>
      <c r="Y157" s="10" t="s">
        <v>23</v>
      </c>
      <c r="Z157" s="10" t="s">
        <v>26</v>
      </c>
      <c r="AA157" s="10">
        <v>1</v>
      </c>
      <c r="AB157" s="10" t="str">
        <f t="shared" si="17"/>
        <v>471, 1, '1.2.2.01.05.00002', 6, '( - ) DEPREC. ACUMUL. - VEICULOS', 'S', 'N', 'I', 469, 'S', 'N', '</v>
      </c>
      <c r="AC157" s="10" t="str">
        <f t="shared" si="20"/>
        <v>N', 'N', 'S', '01/01/2020', 'N', 0, 0, '01/12/2020', 'N', 'N', '0', 1</v>
      </c>
      <c r="AD15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VALUES(471, 1, '1.2.2.01.05.00002', 6, '( - ) DEPREC. ACUMUL. - VEICULOS', 'S', 'N', 'I', 469, 'S', 'N', 'N', 'N', 'S', '01/01/2020', 'N', 0, 0, '01/12/2020', 'N', 'N', '0', 1,'01',);</v>
      </c>
      <c r="AE157" s="14" t="str">
        <f t="shared" si="19"/>
        <v>UPDATE TGFPAR SET CODCTACTB = 471 WHERE CODPARC = ;</v>
      </c>
    </row>
    <row r="158" spans="1:31" x14ac:dyDescent="0.25">
      <c r="A158" s="3">
        <v>472</v>
      </c>
      <c r="B158" s="10">
        <v>1</v>
      </c>
      <c r="C158" s="3" t="s">
        <v>1468</v>
      </c>
      <c r="D158" s="11" t="s">
        <v>44</v>
      </c>
      <c r="F158" s="3">
        <v>5</v>
      </c>
      <c r="G158" s="3" t="s">
        <v>1101</v>
      </c>
      <c r="H158" s="3" t="s">
        <v>23</v>
      </c>
      <c r="I158" s="10" t="s">
        <v>23</v>
      </c>
      <c r="J158" s="10" t="s">
        <v>24</v>
      </c>
      <c r="K158" cm="1">
        <f t="array" ref="K158">_xlfn.IFS(F158=1,-999999999,F158=2,_xlfn.XLOOKUP(LEFT(C158,1),C:C,A:A),F158=3,_xlfn.XLOOKUP(LEFT(C158,3),C:C,A:A),F158=4,_xlfn.XLOOKUP(LEFT(C158,5),C:C,A:A),F158=5,_xlfn.XLOOKUP(LEFT(C158,8),C:C,A:A),F158=6,_xlfn.XLOOKUP(LEFT(C158,11),C:C,A:A),F158=7,_xlfn.XLOOKUP(LEFT(C158,17),C:C,A:A))</f>
        <v>456</v>
      </c>
      <c r="L158" s="10" t="s">
        <v>25</v>
      </c>
      <c r="M158" s="10" t="s">
        <v>23</v>
      </c>
      <c r="N158" s="10" t="s">
        <v>23</v>
      </c>
      <c r="O158" s="10" t="s">
        <v>23</v>
      </c>
      <c r="P158" s="10" t="s">
        <v>25</v>
      </c>
      <c r="Q158" s="12">
        <v>43831</v>
      </c>
      <c r="R158" s="10" t="str">
        <f t="shared" si="15"/>
        <v>01/01/2020</v>
      </c>
      <c r="S158" s="10" t="s">
        <v>23</v>
      </c>
      <c r="T158" s="10">
        <v>0</v>
      </c>
      <c r="U158" s="10">
        <v>0</v>
      </c>
      <c r="V158" s="12">
        <v>44166</v>
      </c>
      <c r="W158" s="10" t="str">
        <f t="shared" si="16"/>
        <v>01/12/2020</v>
      </c>
      <c r="X158" s="10" t="s">
        <v>23</v>
      </c>
      <c r="Y158" s="10" t="s">
        <v>23</v>
      </c>
      <c r="Z158" s="10" t="s">
        <v>26</v>
      </c>
      <c r="AA158" s="10">
        <v>1</v>
      </c>
      <c r="AB158" s="10" t="str">
        <f t="shared" si="17"/>
        <v>472, 1, '1.2.2.01.06', 5, 'MOVEIS E UTENSILIOS', 'N', 'N', 'I', 456, 'S', 'N', '</v>
      </c>
      <c r="AC158" s="10" t="str">
        <f t="shared" si="20"/>
        <v>N', 'N', 'S', '01/01/2020', 'N', 0, 0, '01/12/2020', 'N', 'N', '0', 1</v>
      </c>
      <c r="AD15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VALUES(472, 1, '1.2.2.01.06', 5, 'MOVEIS E UTENSILIOS', 'N', 'N', 'I', 456, 'S', 'N', 'N', 'N', 'S', '01/01/2020', 'N', 0, 0, '01/12/2020', 'N', 'N', '0', 1,'01',);</v>
      </c>
      <c r="AE158" s="14" t="str">
        <f t="shared" si="19"/>
        <v>UPDATE TGFPAR SET CODCTACTB = 472 WHERE CODPARC = ;</v>
      </c>
    </row>
    <row r="159" spans="1:31" x14ac:dyDescent="0.25">
      <c r="A159" s="3">
        <v>473</v>
      </c>
      <c r="B159" s="3">
        <v>1</v>
      </c>
      <c r="C159" s="3" t="s">
        <v>1469</v>
      </c>
      <c r="D159" s="11" t="s">
        <v>44</v>
      </c>
      <c r="F159" s="3">
        <v>6</v>
      </c>
      <c r="G159" s="3" t="s">
        <v>1101</v>
      </c>
      <c r="H159" s="3" t="s">
        <v>25</v>
      </c>
      <c r="I159" s="10" t="s">
        <v>23</v>
      </c>
      <c r="J159" s="10" t="s">
        <v>24</v>
      </c>
      <c r="K159" cm="1">
        <f t="array" ref="K159">_xlfn.IFS(F159=1,-999999999,F159=2,_xlfn.XLOOKUP(LEFT(C159,1),C:C,A:A),F159=3,_xlfn.XLOOKUP(LEFT(C159,3),C:C,A:A),F159=4,_xlfn.XLOOKUP(LEFT(C159,5),C:C,A:A),F159=5,_xlfn.XLOOKUP(LEFT(C159,8),C:C,A:A),F159=6,_xlfn.XLOOKUP(LEFT(C159,11),C:C,A:A),F159=7,_xlfn.XLOOKUP(LEFT(C159,17),C:C,A:A))</f>
        <v>472</v>
      </c>
      <c r="L159" s="10" t="s">
        <v>25</v>
      </c>
      <c r="M159" s="10" t="s">
        <v>23</v>
      </c>
      <c r="N159" s="10" t="s">
        <v>23</v>
      </c>
      <c r="O159" s="10" t="s">
        <v>23</v>
      </c>
      <c r="P159" s="10" t="s">
        <v>25</v>
      </c>
      <c r="Q159" s="12">
        <v>43831</v>
      </c>
      <c r="R159" s="10" t="str">
        <f t="shared" si="15"/>
        <v>01/01/2020</v>
      </c>
      <c r="S159" s="10" t="s">
        <v>23</v>
      </c>
      <c r="T159" s="10">
        <v>0</v>
      </c>
      <c r="U159" s="10">
        <v>0</v>
      </c>
      <c r="V159" s="12">
        <v>44166</v>
      </c>
      <c r="W159" s="10" t="str">
        <f t="shared" si="16"/>
        <v>01/12/2020</v>
      </c>
      <c r="X159" s="10" t="s">
        <v>23</v>
      </c>
      <c r="Y159" s="10" t="s">
        <v>23</v>
      </c>
      <c r="Z159" s="10" t="s">
        <v>26</v>
      </c>
      <c r="AA159" s="10">
        <v>1</v>
      </c>
      <c r="AB159" s="10" t="str">
        <f t="shared" si="17"/>
        <v>473, 1, '1.2.2.01.06.00001', 6, 'MOVEIS E UTENSILIOS', 'S', 'N', 'I', 472, 'S', 'N', '</v>
      </c>
      <c r="AC159" s="10" t="str">
        <f t="shared" si="20"/>
        <v>N', 'N', 'S', '01/01/2020', 'N', 0, 0, '01/12/2020', 'N', 'N', '0', 1</v>
      </c>
      <c r="AD15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VALUES(473, 1, '1.2.2.01.06.00001', 6, 'MOVEIS E UTENSILIOS', 'S', 'N', 'I', 472, 'S', 'N', 'N', 'N', 'S', '01/01/2020', 'N', 0, 0, '01/12/2020', 'N', 'N', '0', 1,'01',);</v>
      </c>
      <c r="AE159" s="14" t="str">
        <f t="shared" si="19"/>
        <v>UPDATE TGFPAR SET CODCTACTB = 473 WHERE CODPARC = ;</v>
      </c>
    </row>
    <row r="160" spans="1:31" x14ac:dyDescent="0.25">
      <c r="A160" s="3">
        <v>474</v>
      </c>
      <c r="B160" s="10">
        <v>1</v>
      </c>
      <c r="C160" s="3" t="s">
        <v>1470</v>
      </c>
      <c r="D160" s="11" t="s">
        <v>44</v>
      </c>
      <c r="F160" s="3">
        <v>6</v>
      </c>
      <c r="G160" s="3" t="s">
        <v>1244</v>
      </c>
      <c r="H160" s="3" t="s">
        <v>25</v>
      </c>
      <c r="I160" s="10" t="s">
        <v>23</v>
      </c>
      <c r="J160" s="10" t="s">
        <v>24</v>
      </c>
      <c r="K160" cm="1">
        <f t="array" ref="K160">_xlfn.IFS(F160=1,-999999999,F160=2,_xlfn.XLOOKUP(LEFT(C160,1),C:C,A:A),F160=3,_xlfn.XLOOKUP(LEFT(C160,3),C:C,A:A),F160=4,_xlfn.XLOOKUP(LEFT(C160,5),C:C,A:A),F160=5,_xlfn.XLOOKUP(LEFT(C160,8),C:C,A:A),F160=6,_xlfn.XLOOKUP(LEFT(C160,11),C:C,A:A),F160=7,_xlfn.XLOOKUP(LEFT(C160,17),C:C,A:A))</f>
        <v>472</v>
      </c>
      <c r="L160" s="10" t="s">
        <v>25</v>
      </c>
      <c r="M160" s="10" t="s">
        <v>23</v>
      </c>
      <c r="N160" s="10" t="s">
        <v>23</v>
      </c>
      <c r="O160" s="10" t="s">
        <v>23</v>
      </c>
      <c r="P160" s="10" t="s">
        <v>25</v>
      </c>
      <c r="Q160" s="12">
        <v>43831</v>
      </c>
      <c r="R160" s="10" t="str">
        <f t="shared" si="15"/>
        <v>01/01/2020</v>
      </c>
      <c r="S160" s="10" t="s">
        <v>23</v>
      </c>
      <c r="T160" s="10">
        <v>0</v>
      </c>
      <c r="U160" s="10">
        <v>0</v>
      </c>
      <c r="V160" s="12">
        <v>44166</v>
      </c>
      <c r="W160" s="10" t="str">
        <f t="shared" si="16"/>
        <v>01/12/2020</v>
      </c>
      <c r="X160" s="10" t="s">
        <v>23</v>
      </c>
      <c r="Y160" s="10" t="s">
        <v>23</v>
      </c>
      <c r="Z160" s="10" t="s">
        <v>26</v>
      </c>
      <c r="AA160" s="10">
        <v>1</v>
      </c>
      <c r="AB160" s="10" t="str">
        <f t="shared" si="17"/>
        <v>474, 1, '1.2.2.01.06.00002', 6, '( - ) DEPREC. ACUMUL. - MOVEIS E UTENS.', 'S', 'N', 'I', 472, 'S', 'N', '</v>
      </c>
      <c r="AC160" s="10" t="str">
        <f t="shared" si="20"/>
        <v>N', 'N', 'S', '01/01/2020', 'N', 0, 0, '01/12/2020', 'N', 'N', '0', 1</v>
      </c>
      <c r="AD16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VALUES(474, 1, '1.2.2.01.06.00002', 6, '( - ) DEPREC. ACUMUL. - MOVEIS E UTENS.', 'S', 'N', 'I', 472, 'S', 'N', 'N', 'N', 'S', '01/01/2020', 'N', 0, 0, '01/12/2020', 'N', 'N', '0', 1,'01',);</v>
      </c>
      <c r="AE160" s="14" t="str">
        <f t="shared" si="19"/>
        <v>UPDATE TGFPAR SET CODCTACTB = 474 WHERE CODPARC = ;</v>
      </c>
    </row>
    <row r="161" spans="1:31" x14ac:dyDescent="0.25">
      <c r="A161" s="3">
        <v>475</v>
      </c>
      <c r="B161" s="10">
        <v>1</v>
      </c>
      <c r="C161" s="3" t="s">
        <v>1471</v>
      </c>
      <c r="D161" s="11" t="s">
        <v>44</v>
      </c>
      <c r="F161" s="3">
        <v>5</v>
      </c>
      <c r="G161" s="3" t="s">
        <v>1245</v>
      </c>
      <c r="H161" s="3" t="s">
        <v>23</v>
      </c>
      <c r="I161" s="10" t="s">
        <v>23</v>
      </c>
      <c r="J161" s="10" t="s">
        <v>24</v>
      </c>
      <c r="K161" cm="1">
        <f t="array" ref="K161">_xlfn.IFS(F161=1,-999999999,F161=2,_xlfn.XLOOKUP(LEFT(C161,1),C:C,A:A),F161=3,_xlfn.XLOOKUP(LEFT(C161,3),C:C,A:A),F161=4,_xlfn.XLOOKUP(LEFT(C161,5),C:C,A:A),F161=5,_xlfn.XLOOKUP(LEFT(C161,8),C:C,A:A),F161=6,_xlfn.XLOOKUP(LEFT(C161,11),C:C,A:A),F161=7,_xlfn.XLOOKUP(LEFT(C161,17),C:C,A:A))</f>
        <v>456</v>
      </c>
      <c r="L161" s="10" t="s">
        <v>25</v>
      </c>
      <c r="M161" s="10" t="s">
        <v>23</v>
      </c>
      <c r="N161" s="10" t="s">
        <v>23</v>
      </c>
      <c r="O161" s="10" t="s">
        <v>23</v>
      </c>
      <c r="P161" s="10" t="s">
        <v>25</v>
      </c>
      <c r="Q161" s="12">
        <v>43831</v>
      </c>
      <c r="R161" s="10" t="str">
        <f t="shared" si="15"/>
        <v>01/01/2020</v>
      </c>
      <c r="S161" s="10" t="s">
        <v>23</v>
      </c>
      <c r="T161" s="10">
        <v>0</v>
      </c>
      <c r="U161" s="10">
        <v>0</v>
      </c>
      <c r="V161" s="12">
        <v>44166</v>
      </c>
      <c r="W161" s="10" t="str">
        <f t="shared" si="16"/>
        <v>01/12/2020</v>
      </c>
      <c r="X161" s="10" t="s">
        <v>23</v>
      </c>
      <c r="Y161" s="10" t="s">
        <v>23</v>
      </c>
      <c r="Z161" s="10" t="s">
        <v>26</v>
      </c>
      <c r="AA161" s="10">
        <v>1</v>
      </c>
      <c r="AB161" s="10" t="str">
        <f t="shared" si="17"/>
        <v>475, 1, '1.2.2.01.07', 5, 'IMOVEIS', 'N', 'N', 'I', 456, 'S', 'N', '</v>
      </c>
      <c r="AC161" s="10" t="str">
        <f t="shared" si="20"/>
        <v>N', 'N', 'S', '01/01/2020', 'N', 0, 0, '01/12/2020', 'N', 'N', '0', 1</v>
      </c>
      <c r="AD16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VALUES(475, 1, '1.2.2.01.07', 5, 'IMOVEIS', 'N', 'N', 'I', 456, 'S', 'N', 'N', 'N', 'S', '01/01/2020', 'N', 0, 0, '01/12/2020', 'N', 'N', '0', 1,'01',);</v>
      </c>
      <c r="AE161" s="14" t="str">
        <f t="shared" si="19"/>
        <v>UPDATE TGFPAR SET CODCTACTB = 475 WHERE CODPARC = ;</v>
      </c>
    </row>
    <row r="162" spans="1:31" x14ac:dyDescent="0.25">
      <c r="A162" s="3">
        <v>476</v>
      </c>
      <c r="B162" s="3">
        <v>1</v>
      </c>
      <c r="C162" s="3" t="s">
        <v>1472</v>
      </c>
      <c r="D162" s="11" t="s">
        <v>44</v>
      </c>
      <c r="F162" s="3">
        <v>6</v>
      </c>
      <c r="G162" s="3" t="s">
        <v>1245</v>
      </c>
      <c r="H162" s="3" t="s">
        <v>25</v>
      </c>
      <c r="I162" s="10" t="s">
        <v>23</v>
      </c>
      <c r="J162" s="10" t="s">
        <v>24</v>
      </c>
      <c r="K162" cm="1">
        <f t="array" ref="K162">_xlfn.IFS(F162=1,-999999999,F162=2,_xlfn.XLOOKUP(LEFT(C162,1),C:C,A:A),F162=3,_xlfn.XLOOKUP(LEFT(C162,3),C:C,A:A),F162=4,_xlfn.XLOOKUP(LEFT(C162,5),C:C,A:A),F162=5,_xlfn.XLOOKUP(LEFT(C162,8),C:C,A:A),F162=6,_xlfn.XLOOKUP(LEFT(C162,11),C:C,A:A),F162=7,_xlfn.XLOOKUP(LEFT(C162,17),C:C,A:A))</f>
        <v>475</v>
      </c>
      <c r="L162" s="10" t="s">
        <v>25</v>
      </c>
      <c r="M162" s="10" t="s">
        <v>23</v>
      </c>
      <c r="N162" s="10" t="s">
        <v>23</v>
      </c>
      <c r="O162" s="10" t="s">
        <v>23</v>
      </c>
      <c r="P162" s="10" t="s">
        <v>25</v>
      </c>
      <c r="Q162" s="12">
        <v>43831</v>
      </c>
      <c r="R162" s="10" t="str">
        <f t="shared" si="15"/>
        <v>01/01/2020</v>
      </c>
      <c r="S162" s="10" t="s">
        <v>23</v>
      </c>
      <c r="T162" s="10">
        <v>0</v>
      </c>
      <c r="U162" s="10">
        <v>0</v>
      </c>
      <c r="V162" s="12">
        <v>44166</v>
      </c>
      <c r="W162" s="10" t="str">
        <f t="shared" si="16"/>
        <v>01/12/2020</v>
      </c>
      <c r="X162" s="10" t="s">
        <v>23</v>
      </c>
      <c r="Y162" s="10" t="s">
        <v>23</v>
      </c>
      <c r="Z162" s="10" t="s">
        <v>26</v>
      </c>
      <c r="AA162" s="10">
        <v>1</v>
      </c>
      <c r="AB162" s="10" t="str">
        <f t="shared" si="17"/>
        <v>476, 1, '1.2.2.01.07.00001', 6, 'IMOVEIS', 'S', 'N', 'I', 475, 'S', 'N', '</v>
      </c>
      <c r="AC162" s="10" t="str">
        <f t="shared" si="20"/>
        <v>N', 'N', 'S', '01/01/2020', 'N', 0, 0, '01/12/2020', 'N', 'N', '0', 1</v>
      </c>
      <c r="AD16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VALUES(476, 1, '1.2.2.01.07.00001', 6, 'IMOVEIS', 'S', 'N', 'I', 475, 'S', 'N', 'N', 'N', 'S', '01/01/2020', 'N', 0, 0, '01/12/2020', 'N', 'N', '0', 1,'01',);</v>
      </c>
      <c r="AE162" s="14" t="str">
        <f t="shared" si="19"/>
        <v>UPDATE TGFPAR SET CODCTACTB = 476 WHERE CODPARC = ;</v>
      </c>
    </row>
    <row r="163" spans="1:31" x14ac:dyDescent="0.25">
      <c r="A163" s="3">
        <v>477</v>
      </c>
      <c r="B163" s="10">
        <v>1</v>
      </c>
      <c r="C163" s="3" t="s">
        <v>1473</v>
      </c>
      <c r="D163" s="11" t="s">
        <v>44</v>
      </c>
      <c r="F163" s="3">
        <v>6</v>
      </c>
      <c r="G163" s="3" t="s">
        <v>1246</v>
      </c>
      <c r="H163" s="3" t="s">
        <v>25</v>
      </c>
      <c r="I163" s="10" t="s">
        <v>23</v>
      </c>
      <c r="J163" s="10" t="s">
        <v>24</v>
      </c>
      <c r="K163" cm="1">
        <f t="array" ref="K163">_xlfn.IFS(F163=1,-999999999,F163=2,_xlfn.XLOOKUP(LEFT(C163,1),C:C,A:A),F163=3,_xlfn.XLOOKUP(LEFT(C163,3),C:C,A:A),F163=4,_xlfn.XLOOKUP(LEFT(C163,5),C:C,A:A),F163=5,_xlfn.XLOOKUP(LEFT(C163,8),C:C,A:A),F163=6,_xlfn.XLOOKUP(LEFT(C163,11),C:C,A:A),F163=7,_xlfn.XLOOKUP(LEFT(C163,17),C:C,A:A))</f>
        <v>475</v>
      </c>
      <c r="L163" s="10" t="s">
        <v>25</v>
      </c>
      <c r="M163" s="10" t="s">
        <v>23</v>
      </c>
      <c r="N163" s="10" t="s">
        <v>23</v>
      </c>
      <c r="O163" s="10" t="s">
        <v>23</v>
      </c>
      <c r="P163" s="10" t="s">
        <v>25</v>
      </c>
      <c r="Q163" s="12">
        <v>43831</v>
      </c>
      <c r="R163" s="10" t="str">
        <f t="shared" si="15"/>
        <v>01/01/2020</v>
      </c>
      <c r="S163" s="10" t="s">
        <v>23</v>
      </c>
      <c r="T163" s="10">
        <v>0</v>
      </c>
      <c r="U163" s="10">
        <v>0</v>
      </c>
      <c r="V163" s="12">
        <v>44166</v>
      </c>
      <c r="W163" s="10" t="str">
        <f t="shared" si="16"/>
        <v>01/12/2020</v>
      </c>
      <c r="X163" s="10" t="s">
        <v>23</v>
      </c>
      <c r="Y163" s="10" t="s">
        <v>23</v>
      </c>
      <c r="Z163" s="10" t="s">
        <v>26</v>
      </c>
      <c r="AA163" s="10">
        <v>1</v>
      </c>
      <c r="AB163" s="10" t="str">
        <f t="shared" si="17"/>
        <v>477, 1, '1.2.2.01.07.00002', 6, 'TERRENOS', 'S', 'N', 'I', 475, 'S', 'N', '</v>
      </c>
      <c r="AC163" s="10" t="str">
        <f t="shared" si="20"/>
        <v>N', 'N', 'S', '01/01/2020', 'N', 0, 0, '01/12/2020', 'N', 'N', '0', 1</v>
      </c>
      <c r="AD16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VALUES(477, 1, '1.2.2.01.07.00002', 6, 'TERRENOS', 'S', 'N', 'I', 475, 'S', 'N', 'N', 'N', 'S', '01/01/2020', 'N', 0, 0, '01/12/2020', 'N', 'N', '0', 1,'01',);</v>
      </c>
      <c r="AE163" s="14" t="str">
        <f t="shared" si="19"/>
        <v>UPDATE TGFPAR SET CODCTACTB = 477 WHERE CODPARC = ;</v>
      </c>
    </row>
    <row r="164" spans="1:31" x14ac:dyDescent="0.25">
      <c r="A164" s="3">
        <v>478</v>
      </c>
      <c r="B164" s="10">
        <v>1</v>
      </c>
      <c r="C164" s="3" t="s">
        <v>1474</v>
      </c>
      <c r="D164" s="11" t="s">
        <v>44</v>
      </c>
      <c r="F164" s="3">
        <v>6</v>
      </c>
      <c r="G164" s="3" t="s">
        <v>1247</v>
      </c>
      <c r="H164" s="3" t="s">
        <v>25</v>
      </c>
      <c r="I164" s="10" t="s">
        <v>23</v>
      </c>
      <c r="J164" s="10" t="s">
        <v>24</v>
      </c>
      <c r="K164" cm="1">
        <f t="array" ref="K164">_xlfn.IFS(F164=1,-999999999,F164=2,_xlfn.XLOOKUP(LEFT(C164,1),C:C,A:A),F164=3,_xlfn.XLOOKUP(LEFT(C164,3),C:C,A:A),F164=4,_xlfn.XLOOKUP(LEFT(C164,5),C:C,A:A),F164=5,_xlfn.XLOOKUP(LEFT(C164,8),C:C,A:A),F164=6,_xlfn.XLOOKUP(LEFT(C164,11),C:C,A:A),F164=7,_xlfn.XLOOKUP(LEFT(C164,17),C:C,A:A))</f>
        <v>475</v>
      </c>
      <c r="L164" s="10" t="s">
        <v>25</v>
      </c>
      <c r="M164" s="10" t="s">
        <v>23</v>
      </c>
      <c r="N164" s="10" t="s">
        <v>23</v>
      </c>
      <c r="O164" s="10" t="s">
        <v>23</v>
      </c>
      <c r="P164" s="10" t="s">
        <v>25</v>
      </c>
      <c r="Q164" s="12">
        <v>43831</v>
      </c>
      <c r="R164" s="10" t="str">
        <f t="shared" si="15"/>
        <v>01/01/2020</v>
      </c>
      <c r="S164" s="10" t="s">
        <v>23</v>
      </c>
      <c r="T164" s="10">
        <v>0</v>
      </c>
      <c r="U164" s="10">
        <v>0</v>
      </c>
      <c r="V164" s="12">
        <v>44166</v>
      </c>
      <c r="W164" s="10" t="str">
        <f t="shared" si="16"/>
        <v>01/12/2020</v>
      </c>
      <c r="X164" s="10" t="s">
        <v>23</v>
      </c>
      <c r="Y164" s="10" t="s">
        <v>23</v>
      </c>
      <c r="Z164" s="10" t="s">
        <v>26</v>
      </c>
      <c r="AA164" s="10">
        <v>1</v>
      </c>
      <c r="AB164" s="10" t="str">
        <f t="shared" si="17"/>
        <v>478, 1, '1.2.2.01.07.00003', 6, 'PREDIOS', 'S', 'N', 'I', 475, 'S', 'N', '</v>
      </c>
      <c r="AC164" s="10" t="str">
        <f t="shared" si="20"/>
        <v>N', 'N', 'S', '01/01/2020', 'N', 0, 0, '01/12/2020', 'N', 'N', '0', 1</v>
      </c>
      <c r="AD16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VALUES(478, 1, '1.2.2.01.07.00003', 6, 'PREDIOS', 'S', 'N', 'I', 475, 'S', 'N', 'N', 'N', 'S', '01/01/2020', 'N', 0, 0, '01/12/2020', 'N', 'N', '0', 1,'01',);</v>
      </c>
      <c r="AE164" s="14" t="str">
        <f t="shared" si="19"/>
        <v>UPDATE TGFPAR SET CODCTACTB = 478 WHERE CODPARC = ;</v>
      </c>
    </row>
    <row r="165" spans="1:31" x14ac:dyDescent="0.25">
      <c r="A165" s="3">
        <v>479</v>
      </c>
      <c r="B165" s="3">
        <v>1</v>
      </c>
      <c r="C165" s="3" t="s">
        <v>1475</v>
      </c>
      <c r="D165" s="11" t="s">
        <v>44</v>
      </c>
      <c r="F165" s="3">
        <v>6</v>
      </c>
      <c r="G165" s="3" t="s">
        <v>1248</v>
      </c>
      <c r="H165" s="3" t="s">
        <v>25</v>
      </c>
      <c r="I165" s="10" t="s">
        <v>23</v>
      </c>
      <c r="J165" s="10" t="s">
        <v>24</v>
      </c>
      <c r="K165" cm="1">
        <f t="array" ref="K165">_xlfn.IFS(F165=1,-999999999,F165=2,_xlfn.XLOOKUP(LEFT(C165,1),C:C,A:A),F165=3,_xlfn.XLOOKUP(LEFT(C165,3),C:C,A:A),F165=4,_xlfn.XLOOKUP(LEFT(C165,5),C:C,A:A),F165=5,_xlfn.XLOOKUP(LEFT(C165,8),C:C,A:A),F165=6,_xlfn.XLOOKUP(LEFT(C165,11),C:C,A:A),F165=7,_xlfn.XLOOKUP(LEFT(C165,17),C:C,A:A))</f>
        <v>475</v>
      </c>
      <c r="L165" s="10" t="s">
        <v>25</v>
      </c>
      <c r="M165" s="10" t="s">
        <v>23</v>
      </c>
      <c r="N165" s="10" t="s">
        <v>23</v>
      </c>
      <c r="O165" s="10" t="s">
        <v>23</v>
      </c>
      <c r="P165" s="10" t="s">
        <v>25</v>
      </c>
      <c r="Q165" s="12">
        <v>43831</v>
      </c>
      <c r="R165" s="10" t="str">
        <f t="shared" si="15"/>
        <v>01/01/2020</v>
      </c>
      <c r="S165" s="10" t="s">
        <v>23</v>
      </c>
      <c r="T165" s="10">
        <v>0</v>
      </c>
      <c r="U165" s="10">
        <v>0</v>
      </c>
      <c r="V165" s="12">
        <v>44166</v>
      </c>
      <c r="W165" s="10" t="str">
        <f t="shared" si="16"/>
        <v>01/12/2020</v>
      </c>
      <c r="X165" s="10" t="s">
        <v>23</v>
      </c>
      <c r="Y165" s="10" t="s">
        <v>23</v>
      </c>
      <c r="Z165" s="10" t="s">
        <v>26</v>
      </c>
      <c r="AA165" s="10">
        <v>1</v>
      </c>
      <c r="AB165" s="10" t="str">
        <f t="shared" si="17"/>
        <v>479, 1, '1.2.2.01.07.00004', 6, '( - ) DEPREC. ACUMUL. - IMOVEIS', 'S', 'N', 'I', 475, 'S', 'N', '</v>
      </c>
      <c r="AC165" s="10" t="str">
        <f t="shared" si="20"/>
        <v>N', 'N', 'S', '01/01/2020', 'N', 0, 0, '01/12/2020', 'N', 'N', '0', 1</v>
      </c>
      <c r="AD16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VALUES(479, 1, '1.2.2.01.07.00004', 6, '( - ) DEPREC. ACUMUL. - IMOVEIS', 'S', 'N', 'I', 475, 'S', 'N', 'N', 'N', 'S', '01/01/2020', 'N', 0, 0, '01/12/2020', 'N', 'N', '0', 1,'01',);</v>
      </c>
      <c r="AE165" s="14" t="str">
        <f t="shared" si="19"/>
        <v>UPDATE TGFPAR SET CODCTACTB = 479 WHERE CODPARC = ;</v>
      </c>
    </row>
    <row r="166" spans="1:31" x14ac:dyDescent="0.25">
      <c r="A166" s="3">
        <v>480</v>
      </c>
      <c r="B166" s="10">
        <v>1</v>
      </c>
      <c r="C166" s="3" t="s">
        <v>1476</v>
      </c>
      <c r="D166" s="11" t="s">
        <v>44</v>
      </c>
      <c r="F166" s="3">
        <v>5</v>
      </c>
      <c r="G166" s="3" t="s">
        <v>1102</v>
      </c>
      <c r="H166" s="3" t="s">
        <v>23</v>
      </c>
      <c r="I166" s="10" t="s">
        <v>23</v>
      </c>
      <c r="J166" s="10" t="s">
        <v>24</v>
      </c>
      <c r="K166" cm="1">
        <f t="array" ref="K166">_xlfn.IFS(F166=1,-999999999,F166=2,_xlfn.XLOOKUP(LEFT(C166,1),C:C,A:A),F166=3,_xlfn.XLOOKUP(LEFT(C166,3),C:C,A:A),F166=4,_xlfn.XLOOKUP(LEFT(C166,5),C:C,A:A),F166=5,_xlfn.XLOOKUP(LEFT(C166,8),C:C,A:A),F166=6,_xlfn.XLOOKUP(LEFT(C166,11),C:C,A:A),F166=7,_xlfn.XLOOKUP(LEFT(C166,17),C:C,A:A))</f>
        <v>456</v>
      </c>
      <c r="L166" s="10" t="s">
        <v>25</v>
      </c>
      <c r="M166" s="10" t="s">
        <v>23</v>
      </c>
      <c r="N166" s="10" t="s">
        <v>23</v>
      </c>
      <c r="O166" s="10" t="s">
        <v>23</v>
      </c>
      <c r="P166" s="10" t="s">
        <v>25</v>
      </c>
      <c r="Q166" s="12">
        <v>43831</v>
      </c>
      <c r="R166" s="10" t="str">
        <f t="shared" si="15"/>
        <v>01/01/2020</v>
      </c>
      <c r="S166" s="10" t="s">
        <v>23</v>
      </c>
      <c r="T166" s="10">
        <v>0</v>
      </c>
      <c r="U166" s="10">
        <v>0</v>
      </c>
      <c r="V166" s="12">
        <v>44166</v>
      </c>
      <c r="W166" s="10" t="str">
        <f t="shared" si="16"/>
        <v>01/12/2020</v>
      </c>
      <c r="X166" s="10" t="s">
        <v>23</v>
      </c>
      <c r="Y166" s="10" t="s">
        <v>23</v>
      </c>
      <c r="Z166" s="10" t="s">
        <v>26</v>
      </c>
      <c r="AA166" s="10">
        <v>1</v>
      </c>
      <c r="AB166" s="10" t="str">
        <f t="shared" si="17"/>
        <v>480, 1, '1.2.2.01.08', 5, 'ATIVO TRANSITORIO', 'N', 'N', 'I', 456, 'S', 'N', '</v>
      </c>
      <c r="AC166" s="10" t="str">
        <f t="shared" si="20"/>
        <v>N', 'N', 'S', '01/01/2020', 'N', 0, 0, '01/12/2020', 'N', 'N', '0', 1</v>
      </c>
      <c r="AD16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VALUES(480, 1, '1.2.2.01.08', 5, 'ATIVO TRANSITORIO', 'N', 'N', 'I', 456, 'S', 'N', 'N', 'N', 'S', '01/01/2020', 'N', 0, 0, '01/12/2020', 'N', 'N', '0', 1,'01',);</v>
      </c>
      <c r="AE166" s="14" t="str">
        <f t="shared" si="19"/>
        <v>UPDATE TGFPAR SET CODCTACTB = 480 WHERE CODPARC = ;</v>
      </c>
    </row>
    <row r="167" spans="1:31" x14ac:dyDescent="0.25">
      <c r="A167" s="3">
        <v>481</v>
      </c>
      <c r="B167" s="10">
        <v>1</v>
      </c>
      <c r="C167" s="3" t="s">
        <v>1477</v>
      </c>
      <c r="D167" s="11" t="s">
        <v>44</v>
      </c>
      <c r="F167" s="3">
        <v>6</v>
      </c>
      <c r="G167" s="3" t="s">
        <v>1102</v>
      </c>
      <c r="H167" s="3" t="s">
        <v>25</v>
      </c>
      <c r="I167" s="10" t="s">
        <v>23</v>
      </c>
      <c r="J167" s="10" t="s">
        <v>24</v>
      </c>
      <c r="K167">
        <v>480</v>
      </c>
      <c r="L167" s="10" t="s">
        <v>25</v>
      </c>
      <c r="M167" s="10" t="s">
        <v>23</v>
      </c>
      <c r="N167" s="10" t="s">
        <v>23</v>
      </c>
      <c r="O167" s="10" t="s">
        <v>23</v>
      </c>
      <c r="P167" s="10" t="s">
        <v>25</v>
      </c>
      <c r="Q167" s="12">
        <v>43831</v>
      </c>
      <c r="R167" s="10" t="str">
        <f t="shared" si="15"/>
        <v>01/01/2020</v>
      </c>
      <c r="S167" s="10" t="s">
        <v>23</v>
      </c>
      <c r="T167" s="10">
        <v>0</v>
      </c>
      <c r="U167" s="10">
        <v>0</v>
      </c>
      <c r="V167" s="12">
        <v>44166</v>
      </c>
      <c r="W167" s="10" t="str">
        <f t="shared" si="16"/>
        <v>01/12/2020</v>
      </c>
      <c r="X167" s="10" t="s">
        <v>23</v>
      </c>
      <c r="Y167" s="10" t="s">
        <v>23</v>
      </c>
      <c r="Z167" s="10" t="s">
        <v>26</v>
      </c>
      <c r="AA167" s="10">
        <v>1</v>
      </c>
      <c r="AB167" s="10" t="str">
        <f t="shared" si="17"/>
        <v>481, 1, '1.2.1.01.08.00001', 6, 'ATIVO TRANSITORIO', 'S', 'N', 'I', 480, 'S', 'N', '</v>
      </c>
      <c r="AC167" s="10" t="str">
        <f t="shared" si="20"/>
        <v>N', 'N', 'S', '01/01/2020', 'N', 0, 0, '01/12/2020', 'N', 'N', '0', 1</v>
      </c>
      <c r="AD16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VALUES(481, 1, '1.2.1.01.08.00001', 6, 'ATIVO TRANSITORIO', 'S', 'N', 'I', 480, 'S', 'N', 'N', 'N', 'S', '01/01/2020', 'N', 0, 0, '01/12/2020', 'N', 'N', '0', 1,'01',);</v>
      </c>
      <c r="AE167" s="14" t="str">
        <f t="shared" si="19"/>
        <v>UPDATE TGFPAR SET CODCTACTB = 481 WHERE CODPARC = ;</v>
      </c>
    </row>
    <row r="168" spans="1:31" x14ac:dyDescent="0.25">
      <c r="A168" s="3">
        <v>482</v>
      </c>
      <c r="B168" s="3">
        <v>1</v>
      </c>
      <c r="C168" s="3" t="s">
        <v>1478</v>
      </c>
      <c r="D168" s="11" t="s">
        <v>44</v>
      </c>
      <c r="F168" s="3">
        <v>4</v>
      </c>
      <c r="G168" s="3" t="s">
        <v>1249</v>
      </c>
      <c r="H168" s="3" t="s">
        <v>23</v>
      </c>
      <c r="I168" s="10" t="s">
        <v>23</v>
      </c>
      <c r="J168" s="10" t="s">
        <v>24</v>
      </c>
      <c r="K168" cm="1">
        <f t="array" ref="K168">_xlfn.IFS(F168=1,-999999999,F168=2,_xlfn.XLOOKUP(LEFT(C168,1),C:C,A:A),F168=3,_xlfn.XLOOKUP(LEFT(C168,3),C:C,A:A),F168=4,_xlfn.XLOOKUP(LEFT(C168,5),C:C,A:A),F168=5,_xlfn.XLOOKUP(LEFT(C168,8),C:C,A:A),F168=6,_xlfn.XLOOKUP(LEFT(C168,11),C:C,A:A),F168=7,_xlfn.XLOOKUP(LEFT(C168,17),C:C,A:A))</f>
        <v>455</v>
      </c>
      <c r="L168" s="10" t="s">
        <v>25</v>
      </c>
      <c r="M168" s="10" t="s">
        <v>23</v>
      </c>
      <c r="N168" s="10" t="s">
        <v>23</v>
      </c>
      <c r="O168" s="10" t="s">
        <v>23</v>
      </c>
      <c r="P168" s="10" t="s">
        <v>25</v>
      </c>
      <c r="Q168" s="12">
        <v>43831</v>
      </c>
      <c r="R168" s="10" t="str">
        <f t="shared" si="15"/>
        <v>01/01/2020</v>
      </c>
      <c r="S168" s="10" t="s">
        <v>23</v>
      </c>
      <c r="T168" s="10">
        <v>0</v>
      </c>
      <c r="U168" s="10">
        <v>0</v>
      </c>
      <c r="V168" s="12">
        <v>44166</v>
      </c>
      <c r="W168" s="10" t="str">
        <f t="shared" si="16"/>
        <v>01/12/2020</v>
      </c>
      <c r="X168" s="10" t="s">
        <v>23</v>
      </c>
      <c r="Y168" s="10" t="s">
        <v>23</v>
      </c>
      <c r="Z168" s="10" t="s">
        <v>26</v>
      </c>
      <c r="AA168" s="10">
        <v>1</v>
      </c>
      <c r="AB168" s="10" t="str">
        <f t="shared" si="17"/>
        <v>482, 1, '1.2.2.02', 4, 'INTANGIVEL', 'N', 'N', 'I', 455, 'S', 'N', '</v>
      </c>
      <c r="AC168" s="10" t="str">
        <f t="shared" si="20"/>
        <v>N', 'N', 'S', '01/01/2020', 'N', 0, 0, '01/12/2020', 'N', 'N', '0', 1</v>
      </c>
      <c r="AD16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VALUES(482, 1, '1.2.2.02', 4, 'INTANGIVEL', 'N', 'N', 'I', 455, 'S', 'N', 'N', 'N', 'S', '01/01/2020', 'N', 0, 0, '01/12/2020', 'N', 'N', '0', 1,'01',);</v>
      </c>
      <c r="AE168" s="14" t="str">
        <f t="shared" si="19"/>
        <v>UPDATE TGFPAR SET CODCTACTB = 482 WHERE CODPARC = ;</v>
      </c>
    </row>
    <row r="169" spans="1:31" x14ac:dyDescent="0.25">
      <c r="A169" s="3">
        <v>483</v>
      </c>
      <c r="B169" s="10">
        <v>1</v>
      </c>
      <c r="C169" s="3" t="s">
        <v>1479</v>
      </c>
      <c r="D169" s="11" t="s">
        <v>44</v>
      </c>
      <c r="F169" s="3">
        <v>5</v>
      </c>
      <c r="G169" s="3" t="s">
        <v>1250</v>
      </c>
      <c r="H169" s="3" t="s">
        <v>23</v>
      </c>
      <c r="I169" s="10" t="s">
        <v>23</v>
      </c>
      <c r="J169" s="10" t="s">
        <v>24</v>
      </c>
      <c r="K169" cm="1">
        <f t="array" ref="K169">_xlfn.IFS(F169=1,-999999999,F169=2,_xlfn.XLOOKUP(LEFT(C169,1),C:C,A:A),F169=3,_xlfn.XLOOKUP(LEFT(C169,3),C:C,A:A),F169=4,_xlfn.XLOOKUP(LEFT(C169,5),C:C,A:A),F169=5,_xlfn.XLOOKUP(LEFT(C169,8),C:C,A:A),F169=6,_xlfn.XLOOKUP(LEFT(C169,11),C:C,A:A),F169=7,_xlfn.XLOOKUP(LEFT(C169,17),C:C,A:A))</f>
        <v>482</v>
      </c>
      <c r="L169" s="10" t="s">
        <v>25</v>
      </c>
      <c r="M169" s="10" t="s">
        <v>23</v>
      </c>
      <c r="N169" s="10" t="s">
        <v>23</v>
      </c>
      <c r="O169" s="10" t="s">
        <v>23</v>
      </c>
      <c r="P169" s="10" t="s">
        <v>25</v>
      </c>
      <c r="Q169" s="12">
        <v>43831</v>
      </c>
      <c r="R169" s="10" t="str">
        <f t="shared" si="15"/>
        <v>01/01/2020</v>
      </c>
      <c r="S169" s="10" t="s">
        <v>23</v>
      </c>
      <c r="T169" s="10">
        <v>0</v>
      </c>
      <c r="U169" s="10">
        <v>0</v>
      </c>
      <c r="V169" s="12">
        <v>44166</v>
      </c>
      <c r="W169" s="10" t="str">
        <f t="shared" si="16"/>
        <v>01/12/2020</v>
      </c>
      <c r="X169" s="10" t="s">
        <v>23</v>
      </c>
      <c r="Y169" s="10" t="s">
        <v>23</v>
      </c>
      <c r="Z169" s="10" t="s">
        <v>26</v>
      </c>
      <c r="AA169" s="10">
        <v>1</v>
      </c>
      <c r="AB169" s="10" t="str">
        <f t="shared" si="17"/>
        <v>483, 1, '1.2.2.02.01', 5, 'MARCAS E PATENTES', 'N', 'N', 'I', 482, 'S', 'N', '</v>
      </c>
      <c r="AC169" s="10" t="str">
        <f t="shared" si="20"/>
        <v>N', 'N', 'S', '01/01/2020', 'N', 0, 0, '01/12/2020', 'N', 'N', '0', 1</v>
      </c>
      <c r="AD16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VALUES(483, 1, '1.2.2.02.01', 5, 'MARCAS E PATENTES', 'N', 'N', 'I', 482, 'S', 'N', 'N', 'N', 'S', '01/01/2020', 'N', 0, 0, '01/12/2020', 'N', 'N', '0', 1,'01',);</v>
      </c>
      <c r="AE169" s="14" t="str">
        <f t="shared" si="19"/>
        <v>UPDATE TGFPAR SET CODCTACTB = 483 WHERE CODPARC = ;</v>
      </c>
    </row>
    <row r="170" spans="1:31" x14ac:dyDescent="0.25">
      <c r="A170" s="3">
        <v>484</v>
      </c>
      <c r="B170" s="10">
        <v>1</v>
      </c>
      <c r="C170" s="3" t="s">
        <v>1480</v>
      </c>
      <c r="D170" s="11" t="s">
        <v>44</v>
      </c>
      <c r="F170" s="3">
        <v>6</v>
      </c>
      <c r="G170" s="3" t="s">
        <v>1250</v>
      </c>
      <c r="H170" s="3" t="s">
        <v>25</v>
      </c>
      <c r="I170" s="10" t="s">
        <v>23</v>
      </c>
      <c r="J170" s="10" t="s">
        <v>24</v>
      </c>
      <c r="K170" cm="1">
        <f t="array" ref="K170">_xlfn.IFS(F170=1,-999999999,F170=2,_xlfn.XLOOKUP(LEFT(C170,1),C:C,A:A),F170=3,_xlfn.XLOOKUP(LEFT(C170,3),C:C,A:A),F170=4,_xlfn.XLOOKUP(LEFT(C170,5),C:C,A:A),F170=5,_xlfn.XLOOKUP(LEFT(C170,8),C:C,A:A),F170=6,_xlfn.XLOOKUP(LEFT(C170,11),C:C,A:A),F170=7,_xlfn.XLOOKUP(LEFT(C170,17),C:C,A:A))</f>
        <v>483</v>
      </c>
      <c r="L170" s="10" t="s">
        <v>25</v>
      </c>
      <c r="M170" s="10" t="s">
        <v>23</v>
      </c>
      <c r="N170" s="10" t="s">
        <v>23</v>
      </c>
      <c r="O170" s="10" t="s">
        <v>23</v>
      </c>
      <c r="P170" s="10" t="s">
        <v>25</v>
      </c>
      <c r="Q170" s="12">
        <v>43831</v>
      </c>
      <c r="R170" s="10" t="str">
        <f t="shared" si="15"/>
        <v>01/01/2020</v>
      </c>
      <c r="S170" s="10" t="s">
        <v>23</v>
      </c>
      <c r="T170" s="10">
        <v>0</v>
      </c>
      <c r="U170" s="10">
        <v>0</v>
      </c>
      <c r="V170" s="12">
        <v>44166</v>
      </c>
      <c r="W170" s="10" t="str">
        <f t="shared" si="16"/>
        <v>01/12/2020</v>
      </c>
      <c r="X170" s="10" t="s">
        <v>23</v>
      </c>
      <c r="Y170" s="10" t="s">
        <v>23</v>
      </c>
      <c r="Z170" s="10" t="s">
        <v>26</v>
      </c>
      <c r="AA170" s="10">
        <v>1</v>
      </c>
      <c r="AB170" s="10" t="str">
        <f t="shared" si="17"/>
        <v>484, 1, '1.2.2.02.01.00001', 6, 'MARCAS E PATENTES', 'S', 'N', 'I', 483, 'S', 'N', '</v>
      </c>
      <c r="AC170" s="10" t="str">
        <f t="shared" si="20"/>
        <v>N', 'N', 'S', '01/01/2020', 'N', 0, 0, '01/12/2020', 'N', 'N', '0', 1</v>
      </c>
      <c r="AD17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VALUES(484, 1, '1.2.2.02.01.00001', 6, 'MARCAS E PATENTES', 'S', 'N', 'I', 483, 'S', 'N', 'N', 'N', 'S', '01/01/2020', 'N', 0, 0, '01/12/2020', 'N', 'N', '0', 1,'01',);</v>
      </c>
      <c r="AE170" s="14" t="str">
        <f t="shared" si="19"/>
        <v>UPDATE TGFPAR SET CODCTACTB = 484 WHERE CODPARC = ;</v>
      </c>
    </row>
    <row r="171" spans="1:31" x14ac:dyDescent="0.25">
      <c r="A171" s="3">
        <v>485</v>
      </c>
      <c r="B171" s="3">
        <v>1</v>
      </c>
      <c r="C171" s="3" t="s">
        <v>1481</v>
      </c>
      <c r="D171" s="11" t="s">
        <v>44</v>
      </c>
      <c r="F171" s="3">
        <v>6</v>
      </c>
      <c r="G171" s="3" t="s">
        <v>1103</v>
      </c>
      <c r="H171" s="3" t="s">
        <v>25</v>
      </c>
      <c r="I171" s="10" t="s">
        <v>23</v>
      </c>
      <c r="J171" s="10" t="s">
        <v>24</v>
      </c>
      <c r="K171" cm="1">
        <f t="array" ref="K171">_xlfn.IFS(F171=1,-999999999,F171=2,_xlfn.XLOOKUP(LEFT(C171,1),C:C,A:A),F171=3,_xlfn.XLOOKUP(LEFT(C171,3),C:C,A:A),F171=4,_xlfn.XLOOKUP(LEFT(C171,5),C:C,A:A),F171=5,_xlfn.XLOOKUP(LEFT(C171,8),C:C,A:A),F171=6,_xlfn.XLOOKUP(LEFT(C171,11),C:C,A:A),F171=7,_xlfn.XLOOKUP(LEFT(C171,17),C:C,A:A))</f>
        <v>483</v>
      </c>
      <c r="L171" s="10" t="s">
        <v>25</v>
      </c>
      <c r="M171" s="10" t="s">
        <v>23</v>
      </c>
      <c r="N171" s="10" t="s">
        <v>23</v>
      </c>
      <c r="O171" s="10" t="s">
        <v>23</v>
      </c>
      <c r="P171" s="10" t="s">
        <v>25</v>
      </c>
      <c r="Q171" s="12">
        <v>43831</v>
      </c>
      <c r="R171" s="10" t="str">
        <f t="shared" si="15"/>
        <v>01/01/2020</v>
      </c>
      <c r="S171" s="10" t="s">
        <v>23</v>
      </c>
      <c r="T171" s="10">
        <v>0</v>
      </c>
      <c r="U171" s="10">
        <v>0</v>
      </c>
      <c r="V171" s="12">
        <v>44166</v>
      </c>
      <c r="W171" s="10" t="str">
        <f t="shared" si="16"/>
        <v>01/12/2020</v>
      </c>
      <c r="X171" s="10" t="s">
        <v>23</v>
      </c>
      <c r="Y171" s="10" t="s">
        <v>23</v>
      </c>
      <c r="Z171" s="10" t="s">
        <v>26</v>
      </c>
      <c r="AA171" s="10">
        <v>1</v>
      </c>
      <c r="AB171" s="10" t="str">
        <f t="shared" si="17"/>
        <v>485, 1, '1.2.2.02.01.00002', 6, '( - ) AMORT. ACUMULADA - MARCAS E PATENT', 'S', 'N', 'I', 483, 'S', 'N', '</v>
      </c>
      <c r="AC171" s="10" t="str">
        <f t="shared" si="20"/>
        <v>N', 'N', 'S', '01/01/2020', 'N', 0, 0, '01/12/2020', 'N', 'N', '0', 1</v>
      </c>
      <c r="AD17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VALUES(485, 1, '1.2.2.02.01.00002', 6, '( - ) AMORT. ACUMULADA - MARCAS E PATENT', 'S', 'N', 'I', 483, 'S', 'N', 'N', 'N', 'S', '01/01/2020', 'N', 0, 0, '01/12/2020', 'N', 'N', '0', 1,'01',);</v>
      </c>
      <c r="AE171" s="14" t="str">
        <f t="shared" si="19"/>
        <v>UPDATE TGFPAR SET CODCTACTB = 485 WHERE CODPARC = ;</v>
      </c>
    </row>
    <row r="172" spans="1:31" x14ac:dyDescent="0.25">
      <c r="A172" s="3">
        <v>486</v>
      </c>
      <c r="B172" s="10">
        <v>1</v>
      </c>
      <c r="C172" s="3" t="s">
        <v>1482</v>
      </c>
      <c r="D172" s="11" t="s">
        <v>44</v>
      </c>
      <c r="F172" s="3">
        <v>5</v>
      </c>
      <c r="G172" s="3" t="s">
        <v>1104</v>
      </c>
      <c r="H172" s="3" t="s">
        <v>23</v>
      </c>
      <c r="I172" s="10" t="s">
        <v>23</v>
      </c>
      <c r="J172" s="10" t="s">
        <v>24</v>
      </c>
      <c r="K172" cm="1">
        <f t="array" ref="K172">_xlfn.IFS(F172=1,-999999999,F172=2,_xlfn.XLOOKUP(LEFT(C172,1),C:C,A:A),F172=3,_xlfn.XLOOKUP(LEFT(C172,3),C:C,A:A),F172=4,_xlfn.XLOOKUP(LEFT(C172,5),C:C,A:A),F172=5,_xlfn.XLOOKUP(LEFT(C172,8),C:C,A:A),F172=6,_xlfn.XLOOKUP(LEFT(C172,11),C:C,A:A),F172=7,_xlfn.XLOOKUP(LEFT(C172,17),C:C,A:A))</f>
        <v>482</v>
      </c>
      <c r="L172" s="10" t="s">
        <v>25</v>
      </c>
      <c r="M172" s="10" t="s">
        <v>23</v>
      </c>
      <c r="N172" s="10" t="s">
        <v>23</v>
      </c>
      <c r="O172" s="10" t="s">
        <v>23</v>
      </c>
      <c r="P172" s="10" t="s">
        <v>25</v>
      </c>
      <c r="Q172" s="12">
        <v>43831</v>
      </c>
      <c r="R172" s="10" t="str">
        <f t="shared" si="15"/>
        <v>01/01/2020</v>
      </c>
      <c r="S172" s="10" t="s">
        <v>23</v>
      </c>
      <c r="T172" s="10">
        <v>0</v>
      </c>
      <c r="U172" s="10">
        <v>0</v>
      </c>
      <c r="V172" s="12">
        <v>44166</v>
      </c>
      <c r="W172" s="10" t="str">
        <f t="shared" si="16"/>
        <v>01/12/2020</v>
      </c>
      <c r="X172" s="10" t="s">
        <v>23</v>
      </c>
      <c r="Y172" s="10" t="s">
        <v>23</v>
      </c>
      <c r="Z172" s="10" t="s">
        <v>26</v>
      </c>
      <c r="AA172" s="10">
        <v>1</v>
      </c>
      <c r="AB172" s="10" t="str">
        <f t="shared" si="17"/>
        <v>486, 1, '1.2.2.02.02', 5, 'SOFTWARE', 'N', 'N', 'I', 482, 'S', 'N', '</v>
      </c>
      <c r="AC172" s="10" t="str">
        <f t="shared" si="20"/>
        <v>N', 'N', 'S', '01/01/2020', 'N', 0, 0, '01/12/2020', 'N', 'N', '0', 1</v>
      </c>
      <c r="AD17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VALUES(486, 1, '1.2.2.02.02', 5, 'SOFTWARE', 'N', 'N', 'I', 482, 'S', 'N', 'N', 'N', 'S', '01/01/2020', 'N', 0, 0, '01/12/2020', 'N', 'N', '0', 1,'01',);</v>
      </c>
      <c r="AE172" s="14" t="str">
        <f t="shared" si="19"/>
        <v>UPDATE TGFPAR SET CODCTACTB = 486 WHERE CODPARC = ;</v>
      </c>
    </row>
    <row r="173" spans="1:31" x14ac:dyDescent="0.25">
      <c r="A173" s="3">
        <v>487</v>
      </c>
      <c r="B173" s="10">
        <v>1</v>
      </c>
      <c r="C173" s="3" t="s">
        <v>1483</v>
      </c>
      <c r="D173" s="11" t="s">
        <v>44</v>
      </c>
      <c r="F173" s="3">
        <v>6</v>
      </c>
      <c r="G173" s="3" t="s">
        <v>1104</v>
      </c>
      <c r="H173" s="3" t="s">
        <v>25</v>
      </c>
      <c r="I173" s="10" t="s">
        <v>23</v>
      </c>
      <c r="J173" s="10" t="s">
        <v>24</v>
      </c>
      <c r="K173" cm="1">
        <f t="array" ref="K173">_xlfn.IFS(F173=1,-999999999,F173=2,_xlfn.XLOOKUP(LEFT(C173,1),C:C,A:A),F173=3,_xlfn.XLOOKUP(LEFT(C173,3),C:C,A:A),F173=4,_xlfn.XLOOKUP(LEFT(C173,5),C:C,A:A),F173=5,_xlfn.XLOOKUP(LEFT(C173,8),C:C,A:A),F173=6,_xlfn.XLOOKUP(LEFT(C173,11),C:C,A:A),F173=7,_xlfn.XLOOKUP(LEFT(C173,17),C:C,A:A))</f>
        <v>486</v>
      </c>
      <c r="L173" s="10" t="s">
        <v>25</v>
      </c>
      <c r="M173" s="10" t="s">
        <v>23</v>
      </c>
      <c r="N173" s="10" t="s">
        <v>23</v>
      </c>
      <c r="O173" s="10" t="s">
        <v>23</v>
      </c>
      <c r="P173" s="10" t="s">
        <v>25</v>
      </c>
      <c r="Q173" s="12">
        <v>43831</v>
      </c>
      <c r="R173" s="10" t="str">
        <f t="shared" si="15"/>
        <v>01/01/2020</v>
      </c>
      <c r="S173" s="10" t="s">
        <v>23</v>
      </c>
      <c r="T173" s="10">
        <v>0</v>
      </c>
      <c r="U173" s="10">
        <v>0</v>
      </c>
      <c r="V173" s="12">
        <v>44166</v>
      </c>
      <c r="W173" s="10" t="str">
        <f t="shared" si="16"/>
        <v>01/12/2020</v>
      </c>
      <c r="X173" s="10" t="s">
        <v>23</v>
      </c>
      <c r="Y173" s="10" t="s">
        <v>23</v>
      </c>
      <c r="Z173" s="10" t="s">
        <v>26</v>
      </c>
      <c r="AA173" s="10">
        <v>1</v>
      </c>
      <c r="AB173" s="10" t="str">
        <f t="shared" si="17"/>
        <v>487, 1, '1.2.2.02.02.00001', 6, 'SOFTWARE', 'S', 'N', 'I', 486, 'S', 'N', '</v>
      </c>
      <c r="AC173" s="10" t="str">
        <f t="shared" si="20"/>
        <v>N', 'N', 'S', '01/01/2020', 'N', 0, 0, '01/12/2020', 'N', 'N', '0', 1</v>
      </c>
      <c r="AD17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VALUES(487, 1, '1.2.2.02.02.00001', 6, 'SOFTWARE', 'S', 'N', 'I', 486, 'S', 'N', 'N', 'N', 'S', '01/01/2020', 'N', 0, 0, '01/12/2020', 'N', 'N', '0', 1,'01',);</v>
      </c>
      <c r="AE173" s="14" t="str">
        <f t="shared" si="19"/>
        <v>UPDATE TGFPAR SET CODCTACTB = 487 WHERE CODPARC = ;</v>
      </c>
    </row>
    <row r="174" spans="1:31" x14ac:dyDescent="0.25">
      <c r="A174" s="3">
        <v>488</v>
      </c>
      <c r="B174" s="3">
        <v>1</v>
      </c>
      <c r="C174" s="3" t="s">
        <v>1484</v>
      </c>
      <c r="D174" s="11" t="s">
        <v>44</v>
      </c>
      <c r="F174" s="3">
        <v>6</v>
      </c>
      <c r="G174" s="3" t="s">
        <v>1251</v>
      </c>
      <c r="H174" s="3" t="s">
        <v>25</v>
      </c>
      <c r="I174" s="10" t="s">
        <v>23</v>
      </c>
      <c r="J174" s="10" t="s">
        <v>24</v>
      </c>
      <c r="K174" cm="1">
        <f t="array" ref="K174">_xlfn.IFS(F174=1,-999999999,F174=2,_xlfn.XLOOKUP(LEFT(C174,1),C:C,A:A),F174=3,_xlfn.XLOOKUP(LEFT(C174,3),C:C,A:A),F174=4,_xlfn.XLOOKUP(LEFT(C174,5),C:C,A:A),F174=5,_xlfn.XLOOKUP(LEFT(C174,8),C:C,A:A),F174=6,_xlfn.XLOOKUP(LEFT(C174,11),C:C,A:A),F174=7,_xlfn.XLOOKUP(LEFT(C174,17),C:C,A:A))</f>
        <v>486</v>
      </c>
      <c r="L174" s="10" t="s">
        <v>25</v>
      </c>
      <c r="M174" s="10" t="s">
        <v>23</v>
      </c>
      <c r="N174" s="10" t="s">
        <v>23</v>
      </c>
      <c r="O174" s="10" t="s">
        <v>23</v>
      </c>
      <c r="P174" s="10" t="s">
        <v>25</v>
      </c>
      <c r="Q174" s="12">
        <v>43831</v>
      </c>
      <c r="R174" s="10" t="str">
        <f t="shared" si="15"/>
        <v>01/01/2020</v>
      </c>
      <c r="S174" s="10" t="s">
        <v>23</v>
      </c>
      <c r="T174" s="10">
        <v>0</v>
      </c>
      <c r="U174" s="10">
        <v>0</v>
      </c>
      <c r="V174" s="12">
        <v>44166</v>
      </c>
      <c r="W174" s="10" t="str">
        <f t="shared" si="16"/>
        <v>01/12/2020</v>
      </c>
      <c r="X174" s="10" t="s">
        <v>23</v>
      </c>
      <c r="Y174" s="10" t="s">
        <v>23</v>
      </c>
      <c r="Z174" s="10" t="s">
        <v>26</v>
      </c>
      <c r="AA174" s="10">
        <v>1</v>
      </c>
      <c r="AB174" s="10" t="str">
        <f t="shared" si="17"/>
        <v>488, 1, '1.2.2.02.02.00002', 6, '( - ) AMORT. ACUMULADA - SOFTWARE', 'S', 'N', 'I', 486, 'S', 'N', '</v>
      </c>
      <c r="AC174" s="10" t="str">
        <f t="shared" si="20"/>
        <v>N', 'N', 'S', '01/01/2020', 'N', 0, 0, '01/12/2020', 'N', 'N', '0', 1</v>
      </c>
      <c r="AD17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VALUES(488, 1, '1.2.2.02.02.00002', 6, '( - ) AMORT. ACUMULADA - SOFTWARE', 'S', 'N', 'I', 486, 'S', 'N', 'N', 'N', 'S', '01/01/2020', 'N', 0, 0, '01/12/2020', 'N', 'N', '0', 1,'01',);</v>
      </c>
      <c r="AE174" s="14" t="str">
        <f t="shared" si="19"/>
        <v>UPDATE TGFPAR SET CODCTACTB = 488 WHERE CODPARC = ;</v>
      </c>
    </row>
    <row r="175" spans="1:31" x14ac:dyDescent="0.25">
      <c r="A175" s="3">
        <v>489</v>
      </c>
      <c r="B175" s="10">
        <v>1</v>
      </c>
      <c r="C175" s="3" t="s">
        <v>28</v>
      </c>
      <c r="D175" s="11" t="s">
        <v>45</v>
      </c>
      <c r="F175" s="3">
        <v>1</v>
      </c>
      <c r="G175" s="3" t="s">
        <v>1252</v>
      </c>
      <c r="H175" s="3" t="s">
        <v>23</v>
      </c>
      <c r="I175" s="10" t="s">
        <v>23</v>
      </c>
      <c r="J175" s="10" t="s">
        <v>24</v>
      </c>
      <c r="K175" cm="1">
        <f t="array" ref="K175">_xlfn.IFS(F175=1,-999999999,F175=2,_xlfn.XLOOKUP(LEFT(C175,1),C:C,A:A),F175=3,_xlfn.XLOOKUP(LEFT(C175,3),C:C,A:A),F175=4,_xlfn.XLOOKUP(LEFT(C175,5),C:C,A:A),F175=5,_xlfn.XLOOKUP(LEFT(C175,8),C:C,A:A),F175=6,_xlfn.XLOOKUP(LEFT(C175,11),C:C,A:A),F175=7,_xlfn.XLOOKUP(LEFT(C175,17),C:C,A:A))</f>
        <v>-999999999</v>
      </c>
      <c r="L175" s="10" t="s">
        <v>25</v>
      </c>
      <c r="M175" s="10" t="s">
        <v>23</v>
      </c>
      <c r="N175" s="10" t="s">
        <v>23</v>
      </c>
      <c r="O175" s="10" t="s">
        <v>23</v>
      </c>
      <c r="P175" s="10" t="s">
        <v>25</v>
      </c>
      <c r="Q175" s="12">
        <v>43831</v>
      </c>
      <c r="R175" s="10" t="str">
        <f t="shared" si="15"/>
        <v>01/01/2020</v>
      </c>
      <c r="S175" s="10" t="s">
        <v>23</v>
      </c>
      <c r="T175" s="10">
        <v>0</v>
      </c>
      <c r="U175" s="10">
        <v>0</v>
      </c>
      <c r="V175" s="12">
        <v>44166</v>
      </c>
      <c r="W175" s="10" t="str">
        <f t="shared" si="16"/>
        <v>01/12/2020</v>
      </c>
      <c r="X175" s="10" t="s">
        <v>23</v>
      </c>
      <c r="Y175" s="10" t="s">
        <v>23</v>
      </c>
      <c r="Z175" s="10" t="s">
        <v>26</v>
      </c>
      <c r="AA175" s="10">
        <v>1</v>
      </c>
      <c r="AB175" s="10" t="str">
        <f t="shared" si="17"/>
        <v>489, 1, '2', 1, 'PASSIVO', 'N', 'N', 'I', -999999999, 'S', 'N', '</v>
      </c>
      <c r="AC175" s="10" t="str">
        <f t="shared" si="20"/>
        <v>N', 'N', 'S', '01/01/2020', 'N', 0, 0, '01/12/2020', 'N', 'N', '0', 1</v>
      </c>
      <c r="AD17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VALUES(489, 1, '2', 1, 'PASSIVO', 'N', 'N', 'I', -999999999, 'S', 'N', 'N', 'N', 'S', '01/01/2020', 'N', 0, 0, '01/12/2020', 'N', 'N', '0', 1,'02',);</v>
      </c>
      <c r="AE175" s="14" t="str">
        <f t="shared" si="19"/>
        <v>UPDATE TGFPAR SET CODCTACTB = 489 WHERE CODPARC = ;</v>
      </c>
    </row>
    <row r="176" spans="1:31" x14ac:dyDescent="0.25">
      <c r="A176" s="3">
        <v>490</v>
      </c>
      <c r="B176" s="10">
        <v>1</v>
      </c>
      <c r="C176" s="3" t="s">
        <v>35</v>
      </c>
      <c r="D176" s="11" t="s">
        <v>45</v>
      </c>
      <c r="F176" s="3">
        <v>2</v>
      </c>
      <c r="G176" s="3" t="s">
        <v>1212</v>
      </c>
      <c r="H176" s="3" t="s">
        <v>23</v>
      </c>
      <c r="I176" s="10" t="s">
        <v>23</v>
      </c>
      <c r="J176" s="10" t="s">
        <v>24</v>
      </c>
      <c r="K176" cm="1">
        <f t="array" ref="K176">_xlfn.IFS(F176=1,-999999999,F176=2,_xlfn.XLOOKUP(LEFT(C176,1),C:C,A:A),F176=3,_xlfn.XLOOKUP(LEFT(C176,3),C:C,A:A),F176=4,_xlfn.XLOOKUP(LEFT(C176,5),C:C,A:A),F176=5,_xlfn.XLOOKUP(LEFT(C176,8),C:C,A:A),F176=6,_xlfn.XLOOKUP(LEFT(C176,11),C:C,A:A),F176=7,_xlfn.XLOOKUP(LEFT(C176,17),C:C,A:A))</f>
        <v>489</v>
      </c>
      <c r="L176" s="10" t="s">
        <v>25</v>
      </c>
      <c r="M176" s="10" t="s">
        <v>23</v>
      </c>
      <c r="N176" s="10" t="s">
        <v>23</v>
      </c>
      <c r="O176" s="10" t="s">
        <v>23</v>
      </c>
      <c r="P176" s="10" t="s">
        <v>25</v>
      </c>
      <c r="Q176" s="12">
        <v>43831</v>
      </c>
      <c r="R176" s="10" t="str">
        <f t="shared" si="15"/>
        <v>01/01/2020</v>
      </c>
      <c r="S176" s="10" t="s">
        <v>23</v>
      </c>
      <c r="T176" s="10">
        <v>0</v>
      </c>
      <c r="U176" s="10">
        <v>0</v>
      </c>
      <c r="V176" s="12">
        <v>44166</v>
      </c>
      <c r="W176" s="10" t="str">
        <f t="shared" si="16"/>
        <v>01/12/2020</v>
      </c>
      <c r="X176" s="10" t="s">
        <v>23</v>
      </c>
      <c r="Y176" s="10" t="s">
        <v>23</v>
      </c>
      <c r="Z176" s="10" t="s">
        <v>26</v>
      </c>
      <c r="AA176" s="10">
        <v>1</v>
      </c>
      <c r="AB176" s="10" t="str">
        <f t="shared" si="17"/>
        <v>490, 1, '2.1', 2, 'CIRCULANTE', 'N', 'N', 'I', 489, 'S', 'N', '</v>
      </c>
      <c r="AC176" s="10" t="str">
        <f t="shared" si="20"/>
        <v>N', 'N', 'S', '01/01/2020', 'N', 0, 0, '01/12/2020', 'N', 'N', '0', 1</v>
      </c>
      <c r="AD17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VALUES(490, 1, '2.1', 2, 'CIRCULANTE', 'N', 'N', 'I', 489, 'S', 'N', 'N', 'N', 'S', '01/01/2020', 'N', 0, 0, '01/12/2020', 'N', 'N', '0', 1,'02',);</v>
      </c>
      <c r="AE176" s="14" t="str">
        <f t="shared" si="19"/>
        <v>UPDATE TGFPAR SET CODCTACTB = 490 WHERE CODPARC = ;</v>
      </c>
    </row>
    <row r="177" spans="1:31" x14ac:dyDescent="0.25">
      <c r="A177" s="3">
        <v>491</v>
      </c>
      <c r="B177" s="3">
        <v>1</v>
      </c>
      <c r="C177" s="3" t="s">
        <v>36</v>
      </c>
      <c r="D177" s="11" t="s">
        <v>45</v>
      </c>
      <c r="F177" s="3">
        <v>3</v>
      </c>
      <c r="G177" s="3" t="s">
        <v>1253</v>
      </c>
      <c r="H177" s="3" t="s">
        <v>23</v>
      </c>
      <c r="I177" s="10" t="s">
        <v>23</v>
      </c>
      <c r="J177" s="10" t="s">
        <v>24</v>
      </c>
      <c r="K177" cm="1">
        <f t="array" ref="K177">_xlfn.IFS(F177=1,-999999999,F177=2,_xlfn.XLOOKUP(LEFT(C177,1),C:C,A:A),F177=3,_xlfn.XLOOKUP(LEFT(C177,3),C:C,A:A),F177=4,_xlfn.XLOOKUP(LEFT(C177,5),C:C,A:A),F177=5,_xlfn.XLOOKUP(LEFT(C177,8),C:C,A:A),F177=6,_xlfn.XLOOKUP(LEFT(C177,11),C:C,A:A),F177=7,_xlfn.XLOOKUP(LEFT(C177,17),C:C,A:A))</f>
        <v>490</v>
      </c>
      <c r="L177" s="10" t="s">
        <v>25</v>
      </c>
      <c r="M177" s="10" t="s">
        <v>23</v>
      </c>
      <c r="N177" s="10" t="s">
        <v>23</v>
      </c>
      <c r="O177" s="10" t="s">
        <v>23</v>
      </c>
      <c r="P177" s="10" t="s">
        <v>25</v>
      </c>
      <c r="Q177" s="12">
        <v>43831</v>
      </c>
      <c r="R177" s="10" t="str">
        <f t="shared" si="15"/>
        <v>01/01/2020</v>
      </c>
      <c r="S177" s="10" t="s">
        <v>23</v>
      </c>
      <c r="T177" s="10">
        <v>0</v>
      </c>
      <c r="U177" s="10">
        <v>0</v>
      </c>
      <c r="V177" s="12">
        <v>44166</v>
      </c>
      <c r="W177" s="10" t="str">
        <f t="shared" si="16"/>
        <v>01/12/2020</v>
      </c>
      <c r="X177" s="10" t="s">
        <v>23</v>
      </c>
      <c r="Y177" s="10" t="s">
        <v>23</v>
      </c>
      <c r="Z177" s="10" t="s">
        <v>26</v>
      </c>
      <c r="AA177" s="10">
        <v>1</v>
      </c>
      <c r="AB177" s="10" t="str">
        <f t="shared" si="17"/>
        <v>491, 1, '2.1.1', 3, 'OBRIGACOES DO CIRCULANTE', 'N', 'N', 'I', 490, 'S', 'N', '</v>
      </c>
      <c r="AC177" s="10" t="str">
        <f t="shared" si="20"/>
        <v>N', 'N', 'S', '01/01/2020', 'N', 0, 0, '01/12/2020', 'N', 'N', '0', 1</v>
      </c>
      <c r="AD17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VALUES(491, 1, '2.1.1', 3, 'OBRIGACOES DO CIRCULANTE', 'N', 'N', 'I', 490, 'S', 'N', 'N', 'N', 'S', '01/01/2020', 'N', 0, 0, '01/12/2020', 'N', 'N', '0', 1,'02',);</v>
      </c>
      <c r="AE177" s="14" t="str">
        <f t="shared" si="19"/>
        <v>UPDATE TGFPAR SET CODCTACTB = 491 WHERE CODPARC = ;</v>
      </c>
    </row>
    <row r="178" spans="1:31" x14ac:dyDescent="0.25">
      <c r="A178" s="3">
        <v>492</v>
      </c>
      <c r="B178" s="10">
        <v>1</v>
      </c>
      <c r="C178" s="3" t="s">
        <v>1485</v>
      </c>
      <c r="D178" s="11" t="s">
        <v>45</v>
      </c>
      <c r="F178" s="3">
        <v>4</v>
      </c>
      <c r="G178" s="3" t="s">
        <v>1254</v>
      </c>
      <c r="H178" s="3" t="s">
        <v>23</v>
      </c>
      <c r="I178" s="10" t="s">
        <v>23</v>
      </c>
      <c r="J178" s="10" t="s">
        <v>24</v>
      </c>
      <c r="K178" cm="1">
        <f t="array" ref="K178">_xlfn.IFS(F178=1,-999999999,F178=2,_xlfn.XLOOKUP(LEFT(C178,1),C:C,A:A),F178=3,_xlfn.XLOOKUP(LEFT(C178,3),C:C,A:A),F178=4,_xlfn.XLOOKUP(LEFT(C178,5),C:C,A:A),F178=5,_xlfn.XLOOKUP(LEFT(C178,8),C:C,A:A),F178=6,_xlfn.XLOOKUP(LEFT(C178,11),C:C,A:A),F178=7,_xlfn.XLOOKUP(LEFT(C178,17),C:C,A:A))</f>
        <v>491</v>
      </c>
      <c r="L178" s="10" t="s">
        <v>25</v>
      </c>
      <c r="M178" s="10" t="s">
        <v>23</v>
      </c>
      <c r="N178" s="10" t="s">
        <v>23</v>
      </c>
      <c r="O178" s="10" t="s">
        <v>23</v>
      </c>
      <c r="P178" s="10" t="s">
        <v>25</v>
      </c>
      <c r="Q178" s="12">
        <v>43831</v>
      </c>
      <c r="R178" s="10" t="str">
        <f t="shared" si="15"/>
        <v>01/01/2020</v>
      </c>
      <c r="S178" s="10" t="s">
        <v>23</v>
      </c>
      <c r="T178" s="10">
        <v>0</v>
      </c>
      <c r="U178" s="10">
        <v>0</v>
      </c>
      <c r="V178" s="12">
        <v>44166</v>
      </c>
      <c r="W178" s="10" t="str">
        <f t="shared" si="16"/>
        <v>01/12/2020</v>
      </c>
      <c r="X178" s="10" t="s">
        <v>23</v>
      </c>
      <c r="Y178" s="10" t="s">
        <v>23</v>
      </c>
      <c r="Z178" s="10" t="s">
        <v>26</v>
      </c>
      <c r="AA178" s="10">
        <v>1</v>
      </c>
      <c r="AB178" s="10" t="str">
        <f t="shared" si="17"/>
        <v>492, 1, '2.1.1.01', 4, 'BENEFICIOS A EMPREGADOS', 'N', 'N', 'I', 491, 'S', 'N', '</v>
      </c>
      <c r="AC178" s="10" t="str">
        <f t="shared" si="20"/>
        <v>N', 'N', 'S', '01/01/2020', 'N', 0, 0, '01/12/2020', 'N', 'N', '0', 1</v>
      </c>
      <c r="AD17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VALUES(492, 1, '2.1.1.01', 4, 'BENEFICIOS A EMPREGADOS', 'N', 'N', 'I', 491, 'S', 'N', 'N', 'N', 'S', '01/01/2020', 'N', 0, 0, '01/12/2020', 'N', 'N', '0', 1,'02',);</v>
      </c>
      <c r="AE178" s="14" t="str">
        <f t="shared" si="19"/>
        <v>UPDATE TGFPAR SET CODCTACTB = 492 WHERE CODPARC = ;</v>
      </c>
    </row>
    <row r="179" spans="1:31" x14ac:dyDescent="0.25">
      <c r="A179" s="3">
        <v>493</v>
      </c>
      <c r="B179" s="10">
        <v>1</v>
      </c>
      <c r="C179" s="3" t="s">
        <v>1486</v>
      </c>
      <c r="D179" s="11" t="s">
        <v>45</v>
      </c>
      <c r="F179" s="3">
        <v>5</v>
      </c>
      <c r="G179" s="3" t="s">
        <v>1255</v>
      </c>
      <c r="H179" s="3" t="s">
        <v>23</v>
      </c>
      <c r="I179" s="10" t="s">
        <v>23</v>
      </c>
      <c r="J179" s="10" t="s">
        <v>24</v>
      </c>
      <c r="K179" cm="1">
        <f t="array" ref="K179">_xlfn.IFS(F179=1,-999999999,F179=2,_xlfn.XLOOKUP(LEFT(C179,1),C:C,A:A),F179=3,_xlfn.XLOOKUP(LEFT(C179,3),C:C,A:A),F179=4,_xlfn.XLOOKUP(LEFT(C179,5),C:C,A:A),F179=5,_xlfn.XLOOKUP(LEFT(C179,8),C:C,A:A),F179=6,_xlfn.XLOOKUP(LEFT(C179,11),C:C,A:A),F179=7,_xlfn.XLOOKUP(LEFT(C179,17),C:C,A:A))</f>
        <v>492</v>
      </c>
      <c r="L179" s="10" t="s">
        <v>25</v>
      </c>
      <c r="M179" s="10" t="s">
        <v>23</v>
      </c>
      <c r="N179" s="10" t="s">
        <v>23</v>
      </c>
      <c r="O179" s="10" t="s">
        <v>23</v>
      </c>
      <c r="P179" s="10" t="s">
        <v>25</v>
      </c>
      <c r="Q179" s="12">
        <v>43831</v>
      </c>
      <c r="R179" s="10" t="str">
        <f t="shared" si="15"/>
        <v>01/01/2020</v>
      </c>
      <c r="S179" s="10" t="s">
        <v>23</v>
      </c>
      <c r="T179" s="10">
        <v>0</v>
      </c>
      <c r="U179" s="10">
        <v>0</v>
      </c>
      <c r="V179" s="12">
        <v>44166</v>
      </c>
      <c r="W179" s="10" t="str">
        <f t="shared" si="16"/>
        <v>01/12/2020</v>
      </c>
      <c r="X179" s="10" t="s">
        <v>23</v>
      </c>
      <c r="Y179" s="10" t="s">
        <v>23</v>
      </c>
      <c r="Z179" s="10" t="s">
        <v>26</v>
      </c>
      <c r="AA179" s="10">
        <v>1</v>
      </c>
      <c r="AB179" s="10" t="str">
        <f t="shared" si="17"/>
        <v>493, 1, '2.1.1.01.01', 5, 'OBRIGACOES EMPREGATICIAS', 'N', 'N', 'I', 492, 'S', 'N', '</v>
      </c>
      <c r="AC179" s="10" t="str">
        <f t="shared" si="20"/>
        <v>N', 'N', 'S', '01/01/2020', 'N', 0, 0, '01/12/2020', 'N', 'N', '0', 1</v>
      </c>
      <c r="AD17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VALUES(493, 1, '2.1.1.01.01', 5, 'OBRIGACOES EMPREGATICIAS', 'N', 'N', 'I', 492, 'S', 'N', 'N', 'N', 'S', '01/01/2020', 'N', 0, 0, '01/12/2020', 'N', 'N', '0', 1,'02',);</v>
      </c>
      <c r="AE179" s="14" t="str">
        <f t="shared" si="19"/>
        <v>UPDATE TGFPAR SET CODCTACTB = 493 WHERE CODPARC = ;</v>
      </c>
    </row>
    <row r="180" spans="1:31" x14ac:dyDescent="0.25">
      <c r="A180" s="3">
        <v>494</v>
      </c>
      <c r="B180" s="3">
        <v>1</v>
      </c>
      <c r="C180" s="3" t="s">
        <v>1487</v>
      </c>
      <c r="D180" s="11" t="s">
        <v>45</v>
      </c>
      <c r="F180" s="3">
        <v>6</v>
      </c>
      <c r="G180" s="3" t="s">
        <v>1256</v>
      </c>
      <c r="H180" s="3" t="s">
        <v>25</v>
      </c>
      <c r="I180" s="10" t="s">
        <v>23</v>
      </c>
      <c r="J180" s="10" t="s">
        <v>24</v>
      </c>
      <c r="K180" cm="1">
        <f t="array" ref="K180">_xlfn.IFS(F180=1,-999999999,F180=2,_xlfn.XLOOKUP(LEFT(C180,1),C:C,A:A),F180=3,_xlfn.XLOOKUP(LEFT(C180,3),C:C,A:A),F180=4,_xlfn.XLOOKUP(LEFT(C180,5),C:C,A:A),F180=5,_xlfn.XLOOKUP(LEFT(C180,8),C:C,A:A),F180=6,_xlfn.XLOOKUP(LEFT(C180,11),C:C,A:A),F180=7,_xlfn.XLOOKUP(LEFT(C180,17),C:C,A:A))</f>
        <v>493</v>
      </c>
      <c r="L180" s="10" t="s">
        <v>25</v>
      </c>
      <c r="M180" s="10" t="s">
        <v>23</v>
      </c>
      <c r="N180" s="10" t="s">
        <v>23</v>
      </c>
      <c r="O180" s="10" t="s">
        <v>23</v>
      </c>
      <c r="P180" s="10" t="s">
        <v>25</v>
      </c>
      <c r="Q180" s="12">
        <v>43831</v>
      </c>
      <c r="R180" s="10" t="str">
        <f t="shared" si="15"/>
        <v>01/01/2020</v>
      </c>
      <c r="S180" s="10" t="s">
        <v>23</v>
      </c>
      <c r="T180" s="10">
        <v>0</v>
      </c>
      <c r="U180" s="10">
        <v>0</v>
      </c>
      <c r="V180" s="12">
        <v>44166</v>
      </c>
      <c r="W180" s="10" t="str">
        <f t="shared" si="16"/>
        <v>01/12/2020</v>
      </c>
      <c r="X180" s="10" t="s">
        <v>23</v>
      </c>
      <c r="Y180" s="10" t="s">
        <v>23</v>
      </c>
      <c r="Z180" s="10" t="s">
        <v>26</v>
      </c>
      <c r="AA180" s="10">
        <v>1</v>
      </c>
      <c r="AB180" s="10" t="str">
        <f t="shared" si="17"/>
        <v>494, 1, '2.1.1.01.01.00001', 6, 'SALARIOS A PAGAR', 'S', 'N', 'I', 493, 'S', 'N', '</v>
      </c>
      <c r="AC180" s="10" t="str">
        <f t="shared" si="20"/>
        <v>N', 'N', 'S', '01/01/2020', 'N', 0, 0, '01/12/2020', 'N', 'N', '0', 1</v>
      </c>
      <c r="AD18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VALUES(494, 1, '2.1.1.01.01.00001', 6, 'SALARIOS A PAGAR', 'S', 'N', 'I', 493, 'S', 'N', 'N', 'N', 'S', '01/01/2020', 'N', 0, 0, '01/12/2020', 'N', 'N', '0', 1,'02',);</v>
      </c>
      <c r="AE180" s="14" t="str">
        <f t="shared" si="19"/>
        <v>UPDATE TGFPAR SET CODCTACTB = 494 WHERE CODPARC = ;</v>
      </c>
    </row>
    <row r="181" spans="1:31" x14ac:dyDescent="0.25">
      <c r="A181" s="3">
        <v>495</v>
      </c>
      <c r="B181" s="10">
        <v>1</v>
      </c>
      <c r="C181" s="3" t="s">
        <v>1488</v>
      </c>
      <c r="D181" s="11" t="s">
        <v>45</v>
      </c>
      <c r="F181" s="3">
        <v>6</v>
      </c>
      <c r="G181" s="3" t="s">
        <v>1257</v>
      </c>
      <c r="H181" s="3" t="s">
        <v>25</v>
      </c>
      <c r="I181" s="10" t="s">
        <v>23</v>
      </c>
      <c r="J181" s="10" t="s">
        <v>24</v>
      </c>
      <c r="K181" cm="1">
        <f t="array" ref="K181">_xlfn.IFS(F181=1,-999999999,F181=2,_xlfn.XLOOKUP(LEFT(C181,1),C:C,A:A),F181=3,_xlfn.XLOOKUP(LEFT(C181,3),C:C,A:A),F181=4,_xlfn.XLOOKUP(LEFT(C181,5),C:C,A:A),F181=5,_xlfn.XLOOKUP(LEFT(C181,8),C:C,A:A),F181=6,_xlfn.XLOOKUP(LEFT(C181,11),C:C,A:A),F181=7,_xlfn.XLOOKUP(LEFT(C181,17),C:C,A:A))</f>
        <v>493</v>
      </c>
      <c r="L181" s="10" t="s">
        <v>25</v>
      </c>
      <c r="M181" s="10" t="s">
        <v>23</v>
      </c>
      <c r="N181" s="10" t="s">
        <v>23</v>
      </c>
      <c r="O181" s="10" t="s">
        <v>23</v>
      </c>
      <c r="P181" s="10" t="s">
        <v>25</v>
      </c>
      <c r="Q181" s="12">
        <v>43831</v>
      </c>
      <c r="R181" s="10" t="str">
        <f t="shared" si="15"/>
        <v>01/01/2020</v>
      </c>
      <c r="S181" s="10" t="s">
        <v>23</v>
      </c>
      <c r="T181" s="10">
        <v>0</v>
      </c>
      <c r="U181" s="10">
        <v>0</v>
      </c>
      <c r="V181" s="12">
        <v>44166</v>
      </c>
      <c r="W181" s="10" t="str">
        <f t="shared" si="16"/>
        <v>01/12/2020</v>
      </c>
      <c r="X181" s="10" t="s">
        <v>23</v>
      </c>
      <c r="Y181" s="10" t="s">
        <v>23</v>
      </c>
      <c r="Z181" s="10" t="s">
        <v>26</v>
      </c>
      <c r="AA181" s="10">
        <v>1</v>
      </c>
      <c r="AB181" s="10" t="str">
        <f t="shared" si="17"/>
        <v>495, 1, '2.1.1.01.01.00002', 6, '13º SALARIO A PAGAR', 'S', 'N', 'I', 493, 'S', 'N', '</v>
      </c>
      <c r="AC181" s="10" t="str">
        <f t="shared" si="20"/>
        <v>N', 'N', 'S', '01/01/2020', 'N', 0, 0, '01/12/2020', 'N', 'N', '0', 1</v>
      </c>
      <c r="AD18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VALUES(495, 1, '2.1.1.01.01.00002', 6, '13º SALARIO A PAGAR', 'S', 'N', 'I', 493, 'S', 'N', 'N', 'N', 'S', '01/01/2020', 'N', 0, 0, '01/12/2020', 'N', 'N', '0', 1,'02',);</v>
      </c>
      <c r="AE181" s="14" t="str">
        <f t="shared" si="19"/>
        <v>UPDATE TGFPAR SET CODCTACTB = 495 WHERE CODPARC = ;</v>
      </c>
    </row>
    <row r="182" spans="1:31" x14ac:dyDescent="0.25">
      <c r="A182" s="3">
        <v>496</v>
      </c>
      <c r="B182" s="10">
        <v>1</v>
      </c>
      <c r="C182" s="3" t="s">
        <v>1489</v>
      </c>
      <c r="D182" s="11" t="s">
        <v>45</v>
      </c>
      <c r="F182" s="3">
        <v>6</v>
      </c>
      <c r="G182" s="3" t="s">
        <v>1258</v>
      </c>
      <c r="H182" s="3" t="s">
        <v>25</v>
      </c>
      <c r="I182" s="10" t="s">
        <v>23</v>
      </c>
      <c r="J182" s="10" t="s">
        <v>24</v>
      </c>
      <c r="K182" cm="1">
        <f t="array" ref="K182">_xlfn.IFS(F182=1,-999999999,F182=2,_xlfn.XLOOKUP(LEFT(C182,1),C:C,A:A),F182=3,_xlfn.XLOOKUP(LEFT(C182,3),C:C,A:A),F182=4,_xlfn.XLOOKUP(LEFT(C182,5),C:C,A:A),F182=5,_xlfn.XLOOKUP(LEFT(C182,8),C:C,A:A),F182=6,_xlfn.XLOOKUP(LEFT(C182,11),C:C,A:A),F182=7,_xlfn.XLOOKUP(LEFT(C182,17),C:C,A:A))</f>
        <v>493</v>
      </c>
      <c r="L182" s="10" t="s">
        <v>25</v>
      </c>
      <c r="M182" s="10" t="s">
        <v>23</v>
      </c>
      <c r="N182" s="10" t="s">
        <v>23</v>
      </c>
      <c r="O182" s="10" t="s">
        <v>23</v>
      </c>
      <c r="P182" s="10" t="s">
        <v>25</v>
      </c>
      <c r="Q182" s="12">
        <v>43831</v>
      </c>
      <c r="R182" s="10" t="str">
        <f t="shared" si="15"/>
        <v>01/01/2020</v>
      </c>
      <c r="S182" s="10" t="s">
        <v>23</v>
      </c>
      <c r="T182" s="10">
        <v>0</v>
      </c>
      <c r="U182" s="10">
        <v>0</v>
      </c>
      <c r="V182" s="12">
        <v>44166</v>
      </c>
      <c r="W182" s="10" t="str">
        <f t="shared" si="16"/>
        <v>01/12/2020</v>
      </c>
      <c r="X182" s="10" t="s">
        <v>23</v>
      </c>
      <c r="Y182" s="10" t="s">
        <v>23</v>
      </c>
      <c r="Z182" s="10" t="s">
        <v>26</v>
      </c>
      <c r="AA182" s="10">
        <v>1</v>
      </c>
      <c r="AB182" s="10" t="str">
        <f t="shared" si="17"/>
        <v>496, 1, '2.1.1.01.01.00003', 6, 'FÉRIAS A PAGAR', 'S', 'N', 'I', 493, 'S', 'N', '</v>
      </c>
      <c r="AC182" s="10" t="str">
        <f t="shared" si="20"/>
        <v>N', 'N', 'S', '01/01/2020', 'N', 0, 0, '01/12/2020', 'N', 'N', '0', 1</v>
      </c>
      <c r="AD18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VALUES(496, 1, '2.1.1.01.01.00003', 6, 'FÉRIAS A PAGAR', 'S', 'N', 'I', 493, 'S', 'N', 'N', 'N', 'S', '01/01/2020', 'N', 0, 0, '01/12/2020', 'N', 'N', '0', 1,'02',);</v>
      </c>
      <c r="AE182" s="14" t="str">
        <f t="shared" si="19"/>
        <v>UPDATE TGFPAR SET CODCTACTB = 496 WHERE CODPARC = ;</v>
      </c>
    </row>
    <row r="183" spans="1:31" x14ac:dyDescent="0.25">
      <c r="A183" s="3">
        <v>497</v>
      </c>
      <c r="B183" s="3">
        <v>1</v>
      </c>
      <c r="C183" s="3" t="s">
        <v>1490</v>
      </c>
      <c r="D183" s="11" t="s">
        <v>45</v>
      </c>
      <c r="F183" s="3">
        <v>6</v>
      </c>
      <c r="G183" s="3" t="s">
        <v>1259</v>
      </c>
      <c r="H183" s="3" t="s">
        <v>25</v>
      </c>
      <c r="I183" s="10" t="s">
        <v>23</v>
      </c>
      <c r="J183" s="10" t="s">
        <v>24</v>
      </c>
      <c r="K183" cm="1">
        <f t="array" ref="K183">_xlfn.IFS(F183=1,-999999999,F183=2,_xlfn.XLOOKUP(LEFT(C183,1),C:C,A:A),F183=3,_xlfn.XLOOKUP(LEFT(C183,3),C:C,A:A),F183=4,_xlfn.XLOOKUP(LEFT(C183,5),C:C,A:A),F183=5,_xlfn.XLOOKUP(LEFT(C183,8),C:C,A:A),F183=6,_xlfn.XLOOKUP(LEFT(C183,11),C:C,A:A),F183=7,_xlfn.XLOOKUP(LEFT(C183,17),C:C,A:A))</f>
        <v>493</v>
      </c>
      <c r="L183" s="10" t="s">
        <v>25</v>
      </c>
      <c r="M183" s="10" t="s">
        <v>23</v>
      </c>
      <c r="N183" s="10" t="s">
        <v>23</v>
      </c>
      <c r="O183" s="10" t="s">
        <v>23</v>
      </c>
      <c r="P183" s="10" t="s">
        <v>25</v>
      </c>
      <c r="Q183" s="12">
        <v>43831</v>
      </c>
      <c r="R183" s="10" t="str">
        <f t="shared" si="15"/>
        <v>01/01/2020</v>
      </c>
      <c r="S183" s="10" t="s">
        <v>23</v>
      </c>
      <c r="T183" s="10">
        <v>0</v>
      </c>
      <c r="U183" s="10">
        <v>0</v>
      </c>
      <c r="V183" s="12">
        <v>44166</v>
      </c>
      <c r="W183" s="10" t="str">
        <f t="shared" si="16"/>
        <v>01/12/2020</v>
      </c>
      <c r="X183" s="10" t="s">
        <v>23</v>
      </c>
      <c r="Y183" s="10" t="s">
        <v>23</v>
      </c>
      <c r="Z183" s="10" t="s">
        <v>26</v>
      </c>
      <c r="AA183" s="10">
        <v>1</v>
      </c>
      <c r="AB183" s="10" t="str">
        <f t="shared" si="17"/>
        <v>497, 1, '2.1.1.01.01.00004', 6, 'RESCISOES A PAGAR', 'S', 'N', 'I', 493, 'S', 'N', '</v>
      </c>
      <c r="AC183" s="10" t="str">
        <f t="shared" si="20"/>
        <v>N', 'N', 'S', '01/01/2020', 'N', 0, 0, '01/12/2020', 'N', 'N', '0', 1</v>
      </c>
      <c r="AD18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VALUES(497, 1, '2.1.1.01.01.00004', 6, 'RESCISOES A PAGAR', 'S', 'N', 'I', 493, 'S', 'N', 'N', 'N', 'S', '01/01/2020', 'N', 0, 0, '01/12/2020', 'N', 'N', '0', 1,'02',);</v>
      </c>
      <c r="AE183" s="14" t="str">
        <f t="shared" si="19"/>
        <v>UPDATE TGFPAR SET CODCTACTB = 497 WHERE CODPARC = ;</v>
      </c>
    </row>
    <row r="184" spans="1:31" x14ac:dyDescent="0.25">
      <c r="A184" s="3">
        <v>498</v>
      </c>
      <c r="B184" s="10">
        <v>1</v>
      </c>
      <c r="C184" s="3" t="s">
        <v>1491</v>
      </c>
      <c r="D184" s="11" t="s">
        <v>45</v>
      </c>
      <c r="F184" s="3">
        <v>6</v>
      </c>
      <c r="G184" s="3" t="s">
        <v>1260</v>
      </c>
      <c r="H184" s="3" t="s">
        <v>25</v>
      </c>
      <c r="I184" s="10" t="s">
        <v>23</v>
      </c>
      <c r="J184" s="10" t="s">
        <v>24</v>
      </c>
      <c r="K184" cm="1">
        <f t="array" ref="K184">_xlfn.IFS(F184=1,-999999999,F184=2,_xlfn.XLOOKUP(LEFT(C184,1),C:C,A:A),F184=3,_xlfn.XLOOKUP(LEFT(C184,3),C:C,A:A),F184=4,_xlfn.XLOOKUP(LEFT(C184,5),C:C,A:A),F184=5,_xlfn.XLOOKUP(LEFT(C184,8),C:C,A:A),F184=6,_xlfn.XLOOKUP(LEFT(C184,11),C:C,A:A),F184=7,_xlfn.XLOOKUP(LEFT(C184,17),C:C,A:A))</f>
        <v>493</v>
      </c>
      <c r="L184" s="10" t="s">
        <v>25</v>
      </c>
      <c r="M184" s="10" t="s">
        <v>23</v>
      </c>
      <c r="N184" s="10" t="s">
        <v>23</v>
      </c>
      <c r="O184" s="10" t="s">
        <v>23</v>
      </c>
      <c r="P184" s="10" t="s">
        <v>25</v>
      </c>
      <c r="Q184" s="12">
        <v>43831</v>
      </c>
      <c r="R184" s="10" t="str">
        <f t="shared" si="15"/>
        <v>01/01/2020</v>
      </c>
      <c r="S184" s="10" t="s">
        <v>23</v>
      </c>
      <c r="T184" s="10">
        <v>0</v>
      </c>
      <c r="U184" s="10">
        <v>0</v>
      </c>
      <c r="V184" s="12">
        <v>44166</v>
      </c>
      <c r="W184" s="10" t="str">
        <f t="shared" si="16"/>
        <v>01/12/2020</v>
      </c>
      <c r="X184" s="10" t="s">
        <v>23</v>
      </c>
      <c r="Y184" s="10" t="s">
        <v>23</v>
      </c>
      <c r="Z184" s="10" t="s">
        <v>26</v>
      </c>
      <c r="AA184" s="10">
        <v>1</v>
      </c>
      <c r="AB184" s="10" t="str">
        <f t="shared" si="17"/>
        <v>498, 1, '2.1.1.01.01.00005', 6, 'PRO-LABORE A PAGAR', 'S', 'N', 'I', 493, 'S', 'N', '</v>
      </c>
      <c r="AC184" s="10" t="str">
        <f t="shared" si="20"/>
        <v>N', 'N', 'S', '01/01/2020', 'N', 0, 0, '01/12/2020', 'N', 'N', '0', 1</v>
      </c>
      <c r="AD18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VALUES(498, 1, '2.1.1.01.01.00005', 6, 'PRO-LABORE A PAGAR', 'S', 'N', 'I', 493, 'S', 'N', 'N', 'N', 'S', '01/01/2020', 'N', 0, 0, '01/12/2020', 'N', 'N', '0', 1,'02',);</v>
      </c>
      <c r="AE184" s="14" t="str">
        <f t="shared" si="19"/>
        <v>UPDATE TGFPAR SET CODCTACTB = 498 WHERE CODPARC = ;</v>
      </c>
    </row>
    <row r="185" spans="1:31" x14ac:dyDescent="0.25">
      <c r="A185" s="3">
        <v>499</v>
      </c>
      <c r="B185" s="10">
        <v>1</v>
      </c>
      <c r="C185" s="3" t="s">
        <v>1492</v>
      </c>
      <c r="D185" s="11" t="s">
        <v>45</v>
      </c>
      <c r="F185" s="3">
        <v>6</v>
      </c>
      <c r="G185" s="3" t="s">
        <v>1261</v>
      </c>
      <c r="H185" s="3" t="s">
        <v>25</v>
      </c>
      <c r="I185" s="10" t="s">
        <v>23</v>
      </c>
      <c r="J185" s="10" t="s">
        <v>24</v>
      </c>
      <c r="K185" cm="1">
        <f t="array" ref="K185">_xlfn.IFS(F185=1,-999999999,F185=2,_xlfn.XLOOKUP(LEFT(C185,1),C:C,A:A),F185=3,_xlfn.XLOOKUP(LEFT(C185,3),C:C,A:A),F185=4,_xlfn.XLOOKUP(LEFT(C185,5),C:C,A:A),F185=5,_xlfn.XLOOKUP(LEFT(C185,8),C:C,A:A),F185=6,_xlfn.XLOOKUP(LEFT(C185,11),C:C,A:A),F185=7,_xlfn.XLOOKUP(LEFT(C185,17),C:C,A:A))</f>
        <v>493</v>
      </c>
      <c r="L185" s="10" t="s">
        <v>25</v>
      </c>
      <c r="M185" s="10" t="s">
        <v>23</v>
      </c>
      <c r="N185" s="10" t="s">
        <v>23</v>
      </c>
      <c r="O185" s="10" t="s">
        <v>23</v>
      </c>
      <c r="P185" s="10" t="s">
        <v>25</v>
      </c>
      <c r="Q185" s="12">
        <v>43831</v>
      </c>
      <c r="R185" s="10" t="str">
        <f t="shared" si="15"/>
        <v>01/01/2020</v>
      </c>
      <c r="S185" s="10" t="s">
        <v>23</v>
      </c>
      <c r="T185" s="10">
        <v>0</v>
      </c>
      <c r="U185" s="10">
        <v>0</v>
      </c>
      <c r="V185" s="12">
        <v>44166</v>
      </c>
      <c r="W185" s="10" t="str">
        <f t="shared" si="16"/>
        <v>01/12/2020</v>
      </c>
      <c r="X185" s="10" t="s">
        <v>23</v>
      </c>
      <c r="Y185" s="10" t="s">
        <v>23</v>
      </c>
      <c r="Z185" s="10" t="s">
        <v>26</v>
      </c>
      <c r="AA185" s="10">
        <v>1</v>
      </c>
      <c r="AB185" s="10" t="str">
        <f t="shared" si="17"/>
        <v>499, 1, '2.1.1.01.01.00006', 6, 'PENSAO JUDICIAL', 'S', 'N', 'I', 493, 'S', 'N', '</v>
      </c>
      <c r="AC185" s="10" t="str">
        <f t="shared" si="20"/>
        <v>N', 'N', 'S', '01/01/2020', 'N', 0, 0, '01/12/2020', 'N', 'N', '0', 1</v>
      </c>
      <c r="AD18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VALUES(499, 1, '2.1.1.01.01.00006', 6, 'PENSAO JUDICIAL', 'S', 'N', 'I', 493, 'S', 'N', 'N', 'N', 'S', '01/01/2020', 'N', 0, 0, '01/12/2020', 'N', 'N', '0', 1,'02',);</v>
      </c>
      <c r="AE185" s="14" t="str">
        <f t="shared" si="19"/>
        <v>UPDATE TGFPAR SET CODCTACTB = 499 WHERE CODPARC = ;</v>
      </c>
    </row>
    <row r="186" spans="1:31" x14ac:dyDescent="0.25">
      <c r="A186" s="3">
        <v>500</v>
      </c>
      <c r="B186" s="3">
        <v>1</v>
      </c>
      <c r="C186" s="3" t="s">
        <v>1493</v>
      </c>
      <c r="D186" s="11" t="s">
        <v>45</v>
      </c>
      <c r="F186" s="3">
        <v>5</v>
      </c>
      <c r="G186" s="3" t="s">
        <v>1262</v>
      </c>
      <c r="H186" s="3" t="s">
        <v>23</v>
      </c>
      <c r="I186" s="10" t="s">
        <v>23</v>
      </c>
      <c r="J186" s="10" t="s">
        <v>24</v>
      </c>
      <c r="K186" cm="1">
        <f t="array" ref="K186">_xlfn.IFS(F186=1,-999999999,F186=2,_xlfn.XLOOKUP(LEFT(C186,1),C:C,A:A),F186=3,_xlfn.XLOOKUP(LEFT(C186,3),C:C,A:A),F186=4,_xlfn.XLOOKUP(LEFT(C186,5),C:C,A:A),F186=5,_xlfn.XLOOKUP(LEFT(C186,8),C:C,A:A),F186=6,_xlfn.XLOOKUP(LEFT(C186,11),C:C,A:A),F186=7,_xlfn.XLOOKUP(LEFT(C186,17),C:C,A:A))</f>
        <v>492</v>
      </c>
      <c r="L186" s="10" t="s">
        <v>25</v>
      </c>
      <c r="M186" s="10" t="s">
        <v>23</v>
      </c>
      <c r="N186" s="10" t="s">
        <v>23</v>
      </c>
      <c r="O186" s="10" t="s">
        <v>23</v>
      </c>
      <c r="P186" s="10" t="s">
        <v>25</v>
      </c>
      <c r="Q186" s="12">
        <v>43831</v>
      </c>
      <c r="R186" s="10" t="str">
        <f t="shared" si="15"/>
        <v>01/01/2020</v>
      </c>
      <c r="S186" s="10" t="s">
        <v>23</v>
      </c>
      <c r="T186" s="10">
        <v>0</v>
      </c>
      <c r="U186" s="10">
        <v>0</v>
      </c>
      <c r="V186" s="12">
        <v>44166</v>
      </c>
      <c r="W186" s="10" t="str">
        <f t="shared" si="16"/>
        <v>01/12/2020</v>
      </c>
      <c r="X186" s="10" t="s">
        <v>23</v>
      </c>
      <c r="Y186" s="10" t="s">
        <v>23</v>
      </c>
      <c r="Z186" s="10" t="s">
        <v>26</v>
      </c>
      <c r="AA186" s="10">
        <v>1</v>
      </c>
      <c r="AB186" s="10" t="str">
        <f t="shared" si="17"/>
        <v>500, 1, '2.1.1.01.02', 5, 'ENCARGOS SOCIAIS', 'N', 'N', 'I', 492, 'S', 'N', '</v>
      </c>
      <c r="AC186" s="10" t="str">
        <f t="shared" si="20"/>
        <v>N', 'N', 'S', '01/01/2020', 'N', 0, 0, '01/12/2020', 'N', 'N', '0', 1</v>
      </c>
      <c r="AD18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VALUES(500, 1, '2.1.1.01.02', 5, 'ENCARGOS SOCIAIS', 'N', 'N', 'I', 492, 'S', 'N', 'N', 'N', 'S', '01/01/2020', 'N', 0, 0, '01/12/2020', 'N', 'N', '0', 1,'02',);</v>
      </c>
      <c r="AE186" s="14" t="str">
        <f t="shared" si="19"/>
        <v>UPDATE TGFPAR SET CODCTACTB = 500 WHERE CODPARC = ;</v>
      </c>
    </row>
    <row r="187" spans="1:31" x14ac:dyDescent="0.25">
      <c r="A187" s="3">
        <v>501</v>
      </c>
      <c r="B187" s="10">
        <v>1</v>
      </c>
      <c r="C187" s="3" t="s">
        <v>1494</v>
      </c>
      <c r="D187" s="11" t="s">
        <v>45</v>
      </c>
      <c r="F187" s="3">
        <v>6</v>
      </c>
      <c r="G187" s="3" t="s">
        <v>1263</v>
      </c>
      <c r="H187" s="3" t="s">
        <v>25</v>
      </c>
      <c r="I187" s="10" t="s">
        <v>23</v>
      </c>
      <c r="J187" s="10" t="s">
        <v>24</v>
      </c>
      <c r="K187" cm="1">
        <f t="array" ref="K187">_xlfn.IFS(F187=1,-999999999,F187=2,_xlfn.XLOOKUP(LEFT(C187,1),C:C,A:A),F187=3,_xlfn.XLOOKUP(LEFT(C187,3),C:C,A:A),F187=4,_xlfn.XLOOKUP(LEFT(C187,5),C:C,A:A),F187=5,_xlfn.XLOOKUP(LEFT(C187,8),C:C,A:A),F187=6,_xlfn.XLOOKUP(LEFT(C187,11),C:C,A:A),F187=7,_xlfn.XLOOKUP(LEFT(C187,17),C:C,A:A))</f>
        <v>500</v>
      </c>
      <c r="L187" s="10" t="s">
        <v>25</v>
      </c>
      <c r="M187" s="10" t="s">
        <v>23</v>
      </c>
      <c r="N187" s="10" t="s">
        <v>23</v>
      </c>
      <c r="O187" s="10" t="s">
        <v>23</v>
      </c>
      <c r="P187" s="10" t="s">
        <v>25</v>
      </c>
      <c r="Q187" s="12">
        <v>43831</v>
      </c>
      <c r="R187" s="10" t="str">
        <f t="shared" si="15"/>
        <v>01/01/2020</v>
      </c>
      <c r="S187" s="10" t="s">
        <v>23</v>
      </c>
      <c r="T187" s="10">
        <v>0</v>
      </c>
      <c r="U187" s="10">
        <v>0</v>
      </c>
      <c r="V187" s="12">
        <v>44166</v>
      </c>
      <c r="W187" s="10" t="str">
        <f t="shared" si="16"/>
        <v>01/12/2020</v>
      </c>
      <c r="X187" s="10" t="s">
        <v>23</v>
      </c>
      <c r="Y187" s="10" t="s">
        <v>23</v>
      </c>
      <c r="Z187" s="10" t="s">
        <v>26</v>
      </c>
      <c r="AA187" s="10">
        <v>1</v>
      </c>
      <c r="AB187" s="10" t="str">
        <f t="shared" si="17"/>
        <v>501, 1, '2.1.1.01.02.00001', 6, 'INSS A RECOLHER', 'S', 'N', 'I', 500, 'S', 'N', '</v>
      </c>
      <c r="AC187" s="10" t="str">
        <f t="shared" si="20"/>
        <v>N', 'N', 'S', '01/01/2020', 'N', 0, 0, '01/12/2020', 'N', 'N', '0', 1</v>
      </c>
      <c r="AD18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VALUES(501, 1, '2.1.1.01.02.00001', 6, 'INSS A RECOLHER', 'S', 'N', 'I', 500, 'S', 'N', 'N', 'N', 'S', '01/01/2020', 'N', 0, 0, '01/12/2020', 'N', 'N', '0', 1,'02',);</v>
      </c>
      <c r="AE187" s="14" t="str">
        <f t="shared" si="19"/>
        <v>UPDATE TGFPAR SET CODCTACTB = 501 WHERE CODPARC = ;</v>
      </c>
    </row>
    <row r="188" spans="1:31" x14ac:dyDescent="0.25">
      <c r="A188" s="3">
        <v>502</v>
      </c>
      <c r="B188" s="10">
        <v>1</v>
      </c>
      <c r="C188" s="3" t="s">
        <v>1495</v>
      </c>
      <c r="D188" s="11" t="s">
        <v>45</v>
      </c>
      <c r="F188" s="3">
        <v>6</v>
      </c>
      <c r="G188" s="3" t="s">
        <v>1264</v>
      </c>
      <c r="H188" s="3" t="s">
        <v>25</v>
      </c>
      <c r="I188" s="10" t="s">
        <v>23</v>
      </c>
      <c r="J188" s="10" t="s">
        <v>24</v>
      </c>
      <c r="K188" cm="1">
        <f t="array" ref="K188">_xlfn.IFS(F188=1,-999999999,F188=2,_xlfn.XLOOKUP(LEFT(C188,1),C:C,A:A),F188=3,_xlfn.XLOOKUP(LEFT(C188,3),C:C,A:A),F188=4,_xlfn.XLOOKUP(LEFT(C188,5),C:C,A:A),F188=5,_xlfn.XLOOKUP(LEFT(C188,8),C:C,A:A),F188=6,_xlfn.XLOOKUP(LEFT(C188,11),C:C,A:A),F188=7,_xlfn.XLOOKUP(LEFT(C188,17),C:C,A:A))</f>
        <v>500</v>
      </c>
      <c r="L188" s="10" t="s">
        <v>25</v>
      </c>
      <c r="M188" s="10" t="s">
        <v>23</v>
      </c>
      <c r="N188" s="10" t="s">
        <v>23</v>
      </c>
      <c r="O188" s="10" t="s">
        <v>23</v>
      </c>
      <c r="P188" s="10" t="s">
        <v>25</v>
      </c>
      <c r="Q188" s="12">
        <v>43831</v>
      </c>
      <c r="R188" s="10" t="str">
        <f t="shared" si="15"/>
        <v>01/01/2020</v>
      </c>
      <c r="S188" s="10" t="s">
        <v>23</v>
      </c>
      <c r="T188" s="10">
        <v>0</v>
      </c>
      <c r="U188" s="10">
        <v>0</v>
      </c>
      <c r="V188" s="12">
        <v>44166</v>
      </c>
      <c r="W188" s="10" t="str">
        <f t="shared" si="16"/>
        <v>01/12/2020</v>
      </c>
      <c r="X188" s="10" t="s">
        <v>23</v>
      </c>
      <c r="Y188" s="10" t="s">
        <v>23</v>
      </c>
      <c r="Z188" s="10" t="s">
        <v>26</v>
      </c>
      <c r="AA188" s="10">
        <v>1</v>
      </c>
      <c r="AB188" s="10" t="str">
        <f t="shared" si="17"/>
        <v>502, 1, '2.1.1.01.02.00002', 6, 'FGTS A RECOLHER', 'S', 'N', 'I', 500, 'S', 'N', '</v>
      </c>
      <c r="AC188" s="10" t="str">
        <f t="shared" si="20"/>
        <v>N', 'N', 'S', '01/01/2020', 'N', 0, 0, '01/12/2020', 'N', 'N', '0', 1</v>
      </c>
      <c r="AD18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VALUES(502, 1, '2.1.1.01.02.00002', 6, 'FGTS A RECOLHER', 'S', 'N', 'I', 500, 'S', 'N', 'N', 'N', 'S', '01/01/2020', 'N', 0, 0, '01/12/2020', 'N', 'N', '0', 1,'02',);</v>
      </c>
      <c r="AE188" s="14" t="str">
        <f t="shared" si="19"/>
        <v>UPDATE TGFPAR SET CODCTACTB = 502 WHERE CODPARC = ;</v>
      </c>
    </row>
    <row r="189" spans="1:31" x14ac:dyDescent="0.25">
      <c r="A189" s="3">
        <v>503</v>
      </c>
      <c r="B189" s="3">
        <v>1</v>
      </c>
      <c r="C189" s="3" t="s">
        <v>1496</v>
      </c>
      <c r="D189" s="11" t="s">
        <v>45</v>
      </c>
      <c r="F189" s="3">
        <v>6</v>
      </c>
      <c r="G189" s="3" t="s">
        <v>1265</v>
      </c>
      <c r="H189" s="3" t="s">
        <v>25</v>
      </c>
      <c r="I189" s="10" t="s">
        <v>23</v>
      </c>
      <c r="J189" s="10" t="s">
        <v>24</v>
      </c>
      <c r="K189" cm="1">
        <f t="array" ref="K189">_xlfn.IFS(F189=1,-999999999,F189=2,_xlfn.XLOOKUP(LEFT(C189,1),C:C,A:A),F189=3,_xlfn.XLOOKUP(LEFT(C189,3),C:C,A:A),F189=4,_xlfn.XLOOKUP(LEFT(C189,5),C:C,A:A),F189=5,_xlfn.XLOOKUP(LEFT(C189,8),C:C,A:A),F189=6,_xlfn.XLOOKUP(LEFT(C189,11),C:C,A:A),F189=7,_xlfn.XLOOKUP(LEFT(C189,17),C:C,A:A))</f>
        <v>500</v>
      </c>
      <c r="L189" s="10" t="s">
        <v>25</v>
      </c>
      <c r="M189" s="10" t="s">
        <v>23</v>
      </c>
      <c r="N189" s="10" t="s">
        <v>23</v>
      </c>
      <c r="O189" s="10" t="s">
        <v>23</v>
      </c>
      <c r="P189" s="10" t="s">
        <v>25</v>
      </c>
      <c r="Q189" s="12">
        <v>43831</v>
      </c>
      <c r="R189" s="10" t="str">
        <f t="shared" si="15"/>
        <v>01/01/2020</v>
      </c>
      <c r="S189" s="10" t="s">
        <v>23</v>
      </c>
      <c r="T189" s="10">
        <v>0</v>
      </c>
      <c r="U189" s="10">
        <v>0</v>
      </c>
      <c r="V189" s="12">
        <v>44166</v>
      </c>
      <c r="W189" s="10" t="str">
        <f t="shared" si="16"/>
        <v>01/12/2020</v>
      </c>
      <c r="X189" s="10" t="s">
        <v>23</v>
      </c>
      <c r="Y189" s="10" t="s">
        <v>23</v>
      </c>
      <c r="Z189" s="10" t="s">
        <v>26</v>
      </c>
      <c r="AA189" s="10">
        <v>1</v>
      </c>
      <c r="AB189" s="10" t="str">
        <f t="shared" si="17"/>
        <v>503, 1, '2.1.1.01.02.00003', 6, 'CONTRIBUIÇAO SINDICAL A RECOLHER', 'S', 'N', 'I', 500, 'S', 'N', '</v>
      </c>
      <c r="AC189" s="10" t="str">
        <f t="shared" si="20"/>
        <v>N', 'N', 'S', '01/01/2020', 'N', 0, 0, '01/12/2020', 'N', 'N', '0', 1</v>
      </c>
      <c r="AD18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VALUES(503, 1, '2.1.1.01.02.00003', 6, 'CONTRIBUIÇAO SINDICAL A RECOLHER', 'S', 'N', 'I', 500, 'S', 'N', 'N', 'N', 'S', '01/01/2020', 'N', 0, 0, '01/12/2020', 'N', 'N', '0', 1,'02',);</v>
      </c>
      <c r="AE189" s="14" t="str">
        <f t="shared" si="19"/>
        <v>UPDATE TGFPAR SET CODCTACTB = 503 WHERE CODPARC = ;</v>
      </c>
    </row>
    <row r="190" spans="1:31" x14ac:dyDescent="0.25">
      <c r="A190" s="3">
        <v>504</v>
      </c>
      <c r="B190" s="10">
        <v>1</v>
      </c>
      <c r="C190" s="3" t="s">
        <v>1497</v>
      </c>
      <c r="D190" s="11" t="s">
        <v>45</v>
      </c>
      <c r="F190" s="3">
        <v>6</v>
      </c>
      <c r="G190" s="3" t="s">
        <v>1266</v>
      </c>
      <c r="H190" s="3" t="s">
        <v>25</v>
      </c>
      <c r="I190" s="10" t="s">
        <v>23</v>
      </c>
      <c r="J190" s="10" t="s">
        <v>24</v>
      </c>
      <c r="K190" cm="1">
        <f t="array" ref="K190">_xlfn.IFS(F190=1,-999999999,F190=2,_xlfn.XLOOKUP(LEFT(C190,1),C:C,A:A),F190=3,_xlfn.XLOOKUP(LEFT(C190,3),C:C,A:A),F190=4,_xlfn.XLOOKUP(LEFT(C190,5),C:C,A:A),F190=5,_xlfn.XLOOKUP(LEFT(C190,8),C:C,A:A),F190=6,_xlfn.XLOOKUP(LEFT(C190,11),C:C,A:A),F190=7,_xlfn.XLOOKUP(LEFT(C190,17),C:C,A:A))</f>
        <v>500</v>
      </c>
      <c r="L190" s="10" t="s">
        <v>25</v>
      </c>
      <c r="M190" s="10" t="s">
        <v>23</v>
      </c>
      <c r="N190" s="10" t="s">
        <v>23</v>
      </c>
      <c r="O190" s="10" t="s">
        <v>23</v>
      </c>
      <c r="P190" s="10" t="s">
        <v>25</v>
      </c>
      <c r="Q190" s="12">
        <v>43831</v>
      </c>
      <c r="R190" s="10" t="str">
        <f t="shared" si="15"/>
        <v>01/01/2020</v>
      </c>
      <c r="S190" s="10" t="s">
        <v>23</v>
      </c>
      <c r="T190" s="10">
        <v>0</v>
      </c>
      <c r="U190" s="10">
        <v>0</v>
      </c>
      <c r="V190" s="12">
        <v>44166</v>
      </c>
      <c r="W190" s="10" t="str">
        <f t="shared" si="16"/>
        <v>01/12/2020</v>
      </c>
      <c r="X190" s="10" t="s">
        <v>23</v>
      </c>
      <c r="Y190" s="10" t="s">
        <v>23</v>
      </c>
      <c r="Z190" s="10" t="s">
        <v>26</v>
      </c>
      <c r="AA190" s="10">
        <v>1</v>
      </c>
      <c r="AB190" s="10" t="str">
        <f t="shared" si="17"/>
        <v>504, 1, '2.1.1.01.02.00004', 6, 'INSS RETIDO TERCEIROS A RECOLHER', 'S', 'N', 'I', 500, 'S', 'N', '</v>
      </c>
      <c r="AC190" s="10" t="str">
        <f t="shared" si="20"/>
        <v>N', 'N', 'S', '01/01/2020', 'N', 0, 0, '01/12/2020', 'N', 'N', '0', 1</v>
      </c>
      <c r="AD19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VALUES(504, 1, '2.1.1.01.02.00004', 6, 'INSS RETIDO TERCEIROS A RECOLHER', 'S', 'N', 'I', 500, 'S', 'N', 'N', 'N', 'S', '01/01/2020', 'N', 0, 0, '01/12/2020', 'N', 'N', '0', 1,'02',);</v>
      </c>
      <c r="AE190" s="14" t="str">
        <f t="shared" si="19"/>
        <v>UPDATE TGFPAR SET CODCTACTB = 504 WHERE CODPARC = ;</v>
      </c>
    </row>
    <row r="191" spans="1:31" x14ac:dyDescent="0.25">
      <c r="A191" s="3">
        <v>505</v>
      </c>
      <c r="B191" s="10">
        <v>1</v>
      </c>
      <c r="C191" s="3" t="s">
        <v>1498</v>
      </c>
      <c r="D191" s="11" t="s">
        <v>45</v>
      </c>
      <c r="F191" s="3">
        <v>5</v>
      </c>
      <c r="G191" s="3" t="s">
        <v>1267</v>
      </c>
      <c r="H191" s="3" t="s">
        <v>23</v>
      </c>
      <c r="I191" s="10" t="s">
        <v>23</v>
      </c>
      <c r="J191" s="10" t="s">
        <v>24</v>
      </c>
      <c r="K191" cm="1">
        <f t="array" ref="K191">_xlfn.IFS(F191=1,-999999999,F191=2,_xlfn.XLOOKUP(LEFT(C191,1),C:C,A:A),F191=3,_xlfn.XLOOKUP(LEFT(C191,3),C:C,A:A),F191=4,_xlfn.XLOOKUP(LEFT(C191,5),C:C,A:A),F191=5,_xlfn.XLOOKUP(LEFT(C191,8),C:C,A:A),F191=6,_xlfn.XLOOKUP(LEFT(C191,11),C:C,A:A),F191=7,_xlfn.XLOOKUP(LEFT(C191,17),C:C,A:A))</f>
        <v>492</v>
      </c>
      <c r="L191" s="10" t="s">
        <v>25</v>
      </c>
      <c r="M191" s="10" t="s">
        <v>23</v>
      </c>
      <c r="N191" s="10" t="s">
        <v>23</v>
      </c>
      <c r="O191" s="10" t="s">
        <v>23</v>
      </c>
      <c r="P191" s="10" t="s">
        <v>25</v>
      </c>
      <c r="Q191" s="12">
        <v>43831</v>
      </c>
      <c r="R191" s="10" t="str">
        <f t="shared" si="15"/>
        <v>01/01/2020</v>
      </c>
      <c r="S191" s="10" t="s">
        <v>23</v>
      </c>
      <c r="T191" s="10">
        <v>0</v>
      </c>
      <c r="U191" s="10">
        <v>0</v>
      </c>
      <c r="V191" s="12">
        <v>44166</v>
      </c>
      <c r="W191" s="10" t="str">
        <f t="shared" si="16"/>
        <v>01/12/2020</v>
      </c>
      <c r="X191" s="10" t="s">
        <v>23</v>
      </c>
      <c r="Y191" s="10" t="s">
        <v>23</v>
      </c>
      <c r="Z191" s="10" t="s">
        <v>26</v>
      </c>
      <c r="AA191" s="10">
        <v>1</v>
      </c>
      <c r="AB191" s="10" t="str">
        <f t="shared" si="17"/>
        <v>505, 1, '2.1.1.01.03', 5, 'PROVISOES COM PESSOAL', 'N', 'N', 'I', 492, 'S', 'N', '</v>
      </c>
      <c r="AC191" s="10" t="str">
        <f t="shared" si="20"/>
        <v>N', 'N', 'S', '01/01/2020', 'N', 0, 0, '01/12/2020', 'N', 'N', '0', 1</v>
      </c>
      <c r="AD19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VALUES(505, 1, '2.1.1.01.03', 5, 'PROVISOES COM PESSOAL', 'N', 'N', 'I', 492, 'S', 'N', 'N', 'N', 'S', '01/01/2020', 'N', 0, 0, '01/12/2020', 'N', 'N', '0', 1,'02',);</v>
      </c>
      <c r="AE191" s="14" t="str">
        <f t="shared" si="19"/>
        <v>UPDATE TGFPAR SET CODCTACTB = 505 WHERE CODPARC = ;</v>
      </c>
    </row>
    <row r="192" spans="1:31" x14ac:dyDescent="0.25">
      <c r="A192" s="3">
        <v>506</v>
      </c>
      <c r="B192" s="3">
        <v>1</v>
      </c>
      <c r="C192" s="3" t="s">
        <v>1499</v>
      </c>
      <c r="D192" s="11" t="s">
        <v>45</v>
      </c>
      <c r="F192" s="3">
        <v>6</v>
      </c>
      <c r="G192" s="3" t="s">
        <v>1268</v>
      </c>
      <c r="H192" s="3" t="s">
        <v>25</v>
      </c>
      <c r="I192" s="10" t="s">
        <v>23</v>
      </c>
      <c r="J192" s="10" t="s">
        <v>24</v>
      </c>
      <c r="K192" cm="1">
        <f t="array" ref="K192">_xlfn.IFS(F192=1,-999999999,F192=2,_xlfn.XLOOKUP(LEFT(C192,1),C:C,A:A),F192=3,_xlfn.XLOOKUP(LEFT(C192,3),C:C,A:A),F192=4,_xlfn.XLOOKUP(LEFT(C192,5),C:C,A:A),F192=5,_xlfn.XLOOKUP(LEFT(C192,8),C:C,A:A),F192=6,_xlfn.XLOOKUP(LEFT(C192,11),C:C,A:A),F192=7,_xlfn.XLOOKUP(LEFT(C192,17),C:C,A:A))</f>
        <v>505</v>
      </c>
      <c r="L192" s="10" t="s">
        <v>25</v>
      </c>
      <c r="M192" s="10" t="s">
        <v>23</v>
      </c>
      <c r="N192" s="10" t="s">
        <v>23</v>
      </c>
      <c r="O192" s="10" t="s">
        <v>23</v>
      </c>
      <c r="P192" s="10" t="s">
        <v>25</v>
      </c>
      <c r="Q192" s="12">
        <v>43831</v>
      </c>
      <c r="R192" s="10" t="str">
        <f t="shared" si="15"/>
        <v>01/01/2020</v>
      </c>
      <c r="S192" s="10" t="s">
        <v>23</v>
      </c>
      <c r="T192" s="10">
        <v>0</v>
      </c>
      <c r="U192" s="10">
        <v>0</v>
      </c>
      <c r="V192" s="12">
        <v>44166</v>
      </c>
      <c r="W192" s="10" t="str">
        <f t="shared" si="16"/>
        <v>01/12/2020</v>
      </c>
      <c r="X192" s="10" t="s">
        <v>23</v>
      </c>
      <c r="Y192" s="10" t="s">
        <v>23</v>
      </c>
      <c r="Z192" s="10" t="s">
        <v>26</v>
      </c>
      <c r="AA192" s="10">
        <v>1</v>
      </c>
      <c r="AB192" s="10" t="str">
        <f t="shared" si="17"/>
        <v>506, 1, '2.1.1.01.03.00001', 6, 'PROVISAO DE FERIAS', 'S', 'N', 'I', 505, 'S', 'N', '</v>
      </c>
      <c r="AC192" s="10" t="str">
        <f t="shared" si="20"/>
        <v>N', 'N', 'S', '01/01/2020', 'N', 0, 0, '01/12/2020', 'N', 'N', '0', 1</v>
      </c>
      <c r="AD19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VALUES(506, 1, '2.1.1.01.03.00001', 6, 'PROVISAO DE FERIAS', 'S', 'N', 'I', 505, 'S', 'N', 'N', 'N', 'S', '01/01/2020', 'N', 0, 0, '01/12/2020', 'N', 'N', '0', 1,'02',);</v>
      </c>
      <c r="AE192" s="14" t="str">
        <f t="shared" si="19"/>
        <v>UPDATE TGFPAR SET CODCTACTB = 506 WHERE CODPARC = ;</v>
      </c>
    </row>
    <row r="193" spans="1:31" x14ac:dyDescent="0.25">
      <c r="A193" s="3">
        <v>507</v>
      </c>
      <c r="B193" s="10">
        <v>1</v>
      </c>
      <c r="C193" s="3" t="s">
        <v>1500</v>
      </c>
      <c r="D193" s="11" t="s">
        <v>45</v>
      </c>
      <c r="F193" s="3">
        <v>6</v>
      </c>
      <c r="G193" s="3" t="s">
        <v>1269</v>
      </c>
      <c r="H193" s="3" t="s">
        <v>25</v>
      </c>
      <c r="I193" s="10" t="s">
        <v>23</v>
      </c>
      <c r="J193" s="10" t="s">
        <v>24</v>
      </c>
      <c r="K193" cm="1">
        <f t="array" ref="K193">_xlfn.IFS(F193=1,-999999999,F193=2,_xlfn.XLOOKUP(LEFT(C193,1),C:C,A:A),F193=3,_xlfn.XLOOKUP(LEFT(C193,3),C:C,A:A),F193=4,_xlfn.XLOOKUP(LEFT(C193,5),C:C,A:A),F193=5,_xlfn.XLOOKUP(LEFT(C193,8),C:C,A:A),F193=6,_xlfn.XLOOKUP(LEFT(C193,11),C:C,A:A),F193=7,_xlfn.XLOOKUP(LEFT(C193,17),C:C,A:A))</f>
        <v>505</v>
      </c>
      <c r="L193" s="10" t="s">
        <v>25</v>
      </c>
      <c r="M193" s="10" t="s">
        <v>23</v>
      </c>
      <c r="N193" s="10" t="s">
        <v>23</v>
      </c>
      <c r="O193" s="10" t="s">
        <v>23</v>
      </c>
      <c r="P193" s="10" t="s">
        <v>25</v>
      </c>
      <c r="Q193" s="12">
        <v>43831</v>
      </c>
      <c r="R193" s="10" t="str">
        <f t="shared" si="15"/>
        <v>01/01/2020</v>
      </c>
      <c r="S193" s="10" t="s">
        <v>23</v>
      </c>
      <c r="T193" s="10">
        <v>0</v>
      </c>
      <c r="U193" s="10">
        <v>0</v>
      </c>
      <c r="V193" s="12">
        <v>44166</v>
      </c>
      <c r="W193" s="10" t="str">
        <f t="shared" si="16"/>
        <v>01/12/2020</v>
      </c>
      <c r="X193" s="10" t="s">
        <v>23</v>
      </c>
      <c r="Y193" s="10" t="s">
        <v>23</v>
      </c>
      <c r="Z193" s="10" t="s">
        <v>26</v>
      </c>
      <c r="AA193" s="10">
        <v>1</v>
      </c>
      <c r="AB193" s="10" t="str">
        <f t="shared" si="17"/>
        <v>507, 1, '2.1.1.01.03.00002', 6, 'PROVISAO DE INSS S/ FERIAS', 'S', 'N', 'I', 505, 'S', 'N', '</v>
      </c>
      <c r="AC193" s="10" t="str">
        <f t="shared" si="20"/>
        <v>N', 'N', 'S', '01/01/2020', 'N', 0, 0, '01/12/2020', 'N', 'N', '0', 1</v>
      </c>
      <c r="AD193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VALUES(507, 1, '2.1.1.01.03.00002', 6, 'PROVISAO DE INSS S/ FERIAS', 'S', 'N', 'I', 505, 'S', 'N', 'N', 'N', 'S', '01/01/2020', 'N', 0, 0, '01/12/2020', 'N', 'N', '0', 1,'02',);</v>
      </c>
      <c r="AE193" s="14" t="str">
        <f t="shared" si="19"/>
        <v>UPDATE TGFPAR SET CODCTACTB = 507 WHERE CODPARC = ;</v>
      </c>
    </row>
    <row r="194" spans="1:31" x14ac:dyDescent="0.25">
      <c r="A194" s="3">
        <v>508</v>
      </c>
      <c r="B194" s="10">
        <v>1</v>
      </c>
      <c r="C194" s="3" t="s">
        <v>1501</v>
      </c>
      <c r="D194" s="11" t="s">
        <v>45</v>
      </c>
      <c r="F194" s="3">
        <v>6</v>
      </c>
      <c r="G194" s="3" t="s">
        <v>1270</v>
      </c>
      <c r="H194" s="3" t="s">
        <v>25</v>
      </c>
      <c r="I194" s="10" t="s">
        <v>23</v>
      </c>
      <c r="J194" s="10" t="s">
        <v>24</v>
      </c>
      <c r="K194" cm="1">
        <f t="array" ref="K194">_xlfn.IFS(F194=1,-999999999,F194=2,_xlfn.XLOOKUP(LEFT(C194,1),C:C,A:A),F194=3,_xlfn.XLOOKUP(LEFT(C194,3),C:C,A:A),F194=4,_xlfn.XLOOKUP(LEFT(C194,5),C:C,A:A),F194=5,_xlfn.XLOOKUP(LEFT(C194,8),C:C,A:A),F194=6,_xlfn.XLOOKUP(LEFT(C194,11),C:C,A:A),F194=7,_xlfn.XLOOKUP(LEFT(C194,17),C:C,A:A))</f>
        <v>505</v>
      </c>
      <c r="L194" s="10" t="s">
        <v>25</v>
      </c>
      <c r="M194" s="10" t="s">
        <v>23</v>
      </c>
      <c r="N194" s="10" t="s">
        <v>23</v>
      </c>
      <c r="O194" s="10" t="s">
        <v>23</v>
      </c>
      <c r="P194" s="10" t="s">
        <v>25</v>
      </c>
      <c r="Q194" s="12">
        <v>43831</v>
      </c>
      <c r="R194" s="10" t="str">
        <f t="shared" si="15"/>
        <v>01/01/2020</v>
      </c>
      <c r="S194" s="10" t="s">
        <v>23</v>
      </c>
      <c r="T194" s="10">
        <v>0</v>
      </c>
      <c r="U194" s="10">
        <v>0</v>
      </c>
      <c r="V194" s="12">
        <v>44166</v>
      </c>
      <c r="W194" s="10" t="str">
        <f t="shared" si="16"/>
        <v>01/12/2020</v>
      </c>
      <c r="X194" s="10" t="s">
        <v>23</v>
      </c>
      <c r="Y194" s="10" t="s">
        <v>23</v>
      </c>
      <c r="Z194" s="10" t="s">
        <v>26</v>
      </c>
      <c r="AA194" s="10">
        <v>1</v>
      </c>
      <c r="AB194" s="10" t="str">
        <f t="shared" si="17"/>
        <v>508, 1, '2.1.1.01.03.00003', 6, 'PROVISAO DE FGTS S/ FERIAS', 'S', 'N', 'I', 505, 'S', 'N', '</v>
      </c>
      <c r="AC194" s="10" t="str">
        <f t="shared" si="20"/>
        <v>N', 'N', 'S', '01/01/2020', 'N', 0, 0, '01/12/2020', 'N', 'N', '0', 1</v>
      </c>
      <c r="AD194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VALUES(508, 1, '2.1.1.01.03.00003', 6, 'PROVISAO DE FGTS S/ FERIAS', 'S', 'N', 'I', 505, 'S', 'N', 'N', 'N', 'S', '01/01/2020', 'N', 0, 0, '01/12/2020', 'N', 'N', '0', 1,'02',);</v>
      </c>
      <c r="AE194" s="14" t="str">
        <f t="shared" si="19"/>
        <v>UPDATE TGFPAR SET CODCTACTB = 508 WHERE CODPARC = ;</v>
      </c>
    </row>
    <row r="195" spans="1:31" x14ac:dyDescent="0.25">
      <c r="A195" s="3">
        <v>509</v>
      </c>
      <c r="B195" s="3">
        <v>1</v>
      </c>
      <c r="C195" s="3" t="s">
        <v>1502</v>
      </c>
      <c r="D195" s="11" t="s">
        <v>45</v>
      </c>
      <c r="F195" s="3">
        <v>6</v>
      </c>
      <c r="G195" s="3" t="s">
        <v>1271</v>
      </c>
      <c r="H195" s="3" t="s">
        <v>25</v>
      </c>
      <c r="I195" s="10" t="s">
        <v>23</v>
      </c>
      <c r="J195" s="10" t="s">
        <v>24</v>
      </c>
      <c r="K195" cm="1">
        <f t="array" ref="K195">_xlfn.IFS(F195=1,-999999999,F195=2,_xlfn.XLOOKUP(LEFT(C195,1),C:C,A:A),F195=3,_xlfn.XLOOKUP(LEFT(C195,3),C:C,A:A),F195=4,_xlfn.XLOOKUP(LEFT(C195,5),C:C,A:A),F195=5,_xlfn.XLOOKUP(LEFT(C195,8),C:C,A:A),F195=6,_xlfn.XLOOKUP(LEFT(C195,11),C:C,A:A),F195=7,_xlfn.XLOOKUP(LEFT(C195,17),C:C,A:A))</f>
        <v>505</v>
      </c>
      <c r="L195" s="10" t="s">
        <v>25</v>
      </c>
      <c r="M195" s="10" t="s">
        <v>23</v>
      </c>
      <c r="N195" s="10" t="s">
        <v>23</v>
      </c>
      <c r="O195" s="10" t="s">
        <v>23</v>
      </c>
      <c r="P195" s="10" t="s">
        <v>25</v>
      </c>
      <c r="Q195" s="12">
        <v>43831</v>
      </c>
      <c r="R195" s="10" t="str">
        <f t="shared" si="15"/>
        <v>01/01/2020</v>
      </c>
      <c r="S195" s="10" t="s">
        <v>23</v>
      </c>
      <c r="T195" s="10">
        <v>0</v>
      </c>
      <c r="U195" s="10">
        <v>0</v>
      </c>
      <c r="V195" s="12">
        <v>44166</v>
      </c>
      <c r="W195" s="10" t="str">
        <f t="shared" si="16"/>
        <v>01/12/2020</v>
      </c>
      <c r="X195" s="10" t="s">
        <v>23</v>
      </c>
      <c r="Y195" s="10" t="s">
        <v>23</v>
      </c>
      <c r="Z195" s="10" t="s">
        <v>26</v>
      </c>
      <c r="AA195" s="10">
        <v>1</v>
      </c>
      <c r="AB195" s="10" t="str">
        <f t="shared" si="17"/>
        <v>509, 1, '2.1.1.01.03.00004', 6, 'PROVISAO DE 13º SALARIO', 'S', 'N', 'I', 505, 'S', 'N', '</v>
      </c>
      <c r="AC195" s="10" t="str">
        <f t="shared" si="20"/>
        <v>N', 'N', 'S', '01/01/2020', 'N', 0, 0, '01/12/2020', 'N', 'N', '0', 1</v>
      </c>
      <c r="AD195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VALUES(509, 1, '2.1.1.01.03.00004', 6, 'PROVISAO DE 13º SALARIO', 'S', 'N', 'I', 505, 'S', 'N', 'N', 'N', 'S', '01/01/2020', 'N', 0, 0, '01/12/2020', 'N', 'N', '0', 1,'02',);</v>
      </c>
      <c r="AE195" s="14" t="str">
        <f t="shared" si="19"/>
        <v>UPDATE TGFPAR SET CODCTACTB = 509 WHERE CODPARC = ;</v>
      </c>
    </row>
    <row r="196" spans="1:31" x14ac:dyDescent="0.25">
      <c r="A196" s="3">
        <v>510</v>
      </c>
      <c r="B196" s="10">
        <v>1</v>
      </c>
      <c r="C196" s="3" t="s">
        <v>1503</v>
      </c>
      <c r="D196" s="11" t="s">
        <v>45</v>
      </c>
      <c r="F196" s="3">
        <v>6</v>
      </c>
      <c r="G196" s="3" t="s">
        <v>1272</v>
      </c>
      <c r="H196" s="3" t="s">
        <v>25</v>
      </c>
      <c r="I196" s="10" t="s">
        <v>23</v>
      </c>
      <c r="J196" s="10" t="s">
        <v>24</v>
      </c>
      <c r="K196" cm="1">
        <f t="array" ref="K196">_xlfn.IFS(F196=1,-999999999,F196=2,_xlfn.XLOOKUP(LEFT(C196,1),C:C,A:A),F196=3,_xlfn.XLOOKUP(LEFT(C196,3),C:C,A:A),F196=4,_xlfn.XLOOKUP(LEFT(C196,5),C:C,A:A),F196=5,_xlfn.XLOOKUP(LEFT(C196,8),C:C,A:A),F196=6,_xlfn.XLOOKUP(LEFT(C196,11),C:C,A:A),F196=7,_xlfn.XLOOKUP(LEFT(C196,17),C:C,A:A))</f>
        <v>505</v>
      </c>
      <c r="L196" s="10" t="s">
        <v>25</v>
      </c>
      <c r="M196" s="10" t="s">
        <v>23</v>
      </c>
      <c r="N196" s="10" t="s">
        <v>23</v>
      </c>
      <c r="O196" s="10" t="s">
        <v>23</v>
      </c>
      <c r="P196" s="10" t="s">
        <v>25</v>
      </c>
      <c r="Q196" s="12">
        <v>43831</v>
      </c>
      <c r="R196" s="10" t="str">
        <f t="shared" si="15"/>
        <v>01/01/2020</v>
      </c>
      <c r="S196" s="10" t="s">
        <v>23</v>
      </c>
      <c r="T196" s="10">
        <v>0</v>
      </c>
      <c r="U196" s="10">
        <v>0</v>
      </c>
      <c r="V196" s="12">
        <v>44166</v>
      </c>
      <c r="W196" s="10" t="str">
        <f t="shared" si="16"/>
        <v>01/12/2020</v>
      </c>
      <c r="X196" s="10" t="s">
        <v>23</v>
      </c>
      <c r="Y196" s="10" t="s">
        <v>23</v>
      </c>
      <c r="Z196" s="10" t="s">
        <v>26</v>
      </c>
      <c r="AA196" s="10">
        <v>1</v>
      </c>
      <c r="AB196" s="10" t="str">
        <f t="shared" si="17"/>
        <v>510, 1, '2.1.1.01.03.00005', 6, 'PROVISAO DE INSS S/ 13º SALARIO', 'S', 'N', 'I', 505, 'S', 'N', '</v>
      </c>
      <c r="AC196" s="10" t="str">
        <f t="shared" si="20"/>
        <v>N', 'N', 'S', '01/01/2020', 'N', 0, 0, '01/12/2020', 'N', 'N', '0', 1</v>
      </c>
      <c r="AD196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VALUES(510, 1, '2.1.1.01.03.00005', 6, 'PROVISAO DE INSS S/ 13º SALARIO', 'S', 'N', 'I', 505, 'S', 'N', 'N', 'N', 'S', '01/01/2020', 'N', 0, 0, '01/12/2020', 'N', 'N', '0', 1,'02',);</v>
      </c>
      <c r="AE196" s="14" t="str">
        <f t="shared" si="19"/>
        <v>UPDATE TGFPAR SET CODCTACTB = 510 WHERE CODPARC = ;</v>
      </c>
    </row>
    <row r="197" spans="1:31" x14ac:dyDescent="0.25">
      <c r="A197" s="3">
        <v>511</v>
      </c>
      <c r="B197" s="10">
        <v>1</v>
      </c>
      <c r="C197" s="3" t="s">
        <v>1504</v>
      </c>
      <c r="D197" s="11" t="s">
        <v>45</v>
      </c>
      <c r="F197" s="3">
        <v>6</v>
      </c>
      <c r="G197" s="3" t="s">
        <v>1273</v>
      </c>
      <c r="H197" s="3" t="s">
        <v>25</v>
      </c>
      <c r="I197" s="10" t="s">
        <v>23</v>
      </c>
      <c r="J197" s="10" t="s">
        <v>24</v>
      </c>
      <c r="K197" cm="1">
        <f t="array" ref="K197">_xlfn.IFS(F197=1,-999999999,F197=2,_xlfn.XLOOKUP(LEFT(C197,1),C:C,A:A),F197=3,_xlfn.XLOOKUP(LEFT(C197,3),C:C,A:A),F197=4,_xlfn.XLOOKUP(LEFT(C197,5),C:C,A:A),F197=5,_xlfn.XLOOKUP(LEFT(C197,8),C:C,A:A),F197=6,_xlfn.XLOOKUP(LEFT(C197,11),C:C,A:A),F197=7,_xlfn.XLOOKUP(LEFT(C197,17),C:C,A:A))</f>
        <v>505</v>
      </c>
      <c r="L197" s="10" t="s">
        <v>25</v>
      </c>
      <c r="M197" s="10" t="s">
        <v>23</v>
      </c>
      <c r="N197" s="10" t="s">
        <v>23</v>
      </c>
      <c r="O197" s="10" t="s">
        <v>23</v>
      </c>
      <c r="P197" s="10" t="s">
        <v>25</v>
      </c>
      <c r="Q197" s="12">
        <v>43831</v>
      </c>
      <c r="R197" s="10" t="str">
        <f t="shared" si="15"/>
        <v>01/01/2020</v>
      </c>
      <c r="S197" s="10" t="s">
        <v>23</v>
      </c>
      <c r="T197" s="10">
        <v>0</v>
      </c>
      <c r="U197" s="10">
        <v>0</v>
      </c>
      <c r="V197" s="12">
        <v>44166</v>
      </c>
      <c r="W197" s="10" t="str">
        <f t="shared" si="16"/>
        <v>01/12/2020</v>
      </c>
      <c r="X197" s="10" t="s">
        <v>23</v>
      </c>
      <c r="Y197" s="10" t="s">
        <v>23</v>
      </c>
      <c r="Z197" s="10" t="s">
        <v>26</v>
      </c>
      <c r="AA197" s="10">
        <v>1</v>
      </c>
      <c r="AB197" s="10" t="str">
        <f t="shared" si="17"/>
        <v>511, 1, '2.1.1.01.03.00006', 6, 'PROVISAO DE FGTS S/ 13º SALARIO', 'S', 'N', 'I', 505, 'S', 'N', '</v>
      </c>
      <c r="AC197" s="10" t="str">
        <f t="shared" si="20"/>
        <v>N', 'N', 'S', '01/01/2020', 'N', 0, 0, '01/12/2020', 'N', 'N', '0', 1</v>
      </c>
      <c r="AD197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VALUES(511, 1, '2.1.1.01.03.00006', 6, 'PROVISAO DE FGTS S/ 13º SALARIO', 'S', 'N', 'I', 505, 'S', 'N', 'N', 'N', 'S', '01/01/2020', 'N', 0, 0, '01/12/2020', 'N', 'N', '0', 1,'02',);</v>
      </c>
      <c r="AE197" s="14" t="str">
        <f t="shared" si="19"/>
        <v>UPDATE TGFPAR SET CODCTACTB = 511 WHERE CODPARC = ;</v>
      </c>
    </row>
    <row r="198" spans="1:31" x14ac:dyDescent="0.25">
      <c r="A198" s="3">
        <v>512</v>
      </c>
      <c r="B198" s="3">
        <v>1</v>
      </c>
      <c r="C198" s="3" t="s">
        <v>1505</v>
      </c>
      <c r="D198" s="11" t="s">
        <v>45</v>
      </c>
      <c r="F198" s="3">
        <v>4</v>
      </c>
      <c r="G198" s="3" t="s">
        <v>1274</v>
      </c>
      <c r="H198" s="3" t="s">
        <v>23</v>
      </c>
      <c r="I198" s="10" t="s">
        <v>23</v>
      </c>
      <c r="J198" s="10" t="s">
        <v>24</v>
      </c>
      <c r="K198" cm="1">
        <f t="array" ref="K198">_xlfn.IFS(F198=1,-999999999,F198=2,_xlfn.XLOOKUP(LEFT(C198,1),C:C,A:A),F198=3,_xlfn.XLOOKUP(LEFT(C198,3),C:C,A:A),F198=4,_xlfn.XLOOKUP(LEFT(C198,5),C:C,A:A),F198=5,_xlfn.XLOOKUP(LEFT(C198,8),C:C,A:A),F198=6,_xlfn.XLOOKUP(LEFT(C198,11),C:C,A:A),F198=7,_xlfn.XLOOKUP(LEFT(C198,17),C:C,A:A))</f>
        <v>491</v>
      </c>
      <c r="L198" s="10" t="s">
        <v>25</v>
      </c>
      <c r="M198" s="10" t="s">
        <v>23</v>
      </c>
      <c r="N198" s="10" t="s">
        <v>23</v>
      </c>
      <c r="O198" s="10" t="s">
        <v>23</v>
      </c>
      <c r="P198" s="10" t="s">
        <v>25</v>
      </c>
      <c r="Q198" s="12">
        <v>43831</v>
      </c>
      <c r="R198" s="10" t="str">
        <f t="shared" si="15"/>
        <v>01/01/2020</v>
      </c>
      <c r="S198" s="10" t="s">
        <v>23</v>
      </c>
      <c r="T198" s="10">
        <v>0</v>
      </c>
      <c r="U198" s="10">
        <v>0</v>
      </c>
      <c r="V198" s="12">
        <v>44166</v>
      </c>
      <c r="W198" s="10" t="str">
        <f t="shared" si="16"/>
        <v>01/12/2020</v>
      </c>
      <c r="X198" s="10" t="s">
        <v>23</v>
      </c>
      <c r="Y198" s="10" t="s">
        <v>23</v>
      </c>
      <c r="Z198" s="10" t="s">
        <v>26</v>
      </c>
      <c r="AA198" s="10">
        <v>1</v>
      </c>
      <c r="AB198" s="10" t="str">
        <f t="shared" si="17"/>
        <v>512, 1, '2.1.1.02', 4, 'OBRIGAÇOES FISCAIS A RECOLHER', 'N', 'N', 'I', 491, 'S', 'N', '</v>
      </c>
      <c r="AC198" s="10" t="str">
        <f t="shared" si="20"/>
        <v>N', 'N', 'S', '01/01/2020', 'N', 0, 0, '01/12/2020', 'N', 'N', '0', 1</v>
      </c>
      <c r="AD198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VALUES(512, 1, '2.1.1.02', 4, 'OBRIGAÇOES FISCAIS A RECOLHER', 'N', 'N', 'I', 491, 'S', 'N', 'N', 'N', 'S', '01/01/2020', 'N', 0, 0, '01/12/2020', 'N', 'N', '0', 1,'02',);</v>
      </c>
      <c r="AE198" s="14" t="str">
        <f t="shared" si="19"/>
        <v>UPDATE TGFPAR SET CODCTACTB = 512 WHERE CODPARC = ;</v>
      </c>
    </row>
    <row r="199" spans="1:31" x14ac:dyDescent="0.25">
      <c r="A199" s="3">
        <v>513</v>
      </c>
      <c r="B199" s="10">
        <v>1</v>
      </c>
      <c r="C199" s="3" t="s">
        <v>1506</v>
      </c>
      <c r="D199" s="11" t="s">
        <v>45</v>
      </c>
      <c r="F199" s="3">
        <v>5</v>
      </c>
      <c r="G199" s="3" t="s">
        <v>1275</v>
      </c>
      <c r="H199" s="3" t="s">
        <v>23</v>
      </c>
      <c r="I199" s="10" t="s">
        <v>23</v>
      </c>
      <c r="J199" s="10" t="s">
        <v>24</v>
      </c>
      <c r="K199" cm="1">
        <f t="array" ref="K199">_xlfn.IFS(F199=1,-999999999,F199=2,_xlfn.XLOOKUP(LEFT(C199,1),C:C,A:A),F199=3,_xlfn.XLOOKUP(LEFT(C199,3),C:C,A:A),F199=4,_xlfn.XLOOKUP(LEFT(C199,5),C:C,A:A),F199=5,_xlfn.XLOOKUP(LEFT(C199,8),C:C,A:A),F199=6,_xlfn.XLOOKUP(LEFT(C199,11),C:C,A:A),F199=7,_xlfn.XLOOKUP(LEFT(C199,17),C:C,A:A))</f>
        <v>512</v>
      </c>
      <c r="L199" s="10" t="s">
        <v>25</v>
      </c>
      <c r="M199" s="10" t="s">
        <v>23</v>
      </c>
      <c r="N199" s="10" t="s">
        <v>23</v>
      </c>
      <c r="O199" s="10" t="s">
        <v>23</v>
      </c>
      <c r="P199" s="10" t="s">
        <v>25</v>
      </c>
      <c r="Q199" s="12">
        <v>43831</v>
      </c>
      <c r="R199" s="10" t="str">
        <f t="shared" si="15"/>
        <v>01/01/2020</v>
      </c>
      <c r="S199" s="10" t="s">
        <v>23</v>
      </c>
      <c r="T199" s="10">
        <v>0</v>
      </c>
      <c r="U199" s="10">
        <v>0</v>
      </c>
      <c r="V199" s="12">
        <v>44166</v>
      </c>
      <c r="W199" s="10" t="str">
        <f t="shared" si="16"/>
        <v>01/12/2020</v>
      </c>
      <c r="X199" s="10" t="s">
        <v>23</v>
      </c>
      <c r="Y199" s="10" t="s">
        <v>23</v>
      </c>
      <c r="Z199" s="10" t="s">
        <v>26</v>
      </c>
      <c r="AA199" s="10">
        <v>1</v>
      </c>
      <c r="AB199" s="10" t="str">
        <f t="shared" si="17"/>
        <v>513, 1, '2.1.1.02.01', 5, 'OBRIGAÇOES FISCAIS FEDERAIS', 'N', 'N', 'I', 512, 'S', 'N', '</v>
      </c>
      <c r="AC199" s="10" t="str">
        <f t="shared" si="20"/>
        <v>N', 'N', 'S', '01/01/2020', 'N', 0, 0, '01/12/2020', 'N', 'N', '0', 1</v>
      </c>
      <c r="AD199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VALUES(513, 1, '2.1.1.02.01', 5, 'OBRIGAÇOES FISCAIS FEDERAIS', 'N', 'N', 'I', 512, 'S', 'N', 'N', 'N', 'S', '01/01/2020', 'N', 0, 0, '01/12/2020', 'N', 'N', '0', 1,'02',);</v>
      </c>
      <c r="AE199" s="14" t="str">
        <f t="shared" si="19"/>
        <v>UPDATE TGFPAR SET CODCTACTB = 513 WHERE CODPARC = ;</v>
      </c>
    </row>
    <row r="200" spans="1:31" x14ac:dyDescent="0.25">
      <c r="A200" s="3">
        <v>514</v>
      </c>
      <c r="B200" s="10">
        <v>1</v>
      </c>
      <c r="C200" s="3" t="s">
        <v>1507</v>
      </c>
      <c r="D200" s="11" t="s">
        <v>45</v>
      </c>
      <c r="F200" s="3">
        <v>6</v>
      </c>
      <c r="G200" s="3" t="s">
        <v>1276</v>
      </c>
      <c r="H200" s="3" t="s">
        <v>25</v>
      </c>
      <c r="I200" s="10" t="s">
        <v>23</v>
      </c>
      <c r="J200" s="10" t="s">
        <v>24</v>
      </c>
      <c r="K200" cm="1">
        <f t="array" ref="K200">_xlfn.IFS(F200=1,-999999999,F200=2,_xlfn.XLOOKUP(LEFT(C200,1),C:C,A:A),F200=3,_xlfn.XLOOKUP(LEFT(C200,3),C:C,A:A),F200=4,_xlfn.XLOOKUP(LEFT(C200,5),C:C,A:A),F200=5,_xlfn.XLOOKUP(LEFT(C200,8),C:C,A:A),F200=6,_xlfn.XLOOKUP(LEFT(C200,11),C:C,A:A),F200=7,_xlfn.XLOOKUP(LEFT(C200,17),C:C,A:A))</f>
        <v>513</v>
      </c>
      <c r="L200" s="10" t="s">
        <v>25</v>
      </c>
      <c r="M200" s="10" t="s">
        <v>23</v>
      </c>
      <c r="N200" s="10" t="s">
        <v>23</v>
      </c>
      <c r="O200" s="10" t="s">
        <v>23</v>
      </c>
      <c r="P200" s="10" t="s">
        <v>25</v>
      </c>
      <c r="Q200" s="12">
        <v>43831</v>
      </c>
      <c r="R200" s="10" t="str">
        <f t="shared" si="15"/>
        <v>01/01/2020</v>
      </c>
      <c r="S200" s="10" t="s">
        <v>23</v>
      </c>
      <c r="T200" s="10">
        <v>0</v>
      </c>
      <c r="U200" s="10">
        <v>0</v>
      </c>
      <c r="V200" s="12">
        <v>44166</v>
      </c>
      <c r="W200" s="10" t="str">
        <f t="shared" si="16"/>
        <v>01/12/2020</v>
      </c>
      <c r="X200" s="10" t="s">
        <v>23</v>
      </c>
      <c r="Y200" s="10" t="s">
        <v>23</v>
      </c>
      <c r="Z200" s="10" t="s">
        <v>26</v>
      </c>
      <c r="AA200" s="10">
        <v>1</v>
      </c>
      <c r="AB200" s="10" t="str">
        <f t="shared" si="17"/>
        <v>514, 1, '2.1.1.02.01.00001', 6, 'IRPJ A RECOLHER', 'S', 'N', 'I', 513, 'S', 'N', '</v>
      </c>
      <c r="AC200" s="10" t="str">
        <f t="shared" si="20"/>
        <v>N', 'N', 'S', '01/01/2020', 'N', 0, 0, '01/12/2020', 'N', 'N', '0', 1</v>
      </c>
      <c r="AD200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VALUES(514, 1, '2.1.1.02.01.00001', 6, 'IRPJ A RECOLHER', 'S', 'N', 'I', 513, 'S', 'N', 'N', 'N', 'S', '01/01/2020', 'N', 0, 0, '01/12/2020', 'N', 'N', '0', 1,'02',);</v>
      </c>
      <c r="AE200" s="14" t="str">
        <f t="shared" si="19"/>
        <v>UPDATE TGFPAR SET CODCTACTB = 514 WHERE CODPARC = ;</v>
      </c>
    </row>
    <row r="201" spans="1:31" x14ac:dyDescent="0.25">
      <c r="A201" s="3">
        <v>515</v>
      </c>
      <c r="B201" s="3">
        <v>1</v>
      </c>
      <c r="C201" s="3" t="s">
        <v>1508</v>
      </c>
      <c r="D201" s="11" t="s">
        <v>45</v>
      </c>
      <c r="F201" s="3">
        <v>6</v>
      </c>
      <c r="G201" s="3" t="s">
        <v>1277</v>
      </c>
      <c r="H201" s="3" t="s">
        <v>25</v>
      </c>
      <c r="I201" s="10" t="s">
        <v>23</v>
      </c>
      <c r="J201" s="10" t="s">
        <v>24</v>
      </c>
      <c r="K201" cm="1">
        <f t="array" ref="K201">_xlfn.IFS(F201=1,-999999999,F201=2,_xlfn.XLOOKUP(LEFT(C201,1),C:C,A:A),F201=3,_xlfn.XLOOKUP(LEFT(C201,3),C:C,A:A),F201=4,_xlfn.XLOOKUP(LEFT(C201,5),C:C,A:A),F201=5,_xlfn.XLOOKUP(LEFT(C201,8),C:C,A:A),F201=6,_xlfn.XLOOKUP(LEFT(C201,11),C:C,A:A),F201=7,_xlfn.XLOOKUP(LEFT(C201,17),C:C,A:A))</f>
        <v>513</v>
      </c>
      <c r="L201" s="10" t="s">
        <v>25</v>
      </c>
      <c r="M201" s="10" t="s">
        <v>23</v>
      </c>
      <c r="N201" s="10" t="s">
        <v>23</v>
      </c>
      <c r="O201" s="10" t="s">
        <v>23</v>
      </c>
      <c r="P201" s="10" t="s">
        <v>25</v>
      </c>
      <c r="Q201" s="12">
        <v>43831</v>
      </c>
      <c r="R201" s="10" t="str">
        <f t="shared" si="15"/>
        <v>01/01/2020</v>
      </c>
      <c r="S201" s="10" t="s">
        <v>23</v>
      </c>
      <c r="T201" s="10">
        <v>0</v>
      </c>
      <c r="U201" s="10">
        <v>0</v>
      </c>
      <c r="V201" s="12">
        <v>44166</v>
      </c>
      <c r="W201" s="10" t="str">
        <f t="shared" si="16"/>
        <v>01/12/2020</v>
      </c>
      <c r="X201" s="10" t="s">
        <v>23</v>
      </c>
      <c r="Y201" s="10" t="s">
        <v>23</v>
      </c>
      <c r="Z201" s="10" t="s">
        <v>26</v>
      </c>
      <c r="AA201" s="10">
        <v>1</v>
      </c>
      <c r="AB201" s="10" t="str">
        <f t="shared" si="17"/>
        <v>515, 1, '2.1.1.02.01.00002', 6, 'CSLL A RECOLHER', 'S', 'N', 'I', 513, 'S', 'N', '</v>
      </c>
      <c r="AC201" s="10" t="str">
        <f t="shared" si="20"/>
        <v>N', 'N', 'S', '01/01/2020', 'N', 0, 0, '01/12/2020', 'N', 'N', '0', 1</v>
      </c>
      <c r="AD201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VALUES(515, 1, '2.1.1.02.01.00002', 6, 'CSLL A RECOLHER', 'S', 'N', 'I', 513, 'S', 'N', 'N', 'N', 'S', '01/01/2020', 'N', 0, 0, '01/12/2020', 'N', 'N', '0', 1,'02',);</v>
      </c>
      <c r="AE201" s="14" t="str">
        <f t="shared" si="19"/>
        <v>UPDATE TGFPAR SET CODCTACTB = 515 WHERE CODPARC = ;</v>
      </c>
    </row>
    <row r="202" spans="1:31" x14ac:dyDescent="0.25">
      <c r="A202" s="3">
        <v>516</v>
      </c>
      <c r="B202" s="10">
        <v>1</v>
      </c>
      <c r="C202" s="3" t="s">
        <v>1509</v>
      </c>
      <c r="D202" s="11" t="s">
        <v>45</v>
      </c>
      <c r="F202" s="3">
        <v>6</v>
      </c>
      <c r="G202" s="3" t="s">
        <v>1278</v>
      </c>
      <c r="H202" s="3" t="s">
        <v>25</v>
      </c>
      <c r="I202" s="10" t="s">
        <v>23</v>
      </c>
      <c r="J202" s="10" t="s">
        <v>24</v>
      </c>
      <c r="K202" cm="1">
        <f t="array" ref="K202">_xlfn.IFS(F202=1,-999999999,F202=2,_xlfn.XLOOKUP(LEFT(C202,1),C:C,A:A),F202=3,_xlfn.XLOOKUP(LEFT(C202,3),C:C,A:A),F202=4,_xlfn.XLOOKUP(LEFT(C202,5),C:C,A:A),F202=5,_xlfn.XLOOKUP(LEFT(C202,8),C:C,A:A),F202=6,_xlfn.XLOOKUP(LEFT(C202,11),C:C,A:A),F202=7,_xlfn.XLOOKUP(LEFT(C202,17),C:C,A:A))</f>
        <v>513</v>
      </c>
      <c r="L202" s="10" t="s">
        <v>25</v>
      </c>
      <c r="M202" s="10" t="s">
        <v>23</v>
      </c>
      <c r="N202" s="10" t="s">
        <v>23</v>
      </c>
      <c r="O202" s="10" t="s">
        <v>23</v>
      </c>
      <c r="P202" s="10" t="s">
        <v>25</v>
      </c>
      <c r="Q202" s="12">
        <v>43831</v>
      </c>
      <c r="R202" s="10" t="str">
        <f t="shared" si="15"/>
        <v>01/01/2020</v>
      </c>
      <c r="S202" s="10" t="s">
        <v>23</v>
      </c>
      <c r="T202" s="10">
        <v>0</v>
      </c>
      <c r="U202" s="10">
        <v>0</v>
      </c>
      <c r="V202" s="12">
        <v>44166</v>
      </c>
      <c r="W202" s="10" t="str">
        <f t="shared" si="16"/>
        <v>01/12/2020</v>
      </c>
      <c r="X202" s="10" t="s">
        <v>23</v>
      </c>
      <c r="Y202" s="10" t="s">
        <v>23</v>
      </c>
      <c r="Z202" s="10" t="s">
        <v>26</v>
      </c>
      <c r="AA202" s="10">
        <v>1</v>
      </c>
      <c r="AB202" s="10" t="str">
        <f t="shared" si="17"/>
        <v>516, 1, '2.1.1.02.01.00003', 6, 'PIS A RECOLHER', 'S', 'N', 'I', 513, 'S', 'N', '</v>
      </c>
      <c r="AC202" s="10" t="str">
        <f t="shared" si="20"/>
        <v>N', 'N', 'S', '01/01/2020', 'N', 0, 0, '01/12/2020', 'N', 'N', '0', 1</v>
      </c>
      <c r="AD202" s="13" t="str">
        <f t="shared" si="18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VALUES(516, 1, '2.1.1.02.01.00003', 6, 'PIS A RECOLHER', 'S', 'N', 'I', 513, 'S', 'N', 'N', 'N', 'S', '01/01/2020', 'N', 0, 0, '01/12/2020', 'N', 'N', '0', 1,'02',);</v>
      </c>
      <c r="AE202" s="14" t="str">
        <f t="shared" si="19"/>
        <v>UPDATE TGFPAR SET CODCTACTB = 516 WHERE CODPARC = ;</v>
      </c>
    </row>
    <row r="203" spans="1:31" x14ac:dyDescent="0.25">
      <c r="A203" s="3">
        <v>517</v>
      </c>
      <c r="B203" s="10">
        <v>1</v>
      </c>
      <c r="C203" s="3" t="s">
        <v>1510</v>
      </c>
      <c r="D203" s="11" t="s">
        <v>45</v>
      </c>
      <c r="F203" s="3">
        <v>6</v>
      </c>
      <c r="G203" s="3" t="s">
        <v>1279</v>
      </c>
      <c r="H203" s="3" t="s">
        <v>25</v>
      </c>
      <c r="I203" s="10" t="s">
        <v>23</v>
      </c>
      <c r="J203" s="10" t="s">
        <v>24</v>
      </c>
      <c r="K203" cm="1">
        <f t="array" ref="K203">_xlfn.IFS(F203=1,-999999999,F203=2,_xlfn.XLOOKUP(LEFT(C203,1),C:C,A:A),F203=3,_xlfn.XLOOKUP(LEFT(C203,3),C:C,A:A),F203=4,_xlfn.XLOOKUP(LEFT(C203,5),C:C,A:A),F203=5,_xlfn.XLOOKUP(LEFT(C203,8),C:C,A:A),F203=6,_xlfn.XLOOKUP(LEFT(C203,11),C:C,A:A),F203=7,_xlfn.XLOOKUP(LEFT(C203,17),C:C,A:A))</f>
        <v>513</v>
      </c>
      <c r="L203" s="10" t="s">
        <v>25</v>
      </c>
      <c r="M203" s="10" t="s">
        <v>23</v>
      </c>
      <c r="N203" s="10" t="s">
        <v>23</v>
      </c>
      <c r="O203" s="10" t="s">
        <v>23</v>
      </c>
      <c r="P203" s="10" t="s">
        <v>25</v>
      </c>
      <c r="Q203" s="12">
        <v>43831</v>
      </c>
      <c r="R203" s="10" t="str">
        <f t="shared" ref="R203:R266" si="21">TEXT(Q203,"dd/mm/aaaa")</f>
        <v>01/01/2020</v>
      </c>
      <c r="S203" s="10" t="s">
        <v>23</v>
      </c>
      <c r="T203" s="10">
        <v>0</v>
      </c>
      <c r="U203" s="10">
        <v>0</v>
      </c>
      <c r="V203" s="12">
        <v>44166</v>
      </c>
      <c r="W203" s="10" t="str">
        <f t="shared" ref="W203:W266" si="22">TEXT(V203,"dd/mm/aaaa")</f>
        <v>01/12/2020</v>
      </c>
      <c r="X203" s="10" t="s">
        <v>23</v>
      </c>
      <c r="Y203" s="10" t="s">
        <v>23</v>
      </c>
      <c r="Z203" s="10" t="s">
        <v>26</v>
      </c>
      <c r="AA203" s="10">
        <v>1</v>
      </c>
      <c r="AB203" s="10" t="str">
        <f t="shared" ref="AB203:AB266" si="23">CONCATENATE(A203,", ",B203,", '",C203,"', ",F203,", '",G203,"', '",H203,"', '",I203,"', '",J203,"', ",K203,", '",L203,"', '",M203,"', '")</f>
        <v>517, 1, '2.1.1.02.01.00004', 6, 'COFINS A RECOLHER', 'S', 'N', 'I', 513, 'S', 'N', '</v>
      </c>
      <c r="AC203" s="10" t="str">
        <f t="shared" si="20"/>
        <v>N', 'N', 'S', '01/01/2020', 'N', 0, 0, '01/12/2020', 'N', 'N', '0', 1</v>
      </c>
      <c r="AD203" s="13" t="str">
        <f t="shared" ref="AD203:AD266" si="24">CONCATENATE($AB$1,AB203,AC203,",'",D203,"',",E203,");")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VALUES(517, 1, '2.1.1.02.01.00004', 6, 'COFINS A RECOLHER', 'S', 'N', 'I', 513, 'S', 'N', 'N', 'N', 'S', '01/01/2020', 'N', 0, 0, '01/12/2020', 'N', 'N', '0', 1,'02',);</v>
      </c>
      <c r="AE203" s="14" t="str">
        <f t="shared" ref="AE203:AE266" si="25">IF(E203&lt;&gt;"null",CONCATENATE("UPDATE TGFPAR SET CODCTACTB = ",A203," WHERE CODPARC = ",E203,";"),"")</f>
        <v>UPDATE TGFPAR SET CODCTACTB = 517 WHERE CODPARC = ;</v>
      </c>
    </row>
    <row r="204" spans="1:31" x14ac:dyDescent="0.25">
      <c r="A204" s="3">
        <v>518</v>
      </c>
      <c r="B204" s="3">
        <v>1</v>
      </c>
      <c r="C204" s="3" t="s">
        <v>1511</v>
      </c>
      <c r="D204" s="11" t="s">
        <v>45</v>
      </c>
      <c r="F204" s="3">
        <v>6</v>
      </c>
      <c r="G204" s="3" t="s">
        <v>1280</v>
      </c>
      <c r="H204" s="3" t="s">
        <v>25</v>
      </c>
      <c r="I204" s="10" t="s">
        <v>23</v>
      </c>
      <c r="J204" s="10" t="s">
        <v>24</v>
      </c>
      <c r="K204" cm="1">
        <f t="array" ref="K204">_xlfn.IFS(F204=1,-999999999,F204=2,_xlfn.XLOOKUP(LEFT(C204,1),C:C,A:A),F204=3,_xlfn.XLOOKUP(LEFT(C204,3),C:C,A:A),F204=4,_xlfn.XLOOKUP(LEFT(C204,5),C:C,A:A),F204=5,_xlfn.XLOOKUP(LEFT(C204,8),C:C,A:A),F204=6,_xlfn.XLOOKUP(LEFT(C204,11),C:C,A:A),F204=7,_xlfn.XLOOKUP(LEFT(C204,17),C:C,A:A))</f>
        <v>513</v>
      </c>
      <c r="L204" s="10" t="s">
        <v>25</v>
      </c>
      <c r="M204" s="10" t="s">
        <v>23</v>
      </c>
      <c r="N204" s="10" t="s">
        <v>23</v>
      </c>
      <c r="O204" s="10" t="s">
        <v>23</v>
      </c>
      <c r="P204" s="10" t="s">
        <v>25</v>
      </c>
      <c r="Q204" s="12">
        <v>43831</v>
      </c>
      <c r="R204" s="10" t="str">
        <f t="shared" si="21"/>
        <v>01/01/2020</v>
      </c>
      <c r="S204" s="10" t="s">
        <v>23</v>
      </c>
      <c r="T204" s="10">
        <v>0</v>
      </c>
      <c r="U204" s="10">
        <v>0</v>
      </c>
      <c r="V204" s="12">
        <v>44166</v>
      </c>
      <c r="W204" s="10" t="str">
        <f t="shared" si="22"/>
        <v>01/12/2020</v>
      </c>
      <c r="X204" s="10" t="s">
        <v>23</v>
      </c>
      <c r="Y204" s="10" t="s">
        <v>23</v>
      </c>
      <c r="Z204" s="10" t="s">
        <v>26</v>
      </c>
      <c r="AA204" s="10">
        <v>1</v>
      </c>
      <c r="AB204" s="10" t="str">
        <f t="shared" si="23"/>
        <v>518, 1, '2.1.1.02.01.00005', 6, 'IPI A RECOLHER', 'S', 'N', 'I', 513, 'S', 'N', '</v>
      </c>
      <c r="AC204" s="10" t="str">
        <f t="shared" ref="AC204:AC267" si="26">CONCATENATE(N204,"', '",O204,"', '",P204,"', '",R204,"', '",S204,"', ",T204,", ",U204,", '",W204,"', '",X204,"', '",Y204,"', '",Z204,"', ",AA204)</f>
        <v>N', 'N', 'S', '01/01/2020', 'N', 0, 0, '01/12/2020', 'N', 'N', '0', 1</v>
      </c>
      <c r="AD20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VALUES(518, 1, '2.1.1.02.01.00005', 6, 'IPI A RECOLHER', 'S', 'N', 'I', 513, 'S', 'N', 'N', 'N', 'S', '01/01/2020', 'N', 0, 0, '01/12/2020', 'N', 'N', '0', 1,'02',);</v>
      </c>
      <c r="AE204" s="14" t="str">
        <f t="shared" si="25"/>
        <v>UPDATE TGFPAR SET CODCTACTB = 518 WHERE CODPARC = ;</v>
      </c>
    </row>
    <row r="205" spans="1:31" x14ac:dyDescent="0.25">
      <c r="A205" s="3">
        <v>519</v>
      </c>
      <c r="B205" s="10">
        <v>1</v>
      </c>
      <c r="C205" s="3" t="s">
        <v>1512</v>
      </c>
      <c r="D205" s="11" t="s">
        <v>45</v>
      </c>
      <c r="F205" s="3">
        <v>6</v>
      </c>
      <c r="G205" s="3" t="s">
        <v>1281</v>
      </c>
      <c r="H205" s="3" t="s">
        <v>25</v>
      </c>
      <c r="I205" s="10" t="s">
        <v>23</v>
      </c>
      <c r="J205" s="10" t="s">
        <v>24</v>
      </c>
      <c r="K205" cm="1">
        <f t="array" ref="K205">_xlfn.IFS(F205=1,-999999999,F205=2,_xlfn.XLOOKUP(LEFT(C205,1),C:C,A:A),F205=3,_xlfn.XLOOKUP(LEFT(C205,3),C:C,A:A),F205=4,_xlfn.XLOOKUP(LEFT(C205,5),C:C,A:A),F205=5,_xlfn.XLOOKUP(LEFT(C205,8),C:C,A:A),F205=6,_xlfn.XLOOKUP(LEFT(C205,11),C:C,A:A),F205=7,_xlfn.XLOOKUP(LEFT(C205,17),C:C,A:A))</f>
        <v>513</v>
      </c>
      <c r="L205" s="10" t="s">
        <v>25</v>
      </c>
      <c r="M205" s="10" t="s">
        <v>23</v>
      </c>
      <c r="N205" s="10" t="s">
        <v>23</v>
      </c>
      <c r="O205" s="10" t="s">
        <v>23</v>
      </c>
      <c r="P205" s="10" t="s">
        <v>25</v>
      </c>
      <c r="Q205" s="12">
        <v>43831</v>
      </c>
      <c r="R205" s="10" t="str">
        <f t="shared" si="21"/>
        <v>01/01/2020</v>
      </c>
      <c r="S205" s="10" t="s">
        <v>23</v>
      </c>
      <c r="T205" s="10">
        <v>0</v>
      </c>
      <c r="U205" s="10">
        <v>0</v>
      </c>
      <c r="V205" s="12">
        <v>44166</v>
      </c>
      <c r="W205" s="10" t="str">
        <f t="shared" si="22"/>
        <v>01/12/2020</v>
      </c>
      <c r="X205" s="10" t="s">
        <v>23</v>
      </c>
      <c r="Y205" s="10" t="s">
        <v>23</v>
      </c>
      <c r="Z205" s="10" t="s">
        <v>26</v>
      </c>
      <c r="AA205" s="10">
        <v>1</v>
      </c>
      <c r="AB205" s="10" t="str">
        <f t="shared" si="23"/>
        <v>519, 1, '2.1.1.02.01.00006', 6, 'IRRF S/ FOLHA A RECOLHER', 'S', 'N', 'I', 513, 'S', 'N', '</v>
      </c>
      <c r="AC205" s="10" t="str">
        <f t="shared" si="26"/>
        <v>N', 'N', 'S', '01/01/2020', 'N', 0, 0, '01/12/2020', 'N', 'N', '0', 1</v>
      </c>
      <c r="AD20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VALUES(519, 1, '2.1.1.02.01.00006', 6, 'IRRF S/ FOLHA A RECOLHER', 'S', 'N', 'I', 513, 'S', 'N', 'N', 'N', 'S', '01/01/2020', 'N', 0, 0, '01/12/2020', 'N', 'N', '0', 1,'02',);</v>
      </c>
      <c r="AE205" s="14" t="str">
        <f t="shared" si="25"/>
        <v>UPDATE TGFPAR SET CODCTACTB = 519 WHERE CODPARC = ;</v>
      </c>
    </row>
    <row r="206" spans="1:31" x14ac:dyDescent="0.25">
      <c r="A206" s="3">
        <v>520</v>
      </c>
      <c r="B206" s="10">
        <v>1</v>
      </c>
      <c r="C206" s="3" t="s">
        <v>1513</v>
      </c>
      <c r="D206" s="11" t="s">
        <v>45</v>
      </c>
      <c r="F206" s="3">
        <v>6</v>
      </c>
      <c r="G206" s="3" t="s">
        <v>1282</v>
      </c>
      <c r="H206" s="3" t="s">
        <v>25</v>
      </c>
      <c r="I206" s="10" t="s">
        <v>23</v>
      </c>
      <c r="J206" s="10" t="s">
        <v>24</v>
      </c>
      <c r="K206" cm="1">
        <f t="array" ref="K206">_xlfn.IFS(F206=1,-999999999,F206=2,_xlfn.XLOOKUP(LEFT(C206,1),C:C,A:A),F206=3,_xlfn.XLOOKUP(LEFT(C206,3),C:C,A:A),F206=4,_xlfn.XLOOKUP(LEFT(C206,5),C:C,A:A),F206=5,_xlfn.XLOOKUP(LEFT(C206,8),C:C,A:A),F206=6,_xlfn.XLOOKUP(LEFT(C206,11),C:C,A:A),F206=7,_xlfn.XLOOKUP(LEFT(C206,17),C:C,A:A))</f>
        <v>513</v>
      </c>
      <c r="L206" s="10" t="s">
        <v>25</v>
      </c>
      <c r="M206" s="10" t="s">
        <v>23</v>
      </c>
      <c r="N206" s="10" t="s">
        <v>23</v>
      </c>
      <c r="O206" s="10" t="s">
        <v>23</v>
      </c>
      <c r="P206" s="10" t="s">
        <v>25</v>
      </c>
      <c r="Q206" s="12">
        <v>43831</v>
      </c>
      <c r="R206" s="10" t="str">
        <f t="shared" si="21"/>
        <v>01/01/2020</v>
      </c>
      <c r="S206" s="10" t="s">
        <v>23</v>
      </c>
      <c r="T206" s="10">
        <v>0</v>
      </c>
      <c r="U206" s="10">
        <v>0</v>
      </c>
      <c r="V206" s="12">
        <v>44166</v>
      </c>
      <c r="W206" s="10" t="str">
        <f t="shared" si="22"/>
        <v>01/12/2020</v>
      </c>
      <c r="X206" s="10" t="s">
        <v>23</v>
      </c>
      <c r="Y206" s="10" t="s">
        <v>23</v>
      </c>
      <c r="Z206" s="10" t="s">
        <v>26</v>
      </c>
      <c r="AA206" s="10">
        <v>1</v>
      </c>
      <c r="AB206" s="10" t="str">
        <f t="shared" si="23"/>
        <v>520, 1, '2.1.1.02.01.00007', 6, 'IRRF A RECOLHER', 'S', 'N', 'I', 513, 'S', 'N', '</v>
      </c>
      <c r="AC206" s="10" t="str">
        <f t="shared" si="26"/>
        <v>N', 'N', 'S', '01/01/2020', 'N', 0, 0, '01/12/2020', 'N', 'N', '0', 1</v>
      </c>
      <c r="AD20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VALUES(520, 1, '2.1.1.02.01.00007', 6, 'IRRF A RECOLHER', 'S', 'N', 'I', 513, 'S', 'N', 'N', 'N', 'S', '01/01/2020', 'N', 0, 0, '01/12/2020', 'N', 'N', '0', 1,'02',);</v>
      </c>
      <c r="AE206" s="14" t="str">
        <f t="shared" si="25"/>
        <v>UPDATE TGFPAR SET CODCTACTB = 520 WHERE CODPARC = ;</v>
      </c>
    </row>
    <row r="207" spans="1:31" x14ac:dyDescent="0.25">
      <c r="A207" s="3">
        <v>521</v>
      </c>
      <c r="B207" s="3">
        <v>1</v>
      </c>
      <c r="C207" s="3" t="s">
        <v>1514</v>
      </c>
      <c r="D207" s="11" t="s">
        <v>45</v>
      </c>
      <c r="F207" s="3">
        <v>6</v>
      </c>
      <c r="G207" s="3" t="s">
        <v>1283</v>
      </c>
      <c r="H207" s="3" t="s">
        <v>25</v>
      </c>
      <c r="I207" s="10" t="s">
        <v>23</v>
      </c>
      <c r="J207" s="10" t="s">
        <v>24</v>
      </c>
      <c r="K207" cm="1">
        <f t="array" ref="K207">_xlfn.IFS(F207=1,-999999999,F207=2,_xlfn.XLOOKUP(LEFT(C207,1),C:C,A:A),F207=3,_xlfn.XLOOKUP(LEFT(C207,3),C:C,A:A),F207=4,_xlfn.XLOOKUP(LEFT(C207,5),C:C,A:A),F207=5,_xlfn.XLOOKUP(LEFT(C207,8),C:C,A:A),F207=6,_xlfn.XLOOKUP(LEFT(C207,11),C:C,A:A),F207=7,_xlfn.XLOOKUP(LEFT(C207,17),C:C,A:A))</f>
        <v>513</v>
      </c>
      <c r="L207" s="10" t="s">
        <v>25</v>
      </c>
      <c r="M207" s="10" t="s">
        <v>23</v>
      </c>
      <c r="N207" s="10" t="s">
        <v>23</v>
      </c>
      <c r="O207" s="10" t="s">
        <v>23</v>
      </c>
      <c r="P207" s="10" t="s">
        <v>25</v>
      </c>
      <c r="Q207" s="12">
        <v>43831</v>
      </c>
      <c r="R207" s="10" t="str">
        <f t="shared" si="21"/>
        <v>01/01/2020</v>
      </c>
      <c r="S207" s="10" t="s">
        <v>23</v>
      </c>
      <c r="T207" s="10">
        <v>0</v>
      </c>
      <c r="U207" s="10">
        <v>0</v>
      </c>
      <c r="V207" s="12">
        <v>44166</v>
      </c>
      <c r="W207" s="10" t="str">
        <f t="shared" si="22"/>
        <v>01/12/2020</v>
      </c>
      <c r="X207" s="10" t="s">
        <v>23</v>
      </c>
      <c r="Y207" s="10" t="s">
        <v>23</v>
      </c>
      <c r="Z207" s="10" t="s">
        <v>26</v>
      </c>
      <c r="AA207" s="10">
        <v>1</v>
      </c>
      <c r="AB207" s="10" t="str">
        <f t="shared" si="23"/>
        <v>521, 1, '2.1.1.02.01.00008', 6, 'PIS/COFINS/CSSL RETIDO A RECOLHER', 'S', 'N', 'I', 513, 'S', 'N', '</v>
      </c>
      <c r="AC207" s="10" t="str">
        <f t="shared" si="26"/>
        <v>N', 'N', 'S', '01/01/2020', 'N', 0, 0, '01/12/2020', 'N', 'N', '0', 1</v>
      </c>
      <c r="AD20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VALUES(521, 1, '2.1.1.02.01.00008', 6, 'PIS/COFINS/CSSL RETIDO A RECOLHER', 'S', 'N', 'I', 513, 'S', 'N', 'N', 'N', 'S', '01/01/2020', 'N', 0, 0, '01/12/2020', 'N', 'N', '0', 1,'02',);</v>
      </c>
      <c r="AE207" s="14" t="str">
        <f t="shared" si="25"/>
        <v>UPDATE TGFPAR SET CODCTACTB = 521 WHERE CODPARC = ;</v>
      </c>
    </row>
    <row r="208" spans="1:31" x14ac:dyDescent="0.25">
      <c r="A208" s="3">
        <v>522</v>
      </c>
      <c r="B208" s="10">
        <v>1</v>
      </c>
      <c r="C208" s="3" t="s">
        <v>1515</v>
      </c>
      <c r="D208" s="11" t="s">
        <v>45</v>
      </c>
      <c r="F208" s="3">
        <v>6</v>
      </c>
      <c r="G208" s="3" t="s">
        <v>1284</v>
      </c>
      <c r="H208" s="3" t="s">
        <v>25</v>
      </c>
      <c r="I208" s="10" t="s">
        <v>23</v>
      </c>
      <c r="J208" s="10" t="s">
        <v>24</v>
      </c>
      <c r="K208" cm="1">
        <f t="array" ref="K208">_xlfn.IFS(F208=1,-999999999,F208=2,_xlfn.XLOOKUP(LEFT(C208,1),C:C,A:A),F208=3,_xlfn.XLOOKUP(LEFT(C208,3),C:C,A:A),F208=4,_xlfn.XLOOKUP(LEFT(C208,5),C:C,A:A),F208=5,_xlfn.XLOOKUP(LEFT(C208,8),C:C,A:A),F208=6,_xlfn.XLOOKUP(LEFT(C208,11),C:C,A:A),F208=7,_xlfn.XLOOKUP(LEFT(C208,17),C:C,A:A))</f>
        <v>513</v>
      </c>
      <c r="L208" s="10" t="s">
        <v>25</v>
      </c>
      <c r="M208" s="10" t="s">
        <v>23</v>
      </c>
      <c r="N208" s="10" t="s">
        <v>23</v>
      </c>
      <c r="O208" s="10" t="s">
        <v>23</v>
      </c>
      <c r="P208" s="10" t="s">
        <v>25</v>
      </c>
      <c r="Q208" s="12">
        <v>43831</v>
      </c>
      <c r="R208" s="10" t="str">
        <f t="shared" si="21"/>
        <v>01/01/2020</v>
      </c>
      <c r="S208" s="10" t="s">
        <v>23</v>
      </c>
      <c r="T208" s="10">
        <v>0</v>
      </c>
      <c r="U208" s="10">
        <v>0</v>
      </c>
      <c r="V208" s="12">
        <v>44166</v>
      </c>
      <c r="W208" s="10" t="str">
        <f t="shared" si="22"/>
        <v>01/12/2020</v>
      </c>
      <c r="X208" s="10" t="s">
        <v>23</v>
      </c>
      <c r="Y208" s="10" t="s">
        <v>23</v>
      </c>
      <c r="Z208" s="10" t="s">
        <v>26</v>
      </c>
      <c r="AA208" s="10">
        <v>1</v>
      </c>
      <c r="AB208" s="10" t="str">
        <f t="shared" si="23"/>
        <v>522, 1, '2.1.1.02.01.00009', 6, 'IRRF S/ ALUGUEIS', 'S', 'N', 'I', 513, 'S', 'N', '</v>
      </c>
      <c r="AC208" s="10" t="str">
        <f t="shared" si="26"/>
        <v>N', 'N', 'S', '01/01/2020', 'N', 0, 0, '01/12/2020', 'N', 'N', '0', 1</v>
      </c>
      <c r="AD20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VALUES(522, 1, '2.1.1.02.01.00009', 6, 'IRRF S/ ALUGUEIS', 'S', 'N', 'I', 513, 'S', 'N', 'N', 'N', 'S', '01/01/2020', 'N', 0, 0, '01/12/2020', 'N', 'N', '0', 1,'02',);</v>
      </c>
      <c r="AE208" s="14" t="str">
        <f t="shared" si="25"/>
        <v>UPDATE TGFPAR SET CODCTACTB = 522 WHERE CODPARC = ;</v>
      </c>
    </row>
    <row r="209" spans="1:31" x14ac:dyDescent="0.25">
      <c r="A209" s="3">
        <v>523</v>
      </c>
      <c r="B209" s="10">
        <v>1</v>
      </c>
      <c r="C209" s="3" t="s">
        <v>941</v>
      </c>
      <c r="D209" s="11" t="s">
        <v>45</v>
      </c>
      <c r="F209" s="3">
        <v>6</v>
      </c>
      <c r="G209" s="3" t="s">
        <v>1105</v>
      </c>
      <c r="H209" s="3" t="s">
        <v>25</v>
      </c>
      <c r="I209" s="10" t="s">
        <v>23</v>
      </c>
      <c r="J209" s="10" t="s">
        <v>24</v>
      </c>
      <c r="K209" cm="1">
        <f t="array" ref="K209">_xlfn.IFS(F209=1,-999999999,F209=2,_xlfn.XLOOKUP(LEFT(C209,1),C:C,A:A),F209=3,_xlfn.XLOOKUP(LEFT(C209,3),C:C,A:A),F209=4,_xlfn.XLOOKUP(LEFT(C209,5),C:C,A:A),F209=5,_xlfn.XLOOKUP(LEFT(C209,8),C:C,A:A),F209=6,_xlfn.XLOOKUP(LEFT(C209,11),C:C,A:A),F209=7,_xlfn.XLOOKUP(LEFT(C209,17),C:C,A:A))</f>
        <v>513</v>
      </c>
      <c r="L209" s="10" t="s">
        <v>25</v>
      </c>
      <c r="M209" s="10" t="s">
        <v>23</v>
      </c>
      <c r="N209" s="10" t="s">
        <v>23</v>
      </c>
      <c r="O209" s="10" t="s">
        <v>23</v>
      </c>
      <c r="P209" s="10" t="s">
        <v>25</v>
      </c>
      <c r="Q209" s="12">
        <v>43831</v>
      </c>
      <c r="R209" s="10" t="str">
        <f t="shared" si="21"/>
        <v>01/01/2020</v>
      </c>
      <c r="S209" s="10" t="s">
        <v>23</v>
      </c>
      <c r="T209" s="10">
        <v>0</v>
      </c>
      <c r="U209" s="10">
        <v>0</v>
      </c>
      <c r="V209" s="12">
        <v>44166</v>
      </c>
      <c r="W209" s="10" t="str">
        <f t="shared" si="22"/>
        <v>01/12/2020</v>
      </c>
      <c r="X209" s="10" t="s">
        <v>23</v>
      </c>
      <c r="Y209" s="10" t="s">
        <v>23</v>
      </c>
      <c r="Z209" s="10" t="s">
        <v>26</v>
      </c>
      <c r="AA209" s="10">
        <v>1</v>
      </c>
      <c r="AB209" s="10" t="str">
        <f t="shared" si="23"/>
        <v>523, 1, '2.1.1.02.01.00010', 6, 'SIMPLES NACIONAL A RECOLHER', 'S', 'N', 'I', 513, 'S', 'N', '</v>
      </c>
      <c r="AC209" s="10" t="str">
        <f t="shared" si="26"/>
        <v>N', 'N', 'S', '01/01/2020', 'N', 0, 0, '01/12/2020', 'N', 'N', '0', 1</v>
      </c>
      <c r="AD20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VALUES(523, 1, '2.1.1.02.01.00010', 6, 'SIMPLES NACIONAL A RECOLHER', 'S', 'N', 'I', 513, 'S', 'N', 'N', 'N', 'S', '01/01/2020', 'N', 0, 0, '01/12/2020', 'N', 'N', '0', 1,'02',);</v>
      </c>
      <c r="AE209" s="14" t="str">
        <f t="shared" si="25"/>
        <v>UPDATE TGFPAR SET CODCTACTB = 523 WHERE CODPARC = ;</v>
      </c>
    </row>
    <row r="210" spans="1:31" x14ac:dyDescent="0.25">
      <c r="A210" s="3">
        <v>524</v>
      </c>
      <c r="B210" s="3">
        <v>1</v>
      </c>
      <c r="C210" s="3" t="s">
        <v>1516</v>
      </c>
      <c r="D210" s="11" t="s">
        <v>45</v>
      </c>
      <c r="F210" s="3">
        <v>5</v>
      </c>
      <c r="G210" s="3" t="s">
        <v>1285</v>
      </c>
      <c r="H210" s="3" t="s">
        <v>23</v>
      </c>
      <c r="I210" s="10" t="s">
        <v>23</v>
      </c>
      <c r="J210" s="10" t="s">
        <v>24</v>
      </c>
      <c r="K210" cm="1">
        <f t="array" ref="K210">_xlfn.IFS(F210=1,-999999999,F210=2,_xlfn.XLOOKUP(LEFT(C210,1),C:C,A:A),F210=3,_xlfn.XLOOKUP(LEFT(C210,3),C:C,A:A),F210=4,_xlfn.XLOOKUP(LEFT(C210,5),C:C,A:A),F210=5,_xlfn.XLOOKUP(LEFT(C210,8),C:C,A:A),F210=6,_xlfn.XLOOKUP(LEFT(C210,11),C:C,A:A),F210=7,_xlfn.XLOOKUP(LEFT(C210,17),C:C,A:A))</f>
        <v>512</v>
      </c>
      <c r="L210" s="10" t="s">
        <v>25</v>
      </c>
      <c r="M210" s="10" t="s">
        <v>23</v>
      </c>
      <c r="N210" s="10" t="s">
        <v>23</v>
      </c>
      <c r="O210" s="10" t="s">
        <v>23</v>
      </c>
      <c r="P210" s="10" t="s">
        <v>25</v>
      </c>
      <c r="Q210" s="12">
        <v>43831</v>
      </c>
      <c r="R210" s="10" t="str">
        <f t="shared" si="21"/>
        <v>01/01/2020</v>
      </c>
      <c r="S210" s="10" t="s">
        <v>23</v>
      </c>
      <c r="T210" s="10">
        <v>0</v>
      </c>
      <c r="U210" s="10">
        <v>0</v>
      </c>
      <c r="V210" s="12">
        <v>44166</v>
      </c>
      <c r="W210" s="10" t="str">
        <f t="shared" si="22"/>
        <v>01/12/2020</v>
      </c>
      <c r="X210" s="10" t="s">
        <v>23</v>
      </c>
      <c r="Y210" s="10" t="s">
        <v>23</v>
      </c>
      <c r="Z210" s="10" t="s">
        <v>26</v>
      </c>
      <c r="AA210" s="10">
        <v>1</v>
      </c>
      <c r="AB210" s="10" t="str">
        <f t="shared" si="23"/>
        <v>524, 1, '2.1.1.02.02', 5, 'OBRIGAÇOES FISCAIS ESTADUAIS', 'N', 'N', 'I', 512, 'S', 'N', '</v>
      </c>
      <c r="AC210" s="10" t="str">
        <f t="shared" si="26"/>
        <v>N', 'N', 'S', '01/01/2020', 'N', 0, 0, '01/12/2020', 'N', 'N', '0', 1</v>
      </c>
      <c r="AD21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VALUES(524, 1, '2.1.1.02.02', 5, 'OBRIGAÇOES FISCAIS ESTADUAIS', 'N', 'N', 'I', 512, 'S', 'N', 'N', 'N', 'S', '01/01/2020', 'N', 0, 0, '01/12/2020', 'N', 'N', '0', 1,'02',);</v>
      </c>
      <c r="AE210" s="14" t="str">
        <f t="shared" si="25"/>
        <v>UPDATE TGFPAR SET CODCTACTB = 524 WHERE CODPARC = ;</v>
      </c>
    </row>
    <row r="211" spans="1:31" x14ac:dyDescent="0.25">
      <c r="A211" s="3">
        <v>525</v>
      </c>
      <c r="B211" s="10">
        <v>1</v>
      </c>
      <c r="C211" s="3" t="s">
        <v>1517</v>
      </c>
      <c r="D211" s="11" t="s">
        <v>45</v>
      </c>
      <c r="F211" s="3">
        <v>6</v>
      </c>
      <c r="G211" s="3" t="s">
        <v>1286</v>
      </c>
      <c r="H211" s="3" t="s">
        <v>25</v>
      </c>
      <c r="I211" s="10" t="s">
        <v>23</v>
      </c>
      <c r="J211" s="10" t="s">
        <v>24</v>
      </c>
      <c r="K211" cm="1">
        <f t="array" ref="K211">_xlfn.IFS(F211=1,-999999999,F211=2,_xlfn.XLOOKUP(LEFT(C211,1),C:C,A:A),F211=3,_xlfn.XLOOKUP(LEFT(C211,3),C:C,A:A),F211=4,_xlfn.XLOOKUP(LEFT(C211,5),C:C,A:A),F211=5,_xlfn.XLOOKUP(LEFT(C211,8),C:C,A:A),F211=6,_xlfn.XLOOKUP(LEFT(C211,11),C:C,A:A),F211=7,_xlfn.XLOOKUP(LEFT(C211,17),C:C,A:A))</f>
        <v>524</v>
      </c>
      <c r="L211" s="10" t="s">
        <v>25</v>
      </c>
      <c r="M211" s="10" t="s">
        <v>23</v>
      </c>
      <c r="N211" s="10" t="s">
        <v>23</v>
      </c>
      <c r="O211" s="10" t="s">
        <v>23</v>
      </c>
      <c r="P211" s="10" t="s">
        <v>25</v>
      </c>
      <c r="Q211" s="12">
        <v>43831</v>
      </c>
      <c r="R211" s="10" t="str">
        <f t="shared" si="21"/>
        <v>01/01/2020</v>
      </c>
      <c r="S211" s="10" t="s">
        <v>23</v>
      </c>
      <c r="T211" s="10">
        <v>0</v>
      </c>
      <c r="U211" s="10">
        <v>0</v>
      </c>
      <c r="V211" s="12">
        <v>44166</v>
      </c>
      <c r="W211" s="10" t="str">
        <f t="shared" si="22"/>
        <v>01/12/2020</v>
      </c>
      <c r="X211" s="10" t="s">
        <v>23</v>
      </c>
      <c r="Y211" s="10" t="s">
        <v>23</v>
      </c>
      <c r="Z211" s="10" t="s">
        <v>26</v>
      </c>
      <c r="AA211" s="10">
        <v>1</v>
      </c>
      <c r="AB211" s="10" t="str">
        <f t="shared" si="23"/>
        <v>525, 1, '2.1.1.02.02.00001', 6, 'ICMS A RECOLHER', 'S', 'N', 'I', 524, 'S', 'N', '</v>
      </c>
      <c r="AC211" s="10" t="str">
        <f t="shared" si="26"/>
        <v>N', 'N', 'S', '01/01/2020', 'N', 0, 0, '01/12/2020', 'N', 'N', '0', 1</v>
      </c>
      <c r="AD21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VALUES(525, 1, '2.1.1.02.02.00001', 6, 'ICMS A RECOLHER', 'S', 'N', 'I', 524, 'S', 'N', 'N', 'N', 'S', '01/01/2020', 'N', 0, 0, '01/12/2020', 'N', 'N', '0', 1,'02',);</v>
      </c>
      <c r="AE211" s="14" t="str">
        <f t="shared" si="25"/>
        <v>UPDATE TGFPAR SET CODCTACTB = 525 WHERE CODPARC = ;</v>
      </c>
    </row>
    <row r="212" spans="1:31" x14ac:dyDescent="0.25">
      <c r="A212" s="3">
        <v>526</v>
      </c>
      <c r="B212" s="10">
        <v>1</v>
      </c>
      <c r="C212" s="3" t="s">
        <v>1518</v>
      </c>
      <c r="D212" s="11" t="s">
        <v>45</v>
      </c>
      <c r="F212" s="3">
        <v>6</v>
      </c>
      <c r="G212" s="3" t="s">
        <v>1287</v>
      </c>
      <c r="H212" s="3" t="s">
        <v>25</v>
      </c>
      <c r="I212" s="10" t="s">
        <v>23</v>
      </c>
      <c r="J212" s="10" t="s">
        <v>24</v>
      </c>
      <c r="K212" cm="1">
        <f t="array" ref="K212">_xlfn.IFS(F212=1,-999999999,F212=2,_xlfn.XLOOKUP(LEFT(C212,1),C:C,A:A),F212=3,_xlfn.XLOOKUP(LEFT(C212,3),C:C,A:A),F212=4,_xlfn.XLOOKUP(LEFT(C212,5),C:C,A:A),F212=5,_xlfn.XLOOKUP(LEFT(C212,8),C:C,A:A),F212=6,_xlfn.XLOOKUP(LEFT(C212,11),C:C,A:A),F212=7,_xlfn.XLOOKUP(LEFT(C212,17),C:C,A:A))</f>
        <v>524</v>
      </c>
      <c r="L212" s="10" t="s">
        <v>25</v>
      </c>
      <c r="M212" s="10" t="s">
        <v>23</v>
      </c>
      <c r="N212" s="10" t="s">
        <v>23</v>
      </c>
      <c r="O212" s="10" t="s">
        <v>23</v>
      </c>
      <c r="P212" s="10" t="s">
        <v>25</v>
      </c>
      <c r="Q212" s="12">
        <v>43831</v>
      </c>
      <c r="R212" s="10" t="str">
        <f t="shared" si="21"/>
        <v>01/01/2020</v>
      </c>
      <c r="S212" s="10" t="s">
        <v>23</v>
      </c>
      <c r="T212" s="10">
        <v>0</v>
      </c>
      <c r="U212" s="10">
        <v>0</v>
      </c>
      <c r="V212" s="12">
        <v>44166</v>
      </c>
      <c r="W212" s="10" t="str">
        <f t="shared" si="22"/>
        <v>01/12/2020</v>
      </c>
      <c r="X212" s="10" t="s">
        <v>23</v>
      </c>
      <c r="Y212" s="10" t="s">
        <v>23</v>
      </c>
      <c r="Z212" s="10" t="s">
        <v>26</v>
      </c>
      <c r="AA212" s="10">
        <v>1</v>
      </c>
      <c r="AB212" s="10" t="str">
        <f t="shared" si="23"/>
        <v>526, 1, '2.1.1.02.02.00002', 6, 'ICMS ST A RECOLHER', 'S', 'N', 'I', 524, 'S', 'N', '</v>
      </c>
      <c r="AC212" s="10" t="str">
        <f t="shared" si="26"/>
        <v>N', 'N', 'S', '01/01/2020', 'N', 0, 0, '01/12/2020', 'N', 'N', '0', 1</v>
      </c>
      <c r="AD21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VALUES(526, 1, '2.1.1.02.02.00002', 6, 'ICMS ST A RECOLHER', 'S', 'N', 'I', 524, 'S', 'N', 'N', 'N', 'S', '01/01/2020', 'N', 0, 0, '01/12/2020', 'N', 'N', '0', 1,'02',);</v>
      </c>
      <c r="AE212" s="14" t="str">
        <f t="shared" si="25"/>
        <v>UPDATE TGFPAR SET CODCTACTB = 526 WHERE CODPARC = ;</v>
      </c>
    </row>
    <row r="213" spans="1:31" x14ac:dyDescent="0.25">
      <c r="A213" s="3">
        <v>527</v>
      </c>
      <c r="B213" s="3">
        <v>1</v>
      </c>
      <c r="C213" s="3" t="s">
        <v>942</v>
      </c>
      <c r="D213" s="11" t="s">
        <v>45</v>
      </c>
      <c r="F213" s="3">
        <v>6</v>
      </c>
      <c r="G213" s="3" t="s">
        <v>1288</v>
      </c>
      <c r="H213" s="3" t="s">
        <v>25</v>
      </c>
      <c r="I213" s="10" t="s">
        <v>23</v>
      </c>
      <c r="J213" s="10" t="s">
        <v>24</v>
      </c>
      <c r="K213" cm="1">
        <f t="array" ref="K213">_xlfn.IFS(F213=1,-999999999,F213=2,_xlfn.XLOOKUP(LEFT(C213,1),C:C,A:A),F213=3,_xlfn.XLOOKUP(LEFT(C213,3),C:C,A:A),F213=4,_xlfn.XLOOKUP(LEFT(C213,5),C:C,A:A),F213=5,_xlfn.XLOOKUP(LEFT(C213,8),C:C,A:A),F213=6,_xlfn.XLOOKUP(LEFT(C213,11),C:C,A:A),F213=7,_xlfn.XLOOKUP(LEFT(C213,17),C:C,A:A))</f>
        <v>524</v>
      </c>
      <c r="L213" s="10" t="s">
        <v>25</v>
      </c>
      <c r="M213" s="10" t="s">
        <v>23</v>
      </c>
      <c r="N213" s="10" t="s">
        <v>23</v>
      </c>
      <c r="O213" s="10" t="s">
        <v>23</v>
      </c>
      <c r="P213" s="10" t="s">
        <v>25</v>
      </c>
      <c r="Q213" s="12">
        <v>43831</v>
      </c>
      <c r="R213" s="10" t="str">
        <f t="shared" si="21"/>
        <v>01/01/2020</v>
      </c>
      <c r="S213" s="10" t="s">
        <v>23</v>
      </c>
      <c r="T213" s="10">
        <v>0</v>
      </c>
      <c r="U213" s="10">
        <v>0</v>
      </c>
      <c r="V213" s="12">
        <v>44166</v>
      </c>
      <c r="W213" s="10" t="str">
        <f t="shared" si="22"/>
        <v>01/12/2020</v>
      </c>
      <c r="X213" s="10" t="s">
        <v>23</v>
      </c>
      <c r="Y213" s="10" t="s">
        <v>23</v>
      </c>
      <c r="Z213" s="10" t="s">
        <v>26</v>
      </c>
      <c r="AA213" s="10">
        <v>1</v>
      </c>
      <c r="AB213" s="10" t="str">
        <f t="shared" si="23"/>
        <v>527, 1, '2.1.1.02.02.00003', 6, 'ICMS DIFAL A RECOLHER', 'S', 'N', 'I', 524, 'S', 'N', '</v>
      </c>
      <c r="AC213" s="10" t="str">
        <f t="shared" si="26"/>
        <v>N', 'N', 'S', '01/01/2020', 'N', 0, 0, '01/12/2020', 'N', 'N', '0', 1</v>
      </c>
      <c r="AD21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VALUES(527, 1, '2.1.1.02.02.00003', 6, 'ICMS DIFAL A RECOLHER', 'S', 'N', 'I', 524, 'S', 'N', 'N', 'N', 'S', '01/01/2020', 'N', 0, 0, '01/12/2020', 'N', 'N', '0', 1,'02',);</v>
      </c>
      <c r="AE213" s="14" t="str">
        <f t="shared" si="25"/>
        <v>UPDATE TGFPAR SET CODCTACTB = 527 WHERE CODPARC = ;</v>
      </c>
    </row>
    <row r="214" spans="1:31" x14ac:dyDescent="0.25">
      <c r="A214" s="3">
        <v>528</v>
      </c>
      <c r="B214" s="10">
        <v>1</v>
      </c>
      <c r="C214" s="3" t="s">
        <v>1519</v>
      </c>
      <c r="D214" s="11" t="s">
        <v>45</v>
      </c>
      <c r="F214" s="3">
        <v>5</v>
      </c>
      <c r="G214" s="3" t="s">
        <v>1289</v>
      </c>
      <c r="H214" s="3" t="s">
        <v>23</v>
      </c>
      <c r="I214" s="10" t="s">
        <v>23</v>
      </c>
      <c r="J214" s="10" t="s">
        <v>24</v>
      </c>
      <c r="K214" cm="1">
        <f t="array" ref="K214">_xlfn.IFS(F214=1,-999999999,F214=2,_xlfn.XLOOKUP(LEFT(C214,1),C:C,A:A),F214=3,_xlfn.XLOOKUP(LEFT(C214,3),C:C,A:A),F214=4,_xlfn.XLOOKUP(LEFT(C214,5),C:C,A:A),F214=5,_xlfn.XLOOKUP(LEFT(C214,8),C:C,A:A),F214=6,_xlfn.XLOOKUP(LEFT(C214,11),C:C,A:A),F214=7,_xlfn.XLOOKUP(LEFT(C214,17),C:C,A:A))</f>
        <v>512</v>
      </c>
      <c r="L214" s="10" t="s">
        <v>25</v>
      </c>
      <c r="M214" s="10" t="s">
        <v>23</v>
      </c>
      <c r="N214" s="10" t="s">
        <v>23</v>
      </c>
      <c r="O214" s="10" t="s">
        <v>23</v>
      </c>
      <c r="P214" s="10" t="s">
        <v>25</v>
      </c>
      <c r="Q214" s="12">
        <v>43831</v>
      </c>
      <c r="R214" s="10" t="str">
        <f t="shared" si="21"/>
        <v>01/01/2020</v>
      </c>
      <c r="S214" s="10" t="s">
        <v>23</v>
      </c>
      <c r="T214" s="10">
        <v>0</v>
      </c>
      <c r="U214" s="10">
        <v>0</v>
      </c>
      <c r="V214" s="12">
        <v>44166</v>
      </c>
      <c r="W214" s="10" t="str">
        <f t="shared" si="22"/>
        <v>01/12/2020</v>
      </c>
      <c r="X214" s="10" t="s">
        <v>23</v>
      </c>
      <c r="Y214" s="10" t="s">
        <v>23</v>
      </c>
      <c r="Z214" s="10" t="s">
        <v>26</v>
      </c>
      <c r="AA214" s="10">
        <v>1</v>
      </c>
      <c r="AB214" s="10" t="str">
        <f t="shared" si="23"/>
        <v>528, 1, '2.1.1.02.03', 5, 'OBRIGAÇOES FISCAIS MUNICIPAIS', 'N', 'N', 'I', 512, 'S', 'N', '</v>
      </c>
      <c r="AC214" s="10" t="str">
        <f t="shared" si="26"/>
        <v>N', 'N', 'S', '01/01/2020', 'N', 0, 0, '01/12/2020', 'N', 'N', '0', 1</v>
      </c>
      <c r="AD21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VALUES(528, 1, '2.1.1.02.03', 5, 'OBRIGAÇOES FISCAIS MUNICIPAIS', 'N', 'N', 'I', 512, 'S', 'N', 'N', 'N', 'S', '01/01/2020', 'N', 0, 0, '01/12/2020', 'N', 'N', '0', 1,'02',);</v>
      </c>
      <c r="AE214" s="14" t="str">
        <f t="shared" si="25"/>
        <v>UPDATE TGFPAR SET CODCTACTB = 528 WHERE CODPARC = ;</v>
      </c>
    </row>
    <row r="215" spans="1:31" x14ac:dyDescent="0.25">
      <c r="A215" s="3">
        <v>529</v>
      </c>
      <c r="B215" s="10">
        <v>1</v>
      </c>
      <c r="C215" s="3" t="s">
        <v>1520</v>
      </c>
      <c r="D215" s="11" t="s">
        <v>45</v>
      </c>
      <c r="F215" s="3">
        <v>6</v>
      </c>
      <c r="G215" s="3" t="s">
        <v>1290</v>
      </c>
      <c r="H215" s="3" t="s">
        <v>25</v>
      </c>
      <c r="I215" s="10" t="s">
        <v>23</v>
      </c>
      <c r="J215" s="10" t="s">
        <v>24</v>
      </c>
      <c r="K215" cm="1">
        <f t="array" ref="K215">_xlfn.IFS(F215=1,-999999999,F215=2,_xlfn.XLOOKUP(LEFT(C215,1),C:C,A:A),F215=3,_xlfn.XLOOKUP(LEFT(C215,3),C:C,A:A),F215=4,_xlfn.XLOOKUP(LEFT(C215,5),C:C,A:A),F215=5,_xlfn.XLOOKUP(LEFT(C215,8),C:C,A:A),F215=6,_xlfn.XLOOKUP(LEFT(C215,11),C:C,A:A),F215=7,_xlfn.XLOOKUP(LEFT(C215,17),C:C,A:A))</f>
        <v>528</v>
      </c>
      <c r="L215" s="10" t="s">
        <v>25</v>
      </c>
      <c r="M215" s="10" t="s">
        <v>23</v>
      </c>
      <c r="N215" s="10" t="s">
        <v>23</v>
      </c>
      <c r="O215" s="10" t="s">
        <v>23</v>
      </c>
      <c r="P215" s="10" t="s">
        <v>25</v>
      </c>
      <c r="Q215" s="12">
        <v>43831</v>
      </c>
      <c r="R215" s="10" t="str">
        <f t="shared" si="21"/>
        <v>01/01/2020</v>
      </c>
      <c r="S215" s="10" t="s">
        <v>23</v>
      </c>
      <c r="T215" s="10">
        <v>0</v>
      </c>
      <c r="U215" s="10">
        <v>0</v>
      </c>
      <c r="V215" s="12">
        <v>44166</v>
      </c>
      <c r="W215" s="10" t="str">
        <f t="shared" si="22"/>
        <v>01/12/2020</v>
      </c>
      <c r="X215" s="10" t="s">
        <v>23</v>
      </c>
      <c r="Y215" s="10" t="s">
        <v>23</v>
      </c>
      <c r="Z215" s="10" t="s">
        <v>26</v>
      </c>
      <c r="AA215" s="10">
        <v>1</v>
      </c>
      <c r="AB215" s="10" t="str">
        <f t="shared" si="23"/>
        <v>529, 1, '2.1.1.02.03.00001', 6, 'ISS A RECOLHER', 'S', 'N', 'I', 528, 'S', 'N', '</v>
      </c>
      <c r="AC215" s="10" t="str">
        <f t="shared" si="26"/>
        <v>N', 'N', 'S', '01/01/2020', 'N', 0, 0, '01/12/2020', 'N', 'N', '0', 1</v>
      </c>
      <c r="AD21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VALUES(529, 1, '2.1.1.02.03.00001', 6, 'ISS A RECOLHER', 'S', 'N', 'I', 528, 'S', 'N', 'N', 'N', 'S', '01/01/2020', 'N', 0, 0, '01/12/2020', 'N', 'N', '0', 1,'02',);</v>
      </c>
      <c r="AE215" s="14" t="str">
        <f t="shared" si="25"/>
        <v>UPDATE TGFPAR SET CODCTACTB = 529 WHERE CODPARC = ;</v>
      </c>
    </row>
    <row r="216" spans="1:31" x14ac:dyDescent="0.25">
      <c r="A216" s="3">
        <v>530</v>
      </c>
      <c r="B216" s="3">
        <v>1</v>
      </c>
      <c r="C216" s="3" t="s">
        <v>1521</v>
      </c>
      <c r="D216" s="11" t="s">
        <v>45</v>
      </c>
      <c r="F216" s="3">
        <v>6</v>
      </c>
      <c r="G216" s="3" t="s">
        <v>1291</v>
      </c>
      <c r="H216" s="3" t="s">
        <v>25</v>
      </c>
      <c r="I216" s="10" t="s">
        <v>23</v>
      </c>
      <c r="J216" s="10" t="s">
        <v>24</v>
      </c>
      <c r="K216" cm="1">
        <f t="array" ref="K216">_xlfn.IFS(F216=1,-999999999,F216=2,_xlfn.XLOOKUP(LEFT(C216,1),C:C,A:A),F216=3,_xlfn.XLOOKUP(LEFT(C216,3),C:C,A:A),F216=4,_xlfn.XLOOKUP(LEFT(C216,5),C:C,A:A),F216=5,_xlfn.XLOOKUP(LEFT(C216,8),C:C,A:A),F216=6,_xlfn.XLOOKUP(LEFT(C216,11),C:C,A:A),F216=7,_xlfn.XLOOKUP(LEFT(C216,17),C:C,A:A))</f>
        <v>528</v>
      </c>
      <c r="L216" s="10" t="s">
        <v>25</v>
      </c>
      <c r="M216" s="10" t="s">
        <v>23</v>
      </c>
      <c r="N216" s="10" t="s">
        <v>23</v>
      </c>
      <c r="O216" s="10" t="s">
        <v>23</v>
      </c>
      <c r="P216" s="10" t="s">
        <v>25</v>
      </c>
      <c r="Q216" s="12">
        <v>43831</v>
      </c>
      <c r="R216" s="10" t="str">
        <f t="shared" si="21"/>
        <v>01/01/2020</v>
      </c>
      <c r="S216" s="10" t="s">
        <v>23</v>
      </c>
      <c r="T216" s="10">
        <v>0</v>
      </c>
      <c r="U216" s="10">
        <v>0</v>
      </c>
      <c r="V216" s="12">
        <v>44166</v>
      </c>
      <c r="W216" s="10" t="str">
        <f t="shared" si="22"/>
        <v>01/12/2020</v>
      </c>
      <c r="X216" s="10" t="s">
        <v>23</v>
      </c>
      <c r="Y216" s="10" t="s">
        <v>23</v>
      </c>
      <c r="Z216" s="10" t="s">
        <v>26</v>
      </c>
      <c r="AA216" s="10">
        <v>1</v>
      </c>
      <c r="AB216" s="10" t="str">
        <f t="shared" si="23"/>
        <v>530, 1, '2.1.1.02.03.00002', 6, 'ISS RETIDO A RECOLHER', 'S', 'N', 'I', 528, 'S', 'N', '</v>
      </c>
      <c r="AC216" s="10" t="str">
        <f t="shared" si="26"/>
        <v>N', 'N', 'S', '01/01/2020', 'N', 0, 0, '01/12/2020', 'N', 'N', '0', 1</v>
      </c>
      <c r="AD21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VALUES(530, 1, '2.1.1.02.03.00002', 6, 'ISS RETIDO A RECOLHER', 'S', 'N', 'I', 528, 'S', 'N', 'N', 'N', 'S', '01/01/2020', 'N', 0, 0, '01/12/2020', 'N', 'N', '0', 1,'02',);</v>
      </c>
      <c r="AE216" s="14" t="str">
        <f t="shared" si="25"/>
        <v>UPDATE TGFPAR SET CODCTACTB = 530 WHERE CODPARC = ;</v>
      </c>
    </row>
    <row r="217" spans="1:31" x14ac:dyDescent="0.25">
      <c r="A217" s="3">
        <v>531</v>
      </c>
      <c r="B217" s="10">
        <v>1</v>
      </c>
      <c r="C217" s="3" t="s">
        <v>1522</v>
      </c>
      <c r="D217" s="11" t="s">
        <v>45</v>
      </c>
      <c r="F217" s="3">
        <v>4</v>
      </c>
      <c r="G217" s="3" t="s">
        <v>1292</v>
      </c>
      <c r="H217" s="3" t="s">
        <v>23</v>
      </c>
      <c r="I217" s="10" t="s">
        <v>23</v>
      </c>
      <c r="J217" s="10" t="s">
        <v>24</v>
      </c>
      <c r="K217" cm="1">
        <f t="array" ref="K217">_xlfn.IFS(F217=1,-999999999,F217=2,_xlfn.XLOOKUP(LEFT(C217,1),C:C,A:A),F217=3,_xlfn.XLOOKUP(LEFT(C217,3),C:C,A:A),F217=4,_xlfn.XLOOKUP(LEFT(C217,5),C:C,A:A),F217=5,_xlfn.XLOOKUP(LEFT(C217,8),C:C,A:A),F217=6,_xlfn.XLOOKUP(LEFT(C217,11),C:C,A:A),F217=7,_xlfn.XLOOKUP(LEFT(C217,17),C:C,A:A))</f>
        <v>491</v>
      </c>
      <c r="L217" s="10" t="s">
        <v>25</v>
      </c>
      <c r="M217" s="10" t="s">
        <v>23</v>
      </c>
      <c r="N217" s="10" t="s">
        <v>23</v>
      </c>
      <c r="O217" s="10" t="s">
        <v>23</v>
      </c>
      <c r="P217" s="10" t="s">
        <v>25</v>
      </c>
      <c r="Q217" s="12">
        <v>43831</v>
      </c>
      <c r="R217" s="10" t="str">
        <f t="shared" si="21"/>
        <v>01/01/2020</v>
      </c>
      <c r="S217" s="10" t="s">
        <v>23</v>
      </c>
      <c r="T217" s="10">
        <v>0</v>
      </c>
      <c r="U217" s="10">
        <v>0</v>
      </c>
      <c r="V217" s="12">
        <v>44166</v>
      </c>
      <c r="W217" s="10" t="str">
        <f t="shared" si="22"/>
        <v>01/12/2020</v>
      </c>
      <c r="X217" s="10" t="s">
        <v>23</v>
      </c>
      <c r="Y217" s="10" t="s">
        <v>23</v>
      </c>
      <c r="Z217" s="10" t="s">
        <v>26</v>
      </c>
      <c r="AA217" s="10">
        <v>1</v>
      </c>
      <c r="AB217" s="10" t="str">
        <f t="shared" si="23"/>
        <v>531, 1, '2.1.1.03', 4, 'FORNECEDORES DE PRODUTOS E SERVIÇOS', 'N', 'N', 'I', 491, 'S', 'N', '</v>
      </c>
      <c r="AC217" s="10" t="str">
        <f t="shared" si="26"/>
        <v>N', 'N', 'S', '01/01/2020', 'N', 0, 0, '01/12/2020', 'N', 'N', '0', 1</v>
      </c>
      <c r="AD21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VALUES(531, 1, '2.1.1.03', 4, 'FORNECEDORES DE PRODUTOS E SERVIÇOS', 'N', 'N', 'I', 491, 'S', 'N', 'N', 'N', 'S', '01/01/2020', 'N', 0, 0, '01/12/2020', 'N', 'N', '0', 1,'02',);</v>
      </c>
      <c r="AE217" s="14" t="str">
        <f t="shared" si="25"/>
        <v>UPDATE TGFPAR SET CODCTACTB = 531 WHERE CODPARC = ;</v>
      </c>
    </row>
    <row r="218" spans="1:31" x14ac:dyDescent="0.25">
      <c r="A218" s="3">
        <v>532</v>
      </c>
      <c r="B218" s="10">
        <v>1</v>
      </c>
      <c r="C218" s="3" t="s">
        <v>1523</v>
      </c>
      <c r="D218" s="11" t="s">
        <v>45</v>
      </c>
      <c r="F218" s="3">
        <v>5</v>
      </c>
      <c r="G218" s="3" t="s">
        <v>1110</v>
      </c>
      <c r="H218" s="3" t="s">
        <v>23</v>
      </c>
      <c r="I218" s="10" t="s">
        <v>23</v>
      </c>
      <c r="J218" s="10" t="s">
        <v>24</v>
      </c>
      <c r="K218" cm="1">
        <f t="array" ref="K218">_xlfn.IFS(F218=1,-999999999,F218=2,_xlfn.XLOOKUP(LEFT(C218,1),C:C,A:A),F218=3,_xlfn.XLOOKUP(LEFT(C218,3),C:C,A:A),F218=4,_xlfn.XLOOKUP(LEFT(C218,5),C:C,A:A),F218=5,_xlfn.XLOOKUP(LEFT(C218,8),C:C,A:A),F218=6,_xlfn.XLOOKUP(LEFT(C218,11),C:C,A:A),F218=7,_xlfn.XLOOKUP(LEFT(C218,17),C:C,A:A))</f>
        <v>531</v>
      </c>
      <c r="L218" s="10" t="s">
        <v>25</v>
      </c>
      <c r="M218" s="10" t="s">
        <v>23</v>
      </c>
      <c r="N218" s="10" t="s">
        <v>23</v>
      </c>
      <c r="O218" s="10" t="s">
        <v>23</v>
      </c>
      <c r="P218" s="10" t="s">
        <v>25</v>
      </c>
      <c r="Q218" s="12">
        <v>43831</v>
      </c>
      <c r="R218" s="10" t="str">
        <f t="shared" si="21"/>
        <v>01/01/2020</v>
      </c>
      <c r="S218" s="10" t="s">
        <v>23</v>
      </c>
      <c r="T218" s="10">
        <v>0</v>
      </c>
      <c r="U218" s="10">
        <v>0</v>
      </c>
      <c r="V218" s="12">
        <v>44166</v>
      </c>
      <c r="W218" s="10" t="str">
        <f t="shared" si="22"/>
        <v>01/12/2020</v>
      </c>
      <c r="X218" s="10" t="s">
        <v>23</v>
      </c>
      <c r="Y218" s="10" t="s">
        <v>23</v>
      </c>
      <c r="Z218" s="10" t="s">
        <v>26</v>
      </c>
      <c r="AA218" s="10">
        <v>1</v>
      </c>
      <c r="AB218" s="10" t="str">
        <f t="shared" si="23"/>
        <v>532, 1, '2.1.1.03.01', 5, 'FORNECEDORES', 'N', 'N', 'I', 531, 'S', 'N', '</v>
      </c>
      <c r="AC218" s="10" t="str">
        <f t="shared" si="26"/>
        <v>N', 'N', 'S', '01/01/2020', 'N', 0, 0, '01/12/2020', 'N', 'N', '0', 1</v>
      </c>
      <c r="AD21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VALUES(532, 1, '2.1.1.03.01', 5, 'FORNECEDORES', 'N', 'N', 'I', 531, 'S', 'N', 'N', 'N', 'S', '01/01/2020', 'N', 0, 0, '01/12/2020', 'N', 'N', '0', 1,'02',);</v>
      </c>
      <c r="AE218" s="14" t="str">
        <f t="shared" si="25"/>
        <v>UPDATE TGFPAR SET CODCTACTB = 532 WHERE CODPARC = ;</v>
      </c>
    </row>
    <row r="219" spans="1:31" x14ac:dyDescent="0.25">
      <c r="A219" s="3">
        <v>533</v>
      </c>
      <c r="B219" s="3">
        <v>1</v>
      </c>
      <c r="C219" s="3" t="s">
        <v>1524</v>
      </c>
      <c r="D219" s="11" t="s">
        <v>45</v>
      </c>
      <c r="F219" s="3">
        <v>6</v>
      </c>
      <c r="G219" s="3" t="s">
        <v>1293</v>
      </c>
      <c r="H219" s="3" t="s">
        <v>25</v>
      </c>
      <c r="I219" s="10" t="s">
        <v>23</v>
      </c>
      <c r="J219" s="10" t="s">
        <v>24</v>
      </c>
      <c r="K219" cm="1">
        <f t="array" ref="K219">_xlfn.IFS(F219=1,-999999999,F219=2,_xlfn.XLOOKUP(LEFT(C219,1),C:C,A:A),F219=3,_xlfn.XLOOKUP(LEFT(C219,3),C:C,A:A),F219=4,_xlfn.XLOOKUP(LEFT(C219,5),C:C,A:A),F219=5,_xlfn.XLOOKUP(LEFT(C219,8),C:C,A:A),F219=6,_xlfn.XLOOKUP(LEFT(C219,11),C:C,A:A),F219=7,_xlfn.XLOOKUP(LEFT(C219,17),C:C,A:A))</f>
        <v>532</v>
      </c>
      <c r="L219" s="10" t="s">
        <v>25</v>
      </c>
      <c r="M219" s="10" t="s">
        <v>23</v>
      </c>
      <c r="N219" s="10" t="s">
        <v>23</v>
      </c>
      <c r="O219" s="10" t="s">
        <v>23</v>
      </c>
      <c r="P219" s="10" t="s">
        <v>25</v>
      </c>
      <c r="Q219" s="12">
        <v>43831</v>
      </c>
      <c r="R219" s="10" t="str">
        <f t="shared" si="21"/>
        <v>01/01/2020</v>
      </c>
      <c r="S219" s="10" t="s">
        <v>23</v>
      </c>
      <c r="T219" s="10">
        <v>0</v>
      </c>
      <c r="U219" s="10">
        <v>0</v>
      </c>
      <c r="V219" s="12">
        <v>44166</v>
      </c>
      <c r="W219" s="10" t="str">
        <f t="shared" si="22"/>
        <v>01/12/2020</v>
      </c>
      <c r="X219" s="10" t="s">
        <v>23</v>
      </c>
      <c r="Y219" s="10" t="s">
        <v>23</v>
      </c>
      <c r="Z219" s="10" t="s">
        <v>26</v>
      </c>
      <c r="AA219" s="10">
        <v>1</v>
      </c>
      <c r="AB219" s="10" t="str">
        <f t="shared" si="23"/>
        <v>533, 1, '2.1.1.03.01.00001', 6, 'FORNECEDORES DIVERSOS', 'S', 'N', 'I', 532, 'S', 'N', '</v>
      </c>
      <c r="AC219" s="10" t="str">
        <f t="shared" si="26"/>
        <v>N', 'N', 'S', '01/01/2020', 'N', 0, 0, '01/12/2020', 'N', 'N', '0', 1</v>
      </c>
      <c r="AD21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VALUES(533, 1, '2.1.1.03.01.00001', 6, 'FORNECEDORES DIVERSOS', 'S', 'N', 'I', 532, 'S', 'N', 'N', 'N', 'S', '01/01/2020', 'N', 0, 0, '01/12/2020', 'N', 'N', '0', 1,'02',);</v>
      </c>
      <c r="AE219" s="14" t="str">
        <f t="shared" si="25"/>
        <v>UPDATE TGFPAR SET CODCTACTB = 533 WHERE CODPARC = ;</v>
      </c>
    </row>
    <row r="220" spans="1:31" x14ac:dyDescent="0.25">
      <c r="A220" s="3">
        <v>534</v>
      </c>
      <c r="B220" s="10">
        <v>1</v>
      </c>
      <c r="C220" s="3" t="s">
        <v>1525</v>
      </c>
      <c r="D220" s="11" t="s">
        <v>45</v>
      </c>
      <c r="F220" s="3">
        <v>6</v>
      </c>
      <c r="G220" s="3" t="s">
        <v>1106</v>
      </c>
      <c r="H220" s="3" t="s">
        <v>25</v>
      </c>
      <c r="I220" s="10" t="s">
        <v>23</v>
      </c>
      <c r="J220" s="10" t="s">
        <v>24</v>
      </c>
      <c r="K220" cm="1">
        <f t="array" ref="K220">_xlfn.IFS(F220=1,-999999999,F220=2,_xlfn.XLOOKUP(LEFT(C220,1),C:C,A:A),F220=3,_xlfn.XLOOKUP(LEFT(C220,3),C:C,A:A),F220=4,_xlfn.XLOOKUP(LEFT(C220,5),C:C,A:A),F220=5,_xlfn.XLOOKUP(LEFT(C220,8),C:C,A:A),F220=6,_xlfn.XLOOKUP(LEFT(C220,11),C:C,A:A),F220=7,_xlfn.XLOOKUP(LEFT(C220,17),C:C,A:A))</f>
        <v>532</v>
      </c>
      <c r="L220" s="10" t="s">
        <v>25</v>
      </c>
      <c r="M220" s="10" t="s">
        <v>23</v>
      </c>
      <c r="N220" s="10" t="s">
        <v>23</v>
      </c>
      <c r="O220" s="10" t="s">
        <v>23</v>
      </c>
      <c r="P220" s="10" t="s">
        <v>25</v>
      </c>
      <c r="Q220" s="12">
        <v>43831</v>
      </c>
      <c r="R220" s="10" t="str">
        <f t="shared" si="21"/>
        <v>01/01/2020</v>
      </c>
      <c r="S220" s="10" t="s">
        <v>23</v>
      </c>
      <c r="T220" s="10">
        <v>0</v>
      </c>
      <c r="U220" s="10">
        <v>0</v>
      </c>
      <c r="V220" s="12">
        <v>44166</v>
      </c>
      <c r="W220" s="10" t="str">
        <f t="shared" si="22"/>
        <v>01/12/2020</v>
      </c>
      <c r="X220" s="10" t="s">
        <v>23</v>
      </c>
      <c r="Y220" s="10" t="s">
        <v>23</v>
      </c>
      <c r="Z220" s="10" t="s">
        <v>26</v>
      </c>
      <c r="AA220" s="10">
        <v>1</v>
      </c>
      <c r="AB220" s="10" t="str">
        <f t="shared" si="23"/>
        <v>534, 1, '2.1.1.03.01.00002', 6, 'XXX', 'S', 'N', 'I', 532, 'S', 'N', '</v>
      </c>
      <c r="AC220" s="10" t="str">
        <f t="shared" si="26"/>
        <v>N', 'N', 'S', '01/01/2020', 'N', 0, 0, '01/12/2020', 'N', 'N', '0', 1</v>
      </c>
      <c r="AD22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VALUES(534, 1, '2.1.1.03.01.00002', 6, 'XXX', 'S', 'N', 'I', 532, 'S', 'N', 'N', 'N', 'S', '01/01/2020', 'N', 0, 0, '01/12/2020', 'N', 'N', '0', 1,'02',);</v>
      </c>
      <c r="AE220" s="14" t="str">
        <f t="shared" si="25"/>
        <v>UPDATE TGFPAR SET CODCTACTB = 534 WHERE CODPARC = ;</v>
      </c>
    </row>
    <row r="221" spans="1:31" x14ac:dyDescent="0.25">
      <c r="A221" s="3">
        <v>535</v>
      </c>
      <c r="B221" s="10">
        <v>1</v>
      </c>
      <c r="C221" s="3" t="s">
        <v>1526</v>
      </c>
      <c r="D221" s="11" t="s">
        <v>45</v>
      </c>
      <c r="F221" s="3">
        <v>6</v>
      </c>
      <c r="G221" s="3" t="s">
        <v>1106</v>
      </c>
      <c r="H221" s="3" t="s">
        <v>25</v>
      </c>
      <c r="I221" s="10" t="s">
        <v>23</v>
      </c>
      <c r="J221" s="10" t="s">
        <v>24</v>
      </c>
      <c r="K221" cm="1">
        <f t="array" ref="K221">_xlfn.IFS(F221=1,-999999999,F221=2,_xlfn.XLOOKUP(LEFT(C221,1),C:C,A:A),F221=3,_xlfn.XLOOKUP(LEFT(C221,3),C:C,A:A),F221=4,_xlfn.XLOOKUP(LEFT(C221,5),C:C,A:A),F221=5,_xlfn.XLOOKUP(LEFT(C221,8),C:C,A:A),F221=6,_xlfn.XLOOKUP(LEFT(C221,11),C:C,A:A),F221=7,_xlfn.XLOOKUP(LEFT(C221,17),C:C,A:A))</f>
        <v>532</v>
      </c>
      <c r="L221" s="10" t="s">
        <v>25</v>
      </c>
      <c r="M221" s="10" t="s">
        <v>23</v>
      </c>
      <c r="N221" s="10" t="s">
        <v>23</v>
      </c>
      <c r="O221" s="10" t="s">
        <v>23</v>
      </c>
      <c r="P221" s="10" t="s">
        <v>25</v>
      </c>
      <c r="Q221" s="12">
        <v>43831</v>
      </c>
      <c r="R221" s="10" t="str">
        <f t="shared" si="21"/>
        <v>01/01/2020</v>
      </c>
      <c r="S221" s="10" t="s">
        <v>23</v>
      </c>
      <c r="T221" s="10">
        <v>0</v>
      </c>
      <c r="U221" s="10">
        <v>0</v>
      </c>
      <c r="V221" s="12">
        <v>44166</v>
      </c>
      <c r="W221" s="10" t="str">
        <f t="shared" si="22"/>
        <v>01/12/2020</v>
      </c>
      <c r="X221" s="10" t="s">
        <v>23</v>
      </c>
      <c r="Y221" s="10" t="s">
        <v>23</v>
      </c>
      <c r="Z221" s="10" t="s">
        <v>26</v>
      </c>
      <c r="AA221" s="10">
        <v>1</v>
      </c>
      <c r="AB221" s="10" t="str">
        <f t="shared" si="23"/>
        <v>535, 1, '2.1.1.03.01.09134', 6, 'XXX', 'S', 'N', 'I', 532, 'S', 'N', '</v>
      </c>
      <c r="AC221" s="10" t="str">
        <f t="shared" si="26"/>
        <v>N', 'N', 'S', '01/01/2020', 'N', 0, 0, '01/12/2020', 'N', 'N', '0', 1</v>
      </c>
      <c r="AD22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VALUES(535, 1, '2.1.1.03.01.09134', 6, 'XXX', 'S', 'N', 'I', 532, 'S', 'N', 'N', 'N', 'S', '01/01/2020', 'N', 0, 0, '01/12/2020', 'N', 'N', '0', 1,'02',);</v>
      </c>
      <c r="AE221" s="14" t="str">
        <f t="shared" si="25"/>
        <v>UPDATE TGFPAR SET CODCTACTB = 535 WHERE CODPARC = ;</v>
      </c>
    </row>
    <row r="222" spans="1:31" x14ac:dyDescent="0.25">
      <c r="A222" s="3">
        <v>536</v>
      </c>
      <c r="B222" s="3">
        <v>1</v>
      </c>
      <c r="C222" s="3" t="s">
        <v>1527</v>
      </c>
      <c r="D222" s="11" t="s">
        <v>45</v>
      </c>
      <c r="F222" s="3">
        <v>4</v>
      </c>
      <c r="G222" s="3" t="s">
        <v>1294</v>
      </c>
      <c r="H222" s="3" t="s">
        <v>23</v>
      </c>
      <c r="I222" s="10" t="s">
        <v>23</v>
      </c>
      <c r="J222" s="10" t="s">
        <v>24</v>
      </c>
      <c r="K222" cm="1">
        <f t="array" ref="K222">_xlfn.IFS(F222=1,-999999999,F222=2,_xlfn.XLOOKUP(LEFT(C222,1),C:C,A:A),F222=3,_xlfn.XLOOKUP(LEFT(C222,3),C:C,A:A),F222=4,_xlfn.XLOOKUP(LEFT(C222,5),C:C,A:A),F222=5,_xlfn.XLOOKUP(LEFT(C222,8),C:C,A:A),F222=6,_xlfn.XLOOKUP(LEFT(C222,11),C:C,A:A),F222=7,_xlfn.XLOOKUP(LEFT(C222,17),C:C,A:A))</f>
        <v>491</v>
      </c>
      <c r="L222" s="10" t="s">
        <v>25</v>
      </c>
      <c r="M222" s="10" t="s">
        <v>23</v>
      </c>
      <c r="N222" s="10" t="s">
        <v>23</v>
      </c>
      <c r="O222" s="10" t="s">
        <v>23</v>
      </c>
      <c r="P222" s="10" t="s">
        <v>25</v>
      </c>
      <c r="Q222" s="12">
        <v>43831</v>
      </c>
      <c r="R222" s="10" t="str">
        <f t="shared" si="21"/>
        <v>01/01/2020</v>
      </c>
      <c r="S222" s="10" t="s">
        <v>23</v>
      </c>
      <c r="T222" s="10">
        <v>0</v>
      </c>
      <c r="U222" s="10">
        <v>0</v>
      </c>
      <c r="V222" s="12">
        <v>44166</v>
      </c>
      <c r="W222" s="10" t="str">
        <f t="shared" si="22"/>
        <v>01/12/2020</v>
      </c>
      <c r="X222" s="10" t="s">
        <v>23</v>
      </c>
      <c r="Y222" s="10" t="s">
        <v>23</v>
      </c>
      <c r="Z222" s="10" t="s">
        <v>26</v>
      </c>
      <c r="AA222" s="10">
        <v>1</v>
      </c>
      <c r="AB222" s="10" t="str">
        <f t="shared" si="23"/>
        <v>536, 1, '2.1.1.04', 4, 'ADIANTAMENTO DE CLIENTES', 'N', 'N', 'I', 491, 'S', 'N', '</v>
      </c>
      <c r="AC222" s="10" t="str">
        <f t="shared" si="26"/>
        <v>N', 'N', 'S', '01/01/2020', 'N', 0, 0, '01/12/2020', 'N', 'N', '0', 1</v>
      </c>
      <c r="AD22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VALUES(536, 1, '2.1.1.04', 4, 'ADIANTAMENTO DE CLIENTES', 'N', 'N', 'I', 491, 'S', 'N', 'N', 'N', 'S', '01/01/2020', 'N', 0, 0, '01/12/2020', 'N', 'N', '0', 1,'02',);</v>
      </c>
      <c r="AE222" s="14" t="str">
        <f t="shared" si="25"/>
        <v>UPDATE TGFPAR SET CODCTACTB = 536 WHERE CODPARC = ;</v>
      </c>
    </row>
    <row r="223" spans="1:31" x14ac:dyDescent="0.25">
      <c r="A223" s="3">
        <v>537</v>
      </c>
      <c r="B223" s="10">
        <v>1</v>
      </c>
      <c r="C223" s="3" t="s">
        <v>1528</v>
      </c>
      <c r="D223" s="11" t="s">
        <v>45</v>
      </c>
      <c r="F223" s="3">
        <v>5</v>
      </c>
      <c r="G223" s="3" t="s">
        <v>1294</v>
      </c>
      <c r="H223" s="3" t="s">
        <v>23</v>
      </c>
      <c r="I223" s="10" t="s">
        <v>23</v>
      </c>
      <c r="J223" s="10" t="s">
        <v>24</v>
      </c>
      <c r="K223" cm="1">
        <f t="array" ref="K223">_xlfn.IFS(F223=1,-999999999,F223=2,_xlfn.XLOOKUP(LEFT(C223,1),C:C,A:A),F223=3,_xlfn.XLOOKUP(LEFT(C223,3),C:C,A:A),F223=4,_xlfn.XLOOKUP(LEFT(C223,5),C:C,A:A),F223=5,_xlfn.XLOOKUP(LEFT(C223,8),C:C,A:A),F223=6,_xlfn.XLOOKUP(LEFT(C223,11),C:C,A:A),F223=7,_xlfn.XLOOKUP(LEFT(C223,17),C:C,A:A))</f>
        <v>536</v>
      </c>
      <c r="L223" s="10" t="s">
        <v>25</v>
      </c>
      <c r="M223" s="10" t="s">
        <v>23</v>
      </c>
      <c r="N223" s="10" t="s">
        <v>23</v>
      </c>
      <c r="O223" s="10" t="s">
        <v>23</v>
      </c>
      <c r="P223" s="10" t="s">
        <v>25</v>
      </c>
      <c r="Q223" s="12">
        <v>43831</v>
      </c>
      <c r="R223" s="10" t="str">
        <f t="shared" si="21"/>
        <v>01/01/2020</v>
      </c>
      <c r="S223" s="10" t="s">
        <v>23</v>
      </c>
      <c r="T223" s="10">
        <v>0</v>
      </c>
      <c r="U223" s="10">
        <v>0</v>
      </c>
      <c r="V223" s="12">
        <v>44166</v>
      </c>
      <c r="W223" s="10" t="str">
        <f t="shared" si="22"/>
        <v>01/12/2020</v>
      </c>
      <c r="X223" s="10" t="s">
        <v>23</v>
      </c>
      <c r="Y223" s="10" t="s">
        <v>23</v>
      </c>
      <c r="Z223" s="10" t="s">
        <v>26</v>
      </c>
      <c r="AA223" s="10">
        <v>1</v>
      </c>
      <c r="AB223" s="10" t="str">
        <f t="shared" si="23"/>
        <v>537, 1, '2.1.1.04.01', 5, 'ADIANTAMENTO DE CLIENTES', 'N', 'N', 'I', 536, 'S', 'N', '</v>
      </c>
      <c r="AC223" s="10" t="str">
        <f t="shared" si="26"/>
        <v>N', 'N', 'S', '01/01/2020', 'N', 0, 0, '01/12/2020', 'N', 'N', '0', 1</v>
      </c>
      <c r="AD22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VALUES(537, 1, '2.1.1.04.01', 5, 'ADIANTAMENTO DE CLIENTES', 'N', 'N', 'I', 536, 'S', 'N', 'N', 'N', 'S', '01/01/2020', 'N', 0, 0, '01/12/2020', 'N', 'N', '0', 1,'02',);</v>
      </c>
      <c r="AE223" s="14" t="str">
        <f t="shared" si="25"/>
        <v>UPDATE TGFPAR SET CODCTACTB = 537 WHERE CODPARC = ;</v>
      </c>
    </row>
    <row r="224" spans="1:31" x14ac:dyDescent="0.25">
      <c r="A224" s="3">
        <v>538</v>
      </c>
      <c r="B224" s="10">
        <v>1</v>
      </c>
      <c r="C224" s="3" t="s">
        <v>1529</v>
      </c>
      <c r="D224" s="11" t="s">
        <v>45</v>
      </c>
      <c r="F224" s="3">
        <v>6</v>
      </c>
      <c r="G224" s="3" t="s">
        <v>1295</v>
      </c>
      <c r="H224" s="3" t="s">
        <v>25</v>
      </c>
      <c r="I224" s="10" t="s">
        <v>23</v>
      </c>
      <c r="J224" s="10" t="s">
        <v>24</v>
      </c>
      <c r="K224" cm="1">
        <f t="array" ref="K224">_xlfn.IFS(F224=1,-999999999,F224=2,_xlfn.XLOOKUP(LEFT(C224,1),C:C,A:A),F224=3,_xlfn.XLOOKUP(LEFT(C224,3),C:C,A:A),F224=4,_xlfn.XLOOKUP(LEFT(C224,5),C:C,A:A),F224=5,_xlfn.XLOOKUP(LEFT(C224,8),C:C,A:A),F224=6,_xlfn.XLOOKUP(LEFT(C224,11),C:C,A:A),F224=7,_xlfn.XLOOKUP(LEFT(C224,17),C:C,A:A))</f>
        <v>537</v>
      </c>
      <c r="L224" s="10" t="s">
        <v>25</v>
      </c>
      <c r="M224" s="10" t="s">
        <v>23</v>
      </c>
      <c r="N224" s="10" t="s">
        <v>23</v>
      </c>
      <c r="O224" s="10" t="s">
        <v>23</v>
      </c>
      <c r="P224" s="10" t="s">
        <v>25</v>
      </c>
      <c r="Q224" s="12">
        <v>43831</v>
      </c>
      <c r="R224" s="10" t="str">
        <f t="shared" si="21"/>
        <v>01/01/2020</v>
      </c>
      <c r="S224" s="10" t="s">
        <v>23</v>
      </c>
      <c r="T224" s="10">
        <v>0</v>
      </c>
      <c r="U224" s="10">
        <v>0</v>
      </c>
      <c r="V224" s="12">
        <v>44166</v>
      </c>
      <c r="W224" s="10" t="str">
        <f t="shared" si="22"/>
        <v>01/12/2020</v>
      </c>
      <c r="X224" s="10" t="s">
        <v>23</v>
      </c>
      <c r="Y224" s="10" t="s">
        <v>23</v>
      </c>
      <c r="Z224" s="10" t="s">
        <v>26</v>
      </c>
      <c r="AA224" s="10">
        <v>1</v>
      </c>
      <c r="AB224" s="10" t="str">
        <f t="shared" si="23"/>
        <v>538, 1, '2.1.1.04.01.00001', 6, 'ADIANTAMENTO DE CLIENTES DIVERSOS', 'S', 'N', 'I', 537, 'S', 'N', '</v>
      </c>
      <c r="AC224" s="10" t="str">
        <f t="shared" si="26"/>
        <v>N', 'N', 'S', '01/01/2020', 'N', 0, 0, '01/12/2020', 'N', 'N', '0', 1</v>
      </c>
      <c r="AD22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VALUES(538, 1, '2.1.1.04.01.00001', 6, 'ADIANTAMENTO DE CLIENTES DIVERSOS', 'S', 'N', 'I', 537, 'S', 'N', 'N', 'N', 'S', '01/01/2020', 'N', 0, 0, '01/12/2020', 'N', 'N', '0', 1,'02',);</v>
      </c>
      <c r="AE224" s="14" t="str">
        <f t="shared" si="25"/>
        <v>UPDATE TGFPAR SET CODCTACTB = 538 WHERE CODPARC = ;</v>
      </c>
    </row>
    <row r="225" spans="1:31" x14ac:dyDescent="0.25">
      <c r="A225" s="3">
        <v>539</v>
      </c>
      <c r="B225" s="3">
        <v>1</v>
      </c>
      <c r="C225" s="3" t="s">
        <v>1530</v>
      </c>
      <c r="D225" s="11" t="s">
        <v>45</v>
      </c>
      <c r="F225" s="3">
        <v>4</v>
      </c>
      <c r="G225" s="3" t="s">
        <v>1107</v>
      </c>
      <c r="H225" s="3" t="s">
        <v>23</v>
      </c>
      <c r="I225" s="10" t="s">
        <v>23</v>
      </c>
      <c r="J225" s="10" t="s">
        <v>24</v>
      </c>
      <c r="K225" cm="1">
        <f t="array" ref="K225">_xlfn.IFS(F225=1,-999999999,F225=2,_xlfn.XLOOKUP(LEFT(C225,1),C:C,A:A),F225=3,_xlfn.XLOOKUP(LEFT(C225,3),C:C,A:A),F225=4,_xlfn.XLOOKUP(LEFT(C225,5),C:C,A:A),F225=5,_xlfn.XLOOKUP(LEFT(C225,8),C:C,A:A),F225=6,_xlfn.XLOOKUP(LEFT(C225,11),C:C,A:A),F225=7,_xlfn.XLOOKUP(LEFT(C225,17),C:C,A:A))</f>
        <v>491</v>
      </c>
      <c r="L225" s="10" t="s">
        <v>25</v>
      </c>
      <c r="M225" s="10" t="s">
        <v>23</v>
      </c>
      <c r="N225" s="10" t="s">
        <v>23</v>
      </c>
      <c r="O225" s="10" t="s">
        <v>23</v>
      </c>
      <c r="P225" s="10" t="s">
        <v>25</v>
      </c>
      <c r="Q225" s="12">
        <v>43831</v>
      </c>
      <c r="R225" s="10" t="str">
        <f t="shared" si="21"/>
        <v>01/01/2020</v>
      </c>
      <c r="S225" s="10" t="s">
        <v>23</v>
      </c>
      <c r="T225" s="10">
        <v>0</v>
      </c>
      <c r="U225" s="10">
        <v>0</v>
      </c>
      <c r="V225" s="12">
        <v>44166</v>
      </c>
      <c r="W225" s="10" t="str">
        <f t="shared" si="22"/>
        <v>01/12/2020</v>
      </c>
      <c r="X225" s="10" t="s">
        <v>23</v>
      </c>
      <c r="Y225" s="10" t="s">
        <v>23</v>
      </c>
      <c r="Z225" s="10" t="s">
        <v>26</v>
      </c>
      <c r="AA225" s="10">
        <v>1</v>
      </c>
      <c r="AB225" s="10" t="str">
        <f t="shared" si="23"/>
        <v>539, 1, '2.1.1.05', 4, 'EMPRESTIMOS E FINANCIAMENTOS INSTITUIÇOE', 'N', 'N', 'I', 491, 'S', 'N', '</v>
      </c>
      <c r="AC225" s="10" t="str">
        <f t="shared" si="26"/>
        <v>N', 'N', 'S', '01/01/2020', 'N', 0, 0, '01/12/2020', 'N', 'N', '0', 1</v>
      </c>
      <c r="AD22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VALUES(539, 1, '2.1.1.05', 4, 'EMPRESTIMOS E FINANCIAMENTOS INSTITUIÇOE', 'N', 'N', 'I', 491, 'S', 'N', 'N', 'N', 'S', '01/01/2020', 'N', 0, 0, '01/12/2020', 'N', 'N', '0', 1,'02',);</v>
      </c>
      <c r="AE225" s="14" t="str">
        <f t="shared" si="25"/>
        <v>UPDATE TGFPAR SET CODCTACTB = 539 WHERE CODPARC = ;</v>
      </c>
    </row>
    <row r="226" spans="1:31" x14ac:dyDescent="0.25">
      <c r="A226" s="3">
        <v>540</v>
      </c>
      <c r="B226" s="10">
        <v>1</v>
      </c>
      <c r="C226" s="3" t="s">
        <v>1531</v>
      </c>
      <c r="D226" s="11" t="s">
        <v>45</v>
      </c>
      <c r="F226" s="3">
        <v>5</v>
      </c>
      <c r="G226" s="3" t="s">
        <v>1296</v>
      </c>
      <c r="H226" s="3" t="s">
        <v>23</v>
      </c>
      <c r="I226" s="10" t="s">
        <v>23</v>
      </c>
      <c r="J226" s="10" t="s">
        <v>24</v>
      </c>
      <c r="K226" cm="1">
        <f t="array" ref="K226">_xlfn.IFS(F226=1,-999999999,F226=2,_xlfn.XLOOKUP(LEFT(C226,1),C:C,A:A),F226=3,_xlfn.XLOOKUP(LEFT(C226,3),C:C,A:A),F226=4,_xlfn.XLOOKUP(LEFT(C226,5),C:C,A:A),F226=5,_xlfn.XLOOKUP(LEFT(C226,8),C:C,A:A),F226=6,_xlfn.XLOOKUP(LEFT(C226,11),C:C,A:A),F226=7,_xlfn.XLOOKUP(LEFT(C226,17),C:C,A:A))</f>
        <v>539</v>
      </c>
      <c r="L226" s="10" t="s">
        <v>25</v>
      </c>
      <c r="M226" s="10" t="s">
        <v>23</v>
      </c>
      <c r="N226" s="10" t="s">
        <v>23</v>
      </c>
      <c r="O226" s="10" t="s">
        <v>23</v>
      </c>
      <c r="P226" s="10" t="s">
        <v>25</v>
      </c>
      <c r="Q226" s="12">
        <v>43831</v>
      </c>
      <c r="R226" s="10" t="str">
        <f t="shared" si="21"/>
        <v>01/01/2020</v>
      </c>
      <c r="S226" s="10" t="s">
        <v>23</v>
      </c>
      <c r="T226" s="10">
        <v>0</v>
      </c>
      <c r="U226" s="10">
        <v>0</v>
      </c>
      <c r="V226" s="12">
        <v>44166</v>
      </c>
      <c r="W226" s="10" t="str">
        <f t="shared" si="22"/>
        <v>01/12/2020</v>
      </c>
      <c r="X226" s="10" t="s">
        <v>23</v>
      </c>
      <c r="Y226" s="10" t="s">
        <v>23</v>
      </c>
      <c r="Z226" s="10" t="s">
        <v>26</v>
      </c>
      <c r="AA226" s="10">
        <v>1</v>
      </c>
      <c r="AB226" s="10" t="str">
        <f t="shared" si="23"/>
        <v>540, 1, '2.1.1.05.01', 5, 'EMPRESTIMOS E FINANCIAMENTOS', 'N', 'N', 'I', 539, 'S', 'N', '</v>
      </c>
      <c r="AC226" s="10" t="str">
        <f t="shared" si="26"/>
        <v>N', 'N', 'S', '01/01/2020', 'N', 0, 0, '01/12/2020', 'N', 'N', '0', 1</v>
      </c>
      <c r="AD22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VALUES(540, 1, '2.1.1.05.01', 5, 'EMPRESTIMOS E FINANCIAMENTOS', 'N', 'N', 'I', 539, 'S', 'N', 'N', 'N', 'S', '01/01/2020', 'N', 0, 0, '01/12/2020', 'N', 'N', '0', 1,'02',);</v>
      </c>
      <c r="AE226" s="14" t="str">
        <f t="shared" si="25"/>
        <v>UPDATE TGFPAR SET CODCTACTB = 540 WHERE CODPARC = ;</v>
      </c>
    </row>
    <row r="227" spans="1:31" x14ac:dyDescent="0.25">
      <c r="A227" s="3">
        <v>541</v>
      </c>
      <c r="B227" s="10">
        <v>1</v>
      </c>
      <c r="C227" s="3" t="s">
        <v>1532</v>
      </c>
      <c r="D227" s="11" t="s">
        <v>45</v>
      </c>
      <c r="F227" s="3">
        <v>6</v>
      </c>
      <c r="G227" s="3" t="s">
        <v>1108</v>
      </c>
      <c r="H227" s="3" t="s">
        <v>25</v>
      </c>
      <c r="I227" s="10" t="s">
        <v>23</v>
      </c>
      <c r="J227" s="10" t="s">
        <v>24</v>
      </c>
      <c r="K227" cm="1">
        <f t="array" ref="K227">_xlfn.IFS(F227=1,-999999999,F227=2,_xlfn.XLOOKUP(LEFT(C227,1),C:C,A:A),F227=3,_xlfn.XLOOKUP(LEFT(C227,3),C:C,A:A),F227=4,_xlfn.XLOOKUP(LEFT(C227,5),C:C,A:A),F227=5,_xlfn.XLOOKUP(LEFT(C227,8),C:C,A:A),F227=6,_xlfn.XLOOKUP(LEFT(C227,11),C:C,A:A),F227=7,_xlfn.XLOOKUP(LEFT(C227,17),C:C,A:A))</f>
        <v>540</v>
      </c>
      <c r="L227" s="10" t="s">
        <v>25</v>
      </c>
      <c r="M227" s="10" t="s">
        <v>23</v>
      </c>
      <c r="N227" s="10" t="s">
        <v>23</v>
      </c>
      <c r="O227" s="10" t="s">
        <v>23</v>
      </c>
      <c r="P227" s="10" t="s">
        <v>25</v>
      </c>
      <c r="Q227" s="12">
        <v>43831</v>
      </c>
      <c r="R227" s="10" t="str">
        <f t="shared" si="21"/>
        <v>01/01/2020</v>
      </c>
      <c r="S227" s="10" t="s">
        <v>23</v>
      </c>
      <c r="T227" s="10">
        <v>0</v>
      </c>
      <c r="U227" s="10">
        <v>0</v>
      </c>
      <c r="V227" s="12">
        <v>44166</v>
      </c>
      <c r="W227" s="10" t="str">
        <f t="shared" si="22"/>
        <v>01/12/2020</v>
      </c>
      <c r="X227" s="10" t="s">
        <v>23</v>
      </c>
      <c r="Y227" s="10" t="s">
        <v>23</v>
      </c>
      <c r="Z227" s="10" t="s">
        <v>26</v>
      </c>
      <c r="AA227" s="10">
        <v>1</v>
      </c>
      <c r="AB227" s="10" t="str">
        <f t="shared" si="23"/>
        <v>541, 1, '2.1.1.05.01.00001', 6, 'EMPRESTIMO BANCO DO BRASIL SA', 'S', 'N', 'I', 540, 'S', 'N', '</v>
      </c>
      <c r="AC227" s="10" t="str">
        <f t="shared" si="26"/>
        <v>N', 'N', 'S', '01/01/2020', 'N', 0, 0, '01/12/2020', 'N', 'N', '0', 1</v>
      </c>
      <c r="AD22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VALUES(541, 1, '2.1.1.05.01.00001', 6, 'EMPRESTIMO BANCO DO BRASIL SA', 'S', 'N', 'I', 540, 'S', 'N', 'N', 'N', 'S', '01/01/2020', 'N', 0, 0, '01/12/2020', 'N', 'N', '0', 1,'02',);</v>
      </c>
      <c r="AE227" s="14" t="str">
        <f t="shared" si="25"/>
        <v>UPDATE TGFPAR SET CODCTACTB = 541 WHERE CODPARC = ;</v>
      </c>
    </row>
    <row r="228" spans="1:31" x14ac:dyDescent="0.25">
      <c r="A228" s="3">
        <v>542</v>
      </c>
      <c r="B228" s="3">
        <v>1</v>
      </c>
      <c r="C228" s="3" t="s">
        <v>943</v>
      </c>
      <c r="D228" s="11" t="s">
        <v>45</v>
      </c>
      <c r="F228" s="3">
        <v>6</v>
      </c>
      <c r="G228" s="3" t="s">
        <v>1079</v>
      </c>
      <c r="H228" s="3" t="s">
        <v>25</v>
      </c>
      <c r="I228" s="10" t="s">
        <v>23</v>
      </c>
      <c r="J228" s="10" t="s">
        <v>24</v>
      </c>
      <c r="K228" cm="1">
        <f t="array" ref="K228">_xlfn.IFS(F228=1,-999999999,F228=2,_xlfn.XLOOKUP(LEFT(C228,1),C:C,A:A),F228=3,_xlfn.XLOOKUP(LEFT(C228,3),C:C,A:A),F228=4,_xlfn.XLOOKUP(LEFT(C228,5),C:C,A:A),F228=5,_xlfn.XLOOKUP(LEFT(C228,8),C:C,A:A),F228=6,_xlfn.XLOOKUP(LEFT(C228,11),C:C,A:A),F228=7,_xlfn.XLOOKUP(LEFT(C228,17),C:C,A:A))</f>
        <v>540</v>
      </c>
      <c r="L228" s="10" t="s">
        <v>25</v>
      </c>
      <c r="M228" s="10" t="s">
        <v>23</v>
      </c>
      <c r="N228" s="10" t="s">
        <v>23</v>
      </c>
      <c r="O228" s="10" t="s">
        <v>23</v>
      </c>
      <c r="P228" s="10" t="s">
        <v>25</v>
      </c>
      <c r="Q228" s="12">
        <v>43831</v>
      </c>
      <c r="R228" s="10" t="str">
        <f t="shared" si="21"/>
        <v>01/01/2020</v>
      </c>
      <c r="S228" s="10" t="s">
        <v>23</v>
      </c>
      <c r="T228" s="10">
        <v>0</v>
      </c>
      <c r="U228" s="10">
        <v>0</v>
      </c>
      <c r="V228" s="12">
        <v>44166</v>
      </c>
      <c r="W228" s="10" t="str">
        <f t="shared" si="22"/>
        <v>01/12/2020</v>
      </c>
      <c r="X228" s="10" t="s">
        <v>23</v>
      </c>
      <c r="Y228" s="10" t="s">
        <v>23</v>
      </c>
      <c r="Z228" s="10" t="s">
        <v>26</v>
      </c>
      <c r="AA228" s="10">
        <v>1</v>
      </c>
      <c r="AB228" s="10" t="str">
        <f t="shared" si="23"/>
        <v>542, 1, '2.1.1.05.01.00002', 6, 'HDT HIDROTECNICA COMERCIO', 'S', 'N', 'I', 540, 'S', 'N', '</v>
      </c>
      <c r="AC228" s="10" t="str">
        <f t="shared" si="26"/>
        <v>N', 'N', 'S', '01/01/2020', 'N', 0, 0, '01/12/2020', 'N', 'N', '0', 1</v>
      </c>
      <c r="AD22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VALUES(542, 1, '2.1.1.05.01.00002', 6, 'HDT HIDROTECNICA COMERCIO', 'S', 'N', 'I', 540, 'S', 'N', 'N', 'N', 'S', '01/01/2020', 'N', 0, 0, '01/12/2020', 'N', 'N', '0', 1,'02',);</v>
      </c>
      <c r="AE228" s="14" t="str">
        <f t="shared" si="25"/>
        <v>UPDATE TGFPAR SET CODCTACTB = 542 WHERE CODPARC = ;</v>
      </c>
    </row>
    <row r="229" spans="1:31" x14ac:dyDescent="0.25">
      <c r="A229" s="3">
        <v>543</v>
      </c>
      <c r="B229" s="10">
        <v>1</v>
      </c>
      <c r="C229" s="3" t="s">
        <v>944</v>
      </c>
      <c r="D229" s="11" t="s">
        <v>45</v>
      </c>
      <c r="F229" s="3">
        <v>6</v>
      </c>
      <c r="G229" s="3" t="s">
        <v>1078</v>
      </c>
      <c r="H229" s="3" t="s">
        <v>25</v>
      </c>
      <c r="I229" s="10" t="s">
        <v>23</v>
      </c>
      <c r="J229" s="10" t="s">
        <v>24</v>
      </c>
      <c r="K229" cm="1">
        <f t="array" ref="K229">_xlfn.IFS(F229=1,-999999999,F229=2,_xlfn.XLOOKUP(LEFT(C229,1),C:C,A:A),F229=3,_xlfn.XLOOKUP(LEFT(C229,3),C:C,A:A),F229=4,_xlfn.XLOOKUP(LEFT(C229,5),C:C,A:A),F229=5,_xlfn.XLOOKUP(LEFT(C229,8),C:C,A:A),F229=6,_xlfn.XLOOKUP(LEFT(C229,11),C:C,A:A),F229=7,_xlfn.XLOOKUP(LEFT(C229,17),C:C,A:A))</f>
        <v>540</v>
      </c>
      <c r="L229" s="10" t="s">
        <v>25</v>
      </c>
      <c r="M229" s="10" t="s">
        <v>23</v>
      </c>
      <c r="N229" s="10" t="s">
        <v>23</v>
      </c>
      <c r="O229" s="10" t="s">
        <v>23</v>
      </c>
      <c r="P229" s="10" t="s">
        <v>25</v>
      </c>
      <c r="Q229" s="12">
        <v>43831</v>
      </c>
      <c r="R229" s="10" t="str">
        <f t="shared" si="21"/>
        <v>01/01/2020</v>
      </c>
      <c r="S229" s="10" t="s">
        <v>23</v>
      </c>
      <c r="T229" s="10">
        <v>0</v>
      </c>
      <c r="U229" s="10">
        <v>0</v>
      </c>
      <c r="V229" s="12">
        <v>44166</v>
      </c>
      <c r="W229" s="10" t="str">
        <f t="shared" si="22"/>
        <v>01/12/2020</v>
      </c>
      <c r="X229" s="10" t="s">
        <v>23</v>
      </c>
      <c r="Y229" s="10" t="s">
        <v>23</v>
      </c>
      <c r="Z229" s="10" t="s">
        <v>26</v>
      </c>
      <c r="AA229" s="10">
        <v>1</v>
      </c>
      <c r="AB229" s="10" t="str">
        <f t="shared" si="23"/>
        <v>543, 1, '2.1.1.05.01.00003', 6, 'HIDROTECNICA PECAS E SERVICOS', 'S', 'N', 'I', 540, 'S', 'N', '</v>
      </c>
      <c r="AC229" s="10" t="str">
        <f t="shared" si="26"/>
        <v>N', 'N', 'S', '01/01/2020', 'N', 0, 0, '01/12/2020', 'N', 'N', '0', 1</v>
      </c>
      <c r="AD22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VALUES(543, 1, '2.1.1.05.01.00003', 6, 'HIDROTECNICA PECAS E SERVICOS', 'S', 'N', 'I', 540, 'S', 'N', 'N', 'N', 'S', '01/01/2020', 'N', 0, 0, '01/12/2020', 'N', 'N', '0', 1,'02',);</v>
      </c>
      <c r="AE229" s="14" t="str">
        <f t="shared" si="25"/>
        <v>UPDATE TGFPAR SET CODCTACTB = 543 WHERE CODPARC = ;</v>
      </c>
    </row>
    <row r="230" spans="1:31" x14ac:dyDescent="0.25">
      <c r="A230" s="3">
        <v>544</v>
      </c>
      <c r="B230" s="10">
        <v>1</v>
      </c>
      <c r="C230" s="3" t="s">
        <v>945</v>
      </c>
      <c r="D230" s="11" t="s">
        <v>45</v>
      </c>
      <c r="F230" s="3">
        <v>6</v>
      </c>
      <c r="G230" s="3" t="s">
        <v>1109</v>
      </c>
      <c r="H230" s="3" t="s">
        <v>25</v>
      </c>
      <c r="I230" s="10" t="s">
        <v>23</v>
      </c>
      <c r="J230" s="10" t="s">
        <v>24</v>
      </c>
      <c r="K230" cm="1">
        <f t="array" ref="K230">_xlfn.IFS(F230=1,-999999999,F230=2,_xlfn.XLOOKUP(LEFT(C230,1),C:C,A:A),F230=3,_xlfn.XLOOKUP(LEFT(C230,3),C:C,A:A),F230=4,_xlfn.XLOOKUP(LEFT(C230,5),C:C,A:A),F230=5,_xlfn.XLOOKUP(LEFT(C230,8),C:C,A:A),F230=6,_xlfn.XLOOKUP(LEFT(C230,11),C:C,A:A),F230=7,_xlfn.XLOOKUP(LEFT(C230,17),C:C,A:A))</f>
        <v>540</v>
      </c>
      <c r="L230" s="10" t="s">
        <v>25</v>
      </c>
      <c r="M230" s="10" t="s">
        <v>23</v>
      </c>
      <c r="N230" s="10" t="s">
        <v>23</v>
      </c>
      <c r="O230" s="10" t="s">
        <v>23</v>
      </c>
      <c r="P230" s="10" t="s">
        <v>25</v>
      </c>
      <c r="Q230" s="12">
        <v>43831</v>
      </c>
      <c r="R230" s="10" t="str">
        <f t="shared" si="21"/>
        <v>01/01/2020</v>
      </c>
      <c r="S230" s="10" t="s">
        <v>23</v>
      </c>
      <c r="T230" s="10">
        <v>0</v>
      </c>
      <c r="U230" s="10">
        <v>0</v>
      </c>
      <c r="V230" s="12">
        <v>44166</v>
      </c>
      <c r="W230" s="10" t="str">
        <f t="shared" si="22"/>
        <v>01/12/2020</v>
      </c>
      <c r="X230" s="10" t="s">
        <v>23</v>
      </c>
      <c r="Y230" s="10" t="s">
        <v>23</v>
      </c>
      <c r="Z230" s="10" t="s">
        <v>26</v>
      </c>
      <c r="AA230" s="10">
        <v>1</v>
      </c>
      <c r="AB230" s="10" t="str">
        <f t="shared" si="23"/>
        <v>544, 1, '2.1.1.05.01.00004', 6, 'OUTROS CREDORES', 'S', 'N', 'I', 540, 'S', 'N', '</v>
      </c>
      <c r="AC230" s="10" t="str">
        <f t="shared" si="26"/>
        <v>N', 'N', 'S', '01/01/2020', 'N', 0, 0, '01/12/2020', 'N', 'N', '0', 1</v>
      </c>
      <c r="AD23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VALUES(544, 1, '2.1.1.05.01.00004', 6, 'OUTROS CREDORES', 'S', 'N', 'I', 540, 'S', 'N', 'N', 'N', 'S', '01/01/2020', 'N', 0, 0, '01/12/2020', 'N', 'N', '0', 1,'02',);</v>
      </c>
      <c r="AE230" s="14" t="str">
        <f t="shared" si="25"/>
        <v>UPDATE TGFPAR SET CODCTACTB = 544 WHERE CODPARC = ;</v>
      </c>
    </row>
    <row r="231" spans="1:31" x14ac:dyDescent="0.25">
      <c r="A231" s="3">
        <v>545</v>
      </c>
      <c r="B231" s="3">
        <v>1</v>
      </c>
      <c r="C231" s="3" t="s">
        <v>1533</v>
      </c>
      <c r="D231" s="11" t="s">
        <v>45</v>
      </c>
      <c r="F231" s="3">
        <v>2</v>
      </c>
      <c r="G231" s="3" t="s">
        <v>1228</v>
      </c>
      <c r="H231" s="3" t="s">
        <v>23</v>
      </c>
      <c r="I231" s="10" t="s">
        <v>23</v>
      </c>
      <c r="J231" s="10" t="s">
        <v>24</v>
      </c>
      <c r="K231" cm="1">
        <f t="array" ref="K231">_xlfn.IFS(F231=1,-999999999,F231=2,_xlfn.XLOOKUP(LEFT(C231,1),C:C,A:A),F231=3,_xlfn.XLOOKUP(LEFT(C231,3),C:C,A:A),F231=4,_xlfn.XLOOKUP(LEFT(C231,5),C:C,A:A),F231=5,_xlfn.XLOOKUP(LEFT(C231,8),C:C,A:A),F231=6,_xlfn.XLOOKUP(LEFT(C231,11),C:C,A:A),F231=7,_xlfn.XLOOKUP(LEFT(C231,17),C:C,A:A))</f>
        <v>489</v>
      </c>
      <c r="L231" s="10" t="s">
        <v>25</v>
      </c>
      <c r="M231" s="10" t="s">
        <v>23</v>
      </c>
      <c r="N231" s="10" t="s">
        <v>23</v>
      </c>
      <c r="O231" s="10" t="s">
        <v>23</v>
      </c>
      <c r="P231" s="10" t="s">
        <v>25</v>
      </c>
      <c r="Q231" s="12">
        <v>43831</v>
      </c>
      <c r="R231" s="10" t="str">
        <f t="shared" si="21"/>
        <v>01/01/2020</v>
      </c>
      <c r="S231" s="10" t="s">
        <v>23</v>
      </c>
      <c r="T231" s="10">
        <v>0</v>
      </c>
      <c r="U231" s="10">
        <v>0</v>
      </c>
      <c r="V231" s="12">
        <v>44166</v>
      </c>
      <c r="W231" s="10" t="str">
        <f t="shared" si="22"/>
        <v>01/12/2020</v>
      </c>
      <c r="X231" s="10" t="s">
        <v>23</v>
      </c>
      <c r="Y231" s="10" t="s">
        <v>23</v>
      </c>
      <c r="Z231" s="10" t="s">
        <v>26</v>
      </c>
      <c r="AA231" s="10">
        <v>1</v>
      </c>
      <c r="AB231" s="10" t="str">
        <f t="shared" si="23"/>
        <v>545, 1, '2.2', 2, 'NAO CIRCULANTE', 'N', 'N', 'I', 489, 'S', 'N', '</v>
      </c>
      <c r="AC231" s="10" t="str">
        <f t="shared" si="26"/>
        <v>N', 'N', 'S', '01/01/2020', 'N', 0, 0, '01/12/2020', 'N', 'N', '0', 1</v>
      </c>
      <c r="AD23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VALUES(545, 1, '2.2', 2, 'NAO CIRCULANTE', 'N', 'N', 'I', 489, 'S', 'N', 'N', 'N', 'S', '01/01/2020', 'N', 0, 0, '01/12/2020', 'N', 'N', '0', 1,'02',);</v>
      </c>
      <c r="AE231" s="14" t="str">
        <f t="shared" si="25"/>
        <v>UPDATE TGFPAR SET CODCTACTB = 545 WHERE CODPARC = ;</v>
      </c>
    </row>
    <row r="232" spans="1:31" x14ac:dyDescent="0.25">
      <c r="A232" s="3">
        <v>546</v>
      </c>
      <c r="B232" s="10">
        <v>1</v>
      </c>
      <c r="C232" s="3" t="s">
        <v>1534</v>
      </c>
      <c r="D232" s="11" t="s">
        <v>45</v>
      </c>
      <c r="F232" s="3">
        <v>3</v>
      </c>
      <c r="G232" s="3" t="s">
        <v>1297</v>
      </c>
      <c r="H232" s="3" t="s">
        <v>23</v>
      </c>
      <c r="I232" s="10" t="s">
        <v>23</v>
      </c>
      <c r="J232" s="10" t="s">
        <v>24</v>
      </c>
      <c r="K232" cm="1">
        <f t="array" ref="K232">_xlfn.IFS(F232=1,-999999999,F232=2,_xlfn.XLOOKUP(LEFT(C232,1),C:C,A:A),F232=3,_xlfn.XLOOKUP(LEFT(C232,3),C:C,A:A),F232=4,_xlfn.XLOOKUP(LEFT(C232,5),C:C,A:A),F232=5,_xlfn.XLOOKUP(LEFT(C232,8),C:C,A:A),F232=6,_xlfn.XLOOKUP(LEFT(C232,11),C:C,A:A),F232=7,_xlfn.XLOOKUP(LEFT(C232,17),C:C,A:A))</f>
        <v>545</v>
      </c>
      <c r="L232" s="10" t="s">
        <v>25</v>
      </c>
      <c r="M232" s="10" t="s">
        <v>23</v>
      </c>
      <c r="N232" s="10" t="s">
        <v>23</v>
      </c>
      <c r="O232" s="10" t="s">
        <v>23</v>
      </c>
      <c r="P232" s="10" t="s">
        <v>25</v>
      </c>
      <c r="Q232" s="12">
        <v>43831</v>
      </c>
      <c r="R232" s="10" t="str">
        <f t="shared" si="21"/>
        <v>01/01/2020</v>
      </c>
      <c r="S232" s="10" t="s">
        <v>23</v>
      </c>
      <c r="T232" s="10">
        <v>0</v>
      </c>
      <c r="U232" s="10">
        <v>0</v>
      </c>
      <c r="V232" s="12">
        <v>44166</v>
      </c>
      <c r="W232" s="10" t="str">
        <f t="shared" si="22"/>
        <v>01/12/2020</v>
      </c>
      <c r="X232" s="10" t="s">
        <v>23</v>
      </c>
      <c r="Y232" s="10" t="s">
        <v>23</v>
      </c>
      <c r="Z232" s="10" t="s">
        <v>26</v>
      </c>
      <c r="AA232" s="10">
        <v>1</v>
      </c>
      <c r="AB232" s="10" t="str">
        <f t="shared" si="23"/>
        <v>546, 1, '2.2.1', 3, 'EXIGIVEL A LONGO PRAZO', 'N', 'N', 'I', 545, 'S', 'N', '</v>
      </c>
      <c r="AC232" s="10" t="str">
        <f t="shared" si="26"/>
        <v>N', 'N', 'S', '01/01/2020', 'N', 0, 0, '01/12/2020', 'N', 'N', '0', 1</v>
      </c>
      <c r="AD23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VALUES(546, 1, '2.2.1', 3, 'EXIGIVEL A LONGO PRAZO', 'N', 'N', 'I', 545, 'S', 'N', 'N', 'N', 'S', '01/01/2020', 'N', 0, 0, '01/12/2020', 'N', 'N', '0', 1,'02',);</v>
      </c>
      <c r="AE232" s="14" t="str">
        <f t="shared" si="25"/>
        <v>UPDATE TGFPAR SET CODCTACTB = 546 WHERE CODPARC = ;</v>
      </c>
    </row>
    <row r="233" spans="1:31" x14ac:dyDescent="0.25">
      <c r="A233" s="3">
        <v>547</v>
      </c>
      <c r="B233" s="10">
        <v>1</v>
      </c>
      <c r="C233" s="3" t="s">
        <v>1535</v>
      </c>
      <c r="D233" s="11" t="s">
        <v>45</v>
      </c>
      <c r="F233" s="3">
        <v>4</v>
      </c>
      <c r="G233" s="3" t="s">
        <v>1110</v>
      </c>
      <c r="H233" s="3" t="s">
        <v>23</v>
      </c>
      <c r="I233" s="10" t="s">
        <v>23</v>
      </c>
      <c r="J233" s="10" t="s">
        <v>24</v>
      </c>
      <c r="K233" cm="1">
        <f t="array" ref="K233">_xlfn.IFS(F233=1,-999999999,F233=2,_xlfn.XLOOKUP(LEFT(C233,1),C:C,A:A),F233=3,_xlfn.XLOOKUP(LEFT(C233,3),C:C,A:A),F233=4,_xlfn.XLOOKUP(LEFT(C233,5),C:C,A:A),F233=5,_xlfn.XLOOKUP(LEFT(C233,8),C:C,A:A),F233=6,_xlfn.XLOOKUP(LEFT(C233,11),C:C,A:A),F233=7,_xlfn.XLOOKUP(LEFT(C233,17),C:C,A:A))</f>
        <v>546</v>
      </c>
      <c r="L233" s="10" t="s">
        <v>25</v>
      </c>
      <c r="M233" s="10" t="s">
        <v>23</v>
      </c>
      <c r="N233" s="10" t="s">
        <v>23</v>
      </c>
      <c r="O233" s="10" t="s">
        <v>23</v>
      </c>
      <c r="P233" s="10" t="s">
        <v>25</v>
      </c>
      <c r="Q233" s="12">
        <v>43831</v>
      </c>
      <c r="R233" s="10" t="str">
        <f t="shared" si="21"/>
        <v>01/01/2020</v>
      </c>
      <c r="S233" s="10" t="s">
        <v>23</v>
      </c>
      <c r="T233" s="10">
        <v>0</v>
      </c>
      <c r="U233" s="10">
        <v>0</v>
      </c>
      <c r="V233" s="12">
        <v>44166</v>
      </c>
      <c r="W233" s="10" t="str">
        <f t="shared" si="22"/>
        <v>01/12/2020</v>
      </c>
      <c r="X233" s="10" t="s">
        <v>23</v>
      </c>
      <c r="Y233" s="10" t="s">
        <v>23</v>
      </c>
      <c r="Z233" s="10" t="s">
        <v>26</v>
      </c>
      <c r="AA233" s="10">
        <v>1</v>
      </c>
      <c r="AB233" s="10" t="str">
        <f t="shared" si="23"/>
        <v>547, 1, '2.2.1.01', 4, 'FORNECEDORES', 'N', 'N', 'I', 546, 'S', 'N', '</v>
      </c>
      <c r="AC233" s="10" t="str">
        <f t="shared" si="26"/>
        <v>N', 'N', 'S', '01/01/2020', 'N', 0, 0, '01/12/2020', 'N', 'N', '0', 1</v>
      </c>
      <c r="AD23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VALUES(547, 1, '2.2.1.01', 4, 'FORNECEDORES', 'N', 'N', 'I', 546, 'S', 'N', 'N', 'N', 'S', '01/01/2020', 'N', 0, 0, '01/12/2020', 'N', 'N', '0', 1,'02',);</v>
      </c>
      <c r="AE233" s="14" t="str">
        <f t="shared" si="25"/>
        <v>UPDATE TGFPAR SET CODCTACTB = 547 WHERE CODPARC = ;</v>
      </c>
    </row>
    <row r="234" spans="1:31" x14ac:dyDescent="0.25">
      <c r="A234" s="3">
        <v>548</v>
      </c>
      <c r="B234" s="3">
        <v>1</v>
      </c>
      <c r="C234" s="3" t="s">
        <v>1536</v>
      </c>
      <c r="D234" s="11" t="s">
        <v>45</v>
      </c>
      <c r="F234" s="3">
        <v>5</v>
      </c>
      <c r="G234" s="3" t="s">
        <v>1110</v>
      </c>
      <c r="H234" s="3" t="s">
        <v>23</v>
      </c>
      <c r="I234" s="10" t="s">
        <v>23</v>
      </c>
      <c r="J234" s="10" t="s">
        <v>24</v>
      </c>
      <c r="K234" cm="1">
        <f t="array" ref="K234">_xlfn.IFS(F234=1,-999999999,F234=2,_xlfn.XLOOKUP(LEFT(C234,1),C:C,A:A),F234=3,_xlfn.XLOOKUP(LEFT(C234,3),C:C,A:A),F234=4,_xlfn.XLOOKUP(LEFT(C234,5),C:C,A:A),F234=5,_xlfn.XLOOKUP(LEFT(C234,8),C:C,A:A),F234=6,_xlfn.XLOOKUP(LEFT(C234,11),C:C,A:A),F234=7,_xlfn.XLOOKUP(LEFT(C234,17),C:C,A:A))</f>
        <v>547</v>
      </c>
      <c r="L234" s="10" t="s">
        <v>25</v>
      </c>
      <c r="M234" s="10" t="s">
        <v>23</v>
      </c>
      <c r="N234" s="10" t="s">
        <v>23</v>
      </c>
      <c r="O234" s="10" t="s">
        <v>23</v>
      </c>
      <c r="P234" s="10" t="s">
        <v>25</v>
      </c>
      <c r="Q234" s="12">
        <v>43831</v>
      </c>
      <c r="R234" s="10" t="str">
        <f t="shared" si="21"/>
        <v>01/01/2020</v>
      </c>
      <c r="S234" s="10" t="s">
        <v>23</v>
      </c>
      <c r="T234" s="10">
        <v>0</v>
      </c>
      <c r="U234" s="10">
        <v>0</v>
      </c>
      <c r="V234" s="12">
        <v>44166</v>
      </c>
      <c r="W234" s="10" t="str">
        <f t="shared" si="22"/>
        <v>01/12/2020</v>
      </c>
      <c r="X234" s="10" t="s">
        <v>23</v>
      </c>
      <c r="Y234" s="10" t="s">
        <v>23</v>
      </c>
      <c r="Z234" s="10" t="s">
        <v>26</v>
      </c>
      <c r="AA234" s="10">
        <v>1</v>
      </c>
      <c r="AB234" s="10" t="str">
        <f t="shared" si="23"/>
        <v>548, 1, '2.2.1.01.01', 5, 'FORNECEDORES', 'N', 'N', 'I', 547, 'S', 'N', '</v>
      </c>
      <c r="AC234" s="10" t="str">
        <f t="shared" si="26"/>
        <v>N', 'N', 'S', '01/01/2020', 'N', 0, 0, '01/12/2020', 'N', 'N', '0', 1</v>
      </c>
      <c r="AD23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VALUES(548, 1, '2.2.1.01.01', 5, 'FORNECEDORES', 'N', 'N', 'I', 547, 'S', 'N', 'N', 'N', 'S', '01/01/2020', 'N', 0, 0, '01/12/2020', 'N', 'N', '0', 1,'02',);</v>
      </c>
      <c r="AE234" s="14" t="str">
        <f t="shared" si="25"/>
        <v>UPDATE TGFPAR SET CODCTACTB = 548 WHERE CODPARC = ;</v>
      </c>
    </row>
    <row r="235" spans="1:31" x14ac:dyDescent="0.25">
      <c r="A235" s="3">
        <v>549</v>
      </c>
      <c r="B235" s="10">
        <v>1</v>
      </c>
      <c r="C235" s="3" t="s">
        <v>1537</v>
      </c>
      <c r="D235" s="11" t="s">
        <v>45</v>
      </c>
      <c r="F235" s="3">
        <v>6</v>
      </c>
      <c r="G235" s="3" t="s">
        <v>1293</v>
      </c>
      <c r="H235" s="3" t="s">
        <v>25</v>
      </c>
      <c r="I235" s="10" t="s">
        <v>23</v>
      </c>
      <c r="J235" s="10" t="s">
        <v>24</v>
      </c>
      <c r="K235" cm="1">
        <f t="array" ref="K235">_xlfn.IFS(F235=1,-999999999,F235=2,_xlfn.XLOOKUP(LEFT(C235,1),C:C,A:A),F235=3,_xlfn.XLOOKUP(LEFT(C235,3),C:C,A:A),F235=4,_xlfn.XLOOKUP(LEFT(C235,5),C:C,A:A),F235=5,_xlfn.XLOOKUP(LEFT(C235,8),C:C,A:A),F235=6,_xlfn.XLOOKUP(LEFT(C235,11),C:C,A:A),F235=7,_xlfn.XLOOKUP(LEFT(C235,17),C:C,A:A))</f>
        <v>548</v>
      </c>
      <c r="L235" s="10" t="s">
        <v>25</v>
      </c>
      <c r="M235" s="10" t="s">
        <v>23</v>
      </c>
      <c r="N235" s="10" t="s">
        <v>23</v>
      </c>
      <c r="O235" s="10" t="s">
        <v>23</v>
      </c>
      <c r="P235" s="10" t="s">
        <v>25</v>
      </c>
      <c r="Q235" s="12">
        <v>43831</v>
      </c>
      <c r="R235" s="10" t="str">
        <f t="shared" si="21"/>
        <v>01/01/2020</v>
      </c>
      <c r="S235" s="10" t="s">
        <v>23</v>
      </c>
      <c r="T235" s="10">
        <v>0</v>
      </c>
      <c r="U235" s="10">
        <v>0</v>
      </c>
      <c r="V235" s="12">
        <v>44166</v>
      </c>
      <c r="W235" s="10" t="str">
        <f t="shared" si="22"/>
        <v>01/12/2020</v>
      </c>
      <c r="X235" s="10" t="s">
        <v>23</v>
      </c>
      <c r="Y235" s="10" t="s">
        <v>23</v>
      </c>
      <c r="Z235" s="10" t="s">
        <v>26</v>
      </c>
      <c r="AA235" s="10">
        <v>1</v>
      </c>
      <c r="AB235" s="10" t="str">
        <f t="shared" si="23"/>
        <v>549, 1, '2.2.1.01.01.00001', 6, 'FORNECEDORES DIVERSOS', 'S', 'N', 'I', 548, 'S', 'N', '</v>
      </c>
      <c r="AC235" s="10" t="str">
        <f t="shared" si="26"/>
        <v>N', 'N', 'S', '01/01/2020', 'N', 0, 0, '01/12/2020', 'N', 'N', '0', 1</v>
      </c>
      <c r="AD23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VALUES(549, 1, '2.2.1.01.01.00001', 6, 'FORNECEDORES DIVERSOS', 'S', 'N', 'I', 548, 'S', 'N', 'N', 'N', 'S', '01/01/2020', 'N', 0, 0, '01/12/2020', 'N', 'N', '0', 1,'02',);</v>
      </c>
      <c r="AE235" s="14" t="str">
        <f t="shared" si="25"/>
        <v>UPDATE TGFPAR SET CODCTACTB = 549 WHERE CODPARC = ;</v>
      </c>
    </row>
    <row r="236" spans="1:31" x14ac:dyDescent="0.25">
      <c r="A236" s="3">
        <v>550</v>
      </c>
      <c r="B236" s="10">
        <v>1</v>
      </c>
      <c r="C236" s="3" t="s">
        <v>1537</v>
      </c>
      <c r="D236" s="11" t="s">
        <v>45</v>
      </c>
      <c r="F236" s="3">
        <v>6</v>
      </c>
      <c r="G236" s="3" t="s">
        <v>1106</v>
      </c>
      <c r="H236" s="3" t="s">
        <v>25</v>
      </c>
      <c r="I236" s="10" t="s">
        <v>23</v>
      </c>
      <c r="J236" s="10" t="s">
        <v>24</v>
      </c>
      <c r="K236" cm="1">
        <f t="array" ref="K236">_xlfn.IFS(F236=1,-999999999,F236=2,_xlfn.XLOOKUP(LEFT(C236,1),C:C,A:A),F236=3,_xlfn.XLOOKUP(LEFT(C236,3),C:C,A:A),F236=4,_xlfn.XLOOKUP(LEFT(C236,5),C:C,A:A),F236=5,_xlfn.XLOOKUP(LEFT(C236,8),C:C,A:A),F236=6,_xlfn.XLOOKUP(LEFT(C236,11),C:C,A:A),F236=7,_xlfn.XLOOKUP(LEFT(C236,17),C:C,A:A))</f>
        <v>548</v>
      </c>
      <c r="L236" s="10" t="s">
        <v>25</v>
      </c>
      <c r="M236" s="10" t="s">
        <v>23</v>
      </c>
      <c r="N236" s="10" t="s">
        <v>23</v>
      </c>
      <c r="O236" s="10" t="s">
        <v>23</v>
      </c>
      <c r="P236" s="10" t="s">
        <v>25</v>
      </c>
      <c r="Q236" s="12">
        <v>43831</v>
      </c>
      <c r="R236" s="10" t="str">
        <f t="shared" si="21"/>
        <v>01/01/2020</v>
      </c>
      <c r="S236" s="10" t="s">
        <v>23</v>
      </c>
      <c r="T236" s="10">
        <v>0</v>
      </c>
      <c r="U236" s="10">
        <v>0</v>
      </c>
      <c r="V236" s="12">
        <v>44166</v>
      </c>
      <c r="W236" s="10" t="str">
        <f t="shared" si="22"/>
        <v>01/12/2020</v>
      </c>
      <c r="X236" s="10" t="s">
        <v>23</v>
      </c>
      <c r="Y236" s="10" t="s">
        <v>23</v>
      </c>
      <c r="Z236" s="10" t="s">
        <v>26</v>
      </c>
      <c r="AA236" s="10">
        <v>1</v>
      </c>
      <c r="AB236" s="10" t="str">
        <f t="shared" si="23"/>
        <v>550, 1, '2.2.1.01.01.00001', 6, 'XXX', 'S', 'N', 'I', 548, 'S', 'N', '</v>
      </c>
      <c r="AC236" s="10" t="str">
        <f t="shared" si="26"/>
        <v>N', 'N', 'S', '01/01/2020', 'N', 0, 0, '01/12/2020', 'N', 'N', '0', 1</v>
      </c>
      <c r="AD23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VALUES(550, 1, '2.2.1.01.01.00001', 6, 'XXX', 'S', 'N', 'I', 548, 'S', 'N', 'N', 'N', 'S', '01/01/2020', 'N', 0, 0, '01/12/2020', 'N', 'N', '0', 1,'02',);</v>
      </c>
      <c r="AE236" s="14" t="str">
        <f t="shared" si="25"/>
        <v>UPDATE TGFPAR SET CODCTACTB = 550 WHERE CODPARC = ;</v>
      </c>
    </row>
    <row r="237" spans="1:31" x14ac:dyDescent="0.25">
      <c r="A237" s="3">
        <v>551</v>
      </c>
      <c r="B237" s="3">
        <v>1</v>
      </c>
      <c r="C237" s="3" t="s">
        <v>1538</v>
      </c>
      <c r="D237" s="11" t="s">
        <v>45</v>
      </c>
      <c r="F237" s="3">
        <v>4</v>
      </c>
      <c r="G237" s="3" t="s">
        <v>1298</v>
      </c>
      <c r="H237" s="3" t="s">
        <v>23</v>
      </c>
      <c r="I237" s="10" t="s">
        <v>23</v>
      </c>
      <c r="J237" s="10" t="s">
        <v>24</v>
      </c>
      <c r="K237" cm="1">
        <f t="array" ref="K237">_xlfn.IFS(F237=1,-999999999,F237=2,_xlfn.XLOOKUP(LEFT(C237,1),C:C,A:A),F237=3,_xlfn.XLOOKUP(LEFT(C237,3),C:C,A:A),F237=4,_xlfn.XLOOKUP(LEFT(C237,5),C:C,A:A),F237=5,_xlfn.XLOOKUP(LEFT(C237,8),C:C,A:A),F237=6,_xlfn.XLOOKUP(LEFT(C237,11),C:C,A:A),F237=7,_xlfn.XLOOKUP(LEFT(C237,17),C:C,A:A))</f>
        <v>546</v>
      </c>
      <c r="L237" s="10" t="s">
        <v>25</v>
      </c>
      <c r="M237" s="10" t="s">
        <v>23</v>
      </c>
      <c r="N237" s="10" t="s">
        <v>23</v>
      </c>
      <c r="O237" s="10" t="s">
        <v>23</v>
      </c>
      <c r="P237" s="10" t="s">
        <v>25</v>
      </c>
      <c r="Q237" s="12">
        <v>43831</v>
      </c>
      <c r="R237" s="10" t="str">
        <f t="shared" si="21"/>
        <v>01/01/2020</v>
      </c>
      <c r="S237" s="10" t="s">
        <v>23</v>
      </c>
      <c r="T237" s="10">
        <v>0</v>
      </c>
      <c r="U237" s="10">
        <v>0</v>
      </c>
      <c r="V237" s="12">
        <v>44166</v>
      </c>
      <c r="W237" s="10" t="str">
        <f t="shared" si="22"/>
        <v>01/12/2020</v>
      </c>
      <c r="X237" s="10" t="s">
        <v>23</v>
      </c>
      <c r="Y237" s="10" t="s">
        <v>23</v>
      </c>
      <c r="Z237" s="10" t="s">
        <v>26</v>
      </c>
      <c r="AA237" s="10">
        <v>1</v>
      </c>
      <c r="AB237" s="10" t="str">
        <f t="shared" si="23"/>
        <v>551, 1, '2.2.1.02', 4, 'EMPRESTIMOS FINANCIAMENTOS', 'N', 'N', 'I', 546, 'S', 'N', '</v>
      </c>
      <c r="AC237" s="10" t="str">
        <f t="shared" si="26"/>
        <v>N', 'N', 'S', '01/01/2020', 'N', 0, 0, '01/12/2020', 'N', 'N', '0', 1</v>
      </c>
      <c r="AD23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VALUES(551, 1, '2.2.1.02', 4, 'EMPRESTIMOS FINANCIAMENTOS', 'N', 'N', 'I', 546, 'S', 'N', 'N', 'N', 'S', '01/01/2020', 'N', 0, 0, '01/12/2020', 'N', 'N', '0', 1,'02',);</v>
      </c>
      <c r="AE237" s="14" t="str">
        <f t="shared" si="25"/>
        <v>UPDATE TGFPAR SET CODCTACTB = 551 WHERE CODPARC = ;</v>
      </c>
    </row>
    <row r="238" spans="1:31" x14ac:dyDescent="0.25">
      <c r="A238" s="3">
        <v>552</v>
      </c>
      <c r="B238" s="10">
        <v>1</v>
      </c>
      <c r="C238" s="3" t="s">
        <v>1539</v>
      </c>
      <c r="D238" s="11" t="s">
        <v>45</v>
      </c>
      <c r="F238" s="3">
        <v>5</v>
      </c>
      <c r="G238" s="3" t="s">
        <v>1299</v>
      </c>
      <c r="H238" s="3" t="s">
        <v>23</v>
      </c>
      <c r="I238" s="10" t="s">
        <v>23</v>
      </c>
      <c r="J238" s="10" t="s">
        <v>24</v>
      </c>
      <c r="K238" cm="1">
        <f t="array" ref="K238">_xlfn.IFS(F238=1,-999999999,F238=2,_xlfn.XLOOKUP(LEFT(C238,1),C:C,A:A),F238=3,_xlfn.XLOOKUP(LEFT(C238,3),C:C,A:A),F238=4,_xlfn.XLOOKUP(LEFT(C238,5),C:C,A:A),F238=5,_xlfn.XLOOKUP(LEFT(C238,8),C:C,A:A),F238=6,_xlfn.XLOOKUP(LEFT(C238,11),C:C,A:A),F238=7,_xlfn.XLOOKUP(LEFT(C238,17),C:C,A:A))</f>
        <v>551</v>
      </c>
      <c r="L238" s="10" t="s">
        <v>25</v>
      </c>
      <c r="M238" s="10" t="s">
        <v>23</v>
      </c>
      <c r="N238" s="10" t="s">
        <v>23</v>
      </c>
      <c r="O238" s="10" t="s">
        <v>23</v>
      </c>
      <c r="P238" s="10" t="s">
        <v>25</v>
      </c>
      <c r="Q238" s="12">
        <v>43831</v>
      </c>
      <c r="R238" s="10" t="str">
        <f t="shared" si="21"/>
        <v>01/01/2020</v>
      </c>
      <c r="S238" s="10" t="s">
        <v>23</v>
      </c>
      <c r="T238" s="10">
        <v>0</v>
      </c>
      <c r="U238" s="10">
        <v>0</v>
      </c>
      <c r="V238" s="12">
        <v>44166</v>
      </c>
      <c r="W238" s="10" t="str">
        <f t="shared" si="22"/>
        <v>01/12/2020</v>
      </c>
      <c r="X238" s="10" t="s">
        <v>23</v>
      </c>
      <c r="Y238" s="10" t="s">
        <v>23</v>
      </c>
      <c r="Z238" s="10" t="s">
        <v>26</v>
      </c>
      <c r="AA238" s="10">
        <v>1</v>
      </c>
      <c r="AB238" s="10" t="str">
        <f t="shared" si="23"/>
        <v>552, 1, '2.2.1.02.01', 5, 'EMPRESTIMOS BANCARIOS', 'N', 'N', 'I', 551, 'S', 'N', '</v>
      </c>
      <c r="AC238" s="10" t="str">
        <f t="shared" si="26"/>
        <v>N', 'N', 'S', '01/01/2020', 'N', 0, 0, '01/12/2020', 'N', 'N', '0', 1</v>
      </c>
      <c r="AD23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VALUES(552, 1, '2.2.1.02.01', 5, 'EMPRESTIMOS BANCARIOS', 'N', 'N', 'I', 551, 'S', 'N', 'N', 'N', 'S', '01/01/2020', 'N', 0, 0, '01/12/2020', 'N', 'N', '0', 1,'02',);</v>
      </c>
      <c r="AE238" s="14" t="str">
        <f t="shared" si="25"/>
        <v>UPDATE TGFPAR SET CODCTACTB = 552 WHERE CODPARC = ;</v>
      </c>
    </row>
    <row r="239" spans="1:31" x14ac:dyDescent="0.25">
      <c r="A239" s="3">
        <v>553</v>
      </c>
      <c r="B239" s="10">
        <v>1</v>
      </c>
      <c r="C239" s="3" t="s">
        <v>1540</v>
      </c>
      <c r="D239" s="11" t="s">
        <v>45</v>
      </c>
      <c r="F239" s="3">
        <v>6</v>
      </c>
      <c r="G239" s="3" t="s">
        <v>1111</v>
      </c>
      <c r="H239" s="3" t="s">
        <v>25</v>
      </c>
      <c r="I239" s="10" t="s">
        <v>23</v>
      </c>
      <c r="J239" s="10" t="s">
        <v>24</v>
      </c>
      <c r="K239" cm="1">
        <f t="array" ref="K239">_xlfn.IFS(F239=1,-999999999,F239=2,_xlfn.XLOOKUP(LEFT(C239,1),C:C,A:A),F239=3,_xlfn.XLOOKUP(LEFT(C239,3),C:C,A:A),F239=4,_xlfn.XLOOKUP(LEFT(C239,5),C:C,A:A),F239=5,_xlfn.XLOOKUP(LEFT(C239,8),C:C,A:A),F239=6,_xlfn.XLOOKUP(LEFT(C239,11),C:C,A:A),F239=7,_xlfn.XLOOKUP(LEFT(C239,17),C:C,A:A))</f>
        <v>552</v>
      </c>
      <c r="L239" s="10" t="s">
        <v>25</v>
      </c>
      <c r="M239" s="10" t="s">
        <v>23</v>
      </c>
      <c r="N239" s="10" t="s">
        <v>23</v>
      </c>
      <c r="O239" s="10" t="s">
        <v>23</v>
      </c>
      <c r="P239" s="10" t="s">
        <v>25</v>
      </c>
      <c r="Q239" s="12">
        <v>43831</v>
      </c>
      <c r="R239" s="10" t="str">
        <f t="shared" si="21"/>
        <v>01/01/2020</v>
      </c>
      <c r="S239" s="10" t="s">
        <v>23</v>
      </c>
      <c r="T239" s="10">
        <v>0</v>
      </c>
      <c r="U239" s="10">
        <v>0</v>
      </c>
      <c r="V239" s="12">
        <v>44166</v>
      </c>
      <c r="W239" s="10" t="str">
        <f t="shared" si="22"/>
        <v>01/12/2020</v>
      </c>
      <c r="X239" s="10" t="s">
        <v>23</v>
      </c>
      <c r="Y239" s="10" t="s">
        <v>23</v>
      </c>
      <c r="Z239" s="10" t="s">
        <v>26</v>
      </c>
      <c r="AA239" s="10">
        <v>1</v>
      </c>
      <c r="AB239" s="10" t="str">
        <f t="shared" si="23"/>
        <v>553, 1, '2.2.1.02.01.00001', 6, 'BANCO BRADESCO - CRED IMOBIL CT 709944', 'S', 'N', 'I', 552, 'S', 'N', '</v>
      </c>
      <c r="AC239" s="10" t="str">
        <f t="shared" si="26"/>
        <v>N', 'N', 'S', '01/01/2020', 'N', 0, 0, '01/12/2020', 'N', 'N', '0', 1</v>
      </c>
      <c r="AD23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VALUES(553, 1, '2.2.1.02.01.00001', 6, 'BANCO BRADESCO - CRED IMOBIL CT 709944', 'S', 'N', 'I', 552, 'S', 'N', 'N', 'N', 'S', '01/01/2020', 'N', 0, 0, '01/12/2020', 'N', 'N', '0', 1,'02',);</v>
      </c>
      <c r="AE239" s="14" t="str">
        <f t="shared" si="25"/>
        <v>UPDATE TGFPAR SET CODCTACTB = 553 WHERE CODPARC = ;</v>
      </c>
    </row>
    <row r="240" spans="1:31" x14ac:dyDescent="0.25">
      <c r="A240" s="3">
        <v>554</v>
      </c>
      <c r="B240" s="3">
        <v>1</v>
      </c>
      <c r="C240" s="3" t="s">
        <v>1541</v>
      </c>
      <c r="D240" s="11" t="s">
        <v>45</v>
      </c>
      <c r="F240" s="3">
        <v>5</v>
      </c>
      <c r="G240" s="3" t="s">
        <v>1300</v>
      </c>
      <c r="H240" s="3" t="s">
        <v>23</v>
      </c>
      <c r="I240" s="10" t="s">
        <v>23</v>
      </c>
      <c r="J240" s="10" t="s">
        <v>24</v>
      </c>
      <c r="K240" cm="1">
        <f t="array" ref="K240">_xlfn.IFS(F240=1,-999999999,F240=2,_xlfn.XLOOKUP(LEFT(C240,1),C:C,A:A),F240=3,_xlfn.XLOOKUP(LEFT(C240,3),C:C,A:A),F240=4,_xlfn.XLOOKUP(LEFT(C240,5),C:C,A:A),F240=5,_xlfn.XLOOKUP(LEFT(C240,8),C:C,A:A),F240=6,_xlfn.XLOOKUP(LEFT(C240,11),C:C,A:A),F240=7,_xlfn.XLOOKUP(LEFT(C240,17),C:C,A:A))</f>
        <v>551</v>
      </c>
      <c r="L240" s="10" t="s">
        <v>25</v>
      </c>
      <c r="M240" s="10" t="s">
        <v>23</v>
      </c>
      <c r="N240" s="10" t="s">
        <v>23</v>
      </c>
      <c r="O240" s="10" t="s">
        <v>23</v>
      </c>
      <c r="P240" s="10" t="s">
        <v>25</v>
      </c>
      <c r="Q240" s="12">
        <v>43831</v>
      </c>
      <c r="R240" s="10" t="str">
        <f t="shared" si="21"/>
        <v>01/01/2020</v>
      </c>
      <c r="S240" s="10" t="s">
        <v>23</v>
      </c>
      <c r="T240" s="10">
        <v>0</v>
      </c>
      <c r="U240" s="10">
        <v>0</v>
      </c>
      <c r="V240" s="12">
        <v>44166</v>
      </c>
      <c r="W240" s="10" t="str">
        <f t="shared" si="22"/>
        <v>01/12/2020</v>
      </c>
      <c r="X240" s="10" t="s">
        <v>23</v>
      </c>
      <c r="Y240" s="10" t="s">
        <v>23</v>
      </c>
      <c r="Z240" s="10" t="s">
        <v>26</v>
      </c>
      <c r="AA240" s="10">
        <v>1</v>
      </c>
      <c r="AB240" s="10" t="str">
        <f t="shared" si="23"/>
        <v>554, 1, '2.2.1.02.02', 5, 'EMPRESTIMOS - PESSOAS LIGADAS', 'N', 'N', 'I', 551, 'S', 'N', '</v>
      </c>
      <c r="AC240" s="10" t="str">
        <f t="shared" si="26"/>
        <v>N', 'N', 'S', '01/01/2020', 'N', 0, 0, '01/12/2020', 'N', 'N', '0', 1</v>
      </c>
      <c r="AD24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VALUES(554, 1, '2.2.1.02.02', 5, 'EMPRESTIMOS - PESSOAS LIGADAS', 'N', 'N', 'I', 551, 'S', 'N', 'N', 'N', 'S', '01/01/2020', 'N', 0, 0, '01/12/2020', 'N', 'N', '0', 1,'02',);</v>
      </c>
      <c r="AE240" s="14" t="str">
        <f t="shared" si="25"/>
        <v>UPDATE TGFPAR SET CODCTACTB = 554 WHERE CODPARC = ;</v>
      </c>
    </row>
    <row r="241" spans="1:31" x14ac:dyDescent="0.25">
      <c r="A241" s="3">
        <v>555</v>
      </c>
      <c r="B241" s="10">
        <v>1</v>
      </c>
      <c r="C241" s="3" t="s">
        <v>1542</v>
      </c>
      <c r="D241" s="11" t="s">
        <v>45</v>
      </c>
      <c r="F241" s="3">
        <v>6</v>
      </c>
      <c r="G241" s="3" t="s">
        <v>1112</v>
      </c>
      <c r="H241" s="3" t="s">
        <v>25</v>
      </c>
      <c r="I241" s="10" t="s">
        <v>23</v>
      </c>
      <c r="J241" s="10" t="s">
        <v>24</v>
      </c>
      <c r="K241" cm="1">
        <f t="array" ref="K241">_xlfn.IFS(F241=1,-999999999,F241=2,_xlfn.XLOOKUP(LEFT(C241,1),C:C,A:A),F241=3,_xlfn.XLOOKUP(LEFT(C241,3),C:C,A:A),F241=4,_xlfn.XLOOKUP(LEFT(C241,5),C:C,A:A),F241=5,_xlfn.XLOOKUP(LEFT(C241,8),C:C,A:A),F241=6,_xlfn.XLOOKUP(LEFT(C241,11),C:C,A:A),F241=7,_xlfn.XLOOKUP(LEFT(C241,17),C:C,A:A))</f>
        <v>554</v>
      </c>
      <c r="L241" s="10" t="s">
        <v>25</v>
      </c>
      <c r="M241" s="10" t="s">
        <v>23</v>
      </c>
      <c r="N241" s="10" t="s">
        <v>23</v>
      </c>
      <c r="O241" s="10" t="s">
        <v>23</v>
      </c>
      <c r="P241" s="10" t="s">
        <v>25</v>
      </c>
      <c r="Q241" s="12">
        <v>43831</v>
      </c>
      <c r="R241" s="10" t="str">
        <f t="shared" si="21"/>
        <v>01/01/2020</v>
      </c>
      <c r="S241" s="10" t="s">
        <v>23</v>
      </c>
      <c r="T241" s="10">
        <v>0</v>
      </c>
      <c r="U241" s="10">
        <v>0</v>
      </c>
      <c r="V241" s="12">
        <v>44166</v>
      </c>
      <c r="W241" s="10" t="str">
        <f t="shared" si="22"/>
        <v>01/12/2020</v>
      </c>
      <c r="X241" s="10" t="s">
        <v>23</v>
      </c>
      <c r="Y241" s="10" t="s">
        <v>23</v>
      </c>
      <c r="Z241" s="10" t="s">
        <v>26</v>
      </c>
      <c r="AA241" s="10">
        <v>1</v>
      </c>
      <c r="AB241" s="10" t="str">
        <f t="shared" si="23"/>
        <v>555, 1, '2.2.1.02.02.00001', 6, 'EMPRESTIMOS DE P. F.', 'S', 'N', 'I', 554, 'S', 'N', '</v>
      </c>
      <c r="AC241" s="10" t="str">
        <f t="shared" si="26"/>
        <v>N', 'N', 'S', '01/01/2020', 'N', 0, 0, '01/12/2020', 'N', 'N', '0', 1</v>
      </c>
      <c r="AD24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VALUES(555, 1, '2.2.1.02.02.00001', 6, 'EMPRESTIMOS DE P. F.', 'S', 'N', 'I', 554, 'S', 'N', 'N', 'N', 'S', '01/01/2020', 'N', 0, 0, '01/12/2020', 'N', 'N', '0', 1,'02',);</v>
      </c>
      <c r="AE241" s="14" t="str">
        <f t="shared" si="25"/>
        <v>UPDATE TGFPAR SET CODCTACTB = 555 WHERE CODPARC = ;</v>
      </c>
    </row>
    <row r="242" spans="1:31" x14ac:dyDescent="0.25">
      <c r="A242" s="3">
        <v>556</v>
      </c>
      <c r="B242" s="10">
        <v>1</v>
      </c>
      <c r="C242" s="3" t="s">
        <v>1543</v>
      </c>
      <c r="D242" s="11" t="s">
        <v>45</v>
      </c>
      <c r="F242" s="3">
        <v>5</v>
      </c>
      <c r="G242" s="3" t="s">
        <v>1113</v>
      </c>
      <c r="H242" s="3" t="s">
        <v>23</v>
      </c>
      <c r="I242" s="10" t="s">
        <v>23</v>
      </c>
      <c r="J242" s="10" t="s">
        <v>24</v>
      </c>
      <c r="K242" cm="1">
        <f t="array" ref="K242">_xlfn.IFS(F242=1,-999999999,F242=2,_xlfn.XLOOKUP(LEFT(C242,1),C:C,A:A),F242=3,_xlfn.XLOOKUP(LEFT(C242,3),C:C,A:A),F242=4,_xlfn.XLOOKUP(LEFT(C242,5),C:C,A:A),F242=5,_xlfn.XLOOKUP(LEFT(C242,8),C:C,A:A),F242=6,_xlfn.XLOOKUP(LEFT(C242,11),C:C,A:A),F242=7,_xlfn.XLOOKUP(LEFT(C242,17),C:C,A:A))</f>
        <v>551</v>
      </c>
      <c r="L242" s="10" t="s">
        <v>25</v>
      </c>
      <c r="M242" s="10" t="s">
        <v>23</v>
      </c>
      <c r="N242" s="10" t="s">
        <v>23</v>
      </c>
      <c r="O242" s="10" t="s">
        <v>23</v>
      </c>
      <c r="P242" s="10" t="s">
        <v>25</v>
      </c>
      <c r="Q242" s="12">
        <v>43831</v>
      </c>
      <c r="R242" s="10" t="str">
        <f t="shared" si="21"/>
        <v>01/01/2020</v>
      </c>
      <c r="S242" s="10" t="s">
        <v>23</v>
      </c>
      <c r="T242" s="10">
        <v>0</v>
      </c>
      <c r="U242" s="10">
        <v>0</v>
      </c>
      <c r="V242" s="12">
        <v>44166</v>
      </c>
      <c r="W242" s="10" t="str">
        <f t="shared" si="22"/>
        <v>01/12/2020</v>
      </c>
      <c r="X242" s="10" t="s">
        <v>23</v>
      </c>
      <c r="Y242" s="10" t="s">
        <v>23</v>
      </c>
      <c r="Z242" s="10" t="s">
        <v>26</v>
      </c>
      <c r="AA242" s="10">
        <v>1</v>
      </c>
      <c r="AB242" s="10" t="str">
        <f t="shared" si="23"/>
        <v>556, 1, '2.2.1.02.03', 5, 'PARCELAMENTOS LP', 'N', 'N', 'I', 551, 'S', 'N', '</v>
      </c>
      <c r="AC242" s="10" t="str">
        <f t="shared" si="26"/>
        <v>N', 'N', 'S', '01/01/2020', 'N', 0, 0, '01/12/2020', 'N', 'N', '0', 1</v>
      </c>
      <c r="AD24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VALUES(556, 1, '2.2.1.02.03', 5, 'PARCELAMENTOS LP', 'N', 'N', 'I', 551, 'S', 'N', 'N', 'N', 'S', '01/01/2020', 'N', 0, 0, '01/12/2020', 'N', 'N', '0', 1,'02',);</v>
      </c>
      <c r="AE242" s="14" t="str">
        <f t="shared" si="25"/>
        <v>UPDATE TGFPAR SET CODCTACTB = 556 WHERE CODPARC = ;</v>
      </c>
    </row>
    <row r="243" spans="1:31" x14ac:dyDescent="0.25">
      <c r="A243" s="3">
        <v>557</v>
      </c>
      <c r="B243" s="3">
        <v>1</v>
      </c>
      <c r="C243" s="3" t="s">
        <v>1544</v>
      </c>
      <c r="D243" s="11" t="s">
        <v>45</v>
      </c>
      <c r="F243" s="3">
        <v>6</v>
      </c>
      <c r="G243" s="3" t="s">
        <v>1114</v>
      </c>
      <c r="H243" s="3" t="s">
        <v>25</v>
      </c>
      <c r="I243" s="10" t="s">
        <v>23</v>
      </c>
      <c r="J243" s="10" t="s">
        <v>24</v>
      </c>
      <c r="K243" cm="1">
        <f t="array" ref="K243">_xlfn.IFS(F243=1,-999999999,F243=2,_xlfn.XLOOKUP(LEFT(C243,1),C:C,A:A),F243=3,_xlfn.XLOOKUP(LEFT(C243,3),C:C,A:A),F243=4,_xlfn.XLOOKUP(LEFT(C243,5),C:C,A:A),F243=5,_xlfn.XLOOKUP(LEFT(C243,8),C:C,A:A),F243=6,_xlfn.XLOOKUP(LEFT(C243,11),C:C,A:A),F243=7,_xlfn.XLOOKUP(LEFT(C243,17),C:C,A:A))</f>
        <v>556</v>
      </c>
      <c r="L243" s="10" t="s">
        <v>25</v>
      </c>
      <c r="M243" s="10" t="s">
        <v>23</v>
      </c>
      <c r="N243" s="10" t="s">
        <v>23</v>
      </c>
      <c r="O243" s="10" t="s">
        <v>23</v>
      </c>
      <c r="P243" s="10" t="s">
        <v>25</v>
      </c>
      <c r="Q243" s="12">
        <v>43831</v>
      </c>
      <c r="R243" s="10" t="str">
        <f t="shared" si="21"/>
        <v>01/01/2020</v>
      </c>
      <c r="S243" s="10" t="s">
        <v>23</v>
      </c>
      <c r="T243" s="10">
        <v>0</v>
      </c>
      <c r="U243" s="10">
        <v>0</v>
      </c>
      <c r="V243" s="12">
        <v>44166</v>
      </c>
      <c r="W243" s="10" t="str">
        <f t="shared" si="22"/>
        <v>01/12/2020</v>
      </c>
      <c r="X243" s="10" t="s">
        <v>23</v>
      </c>
      <c r="Y243" s="10" t="s">
        <v>23</v>
      </c>
      <c r="Z243" s="10" t="s">
        <v>26</v>
      </c>
      <c r="AA243" s="10">
        <v>1</v>
      </c>
      <c r="AB243" s="10" t="str">
        <f t="shared" si="23"/>
        <v>557, 1, '2.2.1.02.03.00001', 6, 'PARCELAMENTO SIMPLES NACIONAL', 'S', 'N', 'I', 556, 'S', 'N', '</v>
      </c>
      <c r="AC243" s="10" t="str">
        <f t="shared" si="26"/>
        <v>N', 'N', 'S', '01/01/2020', 'N', 0, 0, '01/12/2020', 'N', 'N', '0', 1</v>
      </c>
      <c r="AD24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VALUES(557, 1, '2.2.1.02.03.00001', 6, 'PARCELAMENTO SIMPLES NACIONAL', 'S', 'N', 'I', 556, 'S', 'N', 'N', 'N', 'S', '01/01/2020', 'N', 0, 0, '01/12/2020', 'N', 'N', '0', 1,'02',);</v>
      </c>
      <c r="AE243" s="14" t="str">
        <f t="shared" si="25"/>
        <v>UPDATE TGFPAR SET CODCTACTB = 557 WHERE CODPARC = ;</v>
      </c>
    </row>
    <row r="244" spans="1:31" x14ac:dyDescent="0.25">
      <c r="A244" s="3">
        <v>558</v>
      </c>
      <c r="B244" s="10">
        <v>1</v>
      </c>
      <c r="C244" s="3" t="s">
        <v>1545</v>
      </c>
      <c r="D244" s="11" t="s">
        <v>46</v>
      </c>
      <c r="F244" s="3">
        <v>2</v>
      </c>
      <c r="G244" s="3" t="s">
        <v>1301</v>
      </c>
      <c r="H244" s="3" t="s">
        <v>23</v>
      </c>
      <c r="I244" s="10" t="s">
        <v>23</v>
      </c>
      <c r="J244" s="10" t="s">
        <v>24</v>
      </c>
      <c r="K244" cm="1">
        <f t="array" ref="K244">_xlfn.IFS(F244=1,-999999999,F244=2,_xlfn.XLOOKUP(LEFT(C244,1),C:C,A:A),F244=3,_xlfn.XLOOKUP(LEFT(C244,3),C:C,A:A),F244=4,_xlfn.XLOOKUP(LEFT(C244,5),C:C,A:A),F244=5,_xlfn.XLOOKUP(LEFT(C244,8),C:C,A:A),F244=6,_xlfn.XLOOKUP(LEFT(C244,11),C:C,A:A),F244=7,_xlfn.XLOOKUP(LEFT(C244,17),C:C,A:A))</f>
        <v>489</v>
      </c>
      <c r="L244" s="10" t="s">
        <v>25</v>
      </c>
      <c r="M244" s="10" t="s">
        <v>23</v>
      </c>
      <c r="N244" s="10" t="s">
        <v>23</v>
      </c>
      <c r="O244" s="10" t="s">
        <v>23</v>
      </c>
      <c r="P244" s="10" t="s">
        <v>25</v>
      </c>
      <c r="Q244" s="12">
        <v>43831</v>
      </c>
      <c r="R244" s="10" t="str">
        <f t="shared" si="21"/>
        <v>01/01/2020</v>
      </c>
      <c r="S244" s="10" t="s">
        <v>23</v>
      </c>
      <c r="T244" s="10">
        <v>0</v>
      </c>
      <c r="U244" s="10">
        <v>0</v>
      </c>
      <c r="V244" s="12">
        <v>44166</v>
      </c>
      <c r="W244" s="10" t="str">
        <f t="shared" si="22"/>
        <v>01/12/2020</v>
      </c>
      <c r="X244" s="10" t="s">
        <v>23</v>
      </c>
      <c r="Y244" s="10" t="s">
        <v>23</v>
      </c>
      <c r="Z244" s="10" t="s">
        <v>26</v>
      </c>
      <c r="AA244" s="10">
        <v>1</v>
      </c>
      <c r="AB244" s="10" t="str">
        <f t="shared" si="23"/>
        <v>558, 1, '2.3', 2, 'PATRIMONIO LIQUIDO', 'N', 'N', 'I', 489, 'S', 'N', '</v>
      </c>
      <c r="AC244" s="10" t="str">
        <f t="shared" si="26"/>
        <v>N', 'N', 'S', '01/01/2020', 'N', 0, 0, '01/12/2020', 'N', 'N', '0', 1</v>
      </c>
      <c r="AD24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VALUES(558, 1, '2.3', 2, 'PATRIMONIO LIQUIDO', 'N', 'N', 'I', 489, 'S', 'N', 'N', 'N', 'S', '01/01/2020', 'N', 0, 0, '01/12/2020', 'N', 'N', '0', 1,'03',);</v>
      </c>
      <c r="AE244" s="14" t="str">
        <f t="shared" si="25"/>
        <v>UPDATE TGFPAR SET CODCTACTB = 558 WHERE CODPARC = ;</v>
      </c>
    </row>
    <row r="245" spans="1:31" x14ac:dyDescent="0.25">
      <c r="A245" s="3">
        <v>559</v>
      </c>
      <c r="B245" s="10">
        <v>1</v>
      </c>
      <c r="C245" s="3" t="s">
        <v>1546</v>
      </c>
      <c r="D245" s="11" t="s">
        <v>46</v>
      </c>
      <c r="F245" s="3">
        <v>3</v>
      </c>
      <c r="G245" s="3" t="s">
        <v>1302</v>
      </c>
      <c r="H245" s="3" t="s">
        <v>23</v>
      </c>
      <c r="I245" s="10" t="s">
        <v>23</v>
      </c>
      <c r="J245" s="10" t="s">
        <v>24</v>
      </c>
      <c r="K245" cm="1">
        <f t="array" ref="K245">_xlfn.IFS(F245=1,-999999999,F245=2,_xlfn.XLOOKUP(LEFT(C245,1),C:C,A:A),F245=3,_xlfn.XLOOKUP(LEFT(C245,3),C:C,A:A),F245=4,_xlfn.XLOOKUP(LEFT(C245,5),C:C,A:A),F245=5,_xlfn.XLOOKUP(LEFT(C245,8),C:C,A:A),F245=6,_xlfn.XLOOKUP(LEFT(C245,11),C:C,A:A),F245=7,_xlfn.XLOOKUP(LEFT(C245,17),C:C,A:A))</f>
        <v>558</v>
      </c>
      <c r="L245" s="10" t="s">
        <v>25</v>
      </c>
      <c r="M245" s="10" t="s">
        <v>23</v>
      </c>
      <c r="N245" s="10" t="s">
        <v>23</v>
      </c>
      <c r="O245" s="10" t="s">
        <v>23</v>
      </c>
      <c r="P245" s="10" t="s">
        <v>25</v>
      </c>
      <c r="Q245" s="12">
        <v>43831</v>
      </c>
      <c r="R245" s="10" t="str">
        <f t="shared" si="21"/>
        <v>01/01/2020</v>
      </c>
      <c r="S245" s="10" t="s">
        <v>23</v>
      </c>
      <c r="T245" s="10">
        <v>0</v>
      </c>
      <c r="U245" s="10">
        <v>0</v>
      </c>
      <c r="V245" s="12">
        <v>44166</v>
      </c>
      <c r="W245" s="10" t="str">
        <f t="shared" si="22"/>
        <v>01/12/2020</v>
      </c>
      <c r="X245" s="10" t="s">
        <v>23</v>
      </c>
      <c r="Y245" s="10" t="s">
        <v>23</v>
      </c>
      <c r="Z245" s="10" t="s">
        <v>26</v>
      </c>
      <c r="AA245" s="10">
        <v>1</v>
      </c>
      <c r="AB245" s="10" t="str">
        <f t="shared" si="23"/>
        <v>559, 1, '2.3.1', 3, 'CAPITAL SOCIAL', 'N', 'N', 'I', 558, 'S', 'N', '</v>
      </c>
      <c r="AC245" s="10" t="str">
        <f t="shared" si="26"/>
        <v>N', 'N', 'S', '01/01/2020', 'N', 0, 0, '01/12/2020', 'N', 'N', '0', 1</v>
      </c>
      <c r="AD24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VALUES(559, 1, '2.3.1', 3, 'CAPITAL SOCIAL', 'N', 'N', 'I', 558, 'S', 'N', 'N', 'N', 'S', '01/01/2020', 'N', 0, 0, '01/12/2020', 'N', 'N', '0', 1,'03',);</v>
      </c>
      <c r="AE245" s="14" t="str">
        <f t="shared" si="25"/>
        <v>UPDATE TGFPAR SET CODCTACTB = 559 WHERE CODPARC = ;</v>
      </c>
    </row>
    <row r="246" spans="1:31" x14ac:dyDescent="0.25">
      <c r="A246" s="3">
        <v>560</v>
      </c>
      <c r="B246" s="3">
        <v>1</v>
      </c>
      <c r="C246" s="3" t="s">
        <v>1547</v>
      </c>
      <c r="D246" s="11" t="s">
        <v>46</v>
      </c>
      <c r="F246" s="3">
        <v>4</v>
      </c>
      <c r="G246" s="3" t="s">
        <v>1303</v>
      </c>
      <c r="H246" s="3" t="s">
        <v>23</v>
      </c>
      <c r="I246" s="10" t="s">
        <v>23</v>
      </c>
      <c r="J246" s="10" t="s">
        <v>24</v>
      </c>
      <c r="K246" cm="1">
        <f t="array" ref="K246">_xlfn.IFS(F246=1,-999999999,F246=2,_xlfn.XLOOKUP(LEFT(C246,1),C:C,A:A),F246=3,_xlfn.XLOOKUP(LEFT(C246,3),C:C,A:A),F246=4,_xlfn.XLOOKUP(LEFT(C246,5),C:C,A:A),F246=5,_xlfn.XLOOKUP(LEFT(C246,8),C:C,A:A),F246=6,_xlfn.XLOOKUP(LEFT(C246,11),C:C,A:A),F246=7,_xlfn.XLOOKUP(LEFT(C246,17),C:C,A:A))</f>
        <v>559</v>
      </c>
      <c r="L246" s="10" t="s">
        <v>25</v>
      </c>
      <c r="M246" s="10" t="s">
        <v>23</v>
      </c>
      <c r="N246" s="10" t="s">
        <v>23</v>
      </c>
      <c r="O246" s="10" t="s">
        <v>23</v>
      </c>
      <c r="P246" s="10" t="s">
        <v>25</v>
      </c>
      <c r="Q246" s="12">
        <v>43831</v>
      </c>
      <c r="R246" s="10" t="str">
        <f t="shared" si="21"/>
        <v>01/01/2020</v>
      </c>
      <c r="S246" s="10" t="s">
        <v>23</v>
      </c>
      <c r="T246" s="10">
        <v>0</v>
      </c>
      <c r="U246" s="10">
        <v>0</v>
      </c>
      <c r="V246" s="12">
        <v>44166</v>
      </c>
      <c r="W246" s="10" t="str">
        <f t="shared" si="22"/>
        <v>01/12/2020</v>
      </c>
      <c r="X246" s="10" t="s">
        <v>23</v>
      </c>
      <c r="Y246" s="10" t="s">
        <v>23</v>
      </c>
      <c r="Z246" s="10" t="s">
        <v>26</v>
      </c>
      <c r="AA246" s="10">
        <v>1</v>
      </c>
      <c r="AB246" s="10" t="str">
        <f t="shared" si="23"/>
        <v>560, 1, '2.3.1.01', 4, 'CAPITAL SOCIAL INTEGRALIZADO', 'N', 'N', 'I', 559, 'S', 'N', '</v>
      </c>
      <c r="AC246" s="10" t="str">
        <f t="shared" si="26"/>
        <v>N', 'N', 'S', '01/01/2020', 'N', 0, 0, '01/12/2020', 'N', 'N', '0', 1</v>
      </c>
      <c r="AD24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VALUES(560, 1, '2.3.1.01', 4, 'CAPITAL SOCIAL INTEGRALIZADO', 'N', 'N', 'I', 559, 'S', 'N', 'N', 'N', 'S', '01/01/2020', 'N', 0, 0, '01/12/2020', 'N', 'N', '0', 1,'03',);</v>
      </c>
      <c r="AE246" s="14" t="str">
        <f t="shared" si="25"/>
        <v>UPDATE TGFPAR SET CODCTACTB = 560 WHERE CODPARC = ;</v>
      </c>
    </row>
    <row r="247" spans="1:31" x14ac:dyDescent="0.25">
      <c r="A247" s="3">
        <v>561</v>
      </c>
      <c r="B247" s="10">
        <v>1</v>
      </c>
      <c r="C247" s="3" t="s">
        <v>1548</v>
      </c>
      <c r="D247" s="11" t="s">
        <v>46</v>
      </c>
      <c r="F247" s="3">
        <v>5</v>
      </c>
      <c r="G247" s="3" t="s">
        <v>1304</v>
      </c>
      <c r="H247" s="3" t="s">
        <v>23</v>
      </c>
      <c r="I247" s="10" t="s">
        <v>23</v>
      </c>
      <c r="J247" s="10" t="s">
        <v>24</v>
      </c>
      <c r="K247" cm="1">
        <f t="array" ref="K247">_xlfn.IFS(F247=1,-999999999,F247=2,_xlfn.XLOOKUP(LEFT(C247,1),C:C,A:A),F247=3,_xlfn.XLOOKUP(LEFT(C247,3),C:C,A:A),F247=4,_xlfn.XLOOKUP(LEFT(C247,5),C:C,A:A),F247=5,_xlfn.XLOOKUP(LEFT(C247,8),C:C,A:A),F247=6,_xlfn.XLOOKUP(LEFT(C247,11),C:C,A:A),F247=7,_xlfn.XLOOKUP(LEFT(C247,17),C:C,A:A))</f>
        <v>560</v>
      </c>
      <c r="L247" s="10" t="s">
        <v>25</v>
      </c>
      <c r="M247" s="10" t="s">
        <v>23</v>
      </c>
      <c r="N247" s="10" t="s">
        <v>23</v>
      </c>
      <c r="O247" s="10" t="s">
        <v>23</v>
      </c>
      <c r="P247" s="10" t="s">
        <v>25</v>
      </c>
      <c r="Q247" s="12">
        <v>43831</v>
      </c>
      <c r="R247" s="10" t="str">
        <f t="shared" si="21"/>
        <v>01/01/2020</v>
      </c>
      <c r="S247" s="10" t="s">
        <v>23</v>
      </c>
      <c r="T247" s="10">
        <v>0</v>
      </c>
      <c r="U247" s="10">
        <v>0</v>
      </c>
      <c r="V247" s="12">
        <v>44166</v>
      </c>
      <c r="W247" s="10" t="str">
        <f t="shared" si="22"/>
        <v>01/12/2020</v>
      </c>
      <c r="X247" s="10" t="s">
        <v>23</v>
      </c>
      <c r="Y247" s="10" t="s">
        <v>23</v>
      </c>
      <c r="Z247" s="10" t="s">
        <v>26</v>
      </c>
      <c r="AA247" s="10">
        <v>1</v>
      </c>
      <c r="AB247" s="10" t="str">
        <f t="shared" si="23"/>
        <v>561, 1, '2.3.1.01.01', 5, 'CAPITAL SOCIAL SUBSCRITO', 'N', 'N', 'I', 560, 'S', 'N', '</v>
      </c>
      <c r="AC247" s="10" t="str">
        <f t="shared" si="26"/>
        <v>N', 'N', 'S', '01/01/2020', 'N', 0, 0, '01/12/2020', 'N', 'N', '0', 1</v>
      </c>
      <c r="AD24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VALUES(561, 1, '2.3.1.01.01', 5, 'CAPITAL SOCIAL SUBSCRITO', 'N', 'N', 'I', 560, 'S', 'N', 'N', 'N', 'S', '01/01/2020', 'N', 0, 0, '01/12/2020', 'N', 'N', '0', 1,'03',);</v>
      </c>
      <c r="AE247" s="14" t="str">
        <f t="shared" si="25"/>
        <v>UPDATE TGFPAR SET CODCTACTB = 561 WHERE CODPARC = ;</v>
      </c>
    </row>
    <row r="248" spans="1:31" x14ac:dyDescent="0.25">
      <c r="A248" s="3">
        <v>562</v>
      </c>
      <c r="B248" s="10">
        <v>1</v>
      </c>
      <c r="C248" s="3" t="s">
        <v>1549</v>
      </c>
      <c r="D248" s="11" t="s">
        <v>46</v>
      </c>
      <c r="F248" s="3">
        <v>6</v>
      </c>
      <c r="G248" s="3" t="s">
        <v>1304</v>
      </c>
      <c r="H248" s="3" t="s">
        <v>25</v>
      </c>
      <c r="I248" s="10" t="s">
        <v>23</v>
      </c>
      <c r="J248" s="10" t="s">
        <v>24</v>
      </c>
      <c r="K248" cm="1">
        <f t="array" ref="K248">_xlfn.IFS(F248=1,-999999999,F248=2,_xlfn.XLOOKUP(LEFT(C248,1),C:C,A:A),F248=3,_xlfn.XLOOKUP(LEFT(C248,3),C:C,A:A),F248=4,_xlfn.XLOOKUP(LEFT(C248,5),C:C,A:A),F248=5,_xlfn.XLOOKUP(LEFT(C248,8),C:C,A:A),F248=6,_xlfn.XLOOKUP(LEFT(C248,11),C:C,A:A),F248=7,_xlfn.XLOOKUP(LEFT(C248,17),C:C,A:A))</f>
        <v>561</v>
      </c>
      <c r="L248" s="10" t="s">
        <v>25</v>
      </c>
      <c r="M248" s="10" t="s">
        <v>23</v>
      </c>
      <c r="N248" s="10" t="s">
        <v>23</v>
      </c>
      <c r="O248" s="10" t="s">
        <v>23</v>
      </c>
      <c r="P248" s="10" t="s">
        <v>25</v>
      </c>
      <c r="Q248" s="12">
        <v>43831</v>
      </c>
      <c r="R248" s="10" t="str">
        <f t="shared" si="21"/>
        <v>01/01/2020</v>
      </c>
      <c r="S248" s="10" t="s">
        <v>23</v>
      </c>
      <c r="T248" s="10">
        <v>0</v>
      </c>
      <c r="U248" s="10">
        <v>0</v>
      </c>
      <c r="V248" s="12">
        <v>44166</v>
      </c>
      <c r="W248" s="10" t="str">
        <f t="shared" si="22"/>
        <v>01/12/2020</v>
      </c>
      <c r="X248" s="10" t="s">
        <v>23</v>
      </c>
      <c r="Y248" s="10" t="s">
        <v>23</v>
      </c>
      <c r="Z248" s="10" t="s">
        <v>26</v>
      </c>
      <c r="AA248" s="10">
        <v>1</v>
      </c>
      <c r="AB248" s="10" t="str">
        <f t="shared" si="23"/>
        <v>562, 1, '2.3.1.01.01.00001', 6, 'CAPITAL SOCIAL SUBSCRITO', 'S', 'N', 'I', 561, 'S', 'N', '</v>
      </c>
      <c r="AC248" s="10" t="str">
        <f t="shared" si="26"/>
        <v>N', 'N', 'S', '01/01/2020', 'N', 0, 0, '01/12/2020', 'N', 'N', '0', 1</v>
      </c>
      <c r="AD24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VALUES(562, 1, '2.3.1.01.01.00001', 6, 'CAPITAL SOCIAL SUBSCRITO', 'S', 'N', 'I', 561, 'S', 'N', 'N', 'N', 'S', '01/01/2020', 'N', 0, 0, '01/12/2020', 'N', 'N', '0', 1,'03',);</v>
      </c>
      <c r="AE248" s="14" t="str">
        <f t="shared" si="25"/>
        <v>UPDATE TGFPAR SET CODCTACTB = 562 WHERE CODPARC = ;</v>
      </c>
    </row>
    <row r="249" spans="1:31" x14ac:dyDescent="0.25">
      <c r="A249" s="3">
        <v>563</v>
      </c>
      <c r="B249" s="3">
        <v>1</v>
      </c>
      <c r="C249" s="3" t="s">
        <v>1550</v>
      </c>
      <c r="D249" s="11" t="s">
        <v>46</v>
      </c>
      <c r="F249" s="3">
        <v>6</v>
      </c>
      <c r="G249" s="3" t="s">
        <v>1106</v>
      </c>
      <c r="H249" s="3" t="s">
        <v>25</v>
      </c>
      <c r="I249" s="10" t="s">
        <v>23</v>
      </c>
      <c r="J249" s="10" t="s">
        <v>24</v>
      </c>
      <c r="K249" cm="1">
        <f t="array" ref="K249">_xlfn.IFS(F249=1,-999999999,F249=2,_xlfn.XLOOKUP(LEFT(C249,1),C:C,A:A),F249=3,_xlfn.XLOOKUP(LEFT(C249,3),C:C,A:A),F249=4,_xlfn.XLOOKUP(LEFT(C249,5),C:C,A:A),F249=5,_xlfn.XLOOKUP(LEFT(C249,8),C:C,A:A),F249=6,_xlfn.XLOOKUP(LEFT(C249,11),C:C,A:A),F249=7,_xlfn.XLOOKUP(LEFT(C249,17),C:C,A:A))</f>
        <v>561</v>
      </c>
      <c r="L249" s="10" t="s">
        <v>25</v>
      </c>
      <c r="M249" s="10" t="s">
        <v>23</v>
      </c>
      <c r="N249" s="10" t="s">
        <v>23</v>
      </c>
      <c r="O249" s="10" t="s">
        <v>23</v>
      </c>
      <c r="P249" s="10" t="s">
        <v>25</v>
      </c>
      <c r="Q249" s="12">
        <v>43831</v>
      </c>
      <c r="R249" s="10" t="str">
        <f t="shared" si="21"/>
        <v>01/01/2020</v>
      </c>
      <c r="S249" s="10" t="s">
        <v>23</v>
      </c>
      <c r="T249" s="10">
        <v>0</v>
      </c>
      <c r="U249" s="10">
        <v>0</v>
      </c>
      <c r="V249" s="12">
        <v>44166</v>
      </c>
      <c r="W249" s="10" t="str">
        <f t="shared" si="22"/>
        <v>01/12/2020</v>
      </c>
      <c r="X249" s="10" t="s">
        <v>23</v>
      </c>
      <c r="Y249" s="10" t="s">
        <v>23</v>
      </c>
      <c r="Z249" s="10" t="s">
        <v>26</v>
      </c>
      <c r="AA249" s="10">
        <v>1</v>
      </c>
      <c r="AB249" s="10" t="str">
        <f t="shared" si="23"/>
        <v>563, 1, '2.3.1.01.01.00002', 6, 'XXX', 'S', 'N', 'I', 561, 'S', 'N', '</v>
      </c>
      <c r="AC249" s="10" t="str">
        <f t="shared" si="26"/>
        <v>N', 'N', 'S', '01/01/2020', 'N', 0, 0, '01/12/2020', 'N', 'N', '0', 1</v>
      </c>
      <c r="AD24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VALUES(563, 1, '2.3.1.01.01.00002', 6, 'XXX', 'S', 'N', 'I', 561, 'S', 'N', 'N', 'N', 'S', '01/01/2020', 'N', 0, 0, '01/12/2020', 'N', 'N', '0', 1,'03',);</v>
      </c>
      <c r="AE249" s="14" t="str">
        <f t="shared" si="25"/>
        <v>UPDATE TGFPAR SET CODCTACTB = 563 WHERE CODPARC = ;</v>
      </c>
    </row>
    <row r="250" spans="1:31" x14ac:dyDescent="0.25">
      <c r="A250" s="3">
        <v>564</v>
      </c>
      <c r="B250" s="10">
        <v>1</v>
      </c>
      <c r="C250" s="3" t="s">
        <v>1551</v>
      </c>
      <c r="D250" s="11" t="s">
        <v>46</v>
      </c>
      <c r="F250" s="3">
        <v>3</v>
      </c>
      <c r="G250" s="3" t="s">
        <v>1305</v>
      </c>
      <c r="H250" s="3" t="s">
        <v>23</v>
      </c>
      <c r="I250" s="10" t="s">
        <v>23</v>
      </c>
      <c r="J250" s="10" t="s">
        <v>24</v>
      </c>
      <c r="K250" cm="1">
        <f t="array" ref="K250">_xlfn.IFS(F250=1,-999999999,F250=2,_xlfn.XLOOKUP(LEFT(C250,1),C:C,A:A),F250=3,_xlfn.XLOOKUP(LEFT(C250,3),C:C,A:A),F250=4,_xlfn.XLOOKUP(LEFT(C250,5),C:C,A:A),F250=5,_xlfn.XLOOKUP(LEFT(C250,8),C:C,A:A),F250=6,_xlfn.XLOOKUP(LEFT(C250,11),C:C,A:A),F250=7,_xlfn.XLOOKUP(LEFT(C250,17),C:C,A:A))</f>
        <v>558</v>
      </c>
      <c r="L250" s="10" t="s">
        <v>25</v>
      </c>
      <c r="M250" s="10" t="s">
        <v>23</v>
      </c>
      <c r="N250" s="10" t="s">
        <v>23</v>
      </c>
      <c r="O250" s="10" t="s">
        <v>23</v>
      </c>
      <c r="P250" s="10" t="s">
        <v>25</v>
      </c>
      <c r="Q250" s="12">
        <v>43831</v>
      </c>
      <c r="R250" s="10" t="str">
        <f t="shared" si="21"/>
        <v>01/01/2020</v>
      </c>
      <c r="S250" s="10" t="s">
        <v>23</v>
      </c>
      <c r="T250" s="10">
        <v>0</v>
      </c>
      <c r="U250" s="10">
        <v>0</v>
      </c>
      <c r="V250" s="12">
        <v>44166</v>
      </c>
      <c r="W250" s="10" t="str">
        <f t="shared" si="22"/>
        <v>01/12/2020</v>
      </c>
      <c r="X250" s="10" t="s">
        <v>23</v>
      </c>
      <c r="Y250" s="10" t="s">
        <v>23</v>
      </c>
      <c r="Z250" s="10" t="s">
        <v>26</v>
      </c>
      <c r="AA250" s="10">
        <v>1</v>
      </c>
      <c r="AB250" s="10" t="str">
        <f t="shared" si="23"/>
        <v>564, 1, '2.3.2', 3, 'RESERVAS', 'N', 'N', 'I', 558, 'S', 'N', '</v>
      </c>
      <c r="AC250" s="10" t="str">
        <f t="shared" si="26"/>
        <v>N', 'N', 'S', '01/01/2020', 'N', 0, 0, '01/12/2020', 'N', 'N', '0', 1</v>
      </c>
      <c r="AD25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VALUES(564, 1, '2.3.2', 3, 'RESERVAS', 'N', 'N', 'I', 558, 'S', 'N', 'N', 'N', 'S', '01/01/2020', 'N', 0, 0, '01/12/2020', 'N', 'N', '0', 1,'03',);</v>
      </c>
      <c r="AE250" s="14" t="str">
        <f t="shared" si="25"/>
        <v>UPDATE TGFPAR SET CODCTACTB = 564 WHERE CODPARC = ;</v>
      </c>
    </row>
    <row r="251" spans="1:31" x14ac:dyDescent="0.25">
      <c r="A251" s="3">
        <v>565</v>
      </c>
      <c r="B251" s="10">
        <v>1</v>
      </c>
      <c r="C251" s="3" t="s">
        <v>1552</v>
      </c>
      <c r="D251" s="11" t="s">
        <v>46</v>
      </c>
      <c r="F251" s="3">
        <v>4</v>
      </c>
      <c r="G251" s="3" t="s">
        <v>1306</v>
      </c>
      <c r="H251" s="3" t="s">
        <v>23</v>
      </c>
      <c r="I251" s="10" t="s">
        <v>23</v>
      </c>
      <c r="J251" s="10" t="s">
        <v>24</v>
      </c>
      <c r="K251" cm="1">
        <f t="array" ref="K251">_xlfn.IFS(F251=1,-999999999,F251=2,_xlfn.XLOOKUP(LEFT(C251,1),C:C,A:A),F251=3,_xlfn.XLOOKUP(LEFT(C251,3),C:C,A:A),F251=4,_xlfn.XLOOKUP(LEFT(C251,5),C:C,A:A),F251=5,_xlfn.XLOOKUP(LEFT(C251,8),C:C,A:A),F251=6,_xlfn.XLOOKUP(LEFT(C251,11),C:C,A:A),F251=7,_xlfn.XLOOKUP(LEFT(C251,17),C:C,A:A))</f>
        <v>564</v>
      </c>
      <c r="L251" s="10" t="s">
        <v>25</v>
      </c>
      <c r="M251" s="10" t="s">
        <v>23</v>
      </c>
      <c r="N251" s="10" t="s">
        <v>23</v>
      </c>
      <c r="O251" s="10" t="s">
        <v>23</v>
      </c>
      <c r="P251" s="10" t="s">
        <v>25</v>
      </c>
      <c r="Q251" s="12">
        <v>43831</v>
      </c>
      <c r="R251" s="10" t="str">
        <f t="shared" si="21"/>
        <v>01/01/2020</v>
      </c>
      <c r="S251" s="10" t="s">
        <v>23</v>
      </c>
      <c r="T251" s="10">
        <v>0</v>
      </c>
      <c r="U251" s="10">
        <v>0</v>
      </c>
      <c r="V251" s="12">
        <v>44166</v>
      </c>
      <c r="W251" s="10" t="str">
        <f t="shared" si="22"/>
        <v>01/12/2020</v>
      </c>
      <c r="X251" s="10" t="s">
        <v>23</v>
      </c>
      <c r="Y251" s="10" t="s">
        <v>23</v>
      </c>
      <c r="Z251" s="10" t="s">
        <v>26</v>
      </c>
      <c r="AA251" s="10">
        <v>1</v>
      </c>
      <c r="AB251" s="10" t="str">
        <f t="shared" si="23"/>
        <v>565, 1, '2.3.2.01', 4, 'RESERVAS DE CAPITAL', 'N', 'N', 'I', 564, 'S', 'N', '</v>
      </c>
      <c r="AC251" s="10" t="str">
        <f t="shared" si="26"/>
        <v>N', 'N', 'S', '01/01/2020', 'N', 0, 0, '01/12/2020', 'N', 'N', '0', 1</v>
      </c>
      <c r="AD25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VALUES(565, 1, '2.3.2.01', 4, 'RESERVAS DE CAPITAL', 'N', 'N', 'I', 564, 'S', 'N', 'N', 'N', 'S', '01/01/2020', 'N', 0, 0, '01/12/2020', 'N', 'N', '0', 1,'03',);</v>
      </c>
      <c r="AE251" s="14" t="str">
        <f t="shared" si="25"/>
        <v>UPDATE TGFPAR SET CODCTACTB = 565 WHERE CODPARC = ;</v>
      </c>
    </row>
    <row r="252" spans="1:31" x14ac:dyDescent="0.25">
      <c r="A252" s="3">
        <v>566</v>
      </c>
      <c r="B252" s="3">
        <v>1</v>
      </c>
      <c r="C252" s="3" t="s">
        <v>1553</v>
      </c>
      <c r="D252" s="11" t="s">
        <v>46</v>
      </c>
      <c r="F252" s="3">
        <v>5</v>
      </c>
      <c r="G252" s="3" t="s">
        <v>1307</v>
      </c>
      <c r="H252" s="3" t="s">
        <v>23</v>
      </c>
      <c r="I252" s="10" t="s">
        <v>23</v>
      </c>
      <c r="J252" s="10" t="s">
        <v>24</v>
      </c>
      <c r="K252" cm="1">
        <f t="array" ref="K252">_xlfn.IFS(F252=1,-999999999,F252=2,_xlfn.XLOOKUP(LEFT(C252,1),C:C,A:A),F252=3,_xlfn.XLOOKUP(LEFT(C252,3),C:C,A:A),F252=4,_xlfn.XLOOKUP(LEFT(C252,5),C:C,A:A),F252=5,_xlfn.XLOOKUP(LEFT(C252,8),C:C,A:A),F252=6,_xlfn.XLOOKUP(LEFT(C252,11),C:C,A:A),F252=7,_xlfn.XLOOKUP(LEFT(C252,17),C:C,A:A))</f>
        <v>565</v>
      </c>
      <c r="L252" s="10" t="s">
        <v>25</v>
      </c>
      <c r="M252" s="10" t="s">
        <v>23</v>
      </c>
      <c r="N252" s="10" t="s">
        <v>23</v>
      </c>
      <c r="O252" s="10" t="s">
        <v>23</v>
      </c>
      <c r="P252" s="10" t="s">
        <v>25</v>
      </c>
      <c r="Q252" s="12">
        <v>43831</v>
      </c>
      <c r="R252" s="10" t="str">
        <f t="shared" si="21"/>
        <v>01/01/2020</v>
      </c>
      <c r="S252" s="10" t="s">
        <v>23</v>
      </c>
      <c r="T252" s="10">
        <v>0</v>
      </c>
      <c r="U252" s="10">
        <v>0</v>
      </c>
      <c r="V252" s="12">
        <v>44166</v>
      </c>
      <c r="W252" s="10" t="str">
        <f t="shared" si="22"/>
        <v>01/12/2020</v>
      </c>
      <c r="X252" s="10" t="s">
        <v>23</v>
      </c>
      <c r="Y252" s="10" t="s">
        <v>23</v>
      </c>
      <c r="Z252" s="10" t="s">
        <v>26</v>
      </c>
      <c r="AA252" s="10">
        <v>1</v>
      </c>
      <c r="AB252" s="10" t="str">
        <f t="shared" si="23"/>
        <v>566, 1, '2.3.2.01.01', 5, 'RESERVA DE LUCROS', 'N', 'N', 'I', 565, 'S', 'N', '</v>
      </c>
      <c r="AC252" s="10" t="str">
        <f t="shared" si="26"/>
        <v>N', 'N', 'S', '01/01/2020', 'N', 0, 0, '01/12/2020', 'N', 'N', '0', 1</v>
      </c>
      <c r="AD25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VALUES(566, 1, '2.3.2.01.01', 5, 'RESERVA DE LUCROS', 'N', 'N', 'I', 565, 'S', 'N', 'N', 'N', 'S', '01/01/2020', 'N', 0, 0, '01/12/2020', 'N', 'N', '0', 1,'03',);</v>
      </c>
      <c r="AE252" s="14" t="str">
        <f t="shared" si="25"/>
        <v>UPDATE TGFPAR SET CODCTACTB = 566 WHERE CODPARC = ;</v>
      </c>
    </row>
    <row r="253" spans="1:31" x14ac:dyDescent="0.25">
      <c r="A253" s="3">
        <v>567</v>
      </c>
      <c r="B253" s="10">
        <v>1</v>
      </c>
      <c r="C253" s="3" t="s">
        <v>1554</v>
      </c>
      <c r="D253" s="11" t="s">
        <v>46</v>
      </c>
      <c r="F253" s="3">
        <v>6</v>
      </c>
      <c r="G253" s="3" t="s">
        <v>1308</v>
      </c>
      <c r="H253" s="3" t="s">
        <v>25</v>
      </c>
      <c r="I253" s="10" t="s">
        <v>23</v>
      </c>
      <c r="J253" s="10" t="s">
        <v>24</v>
      </c>
      <c r="K253" cm="1">
        <f t="array" ref="K253">_xlfn.IFS(F253=1,-999999999,F253=2,_xlfn.XLOOKUP(LEFT(C253,1),C:C,A:A),F253=3,_xlfn.XLOOKUP(LEFT(C253,3),C:C,A:A),F253=4,_xlfn.XLOOKUP(LEFT(C253,5),C:C,A:A),F253=5,_xlfn.XLOOKUP(LEFT(C253,8),C:C,A:A),F253=6,_xlfn.XLOOKUP(LEFT(C253,11),C:C,A:A),F253=7,_xlfn.XLOOKUP(LEFT(C253,17),C:C,A:A))</f>
        <v>566</v>
      </c>
      <c r="L253" s="10" t="s">
        <v>25</v>
      </c>
      <c r="M253" s="10" t="s">
        <v>23</v>
      </c>
      <c r="N253" s="10" t="s">
        <v>23</v>
      </c>
      <c r="O253" s="10" t="s">
        <v>23</v>
      </c>
      <c r="P253" s="10" t="s">
        <v>25</v>
      </c>
      <c r="Q253" s="12">
        <v>43831</v>
      </c>
      <c r="R253" s="10" t="str">
        <f t="shared" si="21"/>
        <v>01/01/2020</v>
      </c>
      <c r="S253" s="10" t="s">
        <v>23</v>
      </c>
      <c r="T253" s="10">
        <v>0</v>
      </c>
      <c r="U253" s="10">
        <v>0</v>
      </c>
      <c r="V253" s="12">
        <v>44166</v>
      </c>
      <c r="W253" s="10" t="str">
        <f t="shared" si="22"/>
        <v>01/12/2020</v>
      </c>
      <c r="X253" s="10" t="s">
        <v>23</v>
      </c>
      <c r="Y253" s="10" t="s">
        <v>23</v>
      </c>
      <c r="Z253" s="10" t="s">
        <v>26</v>
      </c>
      <c r="AA253" s="10">
        <v>1</v>
      </c>
      <c r="AB253" s="10" t="str">
        <f t="shared" si="23"/>
        <v>567, 1, '2.3.2.01.01.00001', 6, 'RESERVA LEGAL', 'S', 'N', 'I', 566, 'S', 'N', '</v>
      </c>
      <c r="AC253" s="10" t="str">
        <f t="shared" si="26"/>
        <v>N', 'N', 'S', '01/01/2020', 'N', 0, 0, '01/12/2020', 'N', 'N', '0', 1</v>
      </c>
      <c r="AD25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VALUES(567, 1, '2.3.2.01.01.00001', 6, 'RESERVA LEGAL', 'S', 'N', 'I', 566, 'S', 'N', 'N', 'N', 'S', '01/01/2020', 'N', 0, 0, '01/12/2020', 'N', 'N', '0', 1,'03',);</v>
      </c>
      <c r="AE253" s="14" t="str">
        <f t="shared" si="25"/>
        <v>UPDATE TGFPAR SET CODCTACTB = 567 WHERE CODPARC = ;</v>
      </c>
    </row>
    <row r="254" spans="1:31" x14ac:dyDescent="0.25">
      <c r="A254" s="3">
        <v>568</v>
      </c>
      <c r="B254" s="10">
        <v>1</v>
      </c>
      <c r="C254" s="3" t="s">
        <v>1555</v>
      </c>
      <c r="D254" s="11" t="s">
        <v>46</v>
      </c>
      <c r="F254" s="3">
        <v>6</v>
      </c>
      <c r="G254" s="3" t="s">
        <v>1307</v>
      </c>
      <c r="H254" s="3" t="s">
        <v>25</v>
      </c>
      <c r="I254" s="10" t="s">
        <v>23</v>
      </c>
      <c r="J254" s="10" t="s">
        <v>24</v>
      </c>
      <c r="K254" cm="1">
        <f t="array" ref="K254">_xlfn.IFS(F254=1,-999999999,F254=2,_xlfn.XLOOKUP(LEFT(C254,1),C:C,A:A),F254=3,_xlfn.XLOOKUP(LEFT(C254,3),C:C,A:A),F254=4,_xlfn.XLOOKUP(LEFT(C254,5),C:C,A:A),F254=5,_xlfn.XLOOKUP(LEFT(C254,8),C:C,A:A),F254=6,_xlfn.XLOOKUP(LEFT(C254,11),C:C,A:A),F254=7,_xlfn.XLOOKUP(LEFT(C254,17),C:C,A:A))</f>
        <v>566</v>
      </c>
      <c r="L254" s="10" t="s">
        <v>25</v>
      </c>
      <c r="M254" s="10" t="s">
        <v>23</v>
      </c>
      <c r="N254" s="10" t="s">
        <v>23</v>
      </c>
      <c r="O254" s="10" t="s">
        <v>23</v>
      </c>
      <c r="P254" s="10" t="s">
        <v>25</v>
      </c>
      <c r="Q254" s="12">
        <v>43831</v>
      </c>
      <c r="R254" s="10" t="str">
        <f t="shared" si="21"/>
        <v>01/01/2020</v>
      </c>
      <c r="S254" s="10" t="s">
        <v>23</v>
      </c>
      <c r="T254" s="10">
        <v>0</v>
      </c>
      <c r="U254" s="10">
        <v>0</v>
      </c>
      <c r="V254" s="12">
        <v>44166</v>
      </c>
      <c r="W254" s="10" t="str">
        <f t="shared" si="22"/>
        <v>01/12/2020</v>
      </c>
      <c r="X254" s="10" t="s">
        <v>23</v>
      </c>
      <c r="Y254" s="10" t="s">
        <v>23</v>
      </c>
      <c r="Z254" s="10" t="s">
        <v>26</v>
      </c>
      <c r="AA254" s="10">
        <v>1</v>
      </c>
      <c r="AB254" s="10" t="str">
        <f t="shared" si="23"/>
        <v>568, 1, '2.3.2.01.01.00002', 6, 'RESERVA DE LUCROS', 'S', 'N', 'I', 566, 'S', 'N', '</v>
      </c>
      <c r="AC254" s="10" t="str">
        <f t="shared" si="26"/>
        <v>N', 'N', 'S', '01/01/2020', 'N', 0, 0, '01/12/2020', 'N', 'N', '0', 1</v>
      </c>
      <c r="AD25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VALUES(568, 1, '2.3.2.01.01.00002', 6, 'RESERVA DE LUCROS', 'S', 'N', 'I', 566, 'S', 'N', 'N', 'N', 'S', '01/01/2020', 'N', 0, 0, '01/12/2020', 'N', 'N', '0', 1,'03',);</v>
      </c>
      <c r="AE254" s="14" t="str">
        <f t="shared" si="25"/>
        <v>UPDATE TGFPAR SET CODCTACTB = 568 WHERE CODPARC = ;</v>
      </c>
    </row>
    <row r="255" spans="1:31" x14ac:dyDescent="0.25">
      <c r="A255" s="3">
        <v>569</v>
      </c>
      <c r="B255" s="3">
        <v>1</v>
      </c>
      <c r="C255" s="3" t="s">
        <v>1556</v>
      </c>
      <c r="D255" s="11" t="s">
        <v>46</v>
      </c>
      <c r="F255" s="3">
        <v>5</v>
      </c>
      <c r="G255" s="3" t="s">
        <v>1309</v>
      </c>
      <c r="H255" s="3" t="s">
        <v>23</v>
      </c>
      <c r="I255" s="10" t="s">
        <v>23</v>
      </c>
      <c r="J255" s="10" t="s">
        <v>24</v>
      </c>
      <c r="K255" cm="1">
        <f t="array" ref="K255">_xlfn.IFS(F255=1,-999999999,F255=2,_xlfn.XLOOKUP(LEFT(C255,1),C:C,A:A),F255=3,_xlfn.XLOOKUP(LEFT(C255,3),C:C,A:A),F255=4,_xlfn.XLOOKUP(LEFT(C255,5),C:C,A:A),F255=5,_xlfn.XLOOKUP(LEFT(C255,8),C:C,A:A),F255=6,_xlfn.XLOOKUP(LEFT(C255,11),C:C,A:A),F255=7,_xlfn.XLOOKUP(LEFT(C255,17),C:C,A:A))</f>
        <v>560</v>
      </c>
      <c r="L255" s="10" t="s">
        <v>25</v>
      </c>
      <c r="M255" s="10" t="s">
        <v>23</v>
      </c>
      <c r="N255" s="10" t="s">
        <v>23</v>
      </c>
      <c r="O255" s="10" t="s">
        <v>23</v>
      </c>
      <c r="P255" s="10" t="s">
        <v>25</v>
      </c>
      <c r="Q255" s="12">
        <v>43831</v>
      </c>
      <c r="R255" s="10" t="str">
        <f t="shared" si="21"/>
        <v>01/01/2020</v>
      </c>
      <c r="S255" s="10" t="s">
        <v>23</v>
      </c>
      <c r="T255" s="10">
        <v>0</v>
      </c>
      <c r="U255" s="10">
        <v>0</v>
      </c>
      <c r="V255" s="12">
        <v>44166</v>
      </c>
      <c r="W255" s="10" t="str">
        <f t="shared" si="22"/>
        <v>01/12/2020</v>
      </c>
      <c r="X255" s="10" t="s">
        <v>23</v>
      </c>
      <c r="Y255" s="10" t="s">
        <v>23</v>
      </c>
      <c r="Z255" s="10" t="s">
        <v>26</v>
      </c>
      <c r="AA255" s="10">
        <v>1</v>
      </c>
      <c r="AB255" s="10" t="str">
        <f t="shared" si="23"/>
        <v>569, 1, '2.3.1.01.02', 5, 'AFAC - ADTO FUTURO AUMENTO DE CAPITAL', 'N', 'N', 'I', 560, 'S', 'N', '</v>
      </c>
      <c r="AC255" s="10" t="str">
        <f t="shared" si="26"/>
        <v>N', 'N', 'S', '01/01/2020', 'N', 0, 0, '01/12/2020', 'N', 'N', '0', 1</v>
      </c>
      <c r="AD25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VALUES(569, 1, '2.3.1.01.02', 5, 'AFAC - ADTO FUTURO AUMENTO DE CAPITAL', 'N', 'N', 'I', 560, 'S', 'N', 'N', 'N', 'S', '01/01/2020', 'N', 0, 0, '01/12/2020', 'N', 'N', '0', 1,'03',);</v>
      </c>
      <c r="AE255" s="14" t="str">
        <f t="shared" si="25"/>
        <v>UPDATE TGFPAR SET CODCTACTB = 569 WHERE CODPARC = ;</v>
      </c>
    </row>
    <row r="256" spans="1:31" x14ac:dyDescent="0.25">
      <c r="A256" s="3">
        <v>570</v>
      </c>
      <c r="B256" s="10">
        <v>1</v>
      </c>
      <c r="C256" s="3" t="s">
        <v>1557</v>
      </c>
      <c r="D256" s="11" t="s">
        <v>46</v>
      </c>
      <c r="F256" s="3">
        <v>6</v>
      </c>
      <c r="G256" s="3" t="s">
        <v>1115</v>
      </c>
      <c r="H256" s="3" t="s">
        <v>25</v>
      </c>
      <c r="I256" s="10" t="s">
        <v>23</v>
      </c>
      <c r="J256" s="10" t="s">
        <v>24</v>
      </c>
      <c r="K256" cm="1">
        <f t="array" ref="K256">_xlfn.IFS(F256=1,-999999999,F256=2,_xlfn.XLOOKUP(LEFT(C256,1),C:C,A:A),F256=3,_xlfn.XLOOKUP(LEFT(C256,3),C:C,A:A),F256=4,_xlfn.XLOOKUP(LEFT(C256,5),C:C,A:A),F256=5,_xlfn.XLOOKUP(LEFT(C256,8),C:C,A:A),F256=6,_xlfn.XLOOKUP(LEFT(C256,11),C:C,A:A),F256=7,_xlfn.XLOOKUP(LEFT(C256,17),C:C,A:A))</f>
        <v>569</v>
      </c>
      <c r="L256" s="10" t="s">
        <v>25</v>
      </c>
      <c r="M256" s="10" t="s">
        <v>23</v>
      </c>
      <c r="N256" s="10" t="s">
        <v>23</v>
      </c>
      <c r="O256" s="10" t="s">
        <v>23</v>
      </c>
      <c r="P256" s="10" t="s">
        <v>25</v>
      </c>
      <c r="Q256" s="12">
        <v>43831</v>
      </c>
      <c r="R256" s="10" t="str">
        <f t="shared" si="21"/>
        <v>01/01/2020</v>
      </c>
      <c r="S256" s="10" t="s">
        <v>23</v>
      </c>
      <c r="T256" s="10">
        <v>0</v>
      </c>
      <c r="U256" s="10">
        <v>0</v>
      </c>
      <c r="V256" s="12">
        <v>44166</v>
      </c>
      <c r="W256" s="10" t="str">
        <f t="shared" si="22"/>
        <v>01/12/2020</v>
      </c>
      <c r="X256" s="10" t="s">
        <v>23</v>
      </c>
      <c r="Y256" s="10" t="s">
        <v>23</v>
      </c>
      <c r="Z256" s="10" t="s">
        <v>26</v>
      </c>
      <c r="AA256" s="10">
        <v>1</v>
      </c>
      <c r="AB256" s="10" t="str">
        <f t="shared" si="23"/>
        <v>570, 1, '2.3.1.01.02.00001', 6, 'XXXX', 'S', 'N', 'I', 569, 'S', 'N', '</v>
      </c>
      <c r="AC256" s="10" t="str">
        <f t="shared" si="26"/>
        <v>N', 'N', 'S', '01/01/2020', 'N', 0, 0, '01/12/2020', 'N', 'N', '0', 1</v>
      </c>
      <c r="AD25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VALUES(570, 1, '2.3.1.01.02.00001', 6, 'XXXX', 'S', 'N', 'I', 569, 'S', 'N', 'N', 'N', 'S', '01/01/2020', 'N', 0, 0, '01/12/2020', 'N', 'N', '0', 1,'03',);</v>
      </c>
      <c r="AE256" s="14" t="str">
        <f t="shared" si="25"/>
        <v>UPDATE TGFPAR SET CODCTACTB = 570 WHERE CODPARC = ;</v>
      </c>
    </row>
    <row r="257" spans="1:31" x14ac:dyDescent="0.25">
      <c r="A257" s="3">
        <v>571</v>
      </c>
      <c r="B257" s="10">
        <v>1</v>
      </c>
      <c r="C257" s="3" t="s">
        <v>1558</v>
      </c>
      <c r="D257" s="11" t="s">
        <v>46</v>
      </c>
      <c r="F257" s="3">
        <v>3</v>
      </c>
      <c r="G257" s="3" t="s">
        <v>1310</v>
      </c>
      <c r="H257" s="3" t="s">
        <v>23</v>
      </c>
      <c r="I257" s="10" t="s">
        <v>23</v>
      </c>
      <c r="J257" s="10" t="s">
        <v>24</v>
      </c>
      <c r="K257" cm="1">
        <f t="array" ref="K257">_xlfn.IFS(F257=1,-999999999,F257=2,_xlfn.XLOOKUP(LEFT(C257,1),C:C,A:A),F257=3,_xlfn.XLOOKUP(LEFT(C257,3),C:C,A:A),F257=4,_xlfn.XLOOKUP(LEFT(C257,5),C:C,A:A),F257=5,_xlfn.XLOOKUP(LEFT(C257,8),C:C,A:A),F257=6,_xlfn.XLOOKUP(LEFT(C257,11),C:C,A:A),F257=7,_xlfn.XLOOKUP(LEFT(C257,17),C:C,A:A))</f>
        <v>558</v>
      </c>
      <c r="L257" s="10" t="s">
        <v>25</v>
      </c>
      <c r="M257" s="10" t="s">
        <v>23</v>
      </c>
      <c r="N257" s="10" t="s">
        <v>23</v>
      </c>
      <c r="O257" s="10" t="s">
        <v>23</v>
      </c>
      <c r="P257" s="10" t="s">
        <v>25</v>
      </c>
      <c r="Q257" s="12">
        <v>43831</v>
      </c>
      <c r="R257" s="10" t="str">
        <f t="shared" si="21"/>
        <v>01/01/2020</v>
      </c>
      <c r="S257" s="10" t="s">
        <v>23</v>
      </c>
      <c r="T257" s="10">
        <v>0</v>
      </c>
      <c r="U257" s="10">
        <v>0</v>
      </c>
      <c r="V257" s="12">
        <v>44166</v>
      </c>
      <c r="W257" s="10" t="str">
        <f t="shared" si="22"/>
        <v>01/12/2020</v>
      </c>
      <c r="X257" s="10" t="s">
        <v>23</v>
      </c>
      <c r="Y257" s="10" t="s">
        <v>23</v>
      </c>
      <c r="Z257" s="10" t="s">
        <v>26</v>
      </c>
      <c r="AA257" s="10">
        <v>1</v>
      </c>
      <c r="AB257" s="10" t="str">
        <f t="shared" si="23"/>
        <v>571, 1, '2.3.3', 3, 'LUCROS \ PREJUIZOS', 'N', 'N', 'I', 558, 'S', 'N', '</v>
      </c>
      <c r="AC257" s="10" t="str">
        <f t="shared" si="26"/>
        <v>N', 'N', 'S', '01/01/2020', 'N', 0, 0, '01/12/2020', 'N', 'N', '0', 1</v>
      </c>
      <c r="AD257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VALUES(571, 1, '2.3.3', 3, 'LUCROS \ PREJUIZOS', 'N', 'N', 'I', 558, 'S', 'N', 'N', 'N', 'S', '01/01/2020', 'N', 0, 0, '01/12/2020', 'N', 'N', '0', 1,'03',);</v>
      </c>
      <c r="AE257" s="14" t="str">
        <f t="shared" si="25"/>
        <v>UPDATE TGFPAR SET CODCTACTB = 571 WHERE CODPARC = ;</v>
      </c>
    </row>
    <row r="258" spans="1:31" x14ac:dyDescent="0.25">
      <c r="A258" s="3">
        <v>572</v>
      </c>
      <c r="B258" s="3">
        <v>1</v>
      </c>
      <c r="C258" s="3" t="s">
        <v>1559</v>
      </c>
      <c r="D258" s="11" t="s">
        <v>46</v>
      </c>
      <c r="F258" s="3">
        <v>4</v>
      </c>
      <c r="G258" s="3" t="s">
        <v>1311</v>
      </c>
      <c r="H258" s="3" t="s">
        <v>23</v>
      </c>
      <c r="I258" s="10" t="s">
        <v>23</v>
      </c>
      <c r="J258" s="10" t="s">
        <v>24</v>
      </c>
      <c r="K258" cm="1">
        <f t="array" ref="K258">_xlfn.IFS(F258=1,-999999999,F258=2,_xlfn.XLOOKUP(LEFT(C258,1),C:C,A:A),F258=3,_xlfn.XLOOKUP(LEFT(C258,3),C:C,A:A),F258=4,_xlfn.XLOOKUP(LEFT(C258,5),C:C,A:A),F258=5,_xlfn.XLOOKUP(LEFT(C258,8),C:C,A:A),F258=6,_xlfn.XLOOKUP(LEFT(C258,11),C:C,A:A),F258=7,_xlfn.XLOOKUP(LEFT(C258,17),C:C,A:A))</f>
        <v>571</v>
      </c>
      <c r="L258" s="10" t="s">
        <v>25</v>
      </c>
      <c r="M258" s="10" t="s">
        <v>23</v>
      </c>
      <c r="N258" s="10" t="s">
        <v>23</v>
      </c>
      <c r="O258" s="10" t="s">
        <v>23</v>
      </c>
      <c r="P258" s="10" t="s">
        <v>25</v>
      </c>
      <c r="Q258" s="12">
        <v>43831</v>
      </c>
      <c r="R258" s="10" t="str">
        <f t="shared" si="21"/>
        <v>01/01/2020</v>
      </c>
      <c r="S258" s="10" t="s">
        <v>23</v>
      </c>
      <c r="T258" s="10">
        <v>0</v>
      </c>
      <c r="U258" s="10">
        <v>0</v>
      </c>
      <c r="V258" s="12">
        <v>44166</v>
      </c>
      <c r="W258" s="10" t="str">
        <f t="shared" si="22"/>
        <v>01/12/2020</v>
      </c>
      <c r="X258" s="10" t="s">
        <v>23</v>
      </c>
      <c r="Y258" s="10" t="s">
        <v>23</v>
      </c>
      <c r="Z258" s="10" t="s">
        <v>26</v>
      </c>
      <c r="AA258" s="10">
        <v>1</v>
      </c>
      <c r="AB258" s="10" t="str">
        <f t="shared" si="23"/>
        <v>572, 1, '2.3.3.01', 4, 'LUCROS \ PREJUIZOS ACUMULADOS', 'N', 'N', 'I', 571, 'S', 'N', '</v>
      </c>
      <c r="AC258" s="10" t="str">
        <f t="shared" si="26"/>
        <v>N', 'N', 'S', '01/01/2020', 'N', 0, 0, '01/12/2020', 'N', 'N', '0', 1</v>
      </c>
      <c r="AD258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VALUES(572, 1, '2.3.3.01', 4, 'LUCROS \ PREJUIZOS ACUMULADOS', 'N', 'N', 'I', 571, 'S', 'N', 'N', 'N', 'S', '01/01/2020', 'N', 0, 0, '01/12/2020', 'N', 'N', '0', 1,'03',);</v>
      </c>
      <c r="AE258" s="14" t="str">
        <f t="shared" si="25"/>
        <v>UPDATE TGFPAR SET CODCTACTB = 572 WHERE CODPARC = ;</v>
      </c>
    </row>
    <row r="259" spans="1:31" x14ac:dyDescent="0.25">
      <c r="A259" s="3">
        <v>573</v>
      </c>
      <c r="B259" s="10">
        <v>1</v>
      </c>
      <c r="C259" s="3" t="s">
        <v>1560</v>
      </c>
      <c r="D259" s="11" t="s">
        <v>46</v>
      </c>
      <c r="F259" s="3">
        <v>5</v>
      </c>
      <c r="G259" s="3" t="s">
        <v>1311</v>
      </c>
      <c r="H259" s="3" t="s">
        <v>23</v>
      </c>
      <c r="I259" s="10" t="s">
        <v>23</v>
      </c>
      <c r="J259" s="10" t="s">
        <v>24</v>
      </c>
      <c r="K259" cm="1">
        <f t="array" ref="K259">_xlfn.IFS(F259=1,-999999999,F259=2,_xlfn.XLOOKUP(LEFT(C259,1),C:C,A:A),F259=3,_xlfn.XLOOKUP(LEFT(C259,3),C:C,A:A),F259=4,_xlfn.XLOOKUP(LEFT(C259,5),C:C,A:A),F259=5,_xlfn.XLOOKUP(LEFT(C259,8),C:C,A:A),F259=6,_xlfn.XLOOKUP(LEFT(C259,11),C:C,A:A),F259=7,_xlfn.XLOOKUP(LEFT(C259,17),C:C,A:A))</f>
        <v>572</v>
      </c>
      <c r="L259" s="10" t="s">
        <v>25</v>
      </c>
      <c r="M259" s="10" t="s">
        <v>23</v>
      </c>
      <c r="N259" s="10" t="s">
        <v>23</v>
      </c>
      <c r="O259" s="10" t="s">
        <v>23</v>
      </c>
      <c r="P259" s="10" t="s">
        <v>25</v>
      </c>
      <c r="Q259" s="12">
        <v>43831</v>
      </c>
      <c r="R259" s="10" t="str">
        <f t="shared" si="21"/>
        <v>01/01/2020</v>
      </c>
      <c r="S259" s="10" t="s">
        <v>23</v>
      </c>
      <c r="T259" s="10">
        <v>0</v>
      </c>
      <c r="U259" s="10">
        <v>0</v>
      </c>
      <c r="V259" s="12">
        <v>44166</v>
      </c>
      <c r="W259" s="10" t="str">
        <f t="shared" si="22"/>
        <v>01/12/2020</v>
      </c>
      <c r="X259" s="10" t="s">
        <v>23</v>
      </c>
      <c r="Y259" s="10" t="s">
        <v>23</v>
      </c>
      <c r="Z259" s="10" t="s">
        <v>26</v>
      </c>
      <c r="AA259" s="10">
        <v>1</v>
      </c>
      <c r="AB259" s="10" t="str">
        <f t="shared" si="23"/>
        <v>573, 1, '2.3.3.01.01', 5, 'LUCROS \ PREJUIZOS ACUMULADOS', 'N', 'N', 'I', 572, 'S', 'N', '</v>
      </c>
      <c r="AC259" s="10" t="str">
        <f t="shared" si="26"/>
        <v>N', 'N', 'S', '01/01/2020', 'N', 0, 0, '01/12/2020', 'N', 'N', '0', 1</v>
      </c>
      <c r="AD259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VALUES(573, 1, '2.3.3.01.01', 5, 'LUCROS \ PREJUIZOS ACUMULADOS', 'N', 'N', 'I', 572, 'S', 'N', 'N', 'N', 'S', '01/01/2020', 'N', 0, 0, '01/12/2020', 'N', 'N', '0', 1,'03',);</v>
      </c>
      <c r="AE259" s="14" t="str">
        <f t="shared" si="25"/>
        <v>UPDATE TGFPAR SET CODCTACTB = 573 WHERE CODPARC = ;</v>
      </c>
    </row>
    <row r="260" spans="1:31" x14ac:dyDescent="0.25">
      <c r="A260" s="3">
        <v>574</v>
      </c>
      <c r="B260" s="10">
        <v>1</v>
      </c>
      <c r="C260" s="3" t="s">
        <v>1561</v>
      </c>
      <c r="D260" s="11" t="s">
        <v>46</v>
      </c>
      <c r="F260" s="3">
        <v>6</v>
      </c>
      <c r="G260" s="3" t="s">
        <v>1312</v>
      </c>
      <c r="H260" s="3" t="s">
        <v>25</v>
      </c>
      <c r="I260" s="10" t="s">
        <v>23</v>
      </c>
      <c r="J260" s="10" t="s">
        <v>24</v>
      </c>
      <c r="K260" cm="1">
        <f t="array" ref="K260">_xlfn.IFS(F260=1,-999999999,F260=2,_xlfn.XLOOKUP(LEFT(C260,1),C:C,A:A),F260=3,_xlfn.XLOOKUP(LEFT(C260,3),C:C,A:A),F260=4,_xlfn.XLOOKUP(LEFT(C260,5),C:C,A:A),F260=5,_xlfn.XLOOKUP(LEFT(C260,8),C:C,A:A),F260=6,_xlfn.XLOOKUP(LEFT(C260,11),C:C,A:A),F260=7,_xlfn.XLOOKUP(LEFT(C260,17),C:C,A:A))</f>
        <v>573</v>
      </c>
      <c r="L260" s="10" t="s">
        <v>25</v>
      </c>
      <c r="M260" s="10" t="s">
        <v>23</v>
      </c>
      <c r="N260" s="10" t="s">
        <v>23</v>
      </c>
      <c r="O260" s="10" t="s">
        <v>23</v>
      </c>
      <c r="P260" s="10" t="s">
        <v>25</v>
      </c>
      <c r="Q260" s="12">
        <v>43831</v>
      </c>
      <c r="R260" s="10" t="str">
        <f t="shared" si="21"/>
        <v>01/01/2020</v>
      </c>
      <c r="S260" s="10" t="s">
        <v>23</v>
      </c>
      <c r="T260" s="10">
        <v>0</v>
      </c>
      <c r="U260" s="10">
        <v>0</v>
      </c>
      <c r="V260" s="12">
        <v>44166</v>
      </c>
      <c r="W260" s="10" t="str">
        <f t="shared" si="22"/>
        <v>01/12/2020</v>
      </c>
      <c r="X260" s="10" t="s">
        <v>23</v>
      </c>
      <c r="Y260" s="10" t="s">
        <v>23</v>
      </c>
      <c r="Z260" s="10" t="s">
        <v>26</v>
      </c>
      <c r="AA260" s="10">
        <v>1</v>
      </c>
      <c r="AB260" s="10" t="str">
        <f t="shared" si="23"/>
        <v>574, 1, '2.3.3.01.01.00001', 6, 'LUCROS ACUMULADOS', 'S', 'N', 'I', 573, 'S', 'N', '</v>
      </c>
      <c r="AC260" s="10" t="str">
        <f t="shared" si="26"/>
        <v>N', 'N', 'S', '01/01/2020', 'N', 0, 0, '01/12/2020', 'N', 'N', '0', 1</v>
      </c>
      <c r="AD260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VALUES(574, 1, '2.3.3.01.01.00001', 6, 'LUCROS ACUMULADOS', 'S', 'N', 'I', 573, 'S', 'N', 'N', 'N', 'S', '01/01/2020', 'N', 0, 0, '01/12/2020', 'N', 'N', '0', 1,'03',);</v>
      </c>
      <c r="AE260" s="14" t="str">
        <f t="shared" si="25"/>
        <v>UPDATE TGFPAR SET CODCTACTB = 574 WHERE CODPARC = ;</v>
      </c>
    </row>
    <row r="261" spans="1:31" x14ac:dyDescent="0.25">
      <c r="A261" s="3">
        <v>575</v>
      </c>
      <c r="B261" s="3">
        <v>1</v>
      </c>
      <c r="C261" s="3" t="s">
        <v>1562</v>
      </c>
      <c r="D261" s="11" t="s">
        <v>46</v>
      </c>
      <c r="F261" s="3">
        <v>6</v>
      </c>
      <c r="G261" s="3" t="s">
        <v>1313</v>
      </c>
      <c r="H261" s="3" t="s">
        <v>25</v>
      </c>
      <c r="I261" s="10" t="s">
        <v>23</v>
      </c>
      <c r="J261" s="10" t="s">
        <v>24</v>
      </c>
      <c r="K261" cm="1">
        <f t="array" ref="K261">_xlfn.IFS(F261=1,-999999999,F261=2,_xlfn.XLOOKUP(LEFT(C261,1),C:C,A:A),F261=3,_xlfn.XLOOKUP(LEFT(C261,3),C:C,A:A),F261=4,_xlfn.XLOOKUP(LEFT(C261,5),C:C,A:A),F261=5,_xlfn.XLOOKUP(LEFT(C261,8),C:C,A:A),F261=6,_xlfn.XLOOKUP(LEFT(C261,11),C:C,A:A),F261=7,_xlfn.XLOOKUP(LEFT(C261,17),C:C,A:A))</f>
        <v>573</v>
      </c>
      <c r="L261" s="10" t="s">
        <v>25</v>
      </c>
      <c r="M261" s="10" t="s">
        <v>23</v>
      </c>
      <c r="N261" s="10" t="s">
        <v>23</v>
      </c>
      <c r="O261" s="10" t="s">
        <v>23</v>
      </c>
      <c r="P261" s="10" t="s">
        <v>25</v>
      </c>
      <c r="Q261" s="12">
        <v>43831</v>
      </c>
      <c r="R261" s="10" t="str">
        <f t="shared" si="21"/>
        <v>01/01/2020</v>
      </c>
      <c r="S261" s="10" t="s">
        <v>23</v>
      </c>
      <c r="T261" s="10">
        <v>0</v>
      </c>
      <c r="U261" s="10">
        <v>0</v>
      </c>
      <c r="V261" s="12">
        <v>44166</v>
      </c>
      <c r="W261" s="10" t="str">
        <f t="shared" si="22"/>
        <v>01/12/2020</v>
      </c>
      <c r="X261" s="10" t="s">
        <v>23</v>
      </c>
      <c r="Y261" s="10" t="s">
        <v>23</v>
      </c>
      <c r="Z261" s="10" t="s">
        <v>26</v>
      </c>
      <c r="AA261" s="10">
        <v>1</v>
      </c>
      <c r="AB261" s="10" t="str">
        <f t="shared" si="23"/>
        <v>575, 1, '2.3.3.01.01.00002', 6, 'AJUSTE DE EXERCÍCIOS ANTERIORES', 'S', 'N', 'I', 573, 'S', 'N', '</v>
      </c>
      <c r="AC261" s="10" t="str">
        <f t="shared" si="26"/>
        <v>N', 'N', 'S', '01/01/2020', 'N', 0, 0, '01/12/2020', 'N', 'N', '0', 1</v>
      </c>
      <c r="AD261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VALUES(575, 1, '2.3.3.01.01.00002', 6, 'AJUSTE DE EXERCÍCIOS ANTERIORES', 'S', 'N', 'I', 573, 'S', 'N', 'N', 'N', 'S', '01/01/2020', 'N', 0, 0, '01/12/2020', 'N', 'N', '0', 1,'03',);</v>
      </c>
      <c r="AE261" s="14" t="str">
        <f t="shared" si="25"/>
        <v>UPDATE TGFPAR SET CODCTACTB = 575 WHERE CODPARC = ;</v>
      </c>
    </row>
    <row r="262" spans="1:31" x14ac:dyDescent="0.25">
      <c r="A262" s="3">
        <v>576</v>
      </c>
      <c r="B262" s="10">
        <v>1</v>
      </c>
      <c r="C262" s="3" t="s">
        <v>1563</v>
      </c>
      <c r="D262" s="11" t="s">
        <v>46</v>
      </c>
      <c r="F262" s="3">
        <v>6</v>
      </c>
      <c r="G262" s="3" t="s">
        <v>1314</v>
      </c>
      <c r="H262" s="3" t="s">
        <v>25</v>
      </c>
      <c r="I262" s="10" t="s">
        <v>23</v>
      </c>
      <c r="J262" s="10" t="s">
        <v>24</v>
      </c>
      <c r="K262" cm="1">
        <f t="array" ref="K262">_xlfn.IFS(F262=1,-999999999,F262=2,_xlfn.XLOOKUP(LEFT(C262,1),C:C,A:A),F262=3,_xlfn.XLOOKUP(LEFT(C262,3),C:C,A:A),F262=4,_xlfn.XLOOKUP(LEFT(C262,5),C:C,A:A),F262=5,_xlfn.XLOOKUP(LEFT(C262,8),C:C,A:A),F262=6,_xlfn.XLOOKUP(LEFT(C262,11),C:C,A:A),F262=7,_xlfn.XLOOKUP(LEFT(C262,17),C:C,A:A))</f>
        <v>573</v>
      </c>
      <c r="L262" s="10" t="s">
        <v>25</v>
      </c>
      <c r="M262" s="10" t="s">
        <v>23</v>
      </c>
      <c r="N262" s="10" t="s">
        <v>23</v>
      </c>
      <c r="O262" s="10" t="s">
        <v>23</v>
      </c>
      <c r="P262" s="10" t="s">
        <v>25</v>
      </c>
      <c r="Q262" s="12">
        <v>43831</v>
      </c>
      <c r="R262" s="10" t="str">
        <f t="shared" si="21"/>
        <v>01/01/2020</v>
      </c>
      <c r="S262" s="10" t="s">
        <v>23</v>
      </c>
      <c r="T262" s="10">
        <v>0</v>
      </c>
      <c r="U262" s="10">
        <v>0</v>
      </c>
      <c r="V262" s="12">
        <v>44166</v>
      </c>
      <c r="W262" s="10" t="str">
        <f t="shared" si="22"/>
        <v>01/12/2020</v>
      </c>
      <c r="X262" s="10" t="s">
        <v>23</v>
      </c>
      <c r="Y262" s="10" t="s">
        <v>23</v>
      </c>
      <c r="Z262" s="10" t="s">
        <v>26</v>
      </c>
      <c r="AA262" s="10">
        <v>1</v>
      </c>
      <c r="AB262" s="10" t="str">
        <f t="shared" si="23"/>
        <v>576, 1, '2.3.3.01.01.00003', 6, 'PREJUIZOS ACUMULADOS', 'S', 'N', 'I', 573, 'S', 'N', '</v>
      </c>
      <c r="AC262" s="10" t="str">
        <f t="shared" si="26"/>
        <v>N', 'N', 'S', '01/01/2020', 'N', 0, 0, '01/12/2020', 'N', 'N', '0', 1</v>
      </c>
      <c r="AD262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VALUES(576, 1, '2.3.3.01.01.00003', 6, 'PREJUIZOS ACUMULADOS', 'S', 'N', 'I', 573, 'S', 'N', 'N', 'N', 'S', '01/01/2020', 'N', 0, 0, '01/12/2020', 'N', 'N', '0', 1,'03',);</v>
      </c>
      <c r="AE262" s="14" t="str">
        <f t="shared" si="25"/>
        <v>UPDATE TGFPAR SET CODCTACTB = 576 WHERE CODPARC = ;</v>
      </c>
    </row>
    <row r="263" spans="1:31" x14ac:dyDescent="0.25">
      <c r="A263" s="3">
        <v>577</v>
      </c>
      <c r="B263" s="10">
        <v>1</v>
      </c>
      <c r="C263" s="3" t="s">
        <v>1564</v>
      </c>
      <c r="D263" s="11" t="s">
        <v>46</v>
      </c>
      <c r="F263" s="3">
        <v>5</v>
      </c>
      <c r="G263" s="3" t="s">
        <v>1315</v>
      </c>
      <c r="H263" s="3" t="s">
        <v>23</v>
      </c>
      <c r="I263" s="10" t="s">
        <v>23</v>
      </c>
      <c r="J263" s="10" t="s">
        <v>24</v>
      </c>
      <c r="K263" cm="1">
        <f t="array" ref="K263">_xlfn.IFS(F263=1,-999999999,F263=2,_xlfn.XLOOKUP(LEFT(C263,1),C:C,A:A),F263=3,_xlfn.XLOOKUP(LEFT(C263,3),C:C,A:A),F263=4,_xlfn.XLOOKUP(LEFT(C263,5),C:C,A:A),F263=5,_xlfn.XLOOKUP(LEFT(C263,8),C:C,A:A),F263=6,_xlfn.XLOOKUP(LEFT(C263,11),C:C,A:A),F263=7,_xlfn.XLOOKUP(LEFT(C263,17),C:C,A:A))</f>
        <v>572</v>
      </c>
      <c r="L263" s="10" t="s">
        <v>25</v>
      </c>
      <c r="M263" s="10" t="s">
        <v>23</v>
      </c>
      <c r="N263" s="10" t="s">
        <v>23</v>
      </c>
      <c r="O263" s="10" t="s">
        <v>23</v>
      </c>
      <c r="P263" s="10" t="s">
        <v>25</v>
      </c>
      <c r="Q263" s="12">
        <v>43831</v>
      </c>
      <c r="R263" s="10" t="str">
        <f t="shared" si="21"/>
        <v>01/01/2020</v>
      </c>
      <c r="S263" s="10" t="s">
        <v>23</v>
      </c>
      <c r="T263" s="10">
        <v>0</v>
      </c>
      <c r="U263" s="10">
        <v>0</v>
      </c>
      <c r="V263" s="12">
        <v>44166</v>
      </c>
      <c r="W263" s="10" t="str">
        <f t="shared" si="22"/>
        <v>01/12/2020</v>
      </c>
      <c r="X263" s="10" t="s">
        <v>23</v>
      </c>
      <c r="Y263" s="10" t="s">
        <v>23</v>
      </c>
      <c r="Z263" s="10" t="s">
        <v>26</v>
      </c>
      <c r="AA263" s="10">
        <v>1</v>
      </c>
      <c r="AB263" s="10" t="str">
        <f t="shared" si="23"/>
        <v>577, 1, '2.3.3.01.02', 5, 'RESULTADO DO EXERCICIO', 'N', 'N', 'I', 572, 'S', 'N', '</v>
      </c>
      <c r="AC263" s="10" t="str">
        <f t="shared" si="26"/>
        <v>N', 'N', 'S', '01/01/2020', 'N', 0, 0, '01/12/2020', 'N', 'N', '0', 1</v>
      </c>
      <c r="AD263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VALUES(577, 1, '2.3.3.01.02', 5, 'RESULTADO DO EXERCICIO', 'N', 'N', 'I', 572, 'S', 'N', 'N', 'N', 'S', '01/01/2020', 'N', 0, 0, '01/12/2020', 'N', 'N', '0', 1,'03',);</v>
      </c>
      <c r="AE263" s="14" t="str">
        <f t="shared" si="25"/>
        <v>UPDATE TGFPAR SET CODCTACTB = 577 WHERE CODPARC = ;</v>
      </c>
    </row>
    <row r="264" spans="1:31" x14ac:dyDescent="0.25">
      <c r="A264" s="3">
        <v>578</v>
      </c>
      <c r="B264" s="3">
        <v>1</v>
      </c>
      <c r="C264" s="3" t="s">
        <v>1565</v>
      </c>
      <c r="D264" s="11" t="s">
        <v>46</v>
      </c>
      <c r="F264" s="3">
        <v>6</v>
      </c>
      <c r="G264" s="3" t="s">
        <v>1316</v>
      </c>
      <c r="H264" s="3" t="s">
        <v>25</v>
      </c>
      <c r="I264" s="10" t="s">
        <v>23</v>
      </c>
      <c r="J264" s="10" t="s">
        <v>24</v>
      </c>
      <c r="K264" cm="1">
        <f t="array" ref="K264">_xlfn.IFS(F264=1,-999999999,F264=2,_xlfn.XLOOKUP(LEFT(C264,1),C:C,A:A),F264=3,_xlfn.XLOOKUP(LEFT(C264,3),C:C,A:A),F264=4,_xlfn.XLOOKUP(LEFT(C264,5),C:C,A:A),F264=5,_xlfn.XLOOKUP(LEFT(C264,8),C:C,A:A),F264=6,_xlfn.XLOOKUP(LEFT(C264,11),C:C,A:A),F264=7,_xlfn.XLOOKUP(LEFT(C264,17),C:C,A:A))</f>
        <v>577</v>
      </c>
      <c r="L264" s="10" t="s">
        <v>25</v>
      </c>
      <c r="M264" s="10" t="s">
        <v>23</v>
      </c>
      <c r="N264" s="10" t="s">
        <v>23</v>
      </c>
      <c r="O264" s="10" t="s">
        <v>23</v>
      </c>
      <c r="P264" s="10" t="s">
        <v>25</v>
      </c>
      <c r="Q264" s="12">
        <v>43831</v>
      </c>
      <c r="R264" s="10" t="str">
        <f t="shared" si="21"/>
        <v>01/01/2020</v>
      </c>
      <c r="S264" s="10" t="s">
        <v>23</v>
      </c>
      <c r="T264" s="10">
        <v>0</v>
      </c>
      <c r="U264" s="10">
        <v>0</v>
      </c>
      <c r="V264" s="12">
        <v>44166</v>
      </c>
      <c r="W264" s="10" t="str">
        <f t="shared" si="22"/>
        <v>01/12/2020</v>
      </c>
      <c r="X264" s="10" t="s">
        <v>23</v>
      </c>
      <c r="Y264" s="10" t="s">
        <v>23</v>
      </c>
      <c r="Z264" s="10" t="s">
        <v>26</v>
      </c>
      <c r="AA264" s="10">
        <v>1</v>
      </c>
      <c r="AB264" s="10" t="str">
        <f t="shared" si="23"/>
        <v>578, 1, '2.3.3.01.02.00001', 6, 'LUCRO DO EXERCICIO', 'S', 'N', 'I', 577, 'S', 'N', '</v>
      </c>
      <c r="AC264" s="10" t="str">
        <f t="shared" si="26"/>
        <v>N', 'N', 'S', '01/01/2020', 'N', 0, 0, '01/12/2020', 'N', 'N', '0', 1</v>
      </c>
      <c r="AD264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VALUES(578, 1, '2.3.3.01.02.00001', 6, 'LUCRO DO EXERCICIO', 'S', 'N', 'I', 577, 'S', 'N', 'N', 'N', 'S', '01/01/2020', 'N', 0, 0, '01/12/2020', 'N', 'N', '0', 1,'03',);</v>
      </c>
      <c r="AE264" s="14" t="str">
        <f t="shared" si="25"/>
        <v>UPDATE TGFPAR SET CODCTACTB = 578 WHERE CODPARC = ;</v>
      </c>
    </row>
    <row r="265" spans="1:31" x14ac:dyDescent="0.25">
      <c r="A265" s="3">
        <v>579</v>
      </c>
      <c r="B265" s="10">
        <v>1</v>
      </c>
      <c r="C265" s="3" t="s">
        <v>1566</v>
      </c>
      <c r="D265" s="11" t="s">
        <v>46</v>
      </c>
      <c r="F265" s="3">
        <v>6</v>
      </c>
      <c r="G265" s="3" t="s">
        <v>1317</v>
      </c>
      <c r="H265" s="3" t="s">
        <v>25</v>
      </c>
      <c r="I265" s="10" t="s">
        <v>23</v>
      </c>
      <c r="J265" s="10" t="s">
        <v>24</v>
      </c>
      <c r="K265" cm="1">
        <f t="array" ref="K265">_xlfn.IFS(F265=1,-999999999,F265=2,_xlfn.XLOOKUP(LEFT(C265,1),C:C,A:A),F265=3,_xlfn.XLOOKUP(LEFT(C265,3),C:C,A:A),F265=4,_xlfn.XLOOKUP(LEFT(C265,5),C:C,A:A),F265=5,_xlfn.XLOOKUP(LEFT(C265,8),C:C,A:A),F265=6,_xlfn.XLOOKUP(LEFT(C265,11),C:C,A:A),F265=7,_xlfn.XLOOKUP(LEFT(C265,17),C:C,A:A))</f>
        <v>577</v>
      </c>
      <c r="L265" s="10" t="s">
        <v>25</v>
      </c>
      <c r="M265" s="10" t="s">
        <v>23</v>
      </c>
      <c r="N265" s="10" t="s">
        <v>23</v>
      </c>
      <c r="O265" s="10" t="s">
        <v>23</v>
      </c>
      <c r="P265" s="10" t="s">
        <v>25</v>
      </c>
      <c r="Q265" s="12">
        <v>43831</v>
      </c>
      <c r="R265" s="10" t="str">
        <f t="shared" si="21"/>
        <v>01/01/2020</v>
      </c>
      <c r="S265" s="10" t="s">
        <v>23</v>
      </c>
      <c r="T265" s="10">
        <v>0</v>
      </c>
      <c r="U265" s="10">
        <v>0</v>
      </c>
      <c r="V265" s="12">
        <v>44166</v>
      </c>
      <c r="W265" s="10" t="str">
        <f t="shared" si="22"/>
        <v>01/12/2020</v>
      </c>
      <c r="X265" s="10" t="s">
        <v>23</v>
      </c>
      <c r="Y265" s="10" t="s">
        <v>23</v>
      </c>
      <c r="Z265" s="10" t="s">
        <v>26</v>
      </c>
      <c r="AA265" s="10">
        <v>1</v>
      </c>
      <c r="AB265" s="10" t="str">
        <f t="shared" si="23"/>
        <v>579, 1, '2.3.3.01.02.00002', 6, 'PREJUIZO DO EXERCICIO', 'S', 'N', 'I', 577, 'S', 'N', '</v>
      </c>
      <c r="AC265" s="10" t="str">
        <f t="shared" si="26"/>
        <v>N', 'N', 'S', '01/01/2020', 'N', 0, 0, '01/12/2020', 'N', 'N', '0', 1</v>
      </c>
      <c r="AD265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VALUES(579, 1, '2.3.3.01.02.00002', 6, 'PREJUIZO DO EXERCICIO', 'S', 'N', 'I', 577, 'S', 'N', 'N', 'N', 'S', '01/01/2020', 'N', 0, 0, '01/12/2020', 'N', 'N', '0', 1,'03',);</v>
      </c>
      <c r="AE265" s="14" t="str">
        <f t="shared" si="25"/>
        <v>UPDATE TGFPAR SET CODCTACTB = 579 WHERE CODPARC = ;</v>
      </c>
    </row>
    <row r="266" spans="1:31" x14ac:dyDescent="0.25">
      <c r="A266" s="3">
        <v>580</v>
      </c>
      <c r="B266" s="10">
        <v>1</v>
      </c>
      <c r="C266" s="3" t="s">
        <v>1567</v>
      </c>
      <c r="D266" s="11" t="s">
        <v>46</v>
      </c>
      <c r="F266" s="3">
        <v>5</v>
      </c>
      <c r="G266" s="3" t="s">
        <v>1318</v>
      </c>
      <c r="H266" s="3" t="s">
        <v>23</v>
      </c>
      <c r="I266" s="10" t="s">
        <v>23</v>
      </c>
      <c r="J266" s="10" t="s">
        <v>24</v>
      </c>
      <c r="K266" cm="1">
        <f t="array" ref="K266">_xlfn.IFS(F266=1,-999999999,F266=2,_xlfn.XLOOKUP(LEFT(C266,1),C:C,A:A),F266=3,_xlfn.XLOOKUP(LEFT(C266,3),C:C,A:A),F266=4,_xlfn.XLOOKUP(LEFT(C266,5),C:C,A:A),F266=5,_xlfn.XLOOKUP(LEFT(C266,8),C:C,A:A),F266=6,_xlfn.XLOOKUP(LEFT(C266,11),C:C,A:A),F266=7,_xlfn.XLOOKUP(LEFT(C266,17),C:C,A:A))</f>
        <v>572</v>
      </c>
      <c r="L266" s="10" t="s">
        <v>25</v>
      </c>
      <c r="M266" s="10" t="s">
        <v>23</v>
      </c>
      <c r="N266" s="10" t="s">
        <v>23</v>
      </c>
      <c r="O266" s="10" t="s">
        <v>23</v>
      </c>
      <c r="P266" s="10" t="s">
        <v>25</v>
      </c>
      <c r="Q266" s="12">
        <v>43831</v>
      </c>
      <c r="R266" s="10" t="str">
        <f t="shared" si="21"/>
        <v>01/01/2020</v>
      </c>
      <c r="S266" s="10" t="s">
        <v>23</v>
      </c>
      <c r="T266" s="10">
        <v>0</v>
      </c>
      <c r="U266" s="10">
        <v>0</v>
      </c>
      <c r="V266" s="12">
        <v>44166</v>
      </c>
      <c r="W266" s="10" t="str">
        <f t="shared" si="22"/>
        <v>01/12/2020</v>
      </c>
      <c r="X266" s="10" t="s">
        <v>23</v>
      </c>
      <c r="Y266" s="10" t="s">
        <v>23</v>
      </c>
      <c r="Z266" s="10" t="s">
        <v>26</v>
      </c>
      <c r="AA266" s="10">
        <v>1</v>
      </c>
      <c r="AB266" s="10" t="str">
        <f t="shared" si="23"/>
        <v>580, 1, '2.3.3.01.03', 5, 'DISTRIBUIÇAO DE LUCROS', 'N', 'N', 'I', 572, 'S', 'N', '</v>
      </c>
      <c r="AC266" s="10" t="str">
        <f t="shared" si="26"/>
        <v>N', 'N', 'S', '01/01/2020', 'N', 0, 0, '01/12/2020', 'N', 'N', '0', 1</v>
      </c>
      <c r="AD266" s="13" t="str">
        <f t="shared" si="24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VALUES(580, 1, '2.3.3.01.03', 5, 'DISTRIBUIÇAO DE LUCROS', 'N', 'N', 'I', 572, 'S', 'N', 'N', 'N', 'S', '01/01/2020', 'N', 0, 0, '01/12/2020', 'N', 'N', '0', 1,'03',);</v>
      </c>
      <c r="AE266" s="14" t="str">
        <f t="shared" si="25"/>
        <v>UPDATE TGFPAR SET CODCTACTB = 580 WHERE CODPARC = ;</v>
      </c>
    </row>
    <row r="267" spans="1:31" x14ac:dyDescent="0.25">
      <c r="A267" s="3">
        <v>581</v>
      </c>
      <c r="B267" s="3">
        <v>1</v>
      </c>
      <c r="C267" s="3" t="s">
        <v>1568</v>
      </c>
      <c r="D267" s="11" t="s">
        <v>46</v>
      </c>
      <c r="F267" s="3">
        <v>6</v>
      </c>
      <c r="G267" s="3" t="s">
        <v>1232</v>
      </c>
      <c r="H267" s="3" t="s">
        <v>25</v>
      </c>
      <c r="I267" s="10" t="s">
        <v>23</v>
      </c>
      <c r="J267" s="10" t="s">
        <v>24</v>
      </c>
      <c r="K267" cm="1">
        <f t="array" ref="K267">_xlfn.IFS(F267=1,-999999999,F267=2,_xlfn.XLOOKUP(LEFT(C267,1),C:C,A:A),F267=3,_xlfn.XLOOKUP(LEFT(C267,3),C:C,A:A),F267=4,_xlfn.XLOOKUP(LEFT(C267,5),C:C,A:A),F267=5,_xlfn.XLOOKUP(LEFT(C267,8),C:C,A:A),F267=6,_xlfn.XLOOKUP(LEFT(C267,11),C:C,A:A),F267=7,_xlfn.XLOOKUP(LEFT(C267,17),C:C,A:A))</f>
        <v>580</v>
      </c>
      <c r="L267" s="10" t="s">
        <v>25</v>
      </c>
      <c r="M267" s="10" t="s">
        <v>23</v>
      </c>
      <c r="N267" s="10" t="s">
        <v>23</v>
      </c>
      <c r="O267" s="10" t="s">
        <v>23</v>
      </c>
      <c r="P267" s="10" t="s">
        <v>25</v>
      </c>
      <c r="Q267" s="12">
        <v>43831</v>
      </c>
      <c r="R267" s="10" t="str">
        <f t="shared" ref="R267:R330" si="27">TEXT(Q267,"dd/mm/aaaa")</f>
        <v>01/01/2020</v>
      </c>
      <c r="S267" s="10" t="s">
        <v>23</v>
      </c>
      <c r="T267" s="10">
        <v>0</v>
      </c>
      <c r="U267" s="10">
        <v>0</v>
      </c>
      <c r="V267" s="12">
        <v>44166</v>
      </c>
      <c r="W267" s="10" t="str">
        <f t="shared" ref="W267:W330" si="28">TEXT(V267,"dd/mm/aaaa")</f>
        <v>01/12/2020</v>
      </c>
      <c r="X267" s="10" t="s">
        <v>23</v>
      </c>
      <c r="Y267" s="10" t="s">
        <v>23</v>
      </c>
      <c r="Z267" s="10" t="s">
        <v>26</v>
      </c>
      <c r="AA267" s="10">
        <v>1</v>
      </c>
      <c r="AB267" s="10" t="str">
        <f t="shared" ref="AB267:AB330" si="29">CONCATENATE(A267,", ",B267,", '",C267,"', ",F267,", '",G267,"', '",H267,"', '",I267,"', '",J267,"', ",K267,", '",L267,"', '",M267,"', '")</f>
        <v>581, 1, '2.3.3.01.03.00001', 6, 'NAZIRO RODRIGUES ROSA', 'S', 'N', 'I', 580, 'S', 'N', '</v>
      </c>
      <c r="AC267" s="10" t="str">
        <f t="shared" si="26"/>
        <v>N', 'N', 'S', '01/01/2020', 'N', 0, 0, '01/12/2020', 'N', 'N', '0', 1</v>
      </c>
      <c r="AD267" s="13" t="str">
        <f t="shared" ref="AD267:AD330" si="30">CONCATENATE($AB$1,AB267,AC267,",'",D267,"',",E267,");")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VALUES(581, 1, '2.3.3.01.03.00001', 6, 'NAZIRO RODRIGUES ROSA', 'S', 'N', 'I', 580, 'S', 'N', 'N', 'N', 'S', '01/01/2020', 'N', 0, 0, '01/12/2020', 'N', 'N', '0', 1,'03',);</v>
      </c>
      <c r="AE267" s="14" t="str">
        <f t="shared" ref="AE267:AE330" si="31">IF(E267&lt;&gt;"null",CONCATENATE("UPDATE TGFPAR SET CODCTACTB = ",A267," WHERE CODPARC = ",E267,";"),"")</f>
        <v>UPDATE TGFPAR SET CODCTACTB = 581 WHERE CODPARC = ;</v>
      </c>
    </row>
    <row r="268" spans="1:31" x14ac:dyDescent="0.25">
      <c r="A268" s="3">
        <v>582</v>
      </c>
      <c r="B268" s="10">
        <v>1</v>
      </c>
      <c r="C268" s="3" t="s">
        <v>1569</v>
      </c>
      <c r="D268" s="11" t="s">
        <v>46</v>
      </c>
      <c r="F268" s="3">
        <v>6</v>
      </c>
      <c r="G268" s="3" t="s">
        <v>1094</v>
      </c>
      <c r="H268" s="3" t="s">
        <v>25</v>
      </c>
      <c r="I268" s="10" t="s">
        <v>23</v>
      </c>
      <c r="J268" s="10" t="s">
        <v>24</v>
      </c>
      <c r="K268" cm="1">
        <f t="array" ref="K268">_xlfn.IFS(F268=1,-999999999,F268=2,_xlfn.XLOOKUP(LEFT(C268,1),C:C,A:A),F268=3,_xlfn.XLOOKUP(LEFT(C268,3),C:C,A:A),F268=4,_xlfn.XLOOKUP(LEFT(C268,5),C:C,A:A),F268=5,_xlfn.XLOOKUP(LEFT(C268,8),C:C,A:A),F268=6,_xlfn.XLOOKUP(LEFT(C268,11),C:C,A:A),F268=7,_xlfn.XLOOKUP(LEFT(C268,17),C:C,A:A))</f>
        <v>580</v>
      </c>
      <c r="L268" s="10" t="s">
        <v>25</v>
      </c>
      <c r="M268" s="10" t="s">
        <v>23</v>
      </c>
      <c r="N268" s="10" t="s">
        <v>23</v>
      </c>
      <c r="O268" s="10" t="s">
        <v>23</v>
      </c>
      <c r="P268" s="10" t="s">
        <v>25</v>
      </c>
      <c r="Q268" s="12">
        <v>43831</v>
      </c>
      <c r="R268" s="10" t="str">
        <f t="shared" si="27"/>
        <v>01/01/2020</v>
      </c>
      <c r="S268" s="10" t="s">
        <v>23</v>
      </c>
      <c r="T268" s="10">
        <v>0</v>
      </c>
      <c r="U268" s="10">
        <v>0</v>
      </c>
      <c r="V268" s="12">
        <v>44166</v>
      </c>
      <c r="W268" s="10" t="str">
        <f t="shared" si="28"/>
        <v>01/12/2020</v>
      </c>
      <c r="X268" s="10" t="s">
        <v>23</v>
      </c>
      <c r="Y268" s="10" t="s">
        <v>23</v>
      </c>
      <c r="Z268" s="10" t="s">
        <v>26</v>
      </c>
      <c r="AA268" s="10">
        <v>1</v>
      </c>
      <c r="AB268" s="10" t="str">
        <f t="shared" si="29"/>
        <v>582, 1, '2.3.3.01.03.00002', 6, 'CLEITON DIVINO DOS SANTOS', 'S', 'N', 'I', 580, 'S', 'N', '</v>
      </c>
      <c r="AC268" s="10" t="str">
        <f t="shared" ref="AC268:AC331" si="32">CONCATENATE(N268,"', '",O268,"', '",P268,"', '",R268,"', '",S268,"', ",T268,", ",U268,", '",W268,"', '",X268,"', '",Y268,"', '",Z268,"', ",AA268)</f>
        <v>N', 'N', 'S', '01/01/2020', 'N', 0, 0, '01/12/2020', 'N', 'N', '0', 1</v>
      </c>
      <c r="AD26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VALUES(582, 1, '2.3.3.01.03.00002', 6, 'CLEITON DIVINO DOS SANTOS', 'S', 'N', 'I', 580, 'S', 'N', 'N', 'N', 'S', '01/01/2020', 'N', 0, 0, '01/12/2020', 'N', 'N', '0', 1,'03',);</v>
      </c>
      <c r="AE268" s="14" t="str">
        <f t="shared" si="31"/>
        <v>UPDATE TGFPAR SET CODCTACTB = 582 WHERE CODPARC = ;</v>
      </c>
    </row>
    <row r="269" spans="1:31" x14ac:dyDescent="0.25">
      <c r="A269" s="3">
        <v>583</v>
      </c>
      <c r="B269" s="10">
        <v>1</v>
      </c>
      <c r="C269" s="3" t="s">
        <v>946</v>
      </c>
      <c r="D269" s="11" t="s">
        <v>46</v>
      </c>
      <c r="F269" s="3">
        <v>6</v>
      </c>
      <c r="G269" s="3" t="s">
        <v>1095</v>
      </c>
      <c r="H269" s="3" t="s">
        <v>25</v>
      </c>
      <c r="I269" s="10" t="s">
        <v>23</v>
      </c>
      <c r="J269" s="10" t="s">
        <v>24</v>
      </c>
      <c r="K269" cm="1">
        <f t="array" ref="K269">_xlfn.IFS(F269=1,-999999999,F269=2,_xlfn.XLOOKUP(LEFT(C269,1),C:C,A:A),F269=3,_xlfn.XLOOKUP(LEFT(C269,3),C:C,A:A),F269=4,_xlfn.XLOOKUP(LEFT(C269,5),C:C,A:A),F269=5,_xlfn.XLOOKUP(LEFT(C269,8),C:C,A:A),F269=6,_xlfn.XLOOKUP(LEFT(C269,11),C:C,A:A),F269=7,_xlfn.XLOOKUP(LEFT(C269,17),C:C,A:A))</f>
        <v>580</v>
      </c>
      <c r="L269" s="10" t="s">
        <v>25</v>
      </c>
      <c r="M269" s="10" t="s">
        <v>23</v>
      </c>
      <c r="N269" s="10" t="s">
        <v>23</v>
      </c>
      <c r="O269" s="10" t="s">
        <v>23</v>
      </c>
      <c r="P269" s="10" t="s">
        <v>25</v>
      </c>
      <c r="Q269" s="12">
        <v>43831</v>
      </c>
      <c r="R269" s="10" t="str">
        <f t="shared" si="27"/>
        <v>01/01/2020</v>
      </c>
      <c r="S269" s="10" t="s">
        <v>23</v>
      </c>
      <c r="T269" s="10">
        <v>0</v>
      </c>
      <c r="U269" s="10">
        <v>0</v>
      </c>
      <c r="V269" s="12">
        <v>44166</v>
      </c>
      <c r="W269" s="10" t="str">
        <f t="shared" si="28"/>
        <v>01/12/2020</v>
      </c>
      <c r="X269" s="10" t="s">
        <v>23</v>
      </c>
      <c r="Y269" s="10" t="s">
        <v>23</v>
      </c>
      <c r="Z269" s="10" t="s">
        <v>26</v>
      </c>
      <c r="AA269" s="10">
        <v>1</v>
      </c>
      <c r="AB269" s="10" t="str">
        <f t="shared" si="29"/>
        <v>583, 1, '2.3.3.01.03.00003', 6, 'DIEGO ANTONIO SANTOS', 'S', 'N', 'I', 580, 'S', 'N', '</v>
      </c>
      <c r="AC269" s="10" t="str">
        <f t="shared" si="32"/>
        <v>N', 'N', 'S', '01/01/2020', 'N', 0, 0, '01/12/2020', 'N', 'N', '0', 1</v>
      </c>
      <c r="AD26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VALUES(583, 1, '2.3.3.01.03.00003', 6, 'DIEGO ANTONIO SANTOS', 'S', 'N', 'I', 580, 'S', 'N', 'N', 'N', 'S', '01/01/2020', 'N', 0, 0, '01/12/2020', 'N', 'N', '0', 1,'03',);</v>
      </c>
      <c r="AE269" s="14" t="str">
        <f t="shared" si="31"/>
        <v>UPDATE TGFPAR SET CODCTACTB = 583 WHERE CODPARC = ;</v>
      </c>
    </row>
    <row r="270" spans="1:31" x14ac:dyDescent="0.25">
      <c r="A270" s="3">
        <v>584</v>
      </c>
      <c r="B270" s="3">
        <v>1</v>
      </c>
      <c r="C270" s="3" t="s">
        <v>947</v>
      </c>
      <c r="D270" s="11" t="s">
        <v>46</v>
      </c>
      <c r="F270" s="3">
        <v>6</v>
      </c>
      <c r="G270" s="3" t="s">
        <v>1096</v>
      </c>
      <c r="H270" s="3" t="s">
        <v>25</v>
      </c>
      <c r="I270" s="10" t="s">
        <v>23</v>
      </c>
      <c r="J270" s="10" t="s">
        <v>24</v>
      </c>
      <c r="K270" cm="1">
        <f t="array" ref="K270">_xlfn.IFS(F270=1,-999999999,F270=2,_xlfn.XLOOKUP(LEFT(C270,1),C:C,A:A),F270=3,_xlfn.XLOOKUP(LEFT(C270,3),C:C,A:A),F270=4,_xlfn.XLOOKUP(LEFT(C270,5),C:C,A:A),F270=5,_xlfn.XLOOKUP(LEFT(C270,8),C:C,A:A),F270=6,_xlfn.XLOOKUP(LEFT(C270,11),C:C,A:A),F270=7,_xlfn.XLOOKUP(LEFT(C270,17),C:C,A:A))</f>
        <v>580</v>
      </c>
      <c r="L270" s="10" t="s">
        <v>25</v>
      </c>
      <c r="M270" s="10" t="s">
        <v>23</v>
      </c>
      <c r="N270" s="10" t="s">
        <v>23</v>
      </c>
      <c r="O270" s="10" t="s">
        <v>23</v>
      </c>
      <c r="P270" s="10" t="s">
        <v>25</v>
      </c>
      <c r="Q270" s="12">
        <v>43831</v>
      </c>
      <c r="R270" s="10" t="str">
        <f t="shared" si="27"/>
        <v>01/01/2020</v>
      </c>
      <c r="S270" s="10" t="s">
        <v>23</v>
      </c>
      <c r="T270" s="10">
        <v>0</v>
      </c>
      <c r="U270" s="10">
        <v>0</v>
      </c>
      <c r="V270" s="12">
        <v>44166</v>
      </c>
      <c r="W270" s="10" t="str">
        <f t="shared" si="28"/>
        <v>01/12/2020</v>
      </c>
      <c r="X270" s="10" t="s">
        <v>23</v>
      </c>
      <c r="Y270" s="10" t="s">
        <v>23</v>
      </c>
      <c r="Z270" s="10" t="s">
        <v>26</v>
      </c>
      <c r="AA270" s="10">
        <v>1</v>
      </c>
      <c r="AB270" s="10" t="str">
        <f t="shared" si="29"/>
        <v>584, 1, '2.3.3.01.03.00004', 6, 'REILA MARCIA DA SILVA RODRIGUES', 'S', 'N', 'I', 580, 'S', 'N', '</v>
      </c>
      <c r="AC270" s="10" t="str">
        <f t="shared" si="32"/>
        <v>N', 'N', 'S', '01/01/2020', 'N', 0, 0, '01/12/2020', 'N', 'N', '0', 1</v>
      </c>
      <c r="AD27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VALUES(584, 1, '2.3.3.01.03.00004', 6, 'REILA MARCIA DA SILVA RODRIGUES', 'S', 'N', 'I', 580, 'S', 'N', 'N', 'N', 'S', '01/01/2020', 'N', 0, 0, '01/12/2020', 'N', 'N', '0', 1,'03',);</v>
      </c>
      <c r="AE270" s="14" t="str">
        <f t="shared" si="31"/>
        <v>UPDATE TGFPAR SET CODCTACTB = 584 WHERE CODPARC = ;</v>
      </c>
    </row>
    <row r="271" spans="1:31" x14ac:dyDescent="0.25">
      <c r="A271" s="3">
        <v>585</v>
      </c>
      <c r="B271" s="10">
        <v>1</v>
      </c>
      <c r="C271" s="3" t="s">
        <v>29</v>
      </c>
      <c r="D271" s="11" t="s">
        <v>47</v>
      </c>
      <c r="F271" s="3">
        <v>1</v>
      </c>
      <c r="G271" s="3" t="s">
        <v>1315</v>
      </c>
      <c r="H271" s="3" t="s">
        <v>23</v>
      </c>
      <c r="I271" s="10" t="s">
        <v>23</v>
      </c>
      <c r="J271" s="10" t="s">
        <v>24</v>
      </c>
      <c r="K271" cm="1">
        <f t="array" ref="K271">_xlfn.IFS(F271=1,-999999999,F271=2,_xlfn.XLOOKUP(LEFT(C271,1),C:C,A:A),F271=3,_xlfn.XLOOKUP(LEFT(C271,3),C:C,A:A),F271=4,_xlfn.XLOOKUP(LEFT(C271,5),C:C,A:A),F271=5,_xlfn.XLOOKUP(LEFT(C271,8),C:C,A:A),F271=6,_xlfn.XLOOKUP(LEFT(C271,11),C:C,A:A),F271=7,_xlfn.XLOOKUP(LEFT(C271,17),C:C,A:A))</f>
        <v>-999999999</v>
      </c>
      <c r="L271" s="10" t="s">
        <v>25</v>
      </c>
      <c r="M271" s="10" t="s">
        <v>23</v>
      </c>
      <c r="N271" s="10" t="s">
        <v>23</v>
      </c>
      <c r="O271" s="10" t="s">
        <v>23</v>
      </c>
      <c r="P271" s="10" t="s">
        <v>25</v>
      </c>
      <c r="Q271" s="12">
        <v>43831</v>
      </c>
      <c r="R271" s="10" t="str">
        <f t="shared" si="27"/>
        <v>01/01/2020</v>
      </c>
      <c r="S271" s="10" t="s">
        <v>23</v>
      </c>
      <c r="T271" s="10">
        <v>0</v>
      </c>
      <c r="U271" s="10">
        <v>0</v>
      </c>
      <c r="V271" s="12">
        <v>44166</v>
      </c>
      <c r="W271" s="10" t="str">
        <f t="shared" si="28"/>
        <v>01/12/2020</v>
      </c>
      <c r="X271" s="10" t="s">
        <v>23</v>
      </c>
      <c r="Y271" s="10" t="s">
        <v>23</v>
      </c>
      <c r="Z271" s="10" t="s">
        <v>26</v>
      </c>
      <c r="AA271" s="10">
        <v>1</v>
      </c>
      <c r="AB271" s="10" t="str">
        <f t="shared" si="29"/>
        <v>585, 1, '3', 1, 'RESULTADO DO EXERCICIO', 'N', 'N', 'I', -999999999, 'S', 'N', '</v>
      </c>
      <c r="AC271" s="10" t="str">
        <f t="shared" si="32"/>
        <v>N', 'N', 'S', '01/01/2020', 'N', 0, 0, '01/12/2020', 'N', 'N', '0', 1</v>
      </c>
      <c r="AD27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VALUES(585, 1, '3', 1, 'RESULTADO DO EXERCICIO', 'N', 'N', 'I', -999999999, 'S', 'N', 'N', 'N', 'S', '01/01/2020', 'N', 0, 0, '01/12/2020', 'N', 'N', '0', 1,'04',);</v>
      </c>
      <c r="AE271" s="14" t="str">
        <f t="shared" si="31"/>
        <v>UPDATE TGFPAR SET CODCTACTB = 585 WHERE CODPARC = ;</v>
      </c>
    </row>
    <row r="272" spans="1:31" x14ac:dyDescent="0.25">
      <c r="A272" s="3">
        <v>586</v>
      </c>
      <c r="B272" s="10">
        <v>1</v>
      </c>
      <c r="C272" s="3" t="s">
        <v>40</v>
      </c>
      <c r="D272" s="11" t="s">
        <v>47</v>
      </c>
      <c r="F272" s="3">
        <v>2</v>
      </c>
      <c r="G272" s="3" t="s">
        <v>1319</v>
      </c>
      <c r="H272" s="3" t="s">
        <v>23</v>
      </c>
      <c r="I272" s="10" t="s">
        <v>23</v>
      </c>
      <c r="J272" s="10" t="s">
        <v>24</v>
      </c>
      <c r="K272" cm="1">
        <f t="array" ref="K272">_xlfn.IFS(F272=1,-999999999,F272=2,_xlfn.XLOOKUP(LEFT(C272,1),C:C,A:A),F272=3,_xlfn.XLOOKUP(LEFT(C272,3),C:C,A:A),F272=4,_xlfn.XLOOKUP(LEFT(C272,5),C:C,A:A),F272=5,_xlfn.XLOOKUP(LEFT(C272,8),C:C,A:A),F272=6,_xlfn.XLOOKUP(LEFT(C272,11),C:C,A:A),F272=7,_xlfn.XLOOKUP(LEFT(C272,17),C:C,A:A))</f>
        <v>585</v>
      </c>
      <c r="L272" s="10" t="s">
        <v>25</v>
      </c>
      <c r="M272" s="10" t="s">
        <v>23</v>
      </c>
      <c r="N272" s="10" t="s">
        <v>23</v>
      </c>
      <c r="O272" s="10" t="s">
        <v>23</v>
      </c>
      <c r="P272" s="10" t="s">
        <v>25</v>
      </c>
      <c r="Q272" s="12">
        <v>43831</v>
      </c>
      <c r="R272" s="10" t="str">
        <f t="shared" si="27"/>
        <v>01/01/2020</v>
      </c>
      <c r="S272" s="10" t="s">
        <v>23</v>
      </c>
      <c r="T272" s="10">
        <v>0</v>
      </c>
      <c r="U272" s="10">
        <v>0</v>
      </c>
      <c r="V272" s="12">
        <v>44166</v>
      </c>
      <c r="W272" s="10" t="str">
        <f t="shared" si="28"/>
        <v>01/12/2020</v>
      </c>
      <c r="X272" s="10" t="s">
        <v>23</v>
      </c>
      <c r="Y272" s="10" t="s">
        <v>23</v>
      </c>
      <c r="Z272" s="10" t="s">
        <v>26</v>
      </c>
      <c r="AA272" s="10">
        <v>1</v>
      </c>
      <c r="AB272" s="10" t="str">
        <f t="shared" si="29"/>
        <v>586, 1, '3.1', 2, 'RESULTADO BRUTO', 'N', 'N', 'I', 585, 'S', 'N', '</v>
      </c>
      <c r="AC272" s="10" t="str">
        <f t="shared" si="32"/>
        <v>N', 'N', 'S', '01/01/2020', 'N', 0, 0, '01/12/2020', 'N', 'N', '0', 1</v>
      </c>
      <c r="AD27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VALUES(586, 1, '3.1', 2, 'RESULTADO BRUTO', 'N', 'N', 'I', 585, 'S', 'N', 'N', 'N', 'S', '01/01/2020', 'N', 0, 0, '01/12/2020', 'N', 'N', '0', 1,'04',);</v>
      </c>
      <c r="AE272" s="14" t="str">
        <f t="shared" si="31"/>
        <v>UPDATE TGFPAR SET CODCTACTB = 586 WHERE CODPARC = ;</v>
      </c>
    </row>
    <row r="273" spans="1:31" x14ac:dyDescent="0.25">
      <c r="A273" s="3">
        <v>587</v>
      </c>
      <c r="B273" s="3">
        <v>1</v>
      </c>
      <c r="C273" s="3" t="s">
        <v>41</v>
      </c>
      <c r="D273" s="11" t="s">
        <v>47</v>
      </c>
      <c r="F273" s="3">
        <v>3</v>
      </c>
      <c r="G273" s="3" t="s">
        <v>1320</v>
      </c>
      <c r="H273" s="3" t="s">
        <v>23</v>
      </c>
      <c r="I273" s="10" t="s">
        <v>23</v>
      </c>
      <c r="J273" s="10" t="s">
        <v>24</v>
      </c>
      <c r="K273" cm="1">
        <f t="array" ref="K273">_xlfn.IFS(F273=1,-999999999,F273=2,_xlfn.XLOOKUP(LEFT(C273,1),C:C,A:A),F273=3,_xlfn.XLOOKUP(LEFT(C273,3),C:C,A:A),F273=4,_xlfn.XLOOKUP(LEFT(C273,5),C:C,A:A),F273=5,_xlfn.XLOOKUP(LEFT(C273,8),C:C,A:A),F273=6,_xlfn.XLOOKUP(LEFT(C273,11),C:C,A:A),F273=7,_xlfn.XLOOKUP(LEFT(C273,17),C:C,A:A))</f>
        <v>586</v>
      </c>
      <c r="L273" s="10" t="s">
        <v>25</v>
      </c>
      <c r="M273" s="10" t="s">
        <v>23</v>
      </c>
      <c r="N273" s="10" t="s">
        <v>23</v>
      </c>
      <c r="O273" s="10" t="s">
        <v>23</v>
      </c>
      <c r="P273" s="10" t="s">
        <v>25</v>
      </c>
      <c r="Q273" s="12">
        <v>43831</v>
      </c>
      <c r="R273" s="10" t="str">
        <f t="shared" si="27"/>
        <v>01/01/2020</v>
      </c>
      <c r="S273" s="10" t="s">
        <v>23</v>
      </c>
      <c r="T273" s="10">
        <v>0</v>
      </c>
      <c r="U273" s="10">
        <v>0</v>
      </c>
      <c r="V273" s="12">
        <v>44166</v>
      </c>
      <c r="W273" s="10" t="str">
        <f t="shared" si="28"/>
        <v>01/12/2020</v>
      </c>
      <c r="X273" s="10" t="s">
        <v>23</v>
      </c>
      <c r="Y273" s="10" t="s">
        <v>23</v>
      </c>
      <c r="Z273" s="10" t="s">
        <v>26</v>
      </c>
      <c r="AA273" s="10">
        <v>1</v>
      </c>
      <c r="AB273" s="10" t="str">
        <f t="shared" si="29"/>
        <v>587, 1, '3.1.1', 3, 'RECEITA LIQUIDA', 'N', 'N', 'I', 586, 'S', 'N', '</v>
      </c>
      <c r="AC273" s="10" t="str">
        <f t="shared" si="32"/>
        <v>N', 'N', 'S', '01/01/2020', 'N', 0, 0, '01/12/2020', 'N', 'N', '0', 1</v>
      </c>
      <c r="AD27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VALUES(587, 1, '3.1.1', 3, 'RECEITA LIQUIDA', 'N', 'N', 'I', 586, 'S', 'N', 'N', 'N', 'S', '01/01/2020', 'N', 0, 0, '01/12/2020', 'N', 'N', '0', 1,'04',);</v>
      </c>
      <c r="AE273" s="14" t="str">
        <f t="shared" si="31"/>
        <v>UPDATE TGFPAR SET CODCTACTB = 587 WHERE CODPARC = ;</v>
      </c>
    </row>
    <row r="274" spans="1:31" x14ac:dyDescent="0.25">
      <c r="A274" s="3">
        <v>588</v>
      </c>
      <c r="B274" s="10">
        <v>1</v>
      </c>
      <c r="C274" s="3" t="s">
        <v>1570</v>
      </c>
      <c r="D274" s="11" t="s">
        <v>47</v>
      </c>
      <c r="F274" s="3">
        <v>4</v>
      </c>
      <c r="G274" s="3" t="s">
        <v>1321</v>
      </c>
      <c r="H274" s="3" t="s">
        <v>23</v>
      </c>
      <c r="I274" s="10" t="s">
        <v>23</v>
      </c>
      <c r="J274" s="10" t="s">
        <v>24</v>
      </c>
      <c r="K274" cm="1">
        <f t="array" ref="K274">_xlfn.IFS(F274=1,-999999999,F274=2,_xlfn.XLOOKUP(LEFT(C274,1),C:C,A:A),F274=3,_xlfn.XLOOKUP(LEFT(C274,3),C:C,A:A),F274=4,_xlfn.XLOOKUP(LEFT(C274,5),C:C,A:A),F274=5,_xlfn.XLOOKUP(LEFT(C274,8),C:C,A:A),F274=6,_xlfn.XLOOKUP(LEFT(C274,11),C:C,A:A),F274=7,_xlfn.XLOOKUP(LEFT(C274,17),C:C,A:A))</f>
        <v>587</v>
      </c>
      <c r="L274" s="10" t="s">
        <v>25</v>
      </c>
      <c r="M274" s="10" t="s">
        <v>23</v>
      </c>
      <c r="N274" s="10" t="s">
        <v>23</v>
      </c>
      <c r="O274" s="10" t="s">
        <v>23</v>
      </c>
      <c r="P274" s="10" t="s">
        <v>25</v>
      </c>
      <c r="Q274" s="12">
        <v>43831</v>
      </c>
      <c r="R274" s="10" t="str">
        <f t="shared" si="27"/>
        <v>01/01/2020</v>
      </c>
      <c r="S274" s="10" t="s">
        <v>23</v>
      </c>
      <c r="T274" s="10">
        <v>0</v>
      </c>
      <c r="U274" s="10">
        <v>0</v>
      </c>
      <c r="V274" s="12">
        <v>44166</v>
      </c>
      <c r="W274" s="10" t="str">
        <f t="shared" si="28"/>
        <v>01/12/2020</v>
      </c>
      <c r="X274" s="10" t="s">
        <v>23</v>
      </c>
      <c r="Y274" s="10" t="s">
        <v>23</v>
      </c>
      <c r="Z274" s="10" t="s">
        <v>26</v>
      </c>
      <c r="AA274" s="10">
        <v>1</v>
      </c>
      <c r="AB274" s="10" t="str">
        <f t="shared" si="29"/>
        <v>588, 1, '3.1.1.01', 4, 'RECEITA BRUTA DE VENDAS', 'N', 'N', 'I', 587, 'S', 'N', '</v>
      </c>
      <c r="AC274" s="10" t="str">
        <f t="shared" si="32"/>
        <v>N', 'N', 'S', '01/01/2020', 'N', 0, 0, '01/12/2020', 'N', 'N', '0', 1</v>
      </c>
      <c r="AD27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VALUES(588, 1, '3.1.1.01', 4, 'RECEITA BRUTA DE VENDAS', 'N', 'N', 'I', 587, 'S', 'N', 'N', 'N', 'S', '01/01/2020', 'N', 0, 0, '01/12/2020', 'N', 'N', '0', 1,'04',);</v>
      </c>
      <c r="AE274" s="14" t="str">
        <f t="shared" si="31"/>
        <v>UPDATE TGFPAR SET CODCTACTB = 588 WHERE CODPARC = ;</v>
      </c>
    </row>
    <row r="275" spans="1:31" x14ac:dyDescent="0.25">
      <c r="A275" s="3">
        <v>589</v>
      </c>
      <c r="B275" s="10">
        <v>1</v>
      </c>
      <c r="C275" s="3" t="s">
        <v>1571</v>
      </c>
      <c r="D275" s="11" t="s">
        <v>47</v>
      </c>
      <c r="F275" s="3">
        <v>5</v>
      </c>
      <c r="G275" s="3" t="s">
        <v>1322</v>
      </c>
      <c r="H275" s="3" t="s">
        <v>23</v>
      </c>
      <c r="I275" s="10" t="s">
        <v>23</v>
      </c>
      <c r="J275" s="10" t="s">
        <v>24</v>
      </c>
      <c r="K275" cm="1">
        <f t="array" ref="K275">_xlfn.IFS(F275=1,-999999999,F275=2,_xlfn.XLOOKUP(LEFT(C275,1),C:C,A:A),F275=3,_xlfn.XLOOKUP(LEFT(C275,3),C:C,A:A),F275=4,_xlfn.XLOOKUP(LEFT(C275,5),C:C,A:A),F275=5,_xlfn.XLOOKUP(LEFT(C275,8),C:C,A:A),F275=6,_xlfn.XLOOKUP(LEFT(C275,11),C:C,A:A),F275=7,_xlfn.XLOOKUP(LEFT(C275,17),C:C,A:A))</f>
        <v>588</v>
      </c>
      <c r="L275" s="10" t="s">
        <v>25</v>
      </c>
      <c r="M275" s="10" t="s">
        <v>23</v>
      </c>
      <c r="N275" s="10" t="s">
        <v>23</v>
      </c>
      <c r="O275" s="10" t="s">
        <v>23</v>
      </c>
      <c r="P275" s="10" t="s">
        <v>25</v>
      </c>
      <c r="Q275" s="12">
        <v>43831</v>
      </c>
      <c r="R275" s="10" t="str">
        <f t="shared" si="27"/>
        <v>01/01/2020</v>
      </c>
      <c r="S275" s="10" t="s">
        <v>23</v>
      </c>
      <c r="T275" s="10">
        <v>0</v>
      </c>
      <c r="U275" s="10">
        <v>0</v>
      </c>
      <c r="V275" s="12">
        <v>44166</v>
      </c>
      <c r="W275" s="10" t="str">
        <f t="shared" si="28"/>
        <v>01/12/2020</v>
      </c>
      <c r="X275" s="10" t="s">
        <v>23</v>
      </c>
      <c r="Y275" s="10" t="s">
        <v>23</v>
      </c>
      <c r="Z275" s="10" t="s">
        <v>26</v>
      </c>
      <c r="AA275" s="10">
        <v>1</v>
      </c>
      <c r="AB275" s="10" t="str">
        <f t="shared" si="29"/>
        <v>589, 1, '3.1.1.01.01', 5, 'RECEITAS - VENDA DE MERCADORIA', 'N', 'N', 'I', 588, 'S', 'N', '</v>
      </c>
      <c r="AC275" s="10" t="str">
        <f t="shared" si="32"/>
        <v>N', 'N', 'S', '01/01/2020', 'N', 0, 0, '01/12/2020', 'N', 'N', '0', 1</v>
      </c>
      <c r="AD27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VALUES(589, 1, '3.1.1.01.01', 5, 'RECEITAS - VENDA DE MERCADORIA', 'N', 'N', 'I', 588, 'S', 'N', 'N', 'N', 'S', '01/01/2020', 'N', 0, 0, '01/12/2020', 'N', 'N', '0', 1,'04',);</v>
      </c>
      <c r="AE275" s="14" t="str">
        <f t="shared" si="31"/>
        <v>UPDATE TGFPAR SET CODCTACTB = 589 WHERE CODPARC = ;</v>
      </c>
    </row>
    <row r="276" spans="1:31" x14ac:dyDescent="0.25">
      <c r="A276" s="3">
        <v>590</v>
      </c>
      <c r="B276" s="3">
        <v>1</v>
      </c>
      <c r="C276" s="3" t="s">
        <v>1572</v>
      </c>
      <c r="D276" s="11" t="s">
        <v>47</v>
      </c>
      <c r="F276" s="3">
        <v>6</v>
      </c>
      <c r="G276" s="3" t="s">
        <v>1323</v>
      </c>
      <c r="H276" s="3" t="s">
        <v>25</v>
      </c>
      <c r="I276" s="10" t="s">
        <v>23</v>
      </c>
      <c r="J276" s="10" t="s">
        <v>24</v>
      </c>
      <c r="K276" cm="1">
        <f t="array" ref="K276">_xlfn.IFS(F276=1,-999999999,F276=2,_xlfn.XLOOKUP(LEFT(C276,1),C:C,A:A),F276=3,_xlfn.XLOOKUP(LEFT(C276,3),C:C,A:A),F276=4,_xlfn.XLOOKUP(LEFT(C276,5),C:C,A:A),F276=5,_xlfn.XLOOKUP(LEFT(C276,8),C:C,A:A),F276=6,_xlfn.XLOOKUP(LEFT(C276,11),C:C,A:A),F276=7,_xlfn.XLOOKUP(LEFT(C276,17),C:C,A:A))</f>
        <v>589</v>
      </c>
      <c r="L276" s="10" t="s">
        <v>25</v>
      </c>
      <c r="M276" s="10" t="s">
        <v>23</v>
      </c>
      <c r="N276" s="10" t="s">
        <v>23</v>
      </c>
      <c r="O276" s="10" t="s">
        <v>23</v>
      </c>
      <c r="P276" s="10" t="s">
        <v>25</v>
      </c>
      <c r="Q276" s="12">
        <v>43831</v>
      </c>
      <c r="R276" s="10" t="str">
        <f t="shared" si="27"/>
        <v>01/01/2020</v>
      </c>
      <c r="S276" s="10" t="s">
        <v>23</v>
      </c>
      <c r="T276" s="10">
        <v>0</v>
      </c>
      <c r="U276" s="10">
        <v>0</v>
      </c>
      <c r="V276" s="12">
        <v>44166</v>
      </c>
      <c r="W276" s="10" t="str">
        <f t="shared" si="28"/>
        <v>01/12/2020</v>
      </c>
      <c r="X276" s="10" t="s">
        <v>23</v>
      </c>
      <c r="Y276" s="10" t="s">
        <v>23</v>
      </c>
      <c r="Z276" s="10" t="s">
        <v>26</v>
      </c>
      <c r="AA276" s="10">
        <v>1</v>
      </c>
      <c r="AB276" s="10" t="str">
        <f t="shared" si="29"/>
        <v>590, 1, '3.1.1.01.01.00001', 6, 'VENDA DE MERCADORIAS', 'S', 'N', 'I', 589, 'S', 'N', '</v>
      </c>
      <c r="AC276" s="10" t="str">
        <f t="shared" si="32"/>
        <v>N', 'N', 'S', '01/01/2020', 'N', 0, 0, '01/12/2020', 'N', 'N', '0', 1</v>
      </c>
      <c r="AD27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VALUES(590, 1, '3.1.1.01.01.00001', 6, 'VENDA DE MERCADORIAS', 'S', 'N', 'I', 589, 'S', 'N', 'N', 'N', 'S', '01/01/2020', 'N', 0, 0, '01/12/2020', 'N', 'N', '0', 1,'04',);</v>
      </c>
      <c r="AE276" s="14" t="str">
        <f t="shared" si="31"/>
        <v>UPDATE TGFPAR SET CODCTACTB = 590 WHERE CODPARC = ;</v>
      </c>
    </row>
    <row r="277" spans="1:31" x14ac:dyDescent="0.25">
      <c r="A277" s="3">
        <v>591</v>
      </c>
      <c r="B277" s="10">
        <v>1</v>
      </c>
      <c r="C277" s="3" t="s">
        <v>1573</v>
      </c>
      <c r="D277" s="11" t="s">
        <v>47</v>
      </c>
      <c r="F277" s="3">
        <v>5</v>
      </c>
      <c r="G277" s="3" t="s">
        <v>1324</v>
      </c>
      <c r="H277" s="3" t="s">
        <v>23</v>
      </c>
      <c r="I277" s="10" t="s">
        <v>23</v>
      </c>
      <c r="J277" s="10" t="s">
        <v>24</v>
      </c>
      <c r="K277" cm="1">
        <f t="array" ref="K277">_xlfn.IFS(F277=1,-999999999,F277=2,_xlfn.XLOOKUP(LEFT(C277,1),C:C,A:A),F277=3,_xlfn.XLOOKUP(LEFT(C277,3),C:C,A:A),F277=4,_xlfn.XLOOKUP(LEFT(C277,5),C:C,A:A),F277=5,_xlfn.XLOOKUP(LEFT(C277,8),C:C,A:A),F277=6,_xlfn.XLOOKUP(LEFT(C277,11),C:C,A:A),F277=7,_xlfn.XLOOKUP(LEFT(C277,17),C:C,A:A))</f>
        <v>588</v>
      </c>
      <c r="L277" s="10" t="s">
        <v>25</v>
      </c>
      <c r="M277" s="10" t="s">
        <v>23</v>
      </c>
      <c r="N277" s="10" t="s">
        <v>23</v>
      </c>
      <c r="O277" s="10" t="s">
        <v>23</v>
      </c>
      <c r="P277" s="10" t="s">
        <v>25</v>
      </c>
      <c r="Q277" s="12">
        <v>43831</v>
      </c>
      <c r="R277" s="10" t="str">
        <f t="shared" si="27"/>
        <v>01/01/2020</v>
      </c>
      <c r="S277" s="10" t="s">
        <v>23</v>
      </c>
      <c r="T277" s="10">
        <v>0</v>
      </c>
      <c r="U277" s="10">
        <v>0</v>
      </c>
      <c r="V277" s="12">
        <v>44166</v>
      </c>
      <c r="W277" s="10" t="str">
        <f t="shared" si="28"/>
        <v>01/12/2020</v>
      </c>
      <c r="X277" s="10" t="s">
        <v>23</v>
      </c>
      <c r="Y277" s="10" t="s">
        <v>23</v>
      </c>
      <c r="Z277" s="10" t="s">
        <v>26</v>
      </c>
      <c r="AA277" s="10">
        <v>1</v>
      </c>
      <c r="AB277" s="10" t="str">
        <f t="shared" si="29"/>
        <v>591, 1, '3.1.1.01.02', 5, 'RECEITAS - VENDA DE SUCATA', 'N', 'N', 'I', 588, 'S', 'N', '</v>
      </c>
      <c r="AC277" s="10" t="str">
        <f t="shared" si="32"/>
        <v>N', 'N', 'S', '01/01/2020', 'N', 0, 0, '01/12/2020', 'N', 'N', '0', 1</v>
      </c>
      <c r="AD27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VALUES(591, 1, '3.1.1.01.02', 5, 'RECEITAS - VENDA DE SUCATA', 'N', 'N', 'I', 588, 'S', 'N', 'N', 'N', 'S', '01/01/2020', 'N', 0, 0, '01/12/2020', 'N', 'N', '0', 1,'04',);</v>
      </c>
      <c r="AE277" s="14" t="str">
        <f t="shared" si="31"/>
        <v>UPDATE TGFPAR SET CODCTACTB = 591 WHERE CODPARC = ;</v>
      </c>
    </row>
    <row r="278" spans="1:31" x14ac:dyDescent="0.25">
      <c r="A278" s="3">
        <v>592</v>
      </c>
      <c r="B278" s="10">
        <v>1</v>
      </c>
      <c r="C278" s="3" t="s">
        <v>1574</v>
      </c>
      <c r="D278" s="11" t="s">
        <v>47</v>
      </c>
      <c r="F278" s="3">
        <v>6</v>
      </c>
      <c r="G278" s="3" t="s">
        <v>1325</v>
      </c>
      <c r="H278" s="3" t="s">
        <v>25</v>
      </c>
      <c r="I278" s="10" t="s">
        <v>23</v>
      </c>
      <c r="J278" s="10" t="s">
        <v>24</v>
      </c>
      <c r="K278" cm="1">
        <f t="array" ref="K278">_xlfn.IFS(F278=1,-999999999,F278=2,_xlfn.XLOOKUP(LEFT(C278,1),C:C,A:A),F278=3,_xlfn.XLOOKUP(LEFT(C278,3),C:C,A:A),F278=4,_xlfn.XLOOKUP(LEFT(C278,5),C:C,A:A),F278=5,_xlfn.XLOOKUP(LEFT(C278,8),C:C,A:A),F278=6,_xlfn.XLOOKUP(LEFT(C278,11),C:C,A:A),F278=7,_xlfn.XLOOKUP(LEFT(C278,17),C:C,A:A))</f>
        <v>591</v>
      </c>
      <c r="L278" s="10" t="s">
        <v>25</v>
      </c>
      <c r="M278" s="10" t="s">
        <v>23</v>
      </c>
      <c r="N278" s="10" t="s">
        <v>23</v>
      </c>
      <c r="O278" s="10" t="s">
        <v>23</v>
      </c>
      <c r="P278" s="10" t="s">
        <v>25</v>
      </c>
      <c r="Q278" s="12">
        <v>43831</v>
      </c>
      <c r="R278" s="10" t="str">
        <f t="shared" si="27"/>
        <v>01/01/2020</v>
      </c>
      <c r="S278" s="10" t="s">
        <v>23</v>
      </c>
      <c r="T278" s="10">
        <v>0</v>
      </c>
      <c r="U278" s="10">
        <v>0</v>
      </c>
      <c r="V278" s="12">
        <v>44166</v>
      </c>
      <c r="W278" s="10" t="str">
        <f t="shared" si="28"/>
        <v>01/12/2020</v>
      </c>
      <c r="X278" s="10" t="s">
        <v>23</v>
      </c>
      <c r="Y278" s="10" t="s">
        <v>23</v>
      </c>
      <c r="Z278" s="10" t="s">
        <v>26</v>
      </c>
      <c r="AA278" s="10">
        <v>1</v>
      </c>
      <c r="AB278" s="10" t="str">
        <f t="shared" si="29"/>
        <v>592, 1, '3.1.1.01.02.00001', 6, 'VENDA DE SUCATA', 'S', 'N', 'I', 591, 'S', 'N', '</v>
      </c>
      <c r="AC278" s="10" t="str">
        <f t="shared" si="32"/>
        <v>N', 'N', 'S', '01/01/2020', 'N', 0, 0, '01/12/2020', 'N', 'N', '0', 1</v>
      </c>
      <c r="AD27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VALUES(592, 1, '3.1.1.01.02.00001', 6, 'VENDA DE SUCATA', 'S', 'N', 'I', 591, 'S', 'N', 'N', 'N', 'S', '01/01/2020', 'N', 0, 0, '01/12/2020', 'N', 'N', '0', 1,'04',);</v>
      </c>
      <c r="AE278" s="14" t="str">
        <f t="shared" si="31"/>
        <v>UPDATE TGFPAR SET CODCTACTB = 592 WHERE CODPARC = ;</v>
      </c>
    </row>
    <row r="279" spans="1:31" x14ac:dyDescent="0.25">
      <c r="A279" s="3">
        <v>593</v>
      </c>
      <c r="B279" s="3">
        <v>1</v>
      </c>
      <c r="C279" s="3" t="s">
        <v>1575</v>
      </c>
      <c r="D279" s="11" t="s">
        <v>47</v>
      </c>
      <c r="F279" s="3">
        <v>5</v>
      </c>
      <c r="G279" s="3" t="s">
        <v>1326</v>
      </c>
      <c r="H279" s="3" t="s">
        <v>23</v>
      </c>
      <c r="I279" s="10" t="s">
        <v>23</v>
      </c>
      <c r="J279" s="10" t="s">
        <v>24</v>
      </c>
      <c r="K279" cm="1">
        <f t="array" ref="K279">_xlfn.IFS(F279=1,-999999999,F279=2,_xlfn.XLOOKUP(LEFT(C279,1),C:C,A:A),F279=3,_xlfn.XLOOKUP(LEFT(C279,3),C:C,A:A),F279=4,_xlfn.XLOOKUP(LEFT(C279,5),C:C,A:A),F279=5,_xlfn.XLOOKUP(LEFT(C279,8),C:C,A:A),F279=6,_xlfn.XLOOKUP(LEFT(C279,11),C:C,A:A),F279=7,_xlfn.XLOOKUP(LEFT(C279,17),C:C,A:A))</f>
        <v>588</v>
      </c>
      <c r="L279" s="10" t="s">
        <v>25</v>
      </c>
      <c r="M279" s="10" t="s">
        <v>23</v>
      </c>
      <c r="N279" s="10" t="s">
        <v>23</v>
      </c>
      <c r="O279" s="10" t="s">
        <v>23</v>
      </c>
      <c r="P279" s="10" t="s">
        <v>25</v>
      </c>
      <c r="Q279" s="12">
        <v>43831</v>
      </c>
      <c r="R279" s="10" t="str">
        <f t="shared" si="27"/>
        <v>01/01/2020</v>
      </c>
      <c r="S279" s="10" t="s">
        <v>23</v>
      </c>
      <c r="T279" s="10">
        <v>0</v>
      </c>
      <c r="U279" s="10">
        <v>0</v>
      </c>
      <c r="V279" s="12">
        <v>44166</v>
      </c>
      <c r="W279" s="10" t="str">
        <f t="shared" si="28"/>
        <v>01/12/2020</v>
      </c>
      <c r="X279" s="10" t="s">
        <v>23</v>
      </c>
      <c r="Y279" s="10" t="s">
        <v>23</v>
      </c>
      <c r="Z279" s="10" t="s">
        <v>26</v>
      </c>
      <c r="AA279" s="10">
        <v>1</v>
      </c>
      <c r="AB279" s="10" t="str">
        <f t="shared" si="29"/>
        <v>593, 1, '3.1.1.01.03', 5, 'RECEITAS - VENDA DE MERCADORIA USADA', 'N', 'N', 'I', 588, 'S', 'N', '</v>
      </c>
      <c r="AC279" s="10" t="str">
        <f t="shared" si="32"/>
        <v>N', 'N', 'S', '01/01/2020', 'N', 0, 0, '01/12/2020', 'N', 'N', '0', 1</v>
      </c>
      <c r="AD27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VALUES(593, 1, '3.1.1.01.03', 5, 'RECEITAS - VENDA DE MERCADORIA USADA', 'N', 'N', 'I', 588, 'S', 'N', 'N', 'N', 'S', '01/01/2020', 'N', 0, 0, '01/12/2020', 'N', 'N', '0', 1,'04',);</v>
      </c>
      <c r="AE279" s="14" t="str">
        <f t="shared" si="31"/>
        <v>UPDATE TGFPAR SET CODCTACTB = 593 WHERE CODPARC = ;</v>
      </c>
    </row>
    <row r="280" spans="1:31" x14ac:dyDescent="0.25">
      <c r="A280" s="3">
        <v>594</v>
      </c>
      <c r="B280" s="10">
        <v>1</v>
      </c>
      <c r="C280" s="3" t="s">
        <v>1576</v>
      </c>
      <c r="D280" s="11" t="s">
        <v>47</v>
      </c>
      <c r="F280" s="3">
        <v>6</v>
      </c>
      <c r="G280" s="3" t="s">
        <v>1327</v>
      </c>
      <c r="H280" s="3" t="s">
        <v>25</v>
      </c>
      <c r="I280" s="10" t="s">
        <v>23</v>
      </c>
      <c r="J280" s="10" t="s">
        <v>24</v>
      </c>
      <c r="K280" cm="1">
        <f t="array" ref="K280">_xlfn.IFS(F280=1,-999999999,F280=2,_xlfn.XLOOKUP(LEFT(C280,1),C:C,A:A),F280=3,_xlfn.XLOOKUP(LEFT(C280,3),C:C,A:A),F280=4,_xlfn.XLOOKUP(LEFT(C280,5),C:C,A:A),F280=5,_xlfn.XLOOKUP(LEFT(C280,8),C:C,A:A),F280=6,_xlfn.XLOOKUP(LEFT(C280,11),C:C,A:A),F280=7,_xlfn.XLOOKUP(LEFT(C280,17),C:C,A:A))</f>
        <v>593</v>
      </c>
      <c r="L280" s="10" t="s">
        <v>25</v>
      </c>
      <c r="M280" s="10" t="s">
        <v>23</v>
      </c>
      <c r="N280" s="10" t="s">
        <v>23</v>
      </c>
      <c r="O280" s="10" t="s">
        <v>23</v>
      </c>
      <c r="P280" s="10" t="s">
        <v>25</v>
      </c>
      <c r="Q280" s="12">
        <v>43831</v>
      </c>
      <c r="R280" s="10" t="str">
        <f t="shared" si="27"/>
        <v>01/01/2020</v>
      </c>
      <c r="S280" s="10" t="s">
        <v>23</v>
      </c>
      <c r="T280" s="10">
        <v>0</v>
      </c>
      <c r="U280" s="10">
        <v>0</v>
      </c>
      <c r="V280" s="12">
        <v>44166</v>
      </c>
      <c r="W280" s="10" t="str">
        <f t="shared" si="28"/>
        <v>01/12/2020</v>
      </c>
      <c r="X280" s="10" t="s">
        <v>23</v>
      </c>
      <c r="Y280" s="10" t="s">
        <v>23</v>
      </c>
      <c r="Z280" s="10" t="s">
        <v>26</v>
      </c>
      <c r="AA280" s="10">
        <v>1</v>
      </c>
      <c r="AB280" s="10" t="str">
        <f t="shared" si="29"/>
        <v>594, 1, '3.1.1.01.03.00001', 6, 'VENDA DE MERCADORIAS USADAS', 'S', 'N', 'I', 593, 'S', 'N', '</v>
      </c>
      <c r="AC280" s="10" t="str">
        <f t="shared" si="32"/>
        <v>N', 'N', 'S', '01/01/2020', 'N', 0, 0, '01/12/2020', 'N', 'N', '0', 1</v>
      </c>
      <c r="AD28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VALUES(594, 1, '3.1.1.01.03.00001', 6, 'VENDA DE MERCADORIAS USADAS', 'S', 'N', 'I', 593, 'S', 'N', 'N', 'N', 'S', '01/01/2020', 'N', 0, 0, '01/12/2020', 'N', 'N', '0', 1,'04',);</v>
      </c>
      <c r="AE280" s="14" t="str">
        <f t="shared" si="31"/>
        <v>UPDATE TGFPAR SET CODCTACTB = 594 WHERE CODPARC = ;</v>
      </c>
    </row>
    <row r="281" spans="1:31" x14ac:dyDescent="0.25">
      <c r="A281" s="3">
        <v>595</v>
      </c>
      <c r="B281" s="10">
        <v>1</v>
      </c>
      <c r="C281" s="3" t="s">
        <v>1577</v>
      </c>
      <c r="D281" s="11" t="s">
        <v>47</v>
      </c>
      <c r="F281" s="3">
        <v>5</v>
      </c>
      <c r="G281" s="3" t="s">
        <v>1328</v>
      </c>
      <c r="H281" s="3" t="s">
        <v>23</v>
      </c>
      <c r="I281" s="10" t="s">
        <v>23</v>
      </c>
      <c r="J281" s="10" t="s">
        <v>24</v>
      </c>
      <c r="K281" cm="1">
        <f t="array" ref="K281">_xlfn.IFS(F281=1,-999999999,F281=2,_xlfn.XLOOKUP(LEFT(C281,1),C:C,A:A),F281=3,_xlfn.XLOOKUP(LEFT(C281,3),C:C,A:A),F281=4,_xlfn.XLOOKUP(LEFT(C281,5),C:C,A:A),F281=5,_xlfn.XLOOKUP(LEFT(C281,8),C:C,A:A),F281=6,_xlfn.XLOOKUP(LEFT(C281,11),C:C,A:A),F281=7,_xlfn.XLOOKUP(LEFT(C281,17),C:C,A:A))</f>
        <v>588</v>
      </c>
      <c r="L281" s="10" t="s">
        <v>25</v>
      </c>
      <c r="M281" s="10" t="s">
        <v>23</v>
      </c>
      <c r="N281" s="10" t="s">
        <v>23</v>
      </c>
      <c r="O281" s="10" t="s">
        <v>23</v>
      </c>
      <c r="P281" s="10" t="s">
        <v>25</v>
      </c>
      <c r="Q281" s="12">
        <v>43831</v>
      </c>
      <c r="R281" s="10" t="str">
        <f t="shared" si="27"/>
        <v>01/01/2020</v>
      </c>
      <c r="S281" s="10" t="s">
        <v>23</v>
      </c>
      <c r="T281" s="10">
        <v>0</v>
      </c>
      <c r="U281" s="10">
        <v>0</v>
      </c>
      <c r="V281" s="12">
        <v>44166</v>
      </c>
      <c r="W281" s="10" t="str">
        <f t="shared" si="28"/>
        <v>01/12/2020</v>
      </c>
      <c r="X281" s="10" t="s">
        <v>23</v>
      </c>
      <c r="Y281" s="10" t="s">
        <v>23</v>
      </c>
      <c r="Z281" s="10" t="s">
        <v>26</v>
      </c>
      <c r="AA281" s="10">
        <v>1</v>
      </c>
      <c r="AB281" s="10" t="str">
        <f t="shared" si="29"/>
        <v>595, 1, '3.1.1.01.04', 5, 'RECEITAS - VENDA DE SERVIÇO', 'N', 'N', 'I', 588, 'S', 'N', '</v>
      </c>
      <c r="AC281" s="10" t="str">
        <f t="shared" si="32"/>
        <v>N', 'N', 'S', '01/01/2020', 'N', 0, 0, '01/12/2020', 'N', 'N', '0', 1</v>
      </c>
      <c r="AD28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VALUES(595, 1, '3.1.1.01.04', 5, 'RECEITAS - VENDA DE SERVIÇO', 'N', 'N', 'I', 588, 'S', 'N', 'N', 'N', 'S', '01/01/2020', 'N', 0, 0, '01/12/2020', 'N', 'N', '0', 1,'04',);</v>
      </c>
      <c r="AE281" s="14" t="str">
        <f t="shared" si="31"/>
        <v>UPDATE TGFPAR SET CODCTACTB = 595 WHERE CODPARC = ;</v>
      </c>
    </row>
    <row r="282" spans="1:31" x14ac:dyDescent="0.25">
      <c r="A282" s="3">
        <v>596</v>
      </c>
      <c r="B282" s="3">
        <v>1</v>
      </c>
      <c r="C282" s="3" t="s">
        <v>1578</v>
      </c>
      <c r="D282" s="11" t="s">
        <v>47</v>
      </c>
      <c r="F282" s="3">
        <v>6</v>
      </c>
      <c r="G282" s="3" t="s">
        <v>1329</v>
      </c>
      <c r="H282" s="3" t="s">
        <v>25</v>
      </c>
      <c r="I282" s="10" t="s">
        <v>23</v>
      </c>
      <c r="J282" s="10" t="s">
        <v>24</v>
      </c>
      <c r="K282" cm="1">
        <f t="array" ref="K282">_xlfn.IFS(F282=1,-999999999,F282=2,_xlfn.XLOOKUP(LEFT(C282,1),C:C,A:A),F282=3,_xlfn.XLOOKUP(LEFT(C282,3),C:C,A:A),F282=4,_xlfn.XLOOKUP(LEFT(C282,5),C:C,A:A),F282=5,_xlfn.XLOOKUP(LEFT(C282,8),C:C,A:A),F282=6,_xlfn.XLOOKUP(LEFT(C282,11),C:C,A:A),F282=7,_xlfn.XLOOKUP(LEFT(C282,17),C:C,A:A))</f>
        <v>595</v>
      </c>
      <c r="L282" s="10" t="s">
        <v>25</v>
      </c>
      <c r="M282" s="10" t="s">
        <v>23</v>
      </c>
      <c r="N282" s="10" t="s">
        <v>23</v>
      </c>
      <c r="O282" s="10" t="s">
        <v>23</v>
      </c>
      <c r="P282" s="10" t="s">
        <v>25</v>
      </c>
      <c r="Q282" s="12">
        <v>43831</v>
      </c>
      <c r="R282" s="10" t="str">
        <f t="shared" si="27"/>
        <v>01/01/2020</v>
      </c>
      <c r="S282" s="10" t="s">
        <v>23</v>
      </c>
      <c r="T282" s="10">
        <v>0</v>
      </c>
      <c r="U282" s="10">
        <v>0</v>
      </c>
      <c r="V282" s="12">
        <v>44166</v>
      </c>
      <c r="W282" s="10" t="str">
        <f t="shared" si="28"/>
        <v>01/12/2020</v>
      </c>
      <c r="X282" s="10" t="s">
        <v>23</v>
      </c>
      <c r="Y282" s="10" t="s">
        <v>23</v>
      </c>
      <c r="Z282" s="10" t="s">
        <v>26</v>
      </c>
      <c r="AA282" s="10">
        <v>1</v>
      </c>
      <c r="AB282" s="10" t="str">
        <f t="shared" si="29"/>
        <v>596, 1, '3.1.1.01.04.00001', 6, 'VENDA DE SERVIÇO', 'S', 'N', 'I', 595, 'S', 'N', '</v>
      </c>
      <c r="AC282" s="10" t="str">
        <f t="shared" si="32"/>
        <v>N', 'N', 'S', '01/01/2020', 'N', 0, 0, '01/12/2020', 'N', 'N', '0', 1</v>
      </c>
      <c r="AD28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VALUES(596, 1, '3.1.1.01.04.00001', 6, 'VENDA DE SERVIÇO', 'S', 'N', 'I', 595, 'S', 'N', 'N', 'N', 'S', '01/01/2020', 'N', 0, 0, '01/12/2020', 'N', 'N', '0', 1,'04',);</v>
      </c>
      <c r="AE282" s="14" t="str">
        <f t="shared" si="31"/>
        <v>UPDATE TGFPAR SET CODCTACTB = 596 WHERE CODPARC = ;</v>
      </c>
    </row>
    <row r="283" spans="1:31" x14ac:dyDescent="0.25">
      <c r="A283" s="3">
        <v>597</v>
      </c>
      <c r="B283" s="10">
        <v>1</v>
      </c>
      <c r="C283" s="3" t="s">
        <v>1579</v>
      </c>
      <c r="D283" s="11" t="s">
        <v>47</v>
      </c>
      <c r="F283" s="3">
        <v>4</v>
      </c>
      <c r="G283" s="3" t="s">
        <v>1330</v>
      </c>
      <c r="H283" s="3" t="s">
        <v>23</v>
      </c>
      <c r="I283" s="10" t="s">
        <v>23</v>
      </c>
      <c r="J283" s="10" t="s">
        <v>24</v>
      </c>
      <c r="K283" cm="1">
        <f t="array" ref="K283">_xlfn.IFS(F283=1,-999999999,F283=2,_xlfn.XLOOKUP(LEFT(C283,1),C:C,A:A),F283=3,_xlfn.XLOOKUP(LEFT(C283,3),C:C,A:A),F283=4,_xlfn.XLOOKUP(LEFT(C283,5),C:C,A:A),F283=5,_xlfn.XLOOKUP(LEFT(C283,8),C:C,A:A),F283=6,_xlfn.XLOOKUP(LEFT(C283,11),C:C,A:A),F283=7,_xlfn.XLOOKUP(LEFT(C283,17),C:C,A:A))</f>
        <v>587</v>
      </c>
      <c r="L283" s="10" t="s">
        <v>25</v>
      </c>
      <c r="M283" s="10" t="s">
        <v>23</v>
      </c>
      <c r="N283" s="10" t="s">
        <v>23</v>
      </c>
      <c r="O283" s="10" t="s">
        <v>23</v>
      </c>
      <c r="P283" s="10" t="s">
        <v>25</v>
      </c>
      <c r="Q283" s="12">
        <v>43831</v>
      </c>
      <c r="R283" s="10" t="str">
        <f t="shared" si="27"/>
        <v>01/01/2020</v>
      </c>
      <c r="S283" s="10" t="s">
        <v>23</v>
      </c>
      <c r="T283" s="10">
        <v>0</v>
      </c>
      <c r="U283" s="10">
        <v>0</v>
      </c>
      <c r="V283" s="12">
        <v>44166</v>
      </c>
      <c r="W283" s="10" t="str">
        <f t="shared" si="28"/>
        <v>01/12/2020</v>
      </c>
      <c r="X283" s="10" t="s">
        <v>23</v>
      </c>
      <c r="Y283" s="10" t="s">
        <v>23</v>
      </c>
      <c r="Z283" s="10" t="s">
        <v>26</v>
      </c>
      <c r="AA283" s="10">
        <v>1</v>
      </c>
      <c r="AB283" s="10" t="str">
        <f t="shared" si="29"/>
        <v>597, 1, '3.1.1.02', 4, '( - ) DEDUÇOES DE VENDAS', 'N', 'N', 'I', 587, 'S', 'N', '</v>
      </c>
      <c r="AC283" s="10" t="str">
        <f t="shared" si="32"/>
        <v>N', 'N', 'S', '01/01/2020', 'N', 0, 0, '01/12/2020', 'N', 'N', '0', 1</v>
      </c>
      <c r="AD28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VALUES(597, 1, '3.1.1.02', 4, '( - ) DEDUÇOES DE VENDAS', 'N', 'N', 'I', 587, 'S', 'N', 'N', 'N', 'S', '01/01/2020', 'N', 0, 0, '01/12/2020', 'N', 'N', '0', 1,'04',);</v>
      </c>
      <c r="AE283" s="14" t="str">
        <f t="shared" si="31"/>
        <v>UPDATE TGFPAR SET CODCTACTB = 597 WHERE CODPARC = ;</v>
      </c>
    </row>
    <row r="284" spans="1:31" x14ac:dyDescent="0.25">
      <c r="A284" s="3">
        <v>598</v>
      </c>
      <c r="B284" s="10">
        <v>1</v>
      </c>
      <c r="C284" s="3" t="s">
        <v>1580</v>
      </c>
      <c r="D284" s="11" t="s">
        <v>47</v>
      </c>
      <c r="F284" s="3">
        <v>5</v>
      </c>
      <c r="G284" s="3" t="s">
        <v>1331</v>
      </c>
      <c r="H284" s="3" t="s">
        <v>23</v>
      </c>
      <c r="I284" s="10" t="s">
        <v>23</v>
      </c>
      <c r="J284" s="10" t="s">
        <v>24</v>
      </c>
      <c r="K284" cm="1">
        <f t="array" ref="K284">_xlfn.IFS(F284=1,-999999999,F284=2,_xlfn.XLOOKUP(LEFT(C284,1),C:C,A:A),F284=3,_xlfn.XLOOKUP(LEFT(C284,3),C:C,A:A),F284=4,_xlfn.XLOOKUP(LEFT(C284,5),C:C,A:A),F284=5,_xlfn.XLOOKUP(LEFT(C284,8),C:C,A:A),F284=6,_xlfn.XLOOKUP(LEFT(C284,11),C:C,A:A),F284=7,_xlfn.XLOOKUP(LEFT(C284,17),C:C,A:A))</f>
        <v>597</v>
      </c>
      <c r="L284" s="10" t="s">
        <v>25</v>
      </c>
      <c r="M284" s="10" t="s">
        <v>23</v>
      </c>
      <c r="N284" s="10" t="s">
        <v>23</v>
      </c>
      <c r="O284" s="10" t="s">
        <v>23</v>
      </c>
      <c r="P284" s="10" t="s">
        <v>25</v>
      </c>
      <c r="Q284" s="12">
        <v>43831</v>
      </c>
      <c r="R284" s="10" t="str">
        <f t="shared" si="27"/>
        <v>01/01/2020</v>
      </c>
      <c r="S284" s="10" t="s">
        <v>23</v>
      </c>
      <c r="T284" s="10">
        <v>0</v>
      </c>
      <c r="U284" s="10">
        <v>0</v>
      </c>
      <c r="V284" s="12">
        <v>44166</v>
      </c>
      <c r="W284" s="10" t="str">
        <f t="shared" si="28"/>
        <v>01/12/2020</v>
      </c>
      <c r="X284" s="10" t="s">
        <v>23</v>
      </c>
      <c r="Y284" s="10" t="s">
        <v>23</v>
      </c>
      <c r="Z284" s="10" t="s">
        <v>26</v>
      </c>
      <c r="AA284" s="10">
        <v>1</v>
      </c>
      <c r="AB284" s="10" t="str">
        <f t="shared" si="29"/>
        <v>598, 1, '3.1.1.02.01', 5, 'VENDAS CANCELADAS', 'N', 'N', 'I', 597, 'S', 'N', '</v>
      </c>
      <c r="AC284" s="10" t="str">
        <f t="shared" si="32"/>
        <v>N', 'N', 'S', '01/01/2020', 'N', 0, 0, '01/12/2020', 'N', 'N', '0', 1</v>
      </c>
      <c r="AD28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VALUES(598, 1, '3.1.1.02.01', 5, 'VENDAS CANCELADAS', 'N', 'N', 'I', 597, 'S', 'N', 'N', 'N', 'S', '01/01/2020', 'N', 0, 0, '01/12/2020', 'N', 'N', '0', 1,'04',);</v>
      </c>
      <c r="AE284" s="14" t="str">
        <f t="shared" si="31"/>
        <v>UPDATE TGFPAR SET CODCTACTB = 598 WHERE CODPARC = ;</v>
      </c>
    </row>
    <row r="285" spans="1:31" x14ac:dyDescent="0.25">
      <c r="A285" s="3">
        <v>599</v>
      </c>
      <c r="B285" s="3">
        <v>1</v>
      </c>
      <c r="C285" s="3" t="s">
        <v>1581</v>
      </c>
      <c r="D285" s="11" t="s">
        <v>47</v>
      </c>
      <c r="F285" s="3">
        <v>6</v>
      </c>
      <c r="G285" s="3" t="s">
        <v>1332</v>
      </c>
      <c r="H285" s="3" t="s">
        <v>25</v>
      </c>
      <c r="I285" s="10" t="s">
        <v>23</v>
      </c>
      <c r="J285" s="10" t="s">
        <v>24</v>
      </c>
      <c r="K285" cm="1">
        <f t="array" ref="K285">_xlfn.IFS(F285=1,-999999999,F285=2,_xlfn.XLOOKUP(LEFT(C285,1),C:C,A:A),F285=3,_xlfn.XLOOKUP(LEFT(C285,3),C:C,A:A),F285=4,_xlfn.XLOOKUP(LEFT(C285,5),C:C,A:A),F285=5,_xlfn.XLOOKUP(LEFT(C285,8),C:C,A:A),F285=6,_xlfn.XLOOKUP(LEFT(C285,11),C:C,A:A),F285=7,_xlfn.XLOOKUP(LEFT(C285,17),C:C,A:A))</f>
        <v>598</v>
      </c>
      <c r="L285" s="10" t="s">
        <v>25</v>
      </c>
      <c r="M285" s="10" t="s">
        <v>23</v>
      </c>
      <c r="N285" s="10" t="s">
        <v>23</v>
      </c>
      <c r="O285" s="10" t="s">
        <v>23</v>
      </c>
      <c r="P285" s="10" t="s">
        <v>25</v>
      </c>
      <c r="Q285" s="12">
        <v>43831</v>
      </c>
      <c r="R285" s="10" t="str">
        <f t="shared" si="27"/>
        <v>01/01/2020</v>
      </c>
      <c r="S285" s="10" t="s">
        <v>23</v>
      </c>
      <c r="T285" s="10">
        <v>0</v>
      </c>
      <c r="U285" s="10">
        <v>0</v>
      </c>
      <c r="V285" s="12">
        <v>44166</v>
      </c>
      <c r="W285" s="10" t="str">
        <f t="shared" si="28"/>
        <v>01/12/2020</v>
      </c>
      <c r="X285" s="10" t="s">
        <v>23</v>
      </c>
      <c r="Y285" s="10" t="s">
        <v>23</v>
      </c>
      <c r="Z285" s="10" t="s">
        <v>26</v>
      </c>
      <c r="AA285" s="10">
        <v>1</v>
      </c>
      <c r="AB285" s="10" t="str">
        <f t="shared" si="29"/>
        <v>599, 1, '3.1.1.02.01.00001', 6, 'DEVOLUÇOES DE VENDA', 'S', 'N', 'I', 598, 'S', 'N', '</v>
      </c>
      <c r="AC285" s="10" t="str">
        <f t="shared" si="32"/>
        <v>N', 'N', 'S', '01/01/2020', 'N', 0, 0, '01/12/2020', 'N', 'N', '0', 1</v>
      </c>
      <c r="AD28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VALUES(599, 1, '3.1.1.02.01.00001', 6, 'DEVOLUÇOES DE VENDA', 'S', 'N', 'I', 598, 'S', 'N', 'N', 'N', 'S', '01/01/2020', 'N', 0, 0, '01/12/2020', 'N', 'N', '0', 1,'04',);</v>
      </c>
      <c r="AE285" s="14" t="str">
        <f t="shared" si="31"/>
        <v>UPDATE TGFPAR SET CODCTACTB = 599 WHERE CODPARC = ;</v>
      </c>
    </row>
    <row r="286" spans="1:31" x14ac:dyDescent="0.25">
      <c r="A286" s="3">
        <v>600</v>
      </c>
      <c r="B286" s="10">
        <v>1</v>
      </c>
      <c r="C286" s="3" t="s">
        <v>1582</v>
      </c>
      <c r="D286" s="11" t="s">
        <v>47</v>
      </c>
      <c r="F286" s="3">
        <v>5</v>
      </c>
      <c r="G286" s="3" t="s">
        <v>1333</v>
      </c>
      <c r="H286" s="3" t="s">
        <v>23</v>
      </c>
      <c r="I286" s="10" t="s">
        <v>23</v>
      </c>
      <c r="J286" s="10" t="s">
        <v>24</v>
      </c>
      <c r="K286" cm="1">
        <f t="array" ref="K286">_xlfn.IFS(F286=1,-999999999,F286=2,_xlfn.XLOOKUP(LEFT(C286,1),C:C,A:A),F286=3,_xlfn.XLOOKUP(LEFT(C286,3),C:C,A:A),F286=4,_xlfn.XLOOKUP(LEFT(C286,5),C:C,A:A),F286=5,_xlfn.XLOOKUP(LEFT(C286,8),C:C,A:A),F286=6,_xlfn.XLOOKUP(LEFT(C286,11),C:C,A:A),F286=7,_xlfn.XLOOKUP(LEFT(C286,17),C:C,A:A))</f>
        <v>597</v>
      </c>
      <c r="L286" s="10" t="s">
        <v>25</v>
      </c>
      <c r="M286" s="10" t="s">
        <v>23</v>
      </c>
      <c r="N286" s="10" t="s">
        <v>23</v>
      </c>
      <c r="O286" s="10" t="s">
        <v>23</v>
      </c>
      <c r="P286" s="10" t="s">
        <v>25</v>
      </c>
      <c r="Q286" s="12">
        <v>43831</v>
      </c>
      <c r="R286" s="10" t="str">
        <f t="shared" si="27"/>
        <v>01/01/2020</v>
      </c>
      <c r="S286" s="10" t="s">
        <v>23</v>
      </c>
      <c r="T286" s="10">
        <v>0</v>
      </c>
      <c r="U286" s="10">
        <v>0</v>
      </c>
      <c r="V286" s="12">
        <v>44166</v>
      </c>
      <c r="W286" s="10" t="str">
        <f t="shared" si="28"/>
        <v>01/12/2020</v>
      </c>
      <c r="X286" s="10" t="s">
        <v>23</v>
      </c>
      <c r="Y286" s="10" t="s">
        <v>23</v>
      </c>
      <c r="Z286" s="10" t="s">
        <v>26</v>
      </c>
      <c r="AA286" s="10">
        <v>1</v>
      </c>
      <c r="AB286" s="10" t="str">
        <f t="shared" si="29"/>
        <v>600, 1, '3.1.1.02.02', 5, 'ABATIMENTOS', 'N', 'N', 'I', 597, 'S', 'N', '</v>
      </c>
      <c r="AC286" s="10" t="str">
        <f t="shared" si="32"/>
        <v>N', 'N', 'S', '01/01/2020', 'N', 0, 0, '01/12/2020', 'N', 'N', '0', 1</v>
      </c>
      <c r="AD28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VALUES(600, 1, '3.1.1.02.02', 5, 'ABATIMENTOS', 'N', 'N', 'I', 597, 'S', 'N', 'N', 'N', 'S', '01/01/2020', 'N', 0, 0, '01/12/2020', 'N', 'N', '0', 1,'04',);</v>
      </c>
      <c r="AE286" s="14" t="str">
        <f t="shared" si="31"/>
        <v>UPDATE TGFPAR SET CODCTACTB = 600 WHERE CODPARC = ;</v>
      </c>
    </row>
    <row r="287" spans="1:31" x14ac:dyDescent="0.25">
      <c r="A287" s="3">
        <v>601</v>
      </c>
      <c r="B287" s="10">
        <v>1</v>
      </c>
      <c r="C287" s="3" t="s">
        <v>1583</v>
      </c>
      <c r="D287" s="11" t="s">
        <v>47</v>
      </c>
      <c r="F287" s="3">
        <v>6</v>
      </c>
      <c r="G287" s="3" t="s">
        <v>1334</v>
      </c>
      <c r="H287" s="3" t="s">
        <v>25</v>
      </c>
      <c r="I287" s="10" t="s">
        <v>23</v>
      </c>
      <c r="J287" s="10" t="s">
        <v>24</v>
      </c>
      <c r="K287" cm="1">
        <f t="array" ref="K287">_xlfn.IFS(F287=1,-999999999,F287=2,_xlfn.XLOOKUP(LEFT(C287,1),C:C,A:A),F287=3,_xlfn.XLOOKUP(LEFT(C287,3),C:C,A:A),F287=4,_xlfn.XLOOKUP(LEFT(C287,5),C:C,A:A),F287=5,_xlfn.XLOOKUP(LEFT(C287,8),C:C,A:A),F287=6,_xlfn.XLOOKUP(LEFT(C287,11),C:C,A:A),F287=7,_xlfn.XLOOKUP(LEFT(C287,17),C:C,A:A))</f>
        <v>600</v>
      </c>
      <c r="L287" s="10" t="s">
        <v>25</v>
      </c>
      <c r="M287" s="10" t="s">
        <v>23</v>
      </c>
      <c r="N287" s="10" t="s">
        <v>23</v>
      </c>
      <c r="O287" s="10" t="s">
        <v>23</v>
      </c>
      <c r="P287" s="10" t="s">
        <v>25</v>
      </c>
      <c r="Q287" s="12">
        <v>43831</v>
      </c>
      <c r="R287" s="10" t="str">
        <f t="shared" si="27"/>
        <v>01/01/2020</v>
      </c>
      <c r="S287" s="10" t="s">
        <v>23</v>
      </c>
      <c r="T287" s="10">
        <v>0</v>
      </c>
      <c r="U287" s="10">
        <v>0</v>
      </c>
      <c r="V287" s="12">
        <v>44166</v>
      </c>
      <c r="W287" s="10" t="str">
        <f t="shared" si="28"/>
        <v>01/12/2020</v>
      </c>
      <c r="X287" s="10" t="s">
        <v>23</v>
      </c>
      <c r="Y287" s="10" t="s">
        <v>23</v>
      </c>
      <c r="Z287" s="10" t="s">
        <v>26</v>
      </c>
      <c r="AA287" s="10">
        <v>1</v>
      </c>
      <c r="AB287" s="10" t="str">
        <f t="shared" si="29"/>
        <v>601, 1, '3.1.1.02.02.00001', 6, 'ABATIMENTOS S/ VENDAS', 'S', 'N', 'I', 600, 'S', 'N', '</v>
      </c>
      <c r="AC287" s="10" t="str">
        <f t="shared" si="32"/>
        <v>N', 'N', 'S', '01/01/2020', 'N', 0, 0, '01/12/2020', 'N', 'N', '0', 1</v>
      </c>
      <c r="AD28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VALUES(601, 1, '3.1.1.02.02.00001', 6, 'ABATIMENTOS S/ VENDAS', 'S', 'N', 'I', 600, 'S', 'N', 'N', 'N', 'S', '01/01/2020', 'N', 0, 0, '01/12/2020', 'N', 'N', '0', 1,'04',);</v>
      </c>
      <c r="AE287" s="14" t="str">
        <f t="shared" si="31"/>
        <v>UPDATE TGFPAR SET CODCTACTB = 601 WHERE CODPARC = ;</v>
      </c>
    </row>
    <row r="288" spans="1:31" x14ac:dyDescent="0.25">
      <c r="A288" s="3">
        <v>602</v>
      </c>
      <c r="B288" s="3">
        <v>1</v>
      </c>
      <c r="C288" s="3" t="s">
        <v>1584</v>
      </c>
      <c r="D288" s="11" t="s">
        <v>47</v>
      </c>
      <c r="F288" s="3">
        <v>5</v>
      </c>
      <c r="G288" s="3" t="s">
        <v>1335</v>
      </c>
      <c r="H288" s="3" t="s">
        <v>23</v>
      </c>
      <c r="I288" s="10" t="s">
        <v>23</v>
      </c>
      <c r="J288" s="10" t="s">
        <v>24</v>
      </c>
      <c r="K288" cm="1">
        <f t="array" ref="K288">_xlfn.IFS(F288=1,-999999999,F288=2,_xlfn.XLOOKUP(LEFT(C288,1),C:C,A:A),F288=3,_xlfn.XLOOKUP(LEFT(C288,3),C:C,A:A),F288=4,_xlfn.XLOOKUP(LEFT(C288,5),C:C,A:A),F288=5,_xlfn.XLOOKUP(LEFT(C288,8),C:C,A:A),F288=6,_xlfn.XLOOKUP(LEFT(C288,11),C:C,A:A),F288=7,_xlfn.XLOOKUP(LEFT(C288,17),C:C,A:A))</f>
        <v>597</v>
      </c>
      <c r="L288" s="10" t="s">
        <v>25</v>
      </c>
      <c r="M288" s="10" t="s">
        <v>23</v>
      </c>
      <c r="N288" s="10" t="s">
        <v>23</v>
      </c>
      <c r="O288" s="10" t="s">
        <v>23</v>
      </c>
      <c r="P288" s="10" t="s">
        <v>25</v>
      </c>
      <c r="Q288" s="12">
        <v>43831</v>
      </c>
      <c r="R288" s="10" t="str">
        <f t="shared" si="27"/>
        <v>01/01/2020</v>
      </c>
      <c r="S288" s="10" t="s">
        <v>23</v>
      </c>
      <c r="T288" s="10">
        <v>0</v>
      </c>
      <c r="U288" s="10">
        <v>0</v>
      </c>
      <c r="V288" s="12">
        <v>44166</v>
      </c>
      <c r="W288" s="10" t="str">
        <f t="shared" si="28"/>
        <v>01/12/2020</v>
      </c>
      <c r="X288" s="10" t="s">
        <v>23</v>
      </c>
      <c r="Y288" s="10" t="s">
        <v>23</v>
      </c>
      <c r="Z288" s="10" t="s">
        <v>26</v>
      </c>
      <c r="AA288" s="10">
        <v>1</v>
      </c>
      <c r="AB288" s="10" t="str">
        <f t="shared" si="29"/>
        <v>602, 1, '3.1.1.02.03', 5, 'IMPOSTOS S/ VENDAS E SERVIÇOS', 'N', 'N', 'I', 597, 'S', 'N', '</v>
      </c>
      <c r="AC288" s="10" t="str">
        <f t="shared" si="32"/>
        <v>N', 'N', 'S', '01/01/2020', 'N', 0, 0, '01/12/2020', 'N', 'N', '0', 1</v>
      </c>
      <c r="AD28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VALUES(602, 1, '3.1.1.02.03', 5, 'IMPOSTOS S/ VENDAS E SERVIÇOS', 'N', 'N', 'I', 597, 'S', 'N', 'N', 'N', 'S', '01/01/2020', 'N', 0, 0, '01/12/2020', 'N', 'N', '0', 1,'04',);</v>
      </c>
      <c r="AE288" s="14" t="str">
        <f t="shared" si="31"/>
        <v>UPDATE TGFPAR SET CODCTACTB = 602 WHERE CODPARC = ;</v>
      </c>
    </row>
    <row r="289" spans="1:31" x14ac:dyDescent="0.25">
      <c r="A289" s="3">
        <v>603</v>
      </c>
      <c r="B289" s="10">
        <v>1</v>
      </c>
      <c r="C289" s="3" t="s">
        <v>1585</v>
      </c>
      <c r="D289" s="11" t="s">
        <v>47</v>
      </c>
      <c r="F289" s="3">
        <v>6</v>
      </c>
      <c r="G289" s="3" t="s">
        <v>1336</v>
      </c>
      <c r="H289" s="3" t="s">
        <v>25</v>
      </c>
      <c r="I289" s="10" t="s">
        <v>23</v>
      </c>
      <c r="J289" s="10" t="s">
        <v>24</v>
      </c>
      <c r="K289" cm="1">
        <f t="array" ref="K289">_xlfn.IFS(F289=1,-999999999,F289=2,_xlfn.XLOOKUP(LEFT(C289,1),C:C,A:A),F289=3,_xlfn.XLOOKUP(LEFT(C289,3),C:C,A:A),F289=4,_xlfn.XLOOKUP(LEFT(C289,5),C:C,A:A),F289=5,_xlfn.XLOOKUP(LEFT(C289,8),C:C,A:A),F289=6,_xlfn.XLOOKUP(LEFT(C289,11),C:C,A:A),F289=7,_xlfn.XLOOKUP(LEFT(C289,17),C:C,A:A))</f>
        <v>602</v>
      </c>
      <c r="L289" s="10" t="s">
        <v>25</v>
      </c>
      <c r="M289" s="10" t="s">
        <v>23</v>
      </c>
      <c r="N289" s="10" t="s">
        <v>23</v>
      </c>
      <c r="O289" s="10" t="s">
        <v>23</v>
      </c>
      <c r="P289" s="10" t="s">
        <v>25</v>
      </c>
      <c r="Q289" s="12">
        <v>43831</v>
      </c>
      <c r="R289" s="10" t="str">
        <f t="shared" si="27"/>
        <v>01/01/2020</v>
      </c>
      <c r="S289" s="10" t="s">
        <v>23</v>
      </c>
      <c r="T289" s="10">
        <v>0</v>
      </c>
      <c r="U289" s="10">
        <v>0</v>
      </c>
      <c r="V289" s="12">
        <v>44166</v>
      </c>
      <c r="W289" s="10" t="str">
        <f t="shared" si="28"/>
        <v>01/12/2020</v>
      </c>
      <c r="X289" s="10" t="s">
        <v>23</v>
      </c>
      <c r="Y289" s="10" t="s">
        <v>23</v>
      </c>
      <c r="Z289" s="10" t="s">
        <v>26</v>
      </c>
      <c r="AA289" s="10">
        <v>1</v>
      </c>
      <c r="AB289" s="10" t="str">
        <f t="shared" si="29"/>
        <v>603, 1, '3.1.1.02.03.00001', 6, '( - ) PIS S/ VENDAS', 'S', 'N', 'I', 602, 'S', 'N', '</v>
      </c>
      <c r="AC289" s="10" t="str">
        <f t="shared" si="32"/>
        <v>N', 'N', 'S', '01/01/2020', 'N', 0, 0, '01/12/2020', 'N', 'N', '0', 1</v>
      </c>
      <c r="AD28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VALUES(603, 1, '3.1.1.02.03.00001', 6, '( - ) PIS S/ VENDAS', 'S', 'N', 'I', 602, 'S', 'N', 'N', 'N', 'S', '01/01/2020', 'N', 0, 0, '01/12/2020', 'N', 'N', '0', 1,'04',);</v>
      </c>
      <c r="AE289" s="14" t="str">
        <f t="shared" si="31"/>
        <v>UPDATE TGFPAR SET CODCTACTB = 603 WHERE CODPARC = ;</v>
      </c>
    </row>
    <row r="290" spans="1:31" x14ac:dyDescent="0.25">
      <c r="A290" s="3">
        <v>604</v>
      </c>
      <c r="B290" s="10">
        <v>1</v>
      </c>
      <c r="C290" s="3" t="s">
        <v>1586</v>
      </c>
      <c r="D290" s="11" t="s">
        <v>47</v>
      </c>
      <c r="F290" s="3">
        <v>6</v>
      </c>
      <c r="G290" s="3" t="s">
        <v>1337</v>
      </c>
      <c r="H290" s="3" t="s">
        <v>25</v>
      </c>
      <c r="I290" s="10" t="s">
        <v>23</v>
      </c>
      <c r="J290" s="10" t="s">
        <v>24</v>
      </c>
      <c r="K290" cm="1">
        <f t="array" ref="K290">_xlfn.IFS(F290=1,-999999999,F290=2,_xlfn.XLOOKUP(LEFT(C290,1),C:C,A:A),F290=3,_xlfn.XLOOKUP(LEFT(C290,3),C:C,A:A),F290=4,_xlfn.XLOOKUP(LEFT(C290,5),C:C,A:A),F290=5,_xlfn.XLOOKUP(LEFT(C290,8),C:C,A:A),F290=6,_xlfn.XLOOKUP(LEFT(C290,11),C:C,A:A),F290=7,_xlfn.XLOOKUP(LEFT(C290,17),C:C,A:A))</f>
        <v>602</v>
      </c>
      <c r="L290" s="10" t="s">
        <v>25</v>
      </c>
      <c r="M290" s="10" t="s">
        <v>23</v>
      </c>
      <c r="N290" s="10" t="s">
        <v>23</v>
      </c>
      <c r="O290" s="10" t="s">
        <v>23</v>
      </c>
      <c r="P290" s="10" t="s">
        <v>25</v>
      </c>
      <c r="Q290" s="12">
        <v>43831</v>
      </c>
      <c r="R290" s="10" t="str">
        <f t="shared" si="27"/>
        <v>01/01/2020</v>
      </c>
      <c r="S290" s="10" t="s">
        <v>23</v>
      </c>
      <c r="T290" s="10">
        <v>0</v>
      </c>
      <c r="U290" s="10">
        <v>0</v>
      </c>
      <c r="V290" s="12">
        <v>44166</v>
      </c>
      <c r="W290" s="10" t="str">
        <f t="shared" si="28"/>
        <v>01/12/2020</v>
      </c>
      <c r="X290" s="10" t="s">
        <v>23</v>
      </c>
      <c r="Y290" s="10" t="s">
        <v>23</v>
      </c>
      <c r="Z290" s="10" t="s">
        <v>26</v>
      </c>
      <c r="AA290" s="10">
        <v>1</v>
      </c>
      <c r="AB290" s="10" t="str">
        <f t="shared" si="29"/>
        <v>604, 1, '3.1.1.02.03.00002', 6, '( - ) COFINS S/ VENDAS', 'S', 'N', 'I', 602, 'S', 'N', '</v>
      </c>
      <c r="AC290" s="10" t="str">
        <f t="shared" si="32"/>
        <v>N', 'N', 'S', '01/01/2020', 'N', 0, 0, '01/12/2020', 'N', 'N', '0', 1</v>
      </c>
      <c r="AD29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VALUES(604, 1, '3.1.1.02.03.00002', 6, '( - ) COFINS S/ VENDAS', 'S', 'N', 'I', 602, 'S', 'N', 'N', 'N', 'S', '01/01/2020', 'N', 0, 0, '01/12/2020', 'N', 'N', '0', 1,'04',);</v>
      </c>
      <c r="AE290" s="14" t="str">
        <f t="shared" si="31"/>
        <v>UPDATE TGFPAR SET CODCTACTB = 604 WHERE CODPARC = ;</v>
      </c>
    </row>
    <row r="291" spans="1:31" x14ac:dyDescent="0.25">
      <c r="A291" s="3">
        <v>605</v>
      </c>
      <c r="B291" s="3">
        <v>1</v>
      </c>
      <c r="C291" s="3" t="s">
        <v>948</v>
      </c>
      <c r="D291" s="11" t="s">
        <v>47</v>
      </c>
      <c r="F291" s="3">
        <v>6</v>
      </c>
      <c r="G291" s="3" t="s">
        <v>1338</v>
      </c>
      <c r="H291" s="3" t="s">
        <v>25</v>
      </c>
      <c r="I291" s="10" t="s">
        <v>23</v>
      </c>
      <c r="J291" s="10" t="s">
        <v>24</v>
      </c>
      <c r="K291" cm="1">
        <f t="array" ref="K291">_xlfn.IFS(F291=1,-999999999,F291=2,_xlfn.XLOOKUP(LEFT(C291,1),C:C,A:A),F291=3,_xlfn.XLOOKUP(LEFT(C291,3),C:C,A:A),F291=4,_xlfn.XLOOKUP(LEFT(C291,5),C:C,A:A),F291=5,_xlfn.XLOOKUP(LEFT(C291,8),C:C,A:A),F291=6,_xlfn.XLOOKUP(LEFT(C291,11),C:C,A:A),F291=7,_xlfn.XLOOKUP(LEFT(C291,17),C:C,A:A))</f>
        <v>602</v>
      </c>
      <c r="L291" s="10" t="s">
        <v>25</v>
      </c>
      <c r="M291" s="10" t="s">
        <v>23</v>
      </c>
      <c r="N291" s="10" t="s">
        <v>23</v>
      </c>
      <c r="O291" s="10" t="s">
        <v>23</v>
      </c>
      <c r="P291" s="10" t="s">
        <v>25</v>
      </c>
      <c r="Q291" s="12">
        <v>43831</v>
      </c>
      <c r="R291" s="10" t="str">
        <f t="shared" si="27"/>
        <v>01/01/2020</v>
      </c>
      <c r="S291" s="10" t="s">
        <v>23</v>
      </c>
      <c r="T291" s="10">
        <v>0</v>
      </c>
      <c r="U291" s="10">
        <v>0</v>
      </c>
      <c r="V291" s="12">
        <v>44166</v>
      </c>
      <c r="W291" s="10" t="str">
        <f t="shared" si="28"/>
        <v>01/12/2020</v>
      </c>
      <c r="X291" s="10" t="s">
        <v>23</v>
      </c>
      <c r="Y291" s="10" t="s">
        <v>23</v>
      </c>
      <c r="Z291" s="10" t="s">
        <v>26</v>
      </c>
      <c r="AA291" s="10">
        <v>1</v>
      </c>
      <c r="AB291" s="10" t="str">
        <f t="shared" si="29"/>
        <v>605, 1, '3.1.1.02.03.00003', 6, '( - ) ISS', 'S', 'N', 'I', 602, 'S', 'N', '</v>
      </c>
      <c r="AC291" s="10" t="str">
        <f t="shared" si="32"/>
        <v>N', 'N', 'S', '01/01/2020', 'N', 0, 0, '01/12/2020', 'N', 'N', '0', 1</v>
      </c>
      <c r="AD29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VALUES(605, 1, '3.1.1.02.03.00003', 6, '( - ) ISS', 'S', 'N', 'I', 602, 'S', 'N', 'N', 'N', 'S', '01/01/2020', 'N', 0, 0, '01/12/2020', 'N', 'N', '0', 1,'04',);</v>
      </c>
      <c r="AE291" s="14" t="str">
        <f t="shared" si="31"/>
        <v>UPDATE TGFPAR SET CODCTACTB = 605 WHERE CODPARC = ;</v>
      </c>
    </row>
    <row r="292" spans="1:31" x14ac:dyDescent="0.25">
      <c r="A292" s="3">
        <v>606</v>
      </c>
      <c r="B292" s="10">
        <v>1</v>
      </c>
      <c r="C292" s="3" t="s">
        <v>949</v>
      </c>
      <c r="D292" s="11" t="s">
        <v>47</v>
      </c>
      <c r="F292" s="3">
        <v>6</v>
      </c>
      <c r="G292" s="3" t="s">
        <v>1339</v>
      </c>
      <c r="H292" s="3" t="s">
        <v>25</v>
      </c>
      <c r="I292" s="10" t="s">
        <v>23</v>
      </c>
      <c r="J292" s="10" t="s">
        <v>24</v>
      </c>
      <c r="K292" cm="1">
        <f t="array" ref="K292">_xlfn.IFS(F292=1,-999999999,F292=2,_xlfn.XLOOKUP(LEFT(C292,1),C:C,A:A),F292=3,_xlfn.XLOOKUP(LEFT(C292,3),C:C,A:A),F292=4,_xlfn.XLOOKUP(LEFT(C292,5),C:C,A:A),F292=5,_xlfn.XLOOKUP(LEFT(C292,8),C:C,A:A),F292=6,_xlfn.XLOOKUP(LEFT(C292,11),C:C,A:A),F292=7,_xlfn.XLOOKUP(LEFT(C292,17),C:C,A:A))</f>
        <v>602</v>
      </c>
      <c r="L292" s="10" t="s">
        <v>25</v>
      </c>
      <c r="M292" s="10" t="s">
        <v>23</v>
      </c>
      <c r="N292" s="10" t="s">
        <v>23</v>
      </c>
      <c r="O292" s="10" t="s">
        <v>23</v>
      </c>
      <c r="P292" s="10" t="s">
        <v>25</v>
      </c>
      <c r="Q292" s="12">
        <v>43831</v>
      </c>
      <c r="R292" s="10" t="str">
        <f t="shared" si="27"/>
        <v>01/01/2020</v>
      </c>
      <c r="S292" s="10" t="s">
        <v>23</v>
      </c>
      <c r="T292" s="10">
        <v>0</v>
      </c>
      <c r="U292" s="10">
        <v>0</v>
      </c>
      <c r="V292" s="12">
        <v>44166</v>
      </c>
      <c r="W292" s="10" t="str">
        <f t="shared" si="28"/>
        <v>01/12/2020</v>
      </c>
      <c r="X292" s="10" t="s">
        <v>23</v>
      </c>
      <c r="Y292" s="10" t="s">
        <v>23</v>
      </c>
      <c r="Z292" s="10" t="s">
        <v>26</v>
      </c>
      <c r="AA292" s="10">
        <v>1</v>
      </c>
      <c r="AB292" s="10" t="str">
        <f t="shared" si="29"/>
        <v>606, 1, '3.1.1.02.03.00004', 6, '( - ) ICMS', 'S', 'N', 'I', 602, 'S', 'N', '</v>
      </c>
      <c r="AC292" s="10" t="str">
        <f t="shared" si="32"/>
        <v>N', 'N', 'S', '01/01/2020', 'N', 0, 0, '01/12/2020', 'N', 'N', '0', 1</v>
      </c>
      <c r="AD29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VALUES(606, 1, '3.1.1.02.03.00004', 6, '( - ) ICMS', 'S', 'N', 'I', 602, 'S', 'N', 'N', 'N', 'S', '01/01/2020', 'N', 0, 0, '01/12/2020', 'N', 'N', '0', 1,'04',);</v>
      </c>
      <c r="AE292" s="14" t="str">
        <f t="shared" si="31"/>
        <v>UPDATE TGFPAR SET CODCTACTB = 606 WHERE CODPARC = ;</v>
      </c>
    </row>
    <row r="293" spans="1:31" x14ac:dyDescent="0.25">
      <c r="A293" s="3">
        <v>607</v>
      </c>
      <c r="B293" s="10">
        <v>1</v>
      </c>
      <c r="C293" s="3" t="s">
        <v>950</v>
      </c>
      <c r="D293" s="11" t="s">
        <v>47</v>
      </c>
      <c r="F293" s="3">
        <v>6</v>
      </c>
      <c r="G293" s="3" t="s">
        <v>1340</v>
      </c>
      <c r="H293" s="3" t="s">
        <v>25</v>
      </c>
      <c r="I293" s="10" t="s">
        <v>23</v>
      </c>
      <c r="J293" s="10" t="s">
        <v>24</v>
      </c>
      <c r="K293" cm="1">
        <f t="array" ref="K293">_xlfn.IFS(F293=1,-999999999,F293=2,_xlfn.XLOOKUP(LEFT(C293,1),C:C,A:A),F293=3,_xlfn.XLOOKUP(LEFT(C293,3),C:C,A:A),F293=4,_xlfn.XLOOKUP(LEFT(C293,5),C:C,A:A),F293=5,_xlfn.XLOOKUP(LEFT(C293,8),C:C,A:A),F293=6,_xlfn.XLOOKUP(LEFT(C293,11),C:C,A:A),F293=7,_xlfn.XLOOKUP(LEFT(C293,17),C:C,A:A))</f>
        <v>602</v>
      </c>
      <c r="L293" s="10" t="s">
        <v>25</v>
      </c>
      <c r="M293" s="10" t="s">
        <v>23</v>
      </c>
      <c r="N293" s="10" t="s">
        <v>23</v>
      </c>
      <c r="O293" s="10" t="s">
        <v>23</v>
      </c>
      <c r="P293" s="10" t="s">
        <v>25</v>
      </c>
      <c r="Q293" s="12">
        <v>43831</v>
      </c>
      <c r="R293" s="10" t="str">
        <f t="shared" si="27"/>
        <v>01/01/2020</v>
      </c>
      <c r="S293" s="10" t="s">
        <v>23</v>
      </c>
      <c r="T293" s="10">
        <v>0</v>
      </c>
      <c r="U293" s="10">
        <v>0</v>
      </c>
      <c r="V293" s="12">
        <v>44166</v>
      </c>
      <c r="W293" s="10" t="str">
        <f t="shared" si="28"/>
        <v>01/12/2020</v>
      </c>
      <c r="X293" s="10" t="s">
        <v>23</v>
      </c>
      <c r="Y293" s="10" t="s">
        <v>23</v>
      </c>
      <c r="Z293" s="10" t="s">
        <v>26</v>
      </c>
      <c r="AA293" s="10">
        <v>1</v>
      </c>
      <c r="AB293" s="10" t="str">
        <f t="shared" si="29"/>
        <v>607, 1, '3.1.1.02.03.00005', 6, '( - ) ICMS SUBSTITUICAO TRIBUTARIA', 'S', 'N', 'I', 602, 'S', 'N', '</v>
      </c>
      <c r="AC293" s="10" t="str">
        <f t="shared" si="32"/>
        <v>N', 'N', 'S', '01/01/2020', 'N', 0, 0, '01/12/2020', 'N', 'N', '0', 1</v>
      </c>
      <c r="AD29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VALUES(607, 1, '3.1.1.02.03.00005', 6, '( - ) ICMS SUBSTITUICAO TRIBUTARIA', 'S', 'N', 'I', 602, 'S', 'N', 'N', 'N', 'S', '01/01/2020', 'N', 0, 0, '01/12/2020', 'N', 'N', '0', 1,'04',);</v>
      </c>
      <c r="AE293" s="14" t="str">
        <f t="shared" si="31"/>
        <v>UPDATE TGFPAR SET CODCTACTB = 607 WHERE CODPARC = ;</v>
      </c>
    </row>
    <row r="294" spans="1:31" x14ac:dyDescent="0.25">
      <c r="A294" s="3">
        <v>608</v>
      </c>
      <c r="B294" s="3">
        <v>1</v>
      </c>
      <c r="C294" s="3" t="s">
        <v>951</v>
      </c>
      <c r="D294" s="11" t="s">
        <v>47</v>
      </c>
      <c r="F294" s="3">
        <v>6</v>
      </c>
      <c r="G294" s="3" t="s">
        <v>1341</v>
      </c>
      <c r="H294" s="3" t="s">
        <v>25</v>
      </c>
      <c r="I294" s="10" t="s">
        <v>23</v>
      </c>
      <c r="J294" s="10" t="s">
        <v>24</v>
      </c>
      <c r="K294" cm="1">
        <f t="array" ref="K294">_xlfn.IFS(F294=1,-999999999,F294=2,_xlfn.XLOOKUP(LEFT(C294,1),C:C,A:A),F294=3,_xlfn.XLOOKUP(LEFT(C294,3),C:C,A:A),F294=4,_xlfn.XLOOKUP(LEFT(C294,5),C:C,A:A),F294=5,_xlfn.XLOOKUP(LEFT(C294,8),C:C,A:A),F294=6,_xlfn.XLOOKUP(LEFT(C294,11),C:C,A:A),F294=7,_xlfn.XLOOKUP(LEFT(C294,17),C:C,A:A))</f>
        <v>602</v>
      </c>
      <c r="L294" s="10" t="s">
        <v>25</v>
      </c>
      <c r="M294" s="10" t="s">
        <v>23</v>
      </c>
      <c r="N294" s="10" t="s">
        <v>23</v>
      </c>
      <c r="O294" s="10" t="s">
        <v>23</v>
      </c>
      <c r="P294" s="10" t="s">
        <v>25</v>
      </c>
      <c r="Q294" s="12">
        <v>43831</v>
      </c>
      <c r="R294" s="10" t="str">
        <f t="shared" si="27"/>
        <v>01/01/2020</v>
      </c>
      <c r="S294" s="10" t="s">
        <v>23</v>
      </c>
      <c r="T294" s="10">
        <v>0</v>
      </c>
      <c r="U294" s="10">
        <v>0</v>
      </c>
      <c r="V294" s="12">
        <v>44166</v>
      </c>
      <c r="W294" s="10" t="str">
        <f t="shared" si="28"/>
        <v>01/12/2020</v>
      </c>
      <c r="X294" s="10" t="s">
        <v>23</v>
      </c>
      <c r="Y294" s="10" t="s">
        <v>23</v>
      </c>
      <c r="Z294" s="10" t="s">
        <v>26</v>
      </c>
      <c r="AA294" s="10">
        <v>1</v>
      </c>
      <c r="AB294" s="10" t="str">
        <f t="shared" si="29"/>
        <v>608, 1, '3.1.1.02.03.00006', 6, '( - ) IPI', 'S', 'N', 'I', 602, 'S', 'N', '</v>
      </c>
      <c r="AC294" s="10" t="str">
        <f t="shared" si="32"/>
        <v>N', 'N', 'S', '01/01/2020', 'N', 0, 0, '01/12/2020', 'N', 'N', '0', 1</v>
      </c>
      <c r="AD29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VALUES(608, 1, '3.1.1.02.03.00006', 6, '( - ) IPI', 'S', 'N', 'I', 602, 'S', 'N', 'N', 'N', 'S', '01/01/2020', 'N', 0, 0, '01/12/2020', 'N', 'N', '0', 1,'04',);</v>
      </c>
      <c r="AE294" s="14" t="str">
        <f t="shared" si="31"/>
        <v>UPDATE TGFPAR SET CODCTACTB = 608 WHERE CODPARC = ;</v>
      </c>
    </row>
    <row r="295" spans="1:31" x14ac:dyDescent="0.25">
      <c r="A295" s="3">
        <v>609</v>
      </c>
      <c r="B295" s="10">
        <v>1</v>
      </c>
      <c r="C295" s="3" t="s">
        <v>952</v>
      </c>
      <c r="D295" s="11" t="s">
        <v>47</v>
      </c>
      <c r="F295" s="3">
        <v>6</v>
      </c>
      <c r="G295" s="3" t="s">
        <v>1342</v>
      </c>
      <c r="H295" s="3" t="s">
        <v>25</v>
      </c>
      <c r="I295" s="10" t="s">
        <v>23</v>
      </c>
      <c r="J295" s="10" t="s">
        <v>24</v>
      </c>
      <c r="K295" cm="1">
        <f t="array" ref="K295">_xlfn.IFS(F295=1,-999999999,F295=2,_xlfn.XLOOKUP(LEFT(C295,1),C:C,A:A),F295=3,_xlfn.XLOOKUP(LEFT(C295,3),C:C,A:A),F295=4,_xlfn.XLOOKUP(LEFT(C295,5),C:C,A:A),F295=5,_xlfn.XLOOKUP(LEFT(C295,8),C:C,A:A),F295=6,_xlfn.XLOOKUP(LEFT(C295,11),C:C,A:A),F295=7,_xlfn.XLOOKUP(LEFT(C295,17),C:C,A:A))</f>
        <v>602</v>
      </c>
      <c r="L295" s="10" t="s">
        <v>25</v>
      </c>
      <c r="M295" s="10" t="s">
        <v>23</v>
      </c>
      <c r="N295" s="10" t="s">
        <v>23</v>
      </c>
      <c r="O295" s="10" t="s">
        <v>23</v>
      </c>
      <c r="P295" s="10" t="s">
        <v>25</v>
      </c>
      <c r="Q295" s="12">
        <v>43831</v>
      </c>
      <c r="R295" s="10" t="str">
        <f t="shared" si="27"/>
        <v>01/01/2020</v>
      </c>
      <c r="S295" s="10" t="s">
        <v>23</v>
      </c>
      <c r="T295" s="10">
        <v>0</v>
      </c>
      <c r="U295" s="10">
        <v>0</v>
      </c>
      <c r="V295" s="12">
        <v>44166</v>
      </c>
      <c r="W295" s="10" t="str">
        <f t="shared" si="28"/>
        <v>01/12/2020</v>
      </c>
      <c r="X295" s="10" t="s">
        <v>23</v>
      </c>
      <c r="Y295" s="10" t="s">
        <v>23</v>
      </c>
      <c r="Z295" s="10" t="s">
        <v>26</v>
      </c>
      <c r="AA295" s="10">
        <v>1</v>
      </c>
      <c r="AB295" s="10" t="str">
        <f t="shared" si="29"/>
        <v>609, 1, '3.1.1.02.03.00007', 6, '( - ) SIMPLES NACIONAL', 'S', 'N', 'I', 602, 'S', 'N', '</v>
      </c>
      <c r="AC295" s="10" t="str">
        <f t="shared" si="32"/>
        <v>N', 'N', 'S', '01/01/2020', 'N', 0, 0, '01/12/2020', 'N', 'N', '0', 1</v>
      </c>
      <c r="AD29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VALUES(609, 1, '3.1.1.02.03.00007', 6, '( - ) SIMPLES NACIONAL', 'S', 'N', 'I', 602, 'S', 'N', 'N', 'N', 'S', '01/01/2020', 'N', 0, 0, '01/12/2020', 'N', 'N', '0', 1,'04',);</v>
      </c>
      <c r="AE295" s="14" t="str">
        <f t="shared" si="31"/>
        <v>UPDATE TGFPAR SET CODCTACTB = 609 WHERE CODPARC = ;</v>
      </c>
    </row>
    <row r="296" spans="1:31" x14ac:dyDescent="0.25">
      <c r="A296" s="3">
        <v>610</v>
      </c>
      <c r="B296" s="10">
        <v>1</v>
      </c>
      <c r="C296" s="3" t="s">
        <v>42</v>
      </c>
      <c r="D296" s="11" t="s">
        <v>47</v>
      </c>
      <c r="F296" s="3">
        <v>3</v>
      </c>
      <c r="G296" s="3" t="s">
        <v>1343</v>
      </c>
      <c r="H296" s="3" t="s">
        <v>23</v>
      </c>
      <c r="I296" s="10" t="s">
        <v>23</v>
      </c>
      <c r="J296" s="10" t="s">
        <v>24</v>
      </c>
      <c r="K296" cm="1">
        <f t="array" ref="K296">_xlfn.IFS(F296=1,-999999999,F296=2,_xlfn.XLOOKUP(LEFT(C296,1),C:C,A:A),F296=3,_xlfn.XLOOKUP(LEFT(C296,3),C:C,A:A),F296=4,_xlfn.XLOOKUP(LEFT(C296,5),C:C,A:A),F296=5,_xlfn.XLOOKUP(LEFT(C296,8),C:C,A:A),F296=6,_xlfn.XLOOKUP(LEFT(C296,11),C:C,A:A),F296=7,_xlfn.XLOOKUP(LEFT(C296,17),C:C,A:A))</f>
        <v>586</v>
      </c>
      <c r="L296" s="10" t="s">
        <v>25</v>
      </c>
      <c r="M296" s="10" t="s">
        <v>23</v>
      </c>
      <c r="N296" s="10" t="s">
        <v>23</v>
      </c>
      <c r="O296" s="10" t="s">
        <v>23</v>
      </c>
      <c r="P296" s="10" t="s">
        <v>25</v>
      </c>
      <c r="Q296" s="12">
        <v>43831</v>
      </c>
      <c r="R296" s="10" t="str">
        <f t="shared" si="27"/>
        <v>01/01/2020</v>
      </c>
      <c r="S296" s="10" t="s">
        <v>23</v>
      </c>
      <c r="T296" s="10">
        <v>0</v>
      </c>
      <c r="U296" s="10">
        <v>0</v>
      </c>
      <c r="V296" s="12">
        <v>44166</v>
      </c>
      <c r="W296" s="10" t="str">
        <f t="shared" si="28"/>
        <v>01/12/2020</v>
      </c>
      <c r="X296" s="10" t="s">
        <v>23</v>
      </c>
      <c r="Y296" s="10" t="s">
        <v>23</v>
      </c>
      <c r="Z296" s="10" t="s">
        <v>26</v>
      </c>
      <c r="AA296" s="10">
        <v>1</v>
      </c>
      <c r="AB296" s="10" t="str">
        <f t="shared" si="29"/>
        <v>610, 1, '3.1.2', 3, 'CUSTOS', 'N', 'N', 'I', 586, 'S', 'N', '</v>
      </c>
      <c r="AC296" s="10" t="str">
        <f t="shared" si="32"/>
        <v>N', 'N', 'S', '01/01/2020', 'N', 0, 0, '01/12/2020', 'N', 'N', '0', 1</v>
      </c>
      <c r="AD29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VALUES(610, 1, '3.1.2', 3, 'CUSTOS', 'N', 'N', 'I', 586, 'S', 'N', 'N', 'N', 'S', '01/01/2020', 'N', 0, 0, '01/12/2020', 'N', 'N', '0', 1,'04',);</v>
      </c>
      <c r="AE296" s="14" t="str">
        <f t="shared" si="31"/>
        <v>UPDATE TGFPAR SET CODCTACTB = 610 WHERE CODPARC = ;</v>
      </c>
    </row>
    <row r="297" spans="1:31" x14ac:dyDescent="0.25">
      <c r="A297" s="3">
        <v>611</v>
      </c>
      <c r="B297" s="3">
        <v>1</v>
      </c>
      <c r="C297" s="3" t="s">
        <v>1587</v>
      </c>
      <c r="D297" s="11" t="s">
        <v>47</v>
      </c>
      <c r="F297" s="3">
        <v>4</v>
      </c>
      <c r="G297" s="3" t="s">
        <v>1344</v>
      </c>
      <c r="H297" s="3" t="s">
        <v>23</v>
      </c>
      <c r="I297" s="10" t="s">
        <v>23</v>
      </c>
      <c r="J297" s="10" t="s">
        <v>24</v>
      </c>
      <c r="K297" cm="1">
        <f t="array" ref="K297">_xlfn.IFS(F297=1,-999999999,F297=2,_xlfn.XLOOKUP(LEFT(C297,1),C:C,A:A),F297=3,_xlfn.XLOOKUP(LEFT(C297,3),C:C,A:A),F297=4,_xlfn.XLOOKUP(LEFT(C297,5),C:C,A:A),F297=5,_xlfn.XLOOKUP(LEFT(C297,8),C:C,A:A),F297=6,_xlfn.XLOOKUP(LEFT(C297,11),C:C,A:A),F297=7,_xlfn.XLOOKUP(LEFT(C297,17),C:C,A:A))</f>
        <v>610</v>
      </c>
      <c r="L297" s="10" t="s">
        <v>25</v>
      </c>
      <c r="M297" s="10" t="s">
        <v>23</v>
      </c>
      <c r="N297" s="10" t="s">
        <v>23</v>
      </c>
      <c r="O297" s="10" t="s">
        <v>23</v>
      </c>
      <c r="P297" s="10" t="s">
        <v>25</v>
      </c>
      <c r="Q297" s="12">
        <v>43831</v>
      </c>
      <c r="R297" s="10" t="str">
        <f t="shared" si="27"/>
        <v>01/01/2020</v>
      </c>
      <c r="S297" s="10" t="s">
        <v>23</v>
      </c>
      <c r="T297" s="10">
        <v>0</v>
      </c>
      <c r="U297" s="10">
        <v>0</v>
      </c>
      <c r="V297" s="12">
        <v>44166</v>
      </c>
      <c r="W297" s="10" t="str">
        <f t="shared" si="28"/>
        <v>01/12/2020</v>
      </c>
      <c r="X297" s="10" t="s">
        <v>23</v>
      </c>
      <c r="Y297" s="10" t="s">
        <v>23</v>
      </c>
      <c r="Z297" s="10" t="s">
        <v>26</v>
      </c>
      <c r="AA297" s="10">
        <v>1</v>
      </c>
      <c r="AB297" s="10" t="str">
        <f t="shared" si="29"/>
        <v>611, 1, '3.1.2.01', 4, 'CUSTOS OPERACIONAIS', 'N', 'N', 'I', 610, 'S', 'N', '</v>
      </c>
      <c r="AC297" s="10" t="str">
        <f t="shared" si="32"/>
        <v>N', 'N', 'S', '01/01/2020', 'N', 0, 0, '01/12/2020', 'N', 'N', '0', 1</v>
      </c>
      <c r="AD29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VALUES(611, 1, '3.1.2.01', 4, 'CUSTOS OPERACIONAIS', 'N', 'N', 'I', 610, 'S', 'N', 'N', 'N', 'S', '01/01/2020', 'N', 0, 0, '01/12/2020', 'N', 'N', '0', 1,'04',);</v>
      </c>
      <c r="AE297" s="14" t="str">
        <f t="shared" si="31"/>
        <v>UPDATE TGFPAR SET CODCTACTB = 611 WHERE CODPARC = ;</v>
      </c>
    </row>
    <row r="298" spans="1:31" x14ac:dyDescent="0.25">
      <c r="A298" s="3">
        <v>612</v>
      </c>
      <c r="B298" s="10">
        <v>1</v>
      </c>
      <c r="C298" s="3" t="s">
        <v>1588</v>
      </c>
      <c r="D298" s="11" t="s">
        <v>47</v>
      </c>
      <c r="F298" s="3">
        <v>5</v>
      </c>
      <c r="G298" s="3" t="s">
        <v>1345</v>
      </c>
      <c r="H298" s="3" t="s">
        <v>23</v>
      </c>
      <c r="I298" s="10" t="s">
        <v>23</v>
      </c>
      <c r="J298" s="10" t="s">
        <v>24</v>
      </c>
      <c r="K298" cm="1">
        <f t="array" ref="K298">_xlfn.IFS(F298=1,-999999999,F298=2,_xlfn.XLOOKUP(LEFT(C298,1),C:C,A:A),F298=3,_xlfn.XLOOKUP(LEFT(C298,3),C:C,A:A),F298=4,_xlfn.XLOOKUP(LEFT(C298,5),C:C,A:A),F298=5,_xlfn.XLOOKUP(LEFT(C298,8),C:C,A:A),F298=6,_xlfn.XLOOKUP(LEFT(C298,11),C:C,A:A),F298=7,_xlfn.XLOOKUP(LEFT(C298,17),C:C,A:A))</f>
        <v>611</v>
      </c>
      <c r="L298" s="10" t="s">
        <v>25</v>
      </c>
      <c r="M298" s="10" t="s">
        <v>23</v>
      </c>
      <c r="N298" s="10" t="s">
        <v>23</v>
      </c>
      <c r="O298" s="10" t="s">
        <v>23</v>
      </c>
      <c r="P298" s="10" t="s">
        <v>25</v>
      </c>
      <c r="Q298" s="12">
        <v>43831</v>
      </c>
      <c r="R298" s="10" t="str">
        <f t="shared" si="27"/>
        <v>01/01/2020</v>
      </c>
      <c r="S298" s="10" t="s">
        <v>23</v>
      </c>
      <c r="T298" s="10">
        <v>0</v>
      </c>
      <c r="U298" s="10">
        <v>0</v>
      </c>
      <c r="V298" s="12">
        <v>44166</v>
      </c>
      <c r="W298" s="10" t="str">
        <f t="shared" si="28"/>
        <v>01/12/2020</v>
      </c>
      <c r="X298" s="10" t="s">
        <v>23</v>
      </c>
      <c r="Y298" s="10" t="s">
        <v>23</v>
      </c>
      <c r="Z298" s="10" t="s">
        <v>26</v>
      </c>
      <c r="AA298" s="10">
        <v>1</v>
      </c>
      <c r="AB298" s="10" t="str">
        <f t="shared" si="29"/>
        <v>612, 1, '3.1.2.01.01', 5, 'CUSTO DA MERCADORIA VENDIDA', 'N', 'N', 'I', 611, 'S', 'N', '</v>
      </c>
      <c r="AC298" s="10" t="str">
        <f t="shared" si="32"/>
        <v>N', 'N', 'S', '01/01/2020', 'N', 0, 0, '01/12/2020', 'N', 'N', '0', 1</v>
      </c>
      <c r="AD29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VALUES(612, 1, '3.1.2.01.01', 5, 'CUSTO DA MERCADORIA VENDIDA', 'N', 'N', 'I', 611, 'S', 'N', 'N', 'N', 'S', '01/01/2020', 'N', 0, 0, '01/12/2020', 'N', 'N', '0', 1,'04',);</v>
      </c>
      <c r="AE298" s="14" t="str">
        <f t="shared" si="31"/>
        <v>UPDATE TGFPAR SET CODCTACTB = 612 WHERE CODPARC = ;</v>
      </c>
    </row>
    <row r="299" spans="1:31" x14ac:dyDescent="0.25">
      <c r="A299" s="3">
        <v>613</v>
      </c>
      <c r="B299" s="10">
        <v>1</v>
      </c>
      <c r="C299" s="3" t="s">
        <v>1589</v>
      </c>
      <c r="D299" s="11" t="s">
        <v>47</v>
      </c>
      <c r="F299" s="3">
        <v>6</v>
      </c>
      <c r="G299" s="3" t="s">
        <v>1346</v>
      </c>
      <c r="H299" s="3" t="s">
        <v>25</v>
      </c>
      <c r="I299" s="10" t="s">
        <v>23</v>
      </c>
      <c r="J299" s="10" t="s">
        <v>24</v>
      </c>
      <c r="K299" cm="1">
        <f t="array" ref="K299">_xlfn.IFS(F299=1,-999999999,F299=2,_xlfn.XLOOKUP(LEFT(C299,1),C:C,A:A),F299=3,_xlfn.XLOOKUP(LEFT(C299,3),C:C,A:A),F299=4,_xlfn.XLOOKUP(LEFT(C299,5),C:C,A:A),F299=5,_xlfn.XLOOKUP(LEFT(C299,8),C:C,A:A),F299=6,_xlfn.XLOOKUP(LEFT(C299,11),C:C,A:A),F299=7,_xlfn.XLOOKUP(LEFT(C299,17),C:C,A:A))</f>
        <v>612</v>
      </c>
      <c r="L299" s="10" t="s">
        <v>25</v>
      </c>
      <c r="M299" s="10" t="s">
        <v>23</v>
      </c>
      <c r="N299" s="10" t="s">
        <v>23</v>
      </c>
      <c r="O299" s="10" t="s">
        <v>23</v>
      </c>
      <c r="P299" s="10" t="s">
        <v>25</v>
      </c>
      <c r="Q299" s="12">
        <v>43831</v>
      </c>
      <c r="R299" s="10" t="str">
        <f t="shared" si="27"/>
        <v>01/01/2020</v>
      </c>
      <c r="S299" s="10" t="s">
        <v>23</v>
      </c>
      <c r="T299" s="10">
        <v>0</v>
      </c>
      <c r="U299" s="10">
        <v>0</v>
      </c>
      <c r="V299" s="12">
        <v>44166</v>
      </c>
      <c r="W299" s="10" t="str">
        <f t="shared" si="28"/>
        <v>01/12/2020</v>
      </c>
      <c r="X299" s="10" t="s">
        <v>23</v>
      </c>
      <c r="Y299" s="10" t="s">
        <v>23</v>
      </c>
      <c r="Z299" s="10" t="s">
        <v>26</v>
      </c>
      <c r="AA299" s="10">
        <v>1</v>
      </c>
      <c r="AB299" s="10" t="str">
        <f t="shared" si="29"/>
        <v>613, 1, '3.1.2.01.01.00001', 6, 'CUSTO DA MERCADORIA VENDIDA - CMV', 'S', 'N', 'I', 612, 'S', 'N', '</v>
      </c>
      <c r="AC299" s="10" t="str">
        <f t="shared" si="32"/>
        <v>N', 'N', 'S', '01/01/2020', 'N', 0, 0, '01/12/2020', 'N', 'N', '0', 1</v>
      </c>
      <c r="AD29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VALUES(613, 1, '3.1.2.01.01.00001', 6, 'CUSTO DA MERCADORIA VENDIDA - CMV', 'S', 'N', 'I', 612, 'S', 'N', 'N', 'N', 'S', '01/01/2020', 'N', 0, 0, '01/12/2020', 'N', 'N', '0', 1,'04',);</v>
      </c>
      <c r="AE299" s="14" t="str">
        <f t="shared" si="31"/>
        <v>UPDATE TGFPAR SET CODCTACTB = 613 WHERE CODPARC = ;</v>
      </c>
    </row>
    <row r="300" spans="1:31" x14ac:dyDescent="0.25">
      <c r="A300" s="3">
        <v>614</v>
      </c>
      <c r="B300" s="3">
        <v>1</v>
      </c>
      <c r="C300" s="3" t="s">
        <v>1590</v>
      </c>
      <c r="D300" s="11" t="s">
        <v>47</v>
      </c>
      <c r="F300" s="3">
        <v>6</v>
      </c>
      <c r="G300" s="3" t="s">
        <v>1116</v>
      </c>
      <c r="H300" s="3" t="s">
        <v>25</v>
      </c>
      <c r="I300" s="10" t="s">
        <v>23</v>
      </c>
      <c r="J300" s="10" t="s">
        <v>24</v>
      </c>
      <c r="K300" cm="1">
        <f t="array" ref="K300">_xlfn.IFS(F300=1,-999999999,F300=2,_xlfn.XLOOKUP(LEFT(C300,1),C:C,A:A),F300=3,_xlfn.XLOOKUP(LEFT(C300,3),C:C,A:A),F300=4,_xlfn.XLOOKUP(LEFT(C300,5),C:C,A:A),F300=5,_xlfn.XLOOKUP(LEFT(C300,8),C:C,A:A),F300=6,_xlfn.XLOOKUP(LEFT(C300,11),C:C,A:A),F300=7,_xlfn.XLOOKUP(LEFT(C300,17),C:C,A:A))</f>
        <v>612</v>
      </c>
      <c r="L300" s="10" t="s">
        <v>25</v>
      </c>
      <c r="M300" s="10" t="s">
        <v>23</v>
      </c>
      <c r="N300" s="10" t="s">
        <v>23</v>
      </c>
      <c r="O300" s="10" t="s">
        <v>23</v>
      </c>
      <c r="P300" s="10" t="s">
        <v>25</v>
      </c>
      <c r="Q300" s="12">
        <v>43831</v>
      </c>
      <c r="R300" s="10" t="str">
        <f t="shared" si="27"/>
        <v>01/01/2020</v>
      </c>
      <c r="S300" s="10" t="s">
        <v>23</v>
      </c>
      <c r="T300" s="10">
        <v>0</v>
      </c>
      <c r="U300" s="10">
        <v>0</v>
      </c>
      <c r="V300" s="12">
        <v>44166</v>
      </c>
      <c r="W300" s="10" t="str">
        <f t="shared" si="28"/>
        <v>01/12/2020</v>
      </c>
      <c r="X300" s="10" t="s">
        <v>23</v>
      </c>
      <c r="Y300" s="10" t="s">
        <v>23</v>
      </c>
      <c r="Z300" s="10" t="s">
        <v>26</v>
      </c>
      <c r="AA300" s="10">
        <v>1</v>
      </c>
      <c r="AB300" s="10" t="str">
        <f t="shared" si="29"/>
        <v>614, 1, '3.1.2.01.01.00002', 6, 'ESTOQUE INICIAL', 'S', 'N', 'I', 612, 'S', 'N', '</v>
      </c>
      <c r="AC300" s="10" t="str">
        <f t="shared" si="32"/>
        <v>N', 'N', 'S', '01/01/2020', 'N', 0, 0, '01/12/2020', 'N', 'N', '0', 1</v>
      </c>
      <c r="AD30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VALUES(614, 1, '3.1.2.01.01.00002', 6, 'ESTOQUE INICIAL', 'S', 'N', 'I', 612, 'S', 'N', 'N', 'N', 'S', '01/01/2020', 'N', 0, 0, '01/12/2020', 'N', 'N', '0', 1,'04',);</v>
      </c>
      <c r="AE300" s="14" t="str">
        <f t="shared" si="31"/>
        <v>UPDATE TGFPAR SET CODCTACTB = 614 WHERE CODPARC = ;</v>
      </c>
    </row>
    <row r="301" spans="1:31" x14ac:dyDescent="0.25">
      <c r="A301" s="3">
        <v>615</v>
      </c>
      <c r="B301" s="10">
        <v>1</v>
      </c>
      <c r="C301" s="3" t="s">
        <v>953</v>
      </c>
      <c r="D301" s="11" t="s">
        <v>47</v>
      </c>
      <c r="F301" s="3">
        <v>6</v>
      </c>
      <c r="G301" s="3" t="s">
        <v>1117</v>
      </c>
      <c r="H301" s="3" t="s">
        <v>25</v>
      </c>
      <c r="I301" s="10" t="s">
        <v>23</v>
      </c>
      <c r="J301" s="10" t="s">
        <v>24</v>
      </c>
      <c r="K301" cm="1">
        <f t="array" ref="K301">_xlfn.IFS(F301=1,-999999999,F301=2,_xlfn.XLOOKUP(LEFT(C301,1),C:C,A:A),F301=3,_xlfn.XLOOKUP(LEFT(C301,3),C:C,A:A),F301=4,_xlfn.XLOOKUP(LEFT(C301,5),C:C,A:A),F301=5,_xlfn.XLOOKUP(LEFT(C301,8),C:C,A:A),F301=6,_xlfn.XLOOKUP(LEFT(C301,11),C:C,A:A),F301=7,_xlfn.XLOOKUP(LEFT(C301,17),C:C,A:A))</f>
        <v>612</v>
      </c>
      <c r="L301" s="10" t="s">
        <v>25</v>
      </c>
      <c r="M301" s="10" t="s">
        <v>23</v>
      </c>
      <c r="N301" s="10" t="s">
        <v>23</v>
      </c>
      <c r="O301" s="10" t="s">
        <v>23</v>
      </c>
      <c r="P301" s="10" t="s">
        <v>25</v>
      </c>
      <c r="Q301" s="12">
        <v>43831</v>
      </c>
      <c r="R301" s="10" t="str">
        <f t="shared" si="27"/>
        <v>01/01/2020</v>
      </c>
      <c r="S301" s="10" t="s">
        <v>23</v>
      </c>
      <c r="T301" s="10">
        <v>0</v>
      </c>
      <c r="U301" s="10">
        <v>0</v>
      </c>
      <c r="V301" s="12">
        <v>44166</v>
      </c>
      <c r="W301" s="10" t="str">
        <f t="shared" si="28"/>
        <v>01/12/2020</v>
      </c>
      <c r="X301" s="10" t="s">
        <v>23</v>
      </c>
      <c r="Y301" s="10" t="s">
        <v>23</v>
      </c>
      <c r="Z301" s="10" t="s">
        <v>26</v>
      </c>
      <c r="AA301" s="10">
        <v>1</v>
      </c>
      <c r="AB301" s="10" t="str">
        <f t="shared" si="29"/>
        <v>615, 1, '3.1.2.01.01.00003', 6, 'COMPRAS DE MERCADORIAS', 'S', 'N', 'I', 612, 'S', 'N', '</v>
      </c>
      <c r="AC301" s="10" t="str">
        <f t="shared" si="32"/>
        <v>N', 'N', 'S', '01/01/2020', 'N', 0, 0, '01/12/2020', 'N', 'N', '0', 1</v>
      </c>
      <c r="AD30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VALUES(615, 1, '3.1.2.01.01.00003', 6, 'COMPRAS DE MERCADORIAS', 'S', 'N', 'I', 612, 'S', 'N', 'N', 'N', 'S', '01/01/2020', 'N', 0, 0, '01/12/2020', 'N', 'N', '0', 1,'04',);</v>
      </c>
      <c r="AE301" s="14" t="str">
        <f t="shared" si="31"/>
        <v>UPDATE TGFPAR SET CODCTACTB = 615 WHERE CODPARC = ;</v>
      </c>
    </row>
    <row r="302" spans="1:31" x14ac:dyDescent="0.25">
      <c r="A302" s="3">
        <v>616</v>
      </c>
      <c r="B302" s="10">
        <v>1</v>
      </c>
      <c r="C302" s="3" t="s">
        <v>954</v>
      </c>
      <c r="D302" s="11" t="s">
        <v>47</v>
      </c>
      <c r="F302" s="3">
        <v>6</v>
      </c>
      <c r="G302" s="3" t="s">
        <v>1347</v>
      </c>
      <c r="H302" s="3" t="s">
        <v>25</v>
      </c>
      <c r="I302" s="10" t="s">
        <v>23</v>
      </c>
      <c r="J302" s="10" t="s">
        <v>24</v>
      </c>
      <c r="K302" cm="1">
        <f t="array" ref="K302">_xlfn.IFS(F302=1,-999999999,F302=2,_xlfn.XLOOKUP(LEFT(C302,1),C:C,A:A),F302=3,_xlfn.XLOOKUP(LEFT(C302,3),C:C,A:A),F302=4,_xlfn.XLOOKUP(LEFT(C302,5),C:C,A:A),F302=5,_xlfn.XLOOKUP(LEFT(C302,8),C:C,A:A),F302=6,_xlfn.XLOOKUP(LEFT(C302,11),C:C,A:A),F302=7,_xlfn.XLOOKUP(LEFT(C302,17),C:C,A:A))</f>
        <v>612</v>
      </c>
      <c r="L302" s="10" t="s">
        <v>25</v>
      </c>
      <c r="M302" s="10" t="s">
        <v>23</v>
      </c>
      <c r="N302" s="10" t="s">
        <v>23</v>
      </c>
      <c r="O302" s="10" t="s">
        <v>23</v>
      </c>
      <c r="P302" s="10" t="s">
        <v>25</v>
      </c>
      <c r="Q302" s="12">
        <v>43831</v>
      </c>
      <c r="R302" s="10" t="str">
        <f t="shared" si="27"/>
        <v>01/01/2020</v>
      </c>
      <c r="S302" s="10" t="s">
        <v>23</v>
      </c>
      <c r="T302" s="10">
        <v>0</v>
      </c>
      <c r="U302" s="10">
        <v>0</v>
      </c>
      <c r="V302" s="12">
        <v>44166</v>
      </c>
      <c r="W302" s="10" t="str">
        <f t="shared" si="28"/>
        <v>01/12/2020</v>
      </c>
      <c r="X302" s="10" t="s">
        <v>23</v>
      </c>
      <c r="Y302" s="10" t="s">
        <v>23</v>
      </c>
      <c r="Z302" s="10" t="s">
        <v>26</v>
      </c>
      <c r="AA302" s="10">
        <v>1</v>
      </c>
      <c r="AB302" s="10" t="str">
        <f t="shared" si="29"/>
        <v>616, 1, '3.1.2.01.01.00004', 6, '( - ) ESTOQUE FINAL', 'S', 'N', 'I', 612, 'S', 'N', '</v>
      </c>
      <c r="AC302" s="10" t="str">
        <f t="shared" si="32"/>
        <v>N', 'N', 'S', '01/01/2020', 'N', 0, 0, '01/12/2020', 'N', 'N', '0', 1</v>
      </c>
      <c r="AD30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VALUES(616, 1, '3.1.2.01.01.00004', 6, '( - ) ESTOQUE FINAL', 'S', 'N', 'I', 612, 'S', 'N', 'N', 'N', 'S', '01/01/2020', 'N', 0, 0, '01/12/2020', 'N', 'N', '0', 1,'04',);</v>
      </c>
      <c r="AE302" s="14" t="str">
        <f t="shared" si="31"/>
        <v>UPDATE TGFPAR SET CODCTACTB = 616 WHERE CODPARC = ;</v>
      </c>
    </row>
    <row r="303" spans="1:31" x14ac:dyDescent="0.25">
      <c r="A303" s="3">
        <v>617</v>
      </c>
      <c r="B303" s="3">
        <v>1</v>
      </c>
      <c r="C303" s="3" t="s">
        <v>955</v>
      </c>
      <c r="D303" s="11" t="s">
        <v>47</v>
      </c>
      <c r="F303" s="3">
        <v>6</v>
      </c>
      <c r="G303" s="3" t="s">
        <v>1118</v>
      </c>
      <c r="H303" s="3" t="s">
        <v>25</v>
      </c>
      <c r="I303" s="10" t="s">
        <v>23</v>
      </c>
      <c r="J303" s="10" t="s">
        <v>24</v>
      </c>
      <c r="K303" cm="1">
        <f t="array" ref="K303">_xlfn.IFS(F303=1,-999999999,F303=2,_xlfn.XLOOKUP(LEFT(C303,1),C:C,A:A),F303=3,_xlfn.XLOOKUP(LEFT(C303,3),C:C,A:A),F303=4,_xlfn.XLOOKUP(LEFT(C303,5),C:C,A:A),F303=5,_xlfn.XLOOKUP(LEFT(C303,8),C:C,A:A),F303=6,_xlfn.XLOOKUP(LEFT(C303,11),C:C,A:A),F303=7,_xlfn.XLOOKUP(LEFT(C303,17),C:C,A:A))</f>
        <v>612</v>
      </c>
      <c r="L303" s="10" t="s">
        <v>25</v>
      </c>
      <c r="M303" s="10" t="s">
        <v>23</v>
      </c>
      <c r="N303" s="10" t="s">
        <v>23</v>
      </c>
      <c r="O303" s="10" t="s">
        <v>23</v>
      </c>
      <c r="P303" s="10" t="s">
        <v>25</v>
      </c>
      <c r="Q303" s="12">
        <v>43831</v>
      </c>
      <c r="R303" s="10" t="str">
        <f t="shared" si="27"/>
        <v>01/01/2020</v>
      </c>
      <c r="S303" s="10" t="s">
        <v>23</v>
      </c>
      <c r="T303" s="10">
        <v>0</v>
      </c>
      <c r="U303" s="10">
        <v>0</v>
      </c>
      <c r="V303" s="12">
        <v>44166</v>
      </c>
      <c r="W303" s="10" t="str">
        <f t="shared" si="28"/>
        <v>01/12/2020</v>
      </c>
      <c r="X303" s="10" t="s">
        <v>23</v>
      </c>
      <c r="Y303" s="10" t="s">
        <v>23</v>
      </c>
      <c r="Z303" s="10" t="s">
        <v>26</v>
      </c>
      <c r="AA303" s="10">
        <v>1</v>
      </c>
      <c r="AB303" s="10" t="str">
        <f t="shared" si="29"/>
        <v>617, 1, '3.1.2.01.01.00005', 6, '( - ) DEVOLUÇAO DE COMPRA', 'S', 'N', 'I', 612, 'S', 'N', '</v>
      </c>
      <c r="AC303" s="10" t="str">
        <f t="shared" si="32"/>
        <v>N', 'N', 'S', '01/01/2020', 'N', 0, 0, '01/12/2020', 'N', 'N', '0', 1</v>
      </c>
      <c r="AD30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VALUES(617, 1, '3.1.2.01.01.00005', 6, '( - ) DEVOLUÇAO DE COMPRA', 'S', 'N', 'I', 612, 'S', 'N', 'N', 'N', 'S', '01/01/2020', 'N', 0, 0, '01/12/2020', 'N', 'N', '0', 1,'04',);</v>
      </c>
      <c r="AE303" s="14" t="str">
        <f t="shared" si="31"/>
        <v>UPDATE TGFPAR SET CODCTACTB = 617 WHERE CODPARC = ;</v>
      </c>
    </row>
    <row r="304" spans="1:31" x14ac:dyDescent="0.25">
      <c r="A304" s="3">
        <v>618</v>
      </c>
      <c r="B304" s="10">
        <v>1</v>
      </c>
      <c r="C304" s="3" t="s">
        <v>956</v>
      </c>
      <c r="D304" s="11" t="s">
        <v>47</v>
      </c>
      <c r="F304" s="3">
        <v>6</v>
      </c>
      <c r="G304" s="3" t="s">
        <v>1348</v>
      </c>
      <c r="H304" s="3" t="s">
        <v>25</v>
      </c>
      <c r="I304" s="10" t="s">
        <v>23</v>
      </c>
      <c r="J304" s="10" t="s">
        <v>24</v>
      </c>
      <c r="K304" cm="1">
        <f t="array" ref="K304">_xlfn.IFS(F304=1,-999999999,F304=2,_xlfn.XLOOKUP(LEFT(C304,1),C:C,A:A),F304=3,_xlfn.XLOOKUP(LEFT(C304,3),C:C,A:A),F304=4,_xlfn.XLOOKUP(LEFT(C304,5),C:C,A:A),F304=5,_xlfn.XLOOKUP(LEFT(C304,8),C:C,A:A),F304=6,_xlfn.XLOOKUP(LEFT(C304,11),C:C,A:A),F304=7,_xlfn.XLOOKUP(LEFT(C304,17),C:C,A:A))</f>
        <v>612</v>
      </c>
      <c r="L304" s="10" t="s">
        <v>25</v>
      </c>
      <c r="M304" s="10" t="s">
        <v>23</v>
      </c>
      <c r="N304" s="10" t="s">
        <v>23</v>
      </c>
      <c r="O304" s="10" t="s">
        <v>23</v>
      </c>
      <c r="P304" s="10" t="s">
        <v>25</v>
      </c>
      <c r="Q304" s="12">
        <v>43831</v>
      </c>
      <c r="R304" s="10" t="str">
        <f t="shared" si="27"/>
        <v>01/01/2020</v>
      </c>
      <c r="S304" s="10" t="s">
        <v>23</v>
      </c>
      <c r="T304" s="10">
        <v>0</v>
      </c>
      <c r="U304" s="10">
        <v>0</v>
      </c>
      <c r="V304" s="12">
        <v>44166</v>
      </c>
      <c r="W304" s="10" t="str">
        <f t="shared" si="28"/>
        <v>01/12/2020</v>
      </c>
      <c r="X304" s="10" t="s">
        <v>23</v>
      </c>
      <c r="Y304" s="10" t="s">
        <v>23</v>
      </c>
      <c r="Z304" s="10" t="s">
        <v>26</v>
      </c>
      <c r="AA304" s="10">
        <v>1</v>
      </c>
      <c r="AB304" s="10" t="str">
        <f t="shared" si="29"/>
        <v>618, 1, '3.1.2.01.01.00006', 6, '( - ) ICMS S/ COMPRAS', 'S', 'N', 'I', 612, 'S', 'N', '</v>
      </c>
      <c r="AC304" s="10" t="str">
        <f t="shared" si="32"/>
        <v>N', 'N', 'S', '01/01/2020', 'N', 0, 0, '01/12/2020', 'N', 'N', '0', 1</v>
      </c>
      <c r="AD30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VALUES(618, 1, '3.1.2.01.01.00006', 6, '( - ) ICMS S/ COMPRAS', 'S', 'N', 'I', 612, 'S', 'N', 'N', 'N', 'S', '01/01/2020', 'N', 0, 0, '01/12/2020', 'N', 'N', '0', 1,'04',);</v>
      </c>
      <c r="AE304" s="14" t="str">
        <f t="shared" si="31"/>
        <v>UPDATE TGFPAR SET CODCTACTB = 618 WHERE CODPARC = ;</v>
      </c>
    </row>
    <row r="305" spans="1:31" x14ac:dyDescent="0.25">
      <c r="A305" s="3">
        <v>619</v>
      </c>
      <c r="B305" s="10">
        <v>1</v>
      </c>
      <c r="C305" s="3" t="s">
        <v>957</v>
      </c>
      <c r="D305" s="11" t="s">
        <v>47</v>
      </c>
      <c r="F305" s="3">
        <v>6</v>
      </c>
      <c r="G305" s="3" t="s">
        <v>1119</v>
      </c>
      <c r="H305" s="3" t="s">
        <v>25</v>
      </c>
      <c r="I305" s="10" t="s">
        <v>23</v>
      </c>
      <c r="J305" s="10" t="s">
        <v>24</v>
      </c>
      <c r="K305" cm="1">
        <f t="array" ref="K305">_xlfn.IFS(F305=1,-999999999,F305=2,_xlfn.XLOOKUP(LEFT(C305,1),C:C,A:A),F305=3,_xlfn.XLOOKUP(LEFT(C305,3),C:C,A:A),F305=4,_xlfn.XLOOKUP(LEFT(C305,5),C:C,A:A),F305=5,_xlfn.XLOOKUP(LEFT(C305,8),C:C,A:A),F305=6,_xlfn.XLOOKUP(LEFT(C305,11),C:C,A:A),F305=7,_xlfn.XLOOKUP(LEFT(C305,17),C:C,A:A))</f>
        <v>612</v>
      </c>
      <c r="L305" s="10" t="s">
        <v>25</v>
      </c>
      <c r="M305" s="10" t="s">
        <v>23</v>
      </c>
      <c r="N305" s="10" t="s">
        <v>23</v>
      </c>
      <c r="O305" s="10" t="s">
        <v>23</v>
      </c>
      <c r="P305" s="10" t="s">
        <v>25</v>
      </c>
      <c r="Q305" s="12">
        <v>43831</v>
      </c>
      <c r="R305" s="10" t="str">
        <f t="shared" si="27"/>
        <v>01/01/2020</v>
      </c>
      <c r="S305" s="10" t="s">
        <v>23</v>
      </c>
      <c r="T305" s="10">
        <v>0</v>
      </c>
      <c r="U305" s="10">
        <v>0</v>
      </c>
      <c r="V305" s="12">
        <v>44166</v>
      </c>
      <c r="W305" s="10" t="str">
        <f t="shared" si="28"/>
        <v>01/12/2020</v>
      </c>
      <c r="X305" s="10" t="s">
        <v>23</v>
      </c>
      <c r="Y305" s="10" t="s">
        <v>23</v>
      </c>
      <c r="Z305" s="10" t="s">
        <v>26</v>
      </c>
      <c r="AA305" s="10">
        <v>1</v>
      </c>
      <c r="AB305" s="10" t="str">
        <f t="shared" si="29"/>
        <v>619, 1, '3.1.2.01.01.00007', 6, '( - ) PIS S/ COMPRAS', 'S', 'N', 'I', 612, 'S', 'N', '</v>
      </c>
      <c r="AC305" s="10" t="str">
        <f t="shared" si="32"/>
        <v>N', 'N', 'S', '01/01/2020', 'N', 0, 0, '01/12/2020', 'N', 'N', '0', 1</v>
      </c>
      <c r="AD30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VALUES(619, 1, '3.1.2.01.01.00007', 6, '( - ) PIS S/ COMPRAS', 'S', 'N', 'I', 612, 'S', 'N', 'N', 'N', 'S', '01/01/2020', 'N', 0, 0, '01/12/2020', 'N', 'N', '0', 1,'04',);</v>
      </c>
      <c r="AE305" s="14" t="str">
        <f t="shared" si="31"/>
        <v>UPDATE TGFPAR SET CODCTACTB = 619 WHERE CODPARC = ;</v>
      </c>
    </row>
    <row r="306" spans="1:31" x14ac:dyDescent="0.25">
      <c r="A306" s="3">
        <v>620</v>
      </c>
      <c r="B306" s="3">
        <v>1</v>
      </c>
      <c r="C306" s="3" t="s">
        <v>958</v>
      </c>
      <c r="D306" s="11" t="s">
        <v>47</v>
      </c>
      <c r="F306" s="3">
        <v>6</v>
      </c>
      <c r="G306" s="3" t="s">
        <v>1120</v>
      </c>
      <c r="H306" s="3" t="s">
        <v>25</v>
      </c>
      <c r="I306" s="10" t="s">
        <v>23</v>
      </c>
      <c r="J306" s="10" t="s">
        <v>24</v>
      </c>
      <c r="K306" cm="1">
        <f t="array" ref="K306">_xlfn.IFS(F306=1,-999999999,F306=2,_xlfn.XLOOKUP(LEFT(C306,1),C:C,A:A),F306=3,_xlfn.XLOOKUP(LEFT(C306,3),C:C,A:A),F306=4,_xlfn.XLOOKUP(LEFT(C306,5),C:C,A:A),F306=5,_xlfn.XLOOKUP(LEFT(C306,8),C:C,A:A),F306=6,_xlfn.XLOOKUP(LEFT(C306,11),C:C,A:A),F306=7,_xlfn.XLOOKUP(LEFT(C306,17),C:C,A:A))</f>
        <v>612</v>
      </c>
      <c r="L306" s="10" t="s">
        <v>25</v>
      </c>
      <c r="M306" s="10" t="s">
        <v>23</v>
      </c>
      <c r="N306" s="10" t="s">
        <v>23</v>
      </c>
      <c r="O306" s="10" t="s">
        <v>23</v>
      </c>
      <c r="P306" s="10" t="s">
        <v>25</v>
      </c>
      <c r="Q306" s="12">
        <v>43831</v>
      </c>
      <c r="R306" s="10" t="str">
        <f t="shared" si="27"/>
        <v>01/01/2020</v>
      </c>
      <c r="S306" s="10" t="s">
        <v>23</v>
      </c>
      <c r="T306" s="10">
        <v>0</v>
      </c>
      <c r="U306" s="10">
        <v>0</v>
      </c>
      <c r="V306" s="12">
        <v>44166</v>
      </c>
      <c r="W306" s="10" t="str">
        <f t="shared" si="28"/>
        <v>01/12/2020</v>
      </c>
      <c r="X306" s="10" t="s">
        <v>23</v>
      </c>
      <c r="Y306" s="10" t="s">
        <v>23</v>
      </c>
      <c r="Z306" s="10" t="s">
        <v>26</v>
      </c>
      <c r="AA306" s="10">
        <v>1</v>
      </c>
      <c r="AB306" s="10" t="str">
        <f t="shared" si="29"/>
        <v>620, 1, '3.1.2.01.01.00008', 6, '( - ) COFINS S/ COMPRAS', 'S', 'N', 'I', 612, 'S', 'N', '</v>
      </c>
      <c r="AC306" s="10" t="str">
        <f t="shared" si="32"/>
        <v>N', 'N', 'S', '01/01/2020', 'N', 0, 0, '01/12/2020', 'N', 'N', '0', 1</v>
      </c>
      <c r="AD30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VALUES(620, 1, '3.1.2.01.01.00008', 6, '( - ) COFINS S/ COMPRAS', 'S', 'N', 'I', 612, 'S', 'N', 'N', 'N', 'S', '01/01/2020', 'N', 0, 0, '01/12/2020', 'N', 'N', '0', 1,'04',);</v>
      </c>
      <c r="AE306" s="14" t="str">
        <f t="shared" si="31"/>
        <v>UPDATE TGFPAR SET CODCTACTB = 620 WHERE CODPARC = ;</v>
      </c>
    </row>
    <row r="307" spans="1:31" x14ac:dyDescent="0.25">
      <c r="A307" s="3">
        <v>621</v>
      </c>
      <c r="B307" s="10">
        <v>1</v>
      </c>
      <c r="C307" s="3" t="s">
        <v>959</v>
      </c>
      <c r="D307" s="11" t="s">
        <v>47</v>
      </c>
      <c r="F307" s="3">
        <v>6</v>
      </c>
      <c r="G307" s="3" t="s">
        <v>1121</v>
      </c>
      <c r="H307" s="3" t="s">
        <v>25</v>
      </c>
      <c r="I307" s="10" t="s">
        <v>23</v>
      </c>
      <c r="J307" s="10" t="s">
        <v>24</v>
      </c>
      <c r="K307" cm="1">
        <f t="array" ref="K307">_xlfn.IFS(F307=1,-999999999,F307=2,_xlfn.XLOOKUP(LEFT(C307,1),C:C,A:A),F307=3,_xlfn.XLOOKUP(LEFT(C307,3),C:C,A:A),F307=4,_xlfn.XLOOKUP(LEFT(C307,5),C:C,A:A),F307=5,_xlfn.XLOOKUP(LEFT(C307,8),C:C,A:A),F307=6,_xlfn.XLOOKUP(LEFT(C307,11),C:C,A:A),F307=7,_xlfn.XLOOKUP(LEFT(C307,17),C:C,A:A))</f>
        <v>612</v>
      </c>
      <c r="L307" s="10" t="s">
        <v>25</v>
      </c>
      <c r="M307" s="10" t="s">
        <v>23</v>
      </c>
      <c r="N307" s="10" t="s">
        <v>23</v>
      </c>
      <c r="O307" s="10" t="s">
        <v>23</v>
      </c>
      <c r="P307" s="10" t="s">
        <v>25</v>
      </c>
      <c r="Q307" s="12">
        <v>43831</v>
      </c>
      <c r="R307" s="10" t="str">
        <f t="shared" si="27"/>
        <v>01/01/2020</v>
      </c>
      <c r="S307" s="10" t="s">
        <v>23</v>
      </c>
      <c r="T307" s="10">
        <v>0</v>
      </c>
      <c r="U307" s="10">
        <v>0</v>
      </c>
      <c r="V307" s="12">
        <v>44166</v>
      </c>
      <c r="W307" s="10" t="str">
        <f t="shared" si="28"/>
        <v>01/12/2020</v>
      </c>
      <c r="X307" s="10" t="s">
        <v>23</v>
      </c>
      <c r="Y307" s="10" t="s">
        <v>23</v>
      </c>
      <c r="Z307" s="10" t="s">
        <v>26</v>
      </c>
      <c r="AA307" s="10">
        <v>1</v>
      </c>
      <c r="AB307" s="10" t="str">
        <f t="shared" si="29"/>
        <v>621, 1, '3.1.2.01.01.00009', 6, '( - ) PERDAS DE MERCADORIAS', 'S', 'N', 'I', 612, 'S', 'N', '</v>
      </c>
      <c r="AC307" s="10" t="str">
        <f t="shared" si="32"/>
        <v>N', 'N', 'S', '01/01/2020', 'N', 0, 0, '01/12/2020', 'N', 'N', '0', 1</v>
      </c>
      <c r="AD30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VALUES(621, 1, '3.1.2.01.01.00009', 6, '( - ) PERDAS DE MERCADORIAS', 'S', 'N', 'I', 612, 'S', 'N', 'N', 'N', 'S', '01/01/2020', 'N', 0, 0, '01/12/2020', 'N', 'N', '0', 1,'04',);</v>
      </c>
      <c r="AE307" s="14" t="str">
        <f t="shared" si="31"/>
        <v>UPDATE TGFPAR SET CODCTACTB = 621 WHERE CODPARC = ;</v>
      </c>
    </row>
    <row r="308" spans="1:31" x14ac:dyDescent="0.25">
      <c r="A308" s="3">
        <v>622</v>
      </c>
      <c r="B308" s="10">
        <v>1</v>
      </c>
      <c r="C308" s="3" t="s">
        <v>960</v>
      </c>
      <c r="D308" s="11" t="s">
        <v>47</v>
      </c>
      <c r="F308" s="3">
        <v>6</v>
      </c>
      <c r="G308" s="3" t="s">
        <v>1122</v>
      </c>
      <c r="H308" s="3" t="s">
        <v>25</v>
      </c>
      <c r="I308" s="10" t="s">
        <v>23</v>
      </c>
      <c r="J308" s="10" t="s">
        <v>24</v>
      </c>
      <c r="K308" cm="1">
        <f t="array" ref="K308">_xlfn.IFS(F308=1,-999999999,F308=2,_xlfn.XLOOKUP(LEFT(C308,1),C:C,A:A),F308=3,_xlfn.XLOOKUP(LEFT(C308,3),C:C,A:A),F308=4,_xlfn.XLOOKUP(LEFT(C308,5),C:C,A:A),F308=5,_xlfn.XLOOKUP(LEFT(C308,8),C:C,A:A),F308=6,_xlfn.XLOOKUP(LEFT(C308,11),C:C,A:A),F308=7,_xlfn.XLOOKUP(LEFT(C308,17),C:C,A:A))</f>
        <v>612</v>
      </c>
      <c r="L308" s="10" t="s">
        <v>25</v>
      </c>
      <c r="M308" s="10" t="s">
        <v>23</v>
      </c>
      <c r="N308" s="10" t="s">
        <v>23</v>
      </c>
      <c r="O308" s="10" t="s">
        <v>23</v>
      </c>
      <c r="P308" s="10" t="s">
        <v>25</v>
      </c>
      <c r="Q308" s="12">
        <v>43831</v>
      </c>
      <c r="R308" s="10" t="str">
        <f t="shared" si="27"/>
        <v>01/01/2020</v>
      </c>
      <c r="S308" s="10" t="s">
        <v>23</v>
      </c>
      <c r="T308" s="10">
        <v>0</v>
      </c>
      <c r="U308" s="10">
        <v>0</v>
      </c>
      <c r="V308" s="12">
        <v>44166</v>
      </c>
      <c r="W308" s="10" t="str">
        <f t="shared" si="28"/>
        <v>01/12/2020</v>
      </c>
      <c r="X308" s="10" t="s">
        <v>23</v>
      </c>
      <c r="Y308" s="10" t="s">
        <v>23</v>
      </c>
      <c r="Z308" s="10" t="s">
        <v>26</v>
      </c>
      <c r="AA308" s="10">
        <v>1</v>
      </c>
      <c r="AB308" s="10" t="str">
        <f t="shared" si="29"/>
        <v>622, 1, '3.1.2.01.01.00010', 6, 'BONIFICACOES', 'S', 'N', 'I', 612, 'S', 'N', '</v>
      </c>
      <c r="AC308" s="10" t="str">
        <f t="shared" si="32"/>
        <v>N', 'N', 'S', '01/01/2020', 'N', 0, 0, '01/12/2020', 'N', 'N', '0', 1</v>
      </c>
      <c r="AD30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VALUES(622, 1, '3.1.2.01.01.00010', 6, 'BONIFICACOES', 'S', 'N', 'I', 612, 'S', 'N', 'N', 'N', 'S', '01/01/2020', 'N', 0, 0, '01/12/2020', 'N', 'N', '0', 1,'04',);</v>
      </c>
      <c r="AE308" s="14" t="str">
        <f t="shared" si="31"/>
        <v>UPDATE TGFPAR SET CODCTACTB = 622 WHERE CODPARC = ;</v>
      </c>
    </row>
    <row r="309" spans="1:31" x14ac:dyDescent="0.25">
      <c r="A309" s="3">
        <v>623</v>
      </c>
      <c r="B309" s="3">
        <v>1</v>
      </c>
      <c r="C309" s="3" t="s">
        <v>1591</v>
      </c>
      <c r="D309" s="11" t="s">
        <v>47</v>
      </c>
      <c r="F309" s="3">
        <v>5</v>
      </c>
      <c r="G309" s="3" t="s">
        <v>1123</v>
      </c>
      <c r="H309" s="3" t="s">
        <v>23</v>
      </c>
      <c r="I309" s="10" t="s">
        <v>23</v>
      </c>
      <c r="J309" s="10" t="s">
        <v>24</v>
      </c>
      <c r="K309" cm="1">
        <f t="array" ref="K309">_xlfn.IFS(F309=1,-999999999,F309=2,_xlfn.XLOOKUP(LEFT(C309,1),C:C,A:A),F309=3,_xlfn.XLOOKUP(LEFT(C309,3),C:C,A:A),F309=4,_xlfn.XLOOKUP(LEFT(C309,5),C:C,A:A),F309=5,_xlfn.XLOOKUP(LEFT(C309,8),C:C,A:A),F309=6,_xlfn.XLOOKUP(LEFT(C309,11),C:C,A:A),F309=7,_xlfn.XLOOKUP(LEFT(C309,17),C:C,A:A))</f>
        <v>611</v>
      </c>
      <c r="L309" s="10" t="s">
        <v>25</v>
      </c>
      <c r="M309" s="10" t="s">
        <v>23</v>
      </c>
      <c r="N309" s="10" t="s">
        <v>23</v>
      </c>
      <c r="O309" s="10" t="s">
        <v>23</v>
      </c>
      <c r="P309" s="10" t="s">
        <v>25</v>
      </c>
      <c r="Q309" s="12">
        <v>43831</v>
      </c>
      <c r="R309" s="10" t="str">
        <f t="shared" si="27"/>
        <v>01/01/2020</v>
      </c>
      <c r="S309" s="10" t="s">
        <v>23</v>
      </c>
      <c r="T309" s="10">
        <v>0</v>
      </c>
      <c r="U309" s="10">
        <v>0</v>
      </c>
      <c r="V309" s="12">
        <v>44166</v>
      </c>
      <c r="W309" s="10" t="str">
        <f t="shared" si="28"/>
        <v>01/12/2020</v>
      </c>
      <c r="X309" s="10" t="s">
        <v>23</v>
      </c>
      <c r="Y309" s="10" t="s">
        <v>23</v>
      </c>
      <c r="Z309" s="10" t="s">
        <v>26</v>
      </c>
      <c r="AA309" s="10">
        <v>1</v>
      </c>
      <c r="AB309" s="10" t="str">
        <f t="shared" si="29"/>
        <v>623, 1, '3.1.2.01.02', 5, 'CUSTO DO SERVICO PRESTADO', 'N', 'N', 'I', 611, 'S', 'N', '</v>
      </c>
      <c r="AC309" s="10" t="str">
        <f t="shared" si="32"/>
        <v>N', 'N', 'S', '01/01/2020', 'N', 0, 0, '01/12/2020', 'N', 'N', '0', 1</v>
      </c>
      <c r="AD30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VALUES(623, 1, '3.1.2.01.02', 5, 'CUSTO DO SERVICO PRESTADO', 'N', 'N', 'I', 611, 'S', 'N', 'N', 'N', 'S', '01/01/2020', 'N', 0, 0, '01/12/2020', 'N', 'N', '0', 1,'04',);</v>
      </c>
      <c r="AE309" s="14" t="str">
        <f t="shared" si="31"/>
        <v>UPDATE TGFPAR SET CODCTACTB = 623 WHERE CODPARC = ;</v>
      </c>
    </row>
    <row r="310" spans="1:31" x14ac:dyDescent="0.25">
      <c r="A310" s="3">
        <v>624</v>
      </c>
      <c r="B310" s="10">
        <v>1</v>
      </c>
      <c r="C310" s="3" t="s">
        <v>1592</v>
      </c>
      <c r="D310" s="11" t="s">
        <v>47</v>
      </c>
      <c r="F310" s="3">
        <v>6</v>
      </c>
      <c r="G310" s="3" t="s">
        <v>1124</v>
      </c>
      <c r="H310" s="3" t="s">
        <v>25</v>
      </c>
      <c r="I310" s="10" t="s">
        <v>23</v>
      </c>
      <c r="J310" s="10" t="s">
        <v>24</v>
      </c>
      <c r="K310" cm="1">
        <f t="array" ref="K310">_xlfn.IFS(F310=1,-999999999,F310=2,_xlfn.XLOOKUP(LEFT(C310,1),C:C,A:A),F310=3,_xlfn.XLOOKUP(LEFT(C310,3),C:C,A:A),F310=4,_xlfn.XLOOKUP(LEFT(C310,5),C:C,A:A),F310=5,_xlfn.XLOOKUP(LEFT(C310,8),C:C,A:A),F310=6,_xlfn.XLOOKUP(LEFT(C310,11),C:C,A:A),F310=7,_xlfn.XLOOKUP(LEFT(C310,17),C:C,A:A))</f>
        <v>623</v>
      </c>
      <c r="L310" s="10" t="s">
        <v>25</v>
      </c>
      <c r="M310" s="10" t="s">
        <v>23</v>
      </c>
      <c r="N310" s="10" t="s">
        <v>23</v>
      </c>
      <c r="O310" s="10" t="s">
        <v>23</v>
      </c>
      <c r="P310" s="10" t="s">
        <v>25</v>
      </c>
      <c r="Q310" s="12">
        <v>43831</v>
      </c>
      <c r="R310" s="10" t="str">
        <f t="shared" si="27"/>
        <v>01/01/2020</v>
      </c>
      <c r="S310" s="10" t="s">
        <v>23</v>
      </c>
      <c r="T310" s="10">
        <v>0</v>
      </c>
      <c r="U310" s="10">
        <v>0</v>
      </c>
      <c r="V310" s="12">
        <v>44166</v>
      </c>
      <c r="W310" s="10" t="str">
        <f t="shared" si="28"/>
        <v>01/12/2020</v>
      </c>
      <c r="X310" s="10" t="s">
        <v>23</v>
      </c>
      <c r="Y310" s="10" t="s">
        <v>23</v>
      </c>
      <c r="Z310" s="10" t="s">
        <v>26</v>
      </c>
      <c r="AA310" s="10">
        <v>1</v>
      </c>
      <c r="AB310" s="10" t="str">
        <f t="shared" si="29"/>
        <v>624, 1, '3.1.2.01.02.00001', 6, 'SERVICO TERCEIRO', 'S', 'N', 'I', 623, 'S', 'N', '</v>
      </c>
      <c r="AC310" s="10" t="str">
        <f t="shared" si="32"/>
        <v>N', 'N', 'S', '01/01/2020', 'N', 0, 0, '01/12/2020', 'N', 'N', '0', 1</v>
      </c>
      <c r="AD31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VALUES(624, 1, '3.1.2.01.02.00001', 6, 'SERVICO TERCEIRO', 'S', 'N', 'I', 623, 'S', 'N', 'N', 'N', 'S', '01/01/2020', 'N', 0, 0, '01/12/2020', 'N', 'N', '0', 1,'04',);</v>
      </c>
      <c r="AE310" s="14" t="str">
        <f t="shared" si="31"/>
        <v>UPDATE TGFPAR SET CODCTACTB = 624 WHERE CODPARC = ;</v>
      </c>
    </row>
    <row r="311" spans="1:31" x14ac:dyDescent="0.25">
      <c r="A311" s="3">
        <v>625</v>
      </c>
      <c r="B311" s="10">
        <v>1</v>
      </c>
      <c r="C311" s="3" t="s">
        <v>961</v>
      </c>
      <c r="D311" s="11" t="s">
        <v>47</v>
      </c>
      <c r="F311" s="3">
        <v>6</v>
      </c>
      <c r="G311" s="3" t="s">
        <v>1125</v>
      </c>
      <c r="H311" s="3" t="s">
        <v>25</v>
      </c>
      <c r="I311" s="10" t="s">
        <v>23</v>
      </c>
      <c r="J311" s="10" t="s">
        <v>24</v>
      </c>
      <c r="K311" cm="1">
        <f t="array" ref="K311">_xlfn.IFS(F311=1,-999999999,F311=2,_xlfn.XLOOKUP(LEFT(C311,1),C:C,A:A),F311=3,_xlfn.XLOOKUP(LEFT(C311,3),C:C,A:A),F311=4,_xlfn.XLOOKUP(LEFT(C311,5),C:C,A:A),F311=5,_xlfn.XLOOKUP(LEFT(C311,8),C:C,A:A),F311=6,_xlfn.XLOOKUP(LEFT(C311,11),C:C,A:A),F311=7,_xlfn.XLOOKUP(LEFT(C311,17),C:C,A:A))</f>
        <v>623</v>
      </c>
      <c r="L311" s="10" t="s">
        <v>25</v>
      </c>
      <c r="M311" s="10" t="s">
        <v>23</v>
      </c>
      <c r="N311" s="10" t="s">
        <v>23</v>
      </c>
      <c r="O311" s="10" t="s">
        <v>23</v>
      </c>
      <c r="P311" s="10" t="s">
        <v>25</v>
      </c>
      <c r="Q311" s="12">
        <v>43831</v>
      </c>
      <c r="R311" s="10" t="str">
        <f t="shared" si="27"/>
        <v>01/01/2020</v>
      </c>
      <c r="S311" s="10" t="s">
        <v>23</v>
      </c>
      <c r="T311" s="10">
        <v>0</v>
      </c>
      <c r="U311" s="10">
        <v>0</v>
      </c>
      <c r="V311" s="12">
        <v>44166</v>
      </c>
      <c r="W311" s="10" t="str">
        <f t="shared" si="28"/>
        <v>01/12/2020</v>
      </c>
      <c r="X311" s="10" t="s">
        <v>23</v>
      </c>
      <c r="Y311" s="10" t="s">
        <v>23</v>
      </c>
      <c r="Z311" s="10" t="s">
        <v>26</v>
      </c>
      <c r="AA311" s="10">
        <v>1</v>
      </c>
      <c r="AB311" s="10" t="str">
        <f t="shared" si="29"/>
        <v>625, 1, '3.1.2.01.02.00002', 6, 'INSUMOS', 'S', 'N', 'I', 623, 'S', 'N', '</v>
      </c>
      <c r="AC311" s="10" t="str">
        <f t="shared" si="32"/>
        <v>N', 'N', 'S', '01/01/2020', 'N', 0, 0, '01/12/2020', 'N', 'N', '0', 1</v>
      </c>
      <c r="AD31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VALUES(625, 1, '3.1.2.01.02.00002', 6, 'INSUMOS', 'S', 'N', 'I', 623, 'S', 'N', 'N', 'N', 'S', '01/01/2020', 'N', 0, 0, '01/12/2020', 'N', 'N', '0', 1,'04',);</v>
      </c>
      <c r="AE311" s="14" t="str">
        <f t="shared" si="31"/>
        <v>UPDATE TGFPAR SET CODCTACTB = 625 WHERE CODPARC = ;</v>
      </c>
    </row>
    <row r="312" spans="1:31" x14ac:dyDescent="0.25">
      <c r="A312" s="3">
        <v>626</v>
      </c>
      <c r="B312" s="3">
        <v>1</v>
      </c>
      <c r="C312" s="3" t="s">
        <v>1593</v>
      </c>
      <c r="D312" s="11" t="s">
        <v>47</v>
      </c>
      <c r="F312" s="3">
        <v>6</v>
      </c>
      <c r="G312" s="3" t="s">
        <v>1126</v>
      </c>
      <c r="H312" s="3" t="s">
        <v>25</v>
      </c>
      <c r="I312" s="10" t="s">
        <v>23</v>
      </c>
      <c r="J312" s="10" t="s">
        <v>24</v>
      </c>
      <c r="K312" cm="1">
        <f t="array" ref="K312">_xlfn.IFS(F312=1,-999999999,F312=2,_xlfn.XLOOKUP(LEFT(C312,1),C:C,A:A),F312=3,_xlfn.XLOOKUP(LEFT(C312,3),C:C,A:A),F312=4,_xlfn.XLOOKUP(LEFT(C312,5),C:C,A:A),F312=5,_xlfn.XLOOKUP(LEFT(C312,8),C:C,A:A),F312=6,_xlfn.XLOOKUP(LEFT(C312,11),C:C,A:A),F312=7,_xlfn.XLOOKUP(LEFT(C312,17),C:C,A:A))</f>
        <v>623</v>
      </c>
      <c r="L312" s="10" t="s">
        <v>25</v>
      </c>
      <c r="M312" s="10" t="s">
        <v>23</v>
      </c>
      <c r="N312" s="10" t="s">
        <v>23</v>
      </c>
      <c r="O312" s="10" t="s">
        <v>23</v>
      </c>
      <c r="P312" s="10" t="s">
        <v>25</v>
      </c>
      <c r="Q312" s="12">
        <v>43831</v>
      </c>
      <c r="R312" s="10" t="str">
        <f t="shared" si="27"/>
        <v>01/01/2020</v>
      </c>
      <c r="S312" s="10" t="s">
        <v>23</v>
      </c>
      <c r="T312" s="10">
        <v>0</v>
      </c>
      <c r="U312" s="10">
        <v>0</v>
      </c>
      <c r="V312" s="12">
        <v>44166</v>
      </c>
      <c r="W312" s="10" t="str">
        <f t="shared" si="28"/>
        <v>01/12/2020</v>
      </c>
      <c r="X312" s="10" t="s">
        <v>23</v>
      </c>
      <c r="Y312" s="10" t="s">
        <v>23</v>
      </c>
      <c r="Z312" s="10" t="s">
        <v>26</v>
      </c>
      <c r="AA312" s="10">
        <v>1</v>
      </c>
      <c r="AB312" s="10" t="str">
        <f t="shared" si="29"/>
        <v>626, 1, '3.1.2.01.02.00003', 6, 'PECAS', 'S', 'N', 'I', 623, 'S', 'N', '</v>
      </c>
      <c r="AC312" s="10" t="str">
        <f t="shared" si="32"/>
        <v>N', 'N', 'S', '01/01/2020', 'N', 0, 0, '01/12/2020', 'N', 'N', '0', 1</v>
      </c>
      <c r="AD31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VALUES(626, 1, '3.1.2.01.02.00003', 6, 'PECAS', 'S', 'N', 'I', 623, 'S', 'N', 'N', 'N', 'S', '01/01/2020', 'N', 0, 0, '01/12/2020', 'N', 'N', '0', 1,'04',);</v>
      </c>
      <c r="AE312" s="14" t="str">
        <f t="shared" si="31"/>
        <v>UPDATE TGFPAR SET CODCTACTB = 626 WHERE CODPARC = ;</v>
      </c>
    </row>
    <row r="313" spans="1:31" x14ac:dyDescent="0.25">
      <c r="A313" s="3">
        <v>627</v>
      </c>
      <c r="B313" s="10">
        <v>1</v>
      </c>
      <c r="C313" s="3" t="s">
        <v>962</v>
      </c>
      <c r="D313" s="11" t="s">
        <v>47</v>
      </c>
      <c r="F313" s="3">
        <v>6</v>
      </c>
      <c r="G313" s="3" t="s">
        <v>1127</v>
      </c>
      <c r="H313" s="3" t="s">
        <v>25</v>
      </c>
      <c r="I313" s="10" t="s">
        <v>23</v>
      </c>
      <c r="J313" s="10" t="s">
        <v>24</v>
      </c>
      <c r="K313" cm="1">
        <f t="array" ref="K313">_xlfn.IFS(F313=1,-999999999,F313=2,_xlfn.XLOOKUP(LEFT(C313,1),C:C,A:A),F313=3,_xlfn.XLOOKUP(LEFT(C313,3),C:C,A:A),F313=4,_xlfn.XLOOKUP(LEFT(C313,5),C:C,A:A),F313=5,_xlfn.XLOOKUP(LEFT(C313,8),C:C,A:A),F313=6,_xlfn.XLOOKUP(LEFT(C313,11),C:C,A:A),F313=7,_xlfn.XLOOKUP(LEFT(C313,17),C:C,A:A))</f>
        <v>623</v>
      </c>
      <c r="L313" s="10" t="s">
        <v>25</v>
      </c>
      <c r="M313" s="10" t="s">
        <v>23</v>
      </c>
      <c r="N313" s="10" t="s">
        <v>23</v>
      </c>
      <c r="O313" s="10" t="s">
        <v>23</v>
      </c>
      <c r="P313" s="10" t="s">
        <v>25</v>
      </c>
      <c r="Q313" s="12">
        <v>43831</v>
      </c>
      <c r="R313" s="10" t="str">
        <f t="shared" si="27"/>
        <v>01/01/2020</v>
      </c>
      <c r="S313" s="10" t="s">
        <v>23</v>
      </c>
      <c r="T313" s="10">
        <v>0</v>
      </c>
      <c r="U313" s="10">
        <v>0</v>
      </c>
      <c r="V313" s="12">
        <v>44166</v>
      </c>
      <c r="W313" s="10" t="str">
        <f t="shared" si="28"/>
        <v>01/12/2020</v>
      </c>
      <c r="X313" s="10" t="s">
        <v>23</v>
      </c>
      <c r="Y313" s="10" t="s">
        <v>23</v>
      </c>
      <c r="Z313" s="10" t="s">
        <v>26</v>
      </c>
      <c r="AA313" s="10">
        <v>1</v>
      </c>
      <c r="AB313" s="10" t="str">
        <f t="shared" si="29"/>
        <v>627, 1, '3.1.2.01.02.00004', 6, 'RECUPERACAO DE RECEBIVEIS', 'S', 'N', 'I', 623, 'S', 'N', '</v>
      </c>
      <c r="AC313" s="10" t="str">
        <f t="shared" si="32"/>
        <v>N', 'N', 'S', '01/01/2020', 'N', 0, 0, '01/12/2020', 'N', 'N', '0', 1</v>
      </c>
      <c r="AD31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VALUES(627, 1, '3.1.2.01.02.00004', 6, 'RECUPERACAO DE RECEBIVEIS', 'S', 'N', 'I', 623, 'S', 'N', 'N', 'N', 'S', '01/01/2020', 'N', 0, 0, '01/12/2020', 'N', 'N', '0', 1,'04',);</v>
      </c>
      <c r="AE313" s="14" t="str">
        <f t="shared" si="31"/>
        <v>UPDATE TGFPAR SET CODCTACTB = 627 WHERE CODPARC = ;</v>
      </c>
    </row>
    <row r="314" spans="1:31" x14ac:dyDescent="0.25">
      <c r="A314" s="3">
        <v>628</v>
      </c>
      <c r="B314" s="10">
        <v>1</v>
      </c>
      <c r="C314" s="3" t="s">
        <v>963</v>
      </c>
      <c r="D314" s="11" t="s">
        <v>47</v>
      </c>
      <c r="F314" s="3">
        <v>6</v>
      </c>
      <c r="G314" s="3" t="s">
        <v>1128</v>
      </c>
      <c r="H314" s="3" t="s">
        <v>25</v>
      </c>
      <c r="I314" s="10" t="s">
        <v>23</v>
      </c>
      <c r="J314" s="10" t="s">
        <v>24</v>
      </c>
      <c r="K314" cm="1">
        <f t="array" ref="K314">_xlfn.IFS(F314=1,-999999999,F314=2,_xlfn.XLOOKUP(LEFT(C314,1),C:C,A:A),F314=3,_xlfn.XLOOKUP(LEFT(C314,3),C:C,A:A),F314=4,_xlfn.XLOOKUP(LEFT(C314,5),C:C,A:A),F314=5,_xlfn.XLOOKUP(LEFT(C314,8),C:C,A:A),F314=6,_xlfn.XLOOKUP(LEFT(C314,11),C:C,A:A),F314=7,_xlfn.XLOOKUP(LEFT(C314,17),C:C,A:A))</f>
        <v>623</v>
      </c>
      <c r="L314" s="10" t="s">
        <v>25</v>
      </c>
      <c r="M314" s="10" t="s">
        <v>23</v>
      </c>
      <c r="N314" s="10" t="s">
        <v>23</v>
      </c>
      <c r="O314" s="10" t="s">
        <v>23</v>
      </c>
      <c r="P314" s="10" t="s">
        <v>25</v>
      </c>
      <c r="Q314" s="12">
        <v>43831</v>
      </c>
      <c r="R314" s="10" t="str">
        <f t="shared" si="27"/>
        <v>01/01/2020</v>
      </c>
      <c r="S314" s="10" t="s">
        <v>23</v>
      </c>
      <c r="T314" s="10">
        <v>0</v>
      </c>
      <c r="U314" s="10">
        <v>0</v>
      </c>
      <c r="V314" s="12">
        <v>44166</v>
      </c>
      <c r="W314" s="10" t="str">
        <f t="shared" si="28"/>
        <v>01/12/2020</v>
      </c>
      <c r="X314" s="10" t="s">
        <v>23</v>
      </c>
      <c r="Y314" s="10" t="s">
        <v>23</v>
      </c>
      <c r="Z314" s="10" t="s">
        <v>26</v>
      </c>
      <c r="AA314" s="10">
        <v>1</v>
      </c>
      <c r="AB314" s="10" t="str">
        <f t="shared" si="29"/>
        <v>628, 1, '3.1.2.01.02.00005', 6, '(-) DEVOLUCAO DE MATERIAL APLICADO LOCAC', 'S', 'N', 'I', 623, 'S', 'N', '</v>
      </c>
      <c r="AC314" s="10" t="str">
        <f t="shared" si="32"/>
        <v>N', 'N', 'S', '01/01/2020', 'N', 0, 0, '01/12/2020', 'N', 'N', '0', 1</v>
      </c>
      <c r="AD31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VALUES(628, 1, '3.1.2.01.02.00005', 6, '(-) DEVOLUCAO DE MATERIAL APLICADO LOCAC', 'S', 'N', 'I', 623, 'S', 'N', 'N', 'N', 'S', '01/01/2020', 'N', 0, 0, '01/12/2020', 'N', 'N', '0', 1,'04',);</v>
      </c>
      <c r="AE314" s="14" t="str">
        <f t="shared" si="31"/>
        <v>UPDATE TGFPAR SET CODCTACTB = 628 WHERE CODPARC = ;</v>
      </c>
    </row>
    <row r="315" spans="1:31" x14ac:dyDescent="0.25">
      <c r="A315" s="3">
        <v>629</v>
      </c>
      <c r="B315" s="3">
        <v>1</v>
      </c>
      <c r="C315" s="3" t="s">
        <v>1594</v>
      </c>
      <c r="D315" s="11" t="s">
        <v>47</v>
      </c>
      <c r="F315" s="3">
        <v>2</v>
      </c>
      <c r="G315" s="3" t="s">
        <v>1349</v>
      </c>
      <c r="H315" s="3" t="s">
        <v>23</v>
      </c>
      <c r="I315" s="10" t="s">
        <v>23</v>
      </c>
      <c r="J315" s="10" t="s">
        <v>24</v>
      </c>
      <c r="K315" cm="1">
        <f t="array" ref="K315">_xlfn.IFS(F315=1,-999999999,F315=2,_xlfn.XLOOKUP(LEFT(C315,1),C:C,A:A),F315=3,_xlfn.XLOOKUP(LEFT(C315,3),C:C,A:A),F315=4,_xlfn.XLOOKUP(LEFT(C315,5),C:C,A:A),F315=5,_xlfn.XLOOKUP(LEFT(C315,8),C:C,A:A),F315=6,_xlfn.XLOOKUP(LEFT(C315,11),C:C,A:A),F315=7,_xlfn.XLOOKUP(LEFT(C315,17),C:C,A:A))</f>
        <v>585</v>
      </c>
      <c r="L315" s="10" t="s">
        <v>25</v>
      </c>
      <c r="M315" s="10" t="s">
        <v>23</v>
      </c>
      <c r="N315" s="10" t="s">
        <v>23</v>
      </c>
      <c r="O315" s="10" t="s">
        <v>23</v>
      </c>
      <c r="P315" s="10" t="s">
        <v>25</v>
      </c>
      <c r="Q315" s="12">
        <v>43831</v>
      </c>
      <c r="R315" s="10" t="str">
        <f t="shared" si="27"/>
        <v>01/01/2020</v>
      </c>
      <c r="S315" s="10" t="s">
        <v>23</v>
      </c>
      <c r="T315" s="10">
        <v>0</v>
      </c>
      <c r="U315" s="10">
        <v>0</v>
      </c>
      <c r="V315" s="12">
        <v>44166</v>
      </c>
      <c r="W315" s="10" t="str">
        <f t="shared" si="28"/>
        <v>01/12/2020</v>
      </c>
      <c r="X315" s="10" t="s">
        <v>23</v>
      </c>
      <c r="Y315" s="10" t="s">
        <v>23</v>
      </c>
      <c r="Z315" s="10" t="s">
        <v>26</v>
      </c>
      <c r="AA315" s="10">
        <v>1</v>
      </c>
      <c r="AB315" s="10" t="str">
        <f t="shared" si="29"/>
        <v>629, 1, '3.2', 2, 'DESPESAS', 'N', 'N', 'I', 585, 'S', 'N', '</v>
      </c>
      <c r="AC315" s="10" t="str">
        <f t="shared" si="32"/>
        <v>N', 'N', 'S', '01/01/2020', 'N', 0, 0, '01/12/2020', 'N', 'N', '0', 1</v>
      </c>
      <c r="AD31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VALUES(629, 1, '3.2', 2, 'DESPESAS', 'N', 'N', 'I', 585, 'S', 'N', 'N', 'N', 'S', '01/01/2020', 'N', 0, 0, '01/12/2020', 'N', 'N', '0', 1,'04',);</v>
      </c>
      <c r="AE315" s="14" t="str">
        <f t="shared" si="31"/>
        <v>UPDATE TGFPAR SET CODCTACTB = 629 WHERE CODPARC = ;</v>
      </c>
    </row>
    <row r="316" spans="1:31" x14ac:dyDescent="0.25">
      <c r="A316" s="3">
        <v>630</v>
      </c>
      <c r="B316" s="10">
        <v>1</v>
      </c>
      <c r="C316" s="3" t="s">
        <v>1595</v>
      </c>
      <c r="D316" s="11" t="s">
        <v>47</v>
      </c>
      <c r="F316" s="3">
        <v>3</v>
      </c>
      <c r="G316" s="3" t="s">
        <v>1350</v>
      </c>
      <c r="H316" s="3" t="s">
        <v>23</v>
      </c>
      <c r="I316" s="10" t="s">
        <v>23</v>
      </c>
      <c r="J316" s="10" t="s">
        <v>24</v>
      </c>
      <c r="K316" cm="1">
        <f t="array" ref="K316">_xlfn.IFS(F316=1,-999999999,F316=2,_xlfn.XLOOKUP(LEFT(C316,1),C:C,A:A),F316=3,_xlfn.XLOOKUP(LEFT(C316,3),C:C,A:A),F316=4,_xlfn.XLOOKUP(LEFT(C316,5),C:C,A:A),F316=5,_xlfn.XLOOKUP(LEFT(C316,8),C:C,A:A),F316=6,_xlfn.XLOOKUP(LEFT(C316,11),C:C,A:A),F316=7,_xlfn.XLOOKUP(LEFT(C316,17),C:C,A:A))</f>
        <v>629</v>
      </c>
      <c r="L316" s="10" t="s">
        <v>25</v>
      </c>
      <c r="M316" s="10" t="s">
        <v>23</v>
      </c>
      <c r="N316" s="10" t="s">
        <v>23</v>
      </c>
      <c r="O316" s="10" t="s">
        <v>23</v>
      </c>
      <c r="P316" s="10" t="s">
        <v>25</v>
      </c>
      <c r="Q316" s="12">
        <v>43831</v>
      </c>
      <c r="R316" s="10" t="str">
        <f t="shared" si="27"/>
        <v>01/01/2020</v>
      </c>
      <c r="S316" s="10" t="s">
        <v>23</v>
      </c>
      <c r="T316" s="10">
        <v>0</v>
      </c>
      <c r="U316" s="10">
        <v>0</v>
      </c>
      <c r="V316" s="12">
        <v>44166</v>
      </c>
      <c r="W316" s="10" t="str">
        <f t="shared" si="28"/>
        <v>01/12/2020</v>
      </c>
      <c r="X316" s="10" t="s">
        <v>23</v>
      </c>
      <c r="Y316" s="10" t="s">
        <v>23</v>
      </c>
      <c r="Z316" s="10" t="s">
        <v>26</v>
      </c>
      <c r="AA316" s="10">
        <v>1</v>
      </c>
      <c r="AB316" s="10" t="str">
        <f t="shared" si="29"/>
        <v>630, 1, '3.2.1', 3, 'DESPESAS OPERACIONAIS', 'N', 'N', 'I', 629, 'S', 'N', '</v>
      </c>
      <c r="AC316" s="10" t="str">
        <f t="shared" si="32"/>
        <v>N', 'N', 'S', '01/01/2020', 'N', 0, 0, '01/12/2020', 'N', 'N', '0', 1</v>
      </c>
      <c r="AD31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VALUES(630, 1, '3.2.1', 3, 'DESPESAS OPERACIONAIS', 'N', 'N', 'I', 629, 'S', 'N', 'N', 'N', 'S', '01/01/2020', 'N', 0, 0, '01/12/2020', 'N', 'N', '0', 1,'04',);</v>
      </c>
      <c r="AE316" s="14" t="str">
        <f t="shared" si="31"/>
        <v>UPDATE TGFPAR SET CODCTACTB = 630 WHERE CODPARC = ;</v>
      </c>
    </row>
    <row r="317" spans="1:31" x14ac:dyDescent="0.25">
      <c r="A317" s="3">
        <v>631</v>
      </c>
      <c r="B317" s="10">
        <v>1</v>
      </c>
      <c r="C317" s="3" t="s">
        <v>1596</v>
      </c>
      <c r="D317" s="11" t="s">
        <v>47</v>
      </c>
      <c r="F317" s="3">
        <v>4</v>
      </c>
      <c r="G317" s="3" t="s">
        <v>1351</v>
      </c>
      <c r="H317" s="3" t="s">
        <v>23</v>
      </c>
      <c r="I317" s="10" t="s">
        <v>23</v>
      </c>
      <c r="J317" s="10" t="s">
        <v>24</v>
      </c>
      <c r="K317" cm="1">
        <f t="array" ref="K317">_xlfn.IFS(F317=1,-999999999,F317=2,_xlfn.XLOOKUP(LEFT(C317,1),C:C,A:A),F317=3,_xlfn.XLOOKUP(LEFT(C317,3),C:C,A:A),F317=4,_xlfn.XLOOKUP(LEFT(C317,5),C:C,A:A),F317=5,_xlfn.XLOOKUP(LEFT(C317,8),C:C,A:A),F317=6,_xlfn.XLOOKUP(LEFT(C317,11),C:C,A:A),F317=7,_xlfn.XLOOKUP(LEFT(C317,17),C:C,A:A))</f>
        <v>630</v>
      </c>
      <c r="L317" s="10" t="s">
        <v>25</v>
      </c>
      <c r="M317" s="10" t="s">
        <v>23</v>
      </c>
      <c r="N317" s="10" t="s">
        <v>23</v>
      </c>
      <c r="O317" s="10" t="s">
        <v>23</v>
      </c>
      <c r="P317" s="10" t="s">
        <v>25</v>
      </c>
      <c r="Q317" s="12">
        <v>43831</v>
      </c>
      <c r="R317" s="10" t="str">
        <f t="shared" si="27"/>
        <v>01/01/2020</v>
      </c>
      <c r="S317" s="10" t="s">
        <v>23</v>
      </c>
      <c r="T317" s="10">
        <v>0</v>
      </c>
      <c r="U317" s="10">
        <v>0</v>
      </c>
      <c r="V317" s="12">
        <v>44166</v>
      </c>
      <c r="W317" s="10" t="str">
        <f t="shared" si="28"/>
        <v>01/12/2020</v>
      </c>
      <c r="X317" s="10" t="s">
        <v>23</v>
      </c>
      <c r="Y317" s="10" t="s">
        <v>23</v>
      </c>
      <c r="Z317" s="10" t="s">
        <v>26</v>
      </c>
      <c r="AA317" s="10">
        <v>1</v>
      </c>
      <c r="AB317" s="10" t="str">
        <f t="shared" si="29"/>
        <v>631, 1, '3.2.1.01', 4, 'DESPESAS ADMINISTRATIVAS', 'N', 'N', 'I', 630, 'S', 'N', '</v>
      </c>
      <c r="AC317" s="10" t="str">
        <f t="shared" si="32"/>
        <v>N', 'N', 'S', '01/01/2020', 'N', 0, 0, '01/12/2020', 'N', 'N', '0', 1</v>
      </c>
      <c r="AD31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VALUES(631, 1, '3.2.1.01', 4, 'DESPESAS ADMINISTRATIVAS', 'N', 'N', 'I', 630, 'S', 'N', 'N', 'N', 'S', '01/01/2020', 'N', 0, 0, '01/12/2020', 'N', 'N', '0', 1,'04',);</v>
      </c>
      <c r="AE317" s="14" t="str">
        <f t="shared" si="31"/>
        <v>UPDATE TGFPAR SET CODCTACTB = 631 WHERE CODPARC = ;</v>
      </c>
    </row>
    <row r="318" spans="1:31" x14ac:dyDescent="0.25">
      <c r="A318" s="3">
        <v>632</v>
      </c>
      <c r="B318" s="3">
        <v>1</v>
      </c>
      <c r="C318" s="3" t="s">
        <v>1597</v>
      </c>
      <c r="D318" s="11" t="s">
        <v>47</v>
      </c>
      <c r="F318" s="3">
        <v>5</v>
      </c>
      <c r="G318" s="3" t="s">
        <v>1352</v>
      </c>
      <c r="H318" s="3" t="s">
        <v>23</v>
      </c>
      <c r="I318" s="10" t="s">
        <v>23</v>
      </c>
      <c r="J318" s="10" t="s">
        <v>24</v>
      </c>
      <c r="K318" cm="1">
        <f t="array" ref="K318">_xlfn.IFS(F318=1,-999999999,F318=2,_xlfn.XLOOKUP(LEFT(C318,1),C:C,A:A),F318=3,_xlfn.XLOOKUP(LEFT(C318,3),C:C,A:A),F318=4,_xlfn.XLOOKUP(LEFT(C318,5),C:C,A:A),F318=5,_xlfn.XLOOKUP(LEFT(C318,8),C:C,A:A),F318=6,_xlfn.XLOOKUP(LEFT(C318,11),C:C,A:A),F318=7,_xlfn.XLOOKUP(LEFT(C318,17),C:C,A:A))</f>
        <v>631</v>
      </c>
      <c r="L318" s="10" t="s">
        <v>25</v>
      </c>
      <c r="M318" s="10" t="s">
        <v>23</v>
      </c>
      <c r="N318" s="10" t="s">
        <v>23</v>
      </c>
      <c r="O318" s="10" t="s">
        <v>23</v>
      </c>
      <c r="P318" s="10" t="s">
        <v>25</v>
      </c>
      <c r="Q318" s="12">
        <v>43831</v>
      </c>
      <c r="R318" s="10" t="str">
        <f t="shared" si="27"/>
        <v>01/01/2020</v>
      </c>
      <c r="S318" s="10" t="s">
        <v>23</v>
      </c>
      <c r="T318" s="10">
        <v>0</v>
      </c>
      <c r="U318" s="10">
        <v>0</v>
      </c>
      <c r="V318" s="12">
        <v>44166</v>
      </c>
      <c r="W318" s="10" t="str">
        <f t="shared" si="28"/>
        <v>01/12/2020</v>
      </c>
      <c r="X318" s="10" t="s">
        <v>23</v>
      </c>
      <c r="Y318" s="10" t="s">
        <v>23</v>
      </c>
      <c r="Z318" s="10" t="s">
        <v>26</v>
      </c>
      <c r="AA318" s="10">
        <v>1</v>
      </c>
      <c r="AB318" s="10" t="str">
        <f t="shared" si="29"/>
        <v>632, 1, '3.2.1.01.01', 5, 'DESPESAS C/ PESSOAL', 'N', 'N', 'I', 631, 'S', 'N', '</v>
      </c>
      <c r="AC318" s="10" t="str">
        <f t="shared" si="32"/>
        <v>N', 'N', 'S', '01/01/2020', 'N', 0, 0, '01/12/2020', 'N', 'N', '0', 1</v>
      </c>
      <c r="AD31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VALUES(632, 1, '3.2.1.01.01', 5, 'DESPESAS C/ PESSOAL', 'N', 'N', 'I', 631, 'S', 'N', 'N', 'N', 'S', '01/01/2020', 'N', 0, 0, '01/12/2020', 'N', 'N', '0', 1,'04',);</v>
      </c>
      <c r="AE318" s="14" t="str">
        <f t="shared" si="31"/>
        <v>UPDATE TGFPAR SET CODCTACTB = 632 WHERE CODPARC = ;</v>
      </c>
    </row>
    <row r="319" spans="1:31" x14ac:dyDescent="0.25">
      <c r="A319" s="3">
        <v>633</v>
      </c>
      <c r="B319" s="10">
        <v>1</v>
      </c>
      <c r="C319" s="3" t="s">
        <v>1598</v>
      </c>
      <c r="D319" s="11" t="s">
        <v>47</v>
      </c>
      <c r="F319" s="3">
        <v>6</v>
      </c>
      <c r="G319" s="3" t="s">
        <v>1353</v>
      </c>
      <c r="H319" s="3" t="s">
        <v>25</v>
      </c>
      <c r="I319" s="10" t="s">
        <v>23</v>
      </c>
      <c r="J319" s="10" t="s">
        <v>24</v>
      </c>
      <c r="K319" cm="1">
        <f t="array" ref="K319">_xlfn.IFS(F319=1,-999999999,F319=2,_xlfn.XLOOKUP(LEFT(C319,1),C:C,A:A),F319=3,_xlfn.XLOOKUP(LEFT(C319,3),C:C,A:A),F319=4,_xlfn.XLOOKUP(LEFT(C319,5),C:C,A:A),F319=5,_xlfn.XLOOKUP(LEFT(C319,8),C:C,A:A),F319=6,_xlfn.XLOOKUP(LEFT(C319,11),C:C,A:A),F319=7,_xlfn.XLOOKUP(LEFT(C319,17),C:C,A:A))</f>
        <v>632</v>
      </c>
      <c r="L319" s="10" t="s">
        <v>25</v>
      </c>
      <c r="M319" s="10" t="s">
        <v>23</v>
      </c>
      <c r="N319" s="10" t="s">
        <v>23</v>
      </c>
      <c r="O319" s="10" t="s">
        <v>23</v>
      </c>
      <c r="P319" s="10" t="s">
        <v>25</v>
      </c>
      <c r="Q319" s="12">
        <v>43831</v>
      </c>
      <c r="R319" s="10" t="str">
        <f t="shared" si="27"/>
        <v>01/01/2020</v>
      </c>
      <c r="S319" s="10" t="s">
        <v>23</v>
      </c>
      <c r="T319" s="10">
        <v>0</v>
      </c>
      <c r="U319" s="10">
        <v>0</v>
      </c>
      <c r="V319" s="12">
        <v>44166</v>
      </c>
      <c r="W319" s="10" t="str">
        <f t="shared" si="28"/>
        <v>01/12/2020</v>
      </c>
      <c r="X319" s="10" t="s">
        <v>23</v>
      </c>
      <c r="Y319" s="10" t="s">
        <v>23</v>
      </c>
      <c r="Z319" s="10" t="s">
        <v>26</v>
      </c>
      <c r="AA319" s="10">
        <v>1</v>
      </c>
      <c r="AB319" s="10" t="str">
        <f t="shared" si="29"/>
        <v>633, 1, '3.2.1.01.01.00001', 6, 'SALARIOS E ORDENADOS', 'S', 'N', 'I', 632, 'S', 'N', '</v>
      </c>
      <c r="AC319" s="10" t="str">
        <f t="shared" si="32"/>
        <v>N', 'N', 'S', '01/01/2020', 'N', 0, 0, '01/12/2020', 'N', 'N', '0', 1</v>
      </c>
      <c r="AD31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VALUES(633, 1, '3.2.1.01.01.00001', 6, 'SALARIOS E ORDENADOS', 'S', 'N', 'I', 632, 'S', 'N', 'N', 'N', 'S', '01/01/2020', 'N', 0, 0, '01/12/2020', 'N', 'N', '0', 1,'04',);</v>
      </c>
      <c r="AE319" s="14" t="str">
        <f t="shared" si="31"/>
        <v>UPDATE TGFPAR SET CODCTACTB = 633 WHERE CODPARC = ;</v>
      </c>
    </row>
    <row r="320" spans="1:31" x14ac:dyDescent="0.25">
      <c r="A320" s="3">
        <v>634</v>
      </c>
      <c r="B320" s="10">
        <v>1</v>
      </c>
      <c r="C320" s="3" t="s">
        <v>1599</v>
      </c>
      <c r="D320" s="11" t="s">
        <v>47</v>
      </c>
      <c r="F320" s="3">
        <v>6</v>
      </c>
      <c r="G320" s="3" t="s">
        <v>1354</v>
      </c>
      <c r="H320" s="3" t="s">
        <v>25</v>
      </c>
      <c r="I320" s="10" t="s">
        <v>23</v>
      </c>
      <c r="J320" s="10" t="s">
        <v>24</v>
      </c>
      <c r="K320" cm="1">
        <f t="array" ref="K320">_xlfn.IFS(F320=1,-999999999,F320=2,_xlfn.XLOOKUP(LEFT(C320,1),C:C,A:A),F320=3,_xlfn.XLOOKUP(LEFT(C320,3),C:C,A:A),F320=4,_xlfn.XLOOKUP(LEFT(C320,5),C:C,A:A),F320=5,_xlfn.XLOOKUP(LEFT(C320,8),C:C,A:A),F320=6,_xlfn.XLOOKUP(LEFT(C320,11),C:C,A:A),F320=7,_xlfn.XLOOKUP(LEFT(C320,17),C:C,A:A))</f>
        <v>632</v>
      </c>
      <c r="L320" s="10" t="s">
        <v>25</v>
      </c>
      <c r="M320" s="10" t="s">
        <v>23</v>
      </c>
      <c r="N320" s="10" t="s">
        <v>23</v>
      </c>
      <c r="O320" s="10" t="s">
        <v>23</v>
      </c>
      <c r="P320" s="10" t="s">
        <v>25</v>
      </c>
      <c r="Q320" s="12">
        <v>43831</v>
      </c>
      <c r="R320" s="10" t="str">
        <f t="shared" si="27"/>
        <v>01/01/2020</v>
      </c>
      <c r="S320" s="10" t="s">
        <v>23</v>
      </c>
      <c r="T320" s="10">
        <v>0</v>
      </c>
      <c r="U320" s="10">
        <v>0</v>
      </c>
      <c r="V320" s="12">
        <v>44166</v>
      </c>
      <c r="W320" s="10" t="str">
        <f t="shared" si="28"/>
        <v>01/12/2020</v>
      </c>
      <c r="X320" s="10" t="s">
        <v>23</v>
      </c>
      <c r="Y320" s="10" t="s">
        <v>23</v>
      </c>
      <c r="Z320" s="10" t="s">
        <v>26</v>
      </c>
      <c r="AA320" s="10">
        <v>1</v>
      </c>
      <c r="AB320" s="10" t="str">
        <f t="shared" si="29"/>
        <v>634, 1, '3.2.1.01.01.00002', 6, 'FGTS', 'S', 'N', 'I', 632, 'S', 'N', '</v>
      </c>
      <c r="AC320" s="10" t="str">
        <f t="shared" si="32"/>
        <v>N', 'N', 'S', '01/01/2020', 'N', 0, 0, '01/12/2020', 'N', 'N', '0', 1</v>
      </c>
      <c r="AD32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VALUES(634, 1, '3.2.1.01.01.00002', 6, 'FGTS', 'S', 'N', 'I', 632, 'S', 'N', 'N', 'N', 'S', '01/01/2020', 'N', 0, 0, '01/12/2020', 'N', 'N', '0', 1,'04',);</v>
      </c>
      <c r="AE320" s="14" t="str">
        <f t="shared" si="31"/>
        <v>UPDATE TGFPAR SET CODCTACTB = 634 WHERE CODPARC = ;</v>
      </c>
    </row>
    <row r="321" spans="1:31" x14ac:dyDescent="0.25">
      <c r="A321" s="3">
        <v>635</v>
      </c>
      <c r="B321" s="3">
        <v>1</v>
      </c>
      <c r="C321" s="3" t="s">
        <v>964</v>
      </c>
      <c r="D321" s="11" t="s">
        <v>47</v>
      </c>
      <c r="F321" s="3">
        <v>6</v>
      </c>
      <c r="G321" s="3" t="s">
        <v>1355</v>
      </c>
      <c r="H321" s="3" t="s">
        <v>25</v>
      </c>
      <c r="I321" s="10" t="s">
        <v>23</v>
      </c>
      <c r="J321" s="10" t="s">
        <v>24</v>
      </c>
      <c r="K321" cm="1">
        <f t="array" ref="K321">_xlfn.IFS(F321=1,-999999999,F321=2,_xlfn.XLOOKUP(LEFT(C321,1),C:C,A:A),F321=3,_xlfn.XLOOKUP(LEFT(C321,3),C:C,A:A),F321=4,_xlfn.XLOOKUP(LEFT(C321,5),C:C,A:A),F321=5,_xlfn.XLOOKUP(LEFT(C321,8),C:C,A:A),F321=6,_xlfn.XLOOKUP(LEFT(C321,11),C:C,A:A),F321=7,_xlfn.XLOOKUP(LEFT(C321,17),C:C,A:A))</f>
        <v>632</v>
      </c>
      <c r="L321" s="10" t="s">
        <v>25</v>
      </c>
      <c r="M321" s="10" t="s">
        <v>23</v>
      </c>
      <c r="N321" s="10" t="s">
        <v>23</v>
      </c>
      <c r="O321" s="10" t="s">
        <v>23</v>
      </c>
      <c r="P321" s="10" t="s">
        <v>25</v>
      </c>
      <c r="Q321" s="12">
        <v>43831</v>
      </c>
      <c r="R321" s="10" t="str">
        <f t="shared" si="27"/>
        <v>01/01/2020</v>
      </c>
      <c r="S321" s="10" t="s">
        <v>23</v>
      </c>
      <c r="T321" s="10">
        <v>0</v>
      </c>
      <c r="U321" s="10">
        <v>0</v>
      </c>
      <c r="V321" s="12">
        <v>44166</v>
      </c>
      <c r="W321" s="10" t="str">
        <f t="shared" si="28"/>
        <v>01/12/2020</v>
      </c>
      <c r="X321" s="10" t="s">
        <v>23</v>
      </c>
      <c r="Y321" s="10" t="s">
        <v>23</v>
      </c>
      <c r="Z321" s="10" t="s">
        <v>26</v>
      </c>
      <c r="AA321" s="10">
        <v>1</v>
      </c>
      <c r="AB321" s="10" t="str">
        <f t="shared" si="29"/>
        <v>635, 1, '3.2.1.01.01.00003', 6, 'INSS', 'S', 'N', 'I', 632, 'S', 'N', '</v>
      </c>
      <c r="AC321" s="10" t="str">
        <f t="shared" si="32"/>
        <v>N', 'N', 'S', '01/01/2020', 'N', 0, 0, '01/12/2020', 'N', 'N', '0', 1</v>
      </c>
      <c r="AD321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VALUES(635, 1, '3.2.1.01.01.00003', 6, 'INSS', 'S', 'N', 'I', 632, 'S', 'N', 'N', 'N', 'S', '01/01/2020', 'N', 0, 0, '01/12/2020', 'N', 'N', '0', 1,'04',);</v>
      </c>
      <c r="AE321" s="14" t="str">
        <f t="shared" si="31"/>
        <v>UPDATE TGFPAR SET CODCTACTB = 635 WHERE CODPARC = ;</v>
      </c>
    </row>
    <row r="322" spans="1:31" x14ac:dyDescent="0.25">
      <c r="A322" s="3">
        <v>636</v>
      </c>
      <c r="B322" s="10">
        <v>1</v>
      </c>
      <c r="C322" s="3" t="s">
        <v>965</v>
      </c>
      <c r="D322" s="11" t="s">
        <v>47</v>
      </c>
      <c r="F322" s="3">
        <v>6</v>
      </c>
      <c r="G322" s="3" t="s">
        <v>1356</v>
      </c>
      <c r="H322" s="3" t="s">
        <v>25</v>
      </c>
      <c r="I322" s="10" t="s">
        <v>23</v>
      </c>
      <c r="J322" s="10" t="s">
        <v>24</v>
      </c>
      <c r="K322" cm="1">
        <f t="array" ref="K322">_xlfn.IFS(F322=1,-999999999,F322=2,_xlfn.XLOOKUP(LEFT(C322,1),C:C,A:A),F322=3,_xlfn.XLOOKUP(LEFT(C322,3),C:C,A:A),F322=4,_xlfn.XLOOKUP(LEFT(C322,5),C:C,A:A),F322=5,_xlfn.XLOOKUP(LEFT(C322,8),C:C,A:A),F322=6,_xlfn.XLOOKUP(LEFT(C322,11),C:C,A:A),F322=7,_xlfn.XLOOKUP(LEFT(C322,17),C:C,A:A))</f>
        <v>632</v>
      </c>
      <c r="L322" s="10" t="s">
        <v>25</v>
      </c>
      <c r="M322" s="10" t="s">
        <v>23</v>
      </c>
      <c r="N322" s="10" t="s">
        <v>23</v>
      </c>
      <c r="O322" s="10" t="s">
        <v>23</v>
      </c>
      <c r="P322" s="10" t="s">
        <v>25</v>
      </c>
      <c r="Q322" s="12">
        <v>43831</v>
      </c>
      <c r="R322" s="10" t="str">
        <f t="shared" si="27"/>
        <v>01/01/2020</v>
      </c>
      <c r="S322" s="10" t="s">
        <v>23</v>
      </c>
      <c r="T322" s="10">
        <v>0</v>
      </c>
      <c r="U322" s="10">
        <v>0</v>
      </c>
      <c r="V322" s="12">
        <v>44166</v>
      </c>
      <c r="W322" s="10" t="str">
        <f t="shared" si="28"/>
        <v>01/12/2020</v>
      </c>
      <c r="X322" s="10" t="s">
        <v>23</v>
      </c>
      <c r="Y322" s="10" t="s">
        <v>23</v>
      </c>
      <c r="Z322" s="10" t="s">
        <v>26</v>
      </c>
      <c r="AA322" s="10">
        <v>1</v>
      </c>
      <c r="AB322" s="10" t="str">
        <f t="shared" si="29"/>
        <v>636, 1, '3.2.1.01.01.00004', 6, 'PRO-LABORE', 'S', 'N', 'I', 632, 'S', 'N', '</v>
      </c>
      <c r="AC322" s="10" t="str">
        <f t="shared" si="32"/>
        <v>N', 'N', 'S', '01/01/2020', 'N', 0, 0, '01/12/2020', 'N', 'N', '0', 1</v>
      </c>
      <c r="AD322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VALUES(636, 1, '3.2.1.01.01.00004', 6, 'PRO-LABORE', 'S', 'N', 'I', 632, 'S', 'N', 'N', 'N', 'S', '01/01/2020', 'N', 0, 0, '01/12/2020', 'N', 'N', '0', 1,'04',);</v>
      </c>
      <c r="AE322" s="14" t="str">
        <f t="shared" si="31"/>
        <v>UPDATE TGFPAR SET CODCTACTB = 636 WHERE CODPARC = ;</v>
      </c>
    </row>
    <row r="323" spans="1:31" x14ac:dyDescent="0.25">
      <c r="A323" s="3">
        <v>637</v>
      </c>
      <c r="B323" s="10">
        <v>1</v>
      </c>
      <c r="C323" s="3" t="s">
        <v>966</v>
      </c>
      <c r="D323" s="11" t="s">
        <v>47</v>
      </c>
      <c r="F323" s="3">
        <v>6</v>
      </c>
      <c r="G323" s="3" t="s">
        <v>1357</v>
      </c>
      <c r="H323" s="3" t="s">
        <v>25</v>
      </c>
      <c r="I323" s="10" t="s">
        <v>23</v>
      </c>
      <c r="J323" s="10" t="s">
        <v>24</v>
      </c>
      <c r="K323" cm="1">
        <f t="array" ref="K323">_xlfn.IFS(F323=1,-999999999,F323=2,_xlfn.XLOOKUP(LEFT(C323,1),C:C,A:A),F323=3,_xlfn.XLOOKUP(LEFT(C323,3),C:C,A:A),F323=4,_xlfn.XLOOKUP(LEFT(C323,5),C:C,A:A),F323=5,_xlfn.XLOOKUP(LEFT(C323,8),C:C,A:A),F323=6,_xlfn.XLOOKUP(LEFT(C323,11),C:C,A:A),F323=7,_xlfn.XLOOKUP(LEFT(C323,17),C:C,A:A))</f>
        <v>632</v>
      </c>
      <c r="L323" s="10" t="s">
        <v>25</v>
      </c>
      <c r="M323" s="10" t="s">
        <v>23</v>
      </c>
      <c r="N323" s="10" t="s">
        <v>23</v>
      </c>
      <c r="O323" s="10" t="s">
        <v>23</v>
      </c>
      <c r="P323" s="10" t="s">
        <v>25</v>
      </c>
      <c r="Q323" s="12">
        <v>43831</v>
      </c>
      <c r="R323" s="10" t="str">
        <f t="shared" si="27"/>
        <v>01/01/2020</v>
      </c>
      <c r="S323" s="10" t="s">
        <v>23</v>
      </c>
      <c r="T323" s="10">
        <v>0</v>
      </c>
      <c r="U323" s="10">
        <v>0</v>
      </c>
      <c r="V323" s="12">
        <v>44166</v>
      </c>
      <c r="W323" s="10" t="str">
        <f t="shared" si="28"/>
        <v>01/12/2020</v>
      </c>
      <c r="X323" s="10" t="s">
        <v>23</v>
      </c>
      <c r="Y323" s="10" t="s">
        <v>23</v>
      </c>
      <c r="Z323" s="10" t="s">
        <v>26</v>
      </c>
      <c r="AA323" s="10">
        <v>1</v>
      </c>
      <c r="AB323" s="10" t="str">
        <f t="shared" si="29"/>
        <v>637, 1, '3.2.1.01.01.00005', 6, 'INSS S/PRO-LABORE', 'S', 'N', 'I', 632, 'S', 'N', '</v>
      </c>
      <c r="AC323" s="10" t="str">
        <f t="shared" si="32"/>
        <v>N', 'N', 'S', '01/01/2020', 'N', 0, 0, '01/12/2020', 'N', 'N', '0', 1</v>
      </c>
      <c r="AD323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VALUES(637, 1, '3.2.1.01.01.00005', 6, 'INSS S/PRO-LABORE', 'S', 'N', 'I', 632, 'S', 'N', 'N', 'N', 'S', '01/01/2020', 'N', 0, 0, '01/12/2020', 'N', 'N', '0', 1,'04',);</v>
      </c>
      <c r="AE323" s="14" t="str">
        <f t="shared" si="31"/>
        <v>UPDATE TGFPAR SET CODCTACTB = 637 WHERE CODPARC = ;</v>
      </c>
    </row>
    <row r="324" spans="1:31" x14ac:dyDescent="0.25">
      <c r="A324" s="3">
        <v>638</v>
      </c>
      <c r="B324" s="3">
        <v>1</v>
      </c>
      <c r="C324" s="3" t="s">
        <v>967</v>
      </c>
      <c r="D324" s="11" t="s">
        <v>47</v>
      </c>
      <c r="F324" s="3">
        <v>6</v>
      </c>
      <c r="G324" s="3" t="s">
        <v>1358</v>
      </c>
      <c r="H324" s="3" t="s">
        <v>25</v>
      </c>
      <c r="I324" s="10" t="s">
        <v>23</v>
      </c>
      <c r="J324" s="10" t="s">
        <v>24</v>
      </c>
      <c r="K324" cm="1">
        <f t="array" ref="K324">_xlfn.IFS(F324=1,-999999999,F324=2,_xlfn.XLOOKUP(LEFT(C324,1),C:C,A:A),F324=3,_xlfn.XLOOKUP(LEFT(C324,3),C:C,A:A),F324=4,_xlfn.XLOOKUP(LEFT(C324,5),C:C,A:A),F324=5,_xlfn.XLOOKUP(LEFT(C324,8),C:C,A:A),F324=6,_xlfn.XLOOKUP(LEFT(C324,11),C:C,A:A),F324=7,_xlfn.XLOOKUP(LEFT(C324,17),C:C,A:A))</f>
        <v>632</v>
      </c>
      <c r="L324" s="10" t="s">
        <v>25</v>
      </c>
      <c r="M324" s="10" t="s">
        <v>23</v>
      </c>
      <c r="N324" s="10" t="s">
        <v>23</v>
      </c>
      <c r="O324" s="10" t="s">
        <v>23</v>
      </c>
      <c r="P324" s="10" t="s">
        <v>25</v>
      </c>
      <c r="Q324" s="12">
        <v>43831</v>
      </c>
      <c r="R324" s="10" t="str">
        <f t="shared" si="27"/>
        <v>01/01/2020</v>
      </c>
      <c r="S324" s="10" t="s">
        <v>23</v>
      </c>
      <c r="T324" s="10">
        <v>0</v>
      </c>
      <c r="U324" s="10">
        <v>0</v>
      </c>
      <c r="V324" s="12">
        <v>44166</v>
      </c>
      <c r="W324" s="10" t="str">
        <f t="shared" si="28"/>
        <v>01/12/2020</v>
      </c>
      <c r="X324" s="10" t="s">
        <v>23</v>
      </c>
      <c r="Y324" s="10" t="s">
        <v>23</v>
      </c>
      <c r="Z324" s="10" t="s">
        <v>26</v>
      </c>
      <c r="AA324" s="10">
        <v>1</v>
      </c>
      <c r="AB324" s="10" t="str">
        <f t="shared" si="29"/>
        <v>638, 1, '3.2.1.01.01.00006', 6, 'RESCISOES CONTRATUAIS', 'S', 'N', 'I', 632, 'S', 'N', '</v>
      </c>
      <c r="AC324" s="10" t="str">
        <f t="shared" si="32"/>
        <v>N', 'N', 'S', '01/01/2020', 'N', 0, 0, '01/12/2020', 'N', 'N', '0', 1</v>
      </c>
      <c r="AD324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VALUES(638, 1, '3.2.1.01.01.00006', 6, 'RESCISOES CONTRATUAIS', 'S', 'N', 'I', 632, 'S', 'N', 'N', 'N', 'S', '01/01/2020', 'N', 0, 0, '01/12/2020', 'N', 'N', '0', 1,'04',);</v>
      </c>
      <c r="AE324" s="14" t="str">
        <f t="shared" si="31"/>
        <v>UPDATE TGFPAR SET CODCTACTB = 638 WHERE CODPARC = ;</v>
      </c>
    </row>
    <row r="325" spans="1:31" x14ac:dyDescent="0.25">
      <c r="A325" s="3">
        <v>639</v>
      </c>
      <c r="B325" s="10">
        <v>1</v>
      </c>
      <c r="C325" s="3" t="s">
        <v>968</v>
      </c>
      <c r="D325" s="11" t="s">
        <v>47</v>
      </c>
      <c r="F325" s="3">
        <v>6</v>
      </c>
      <c r="G325" s="3" t="s">
        <v>1359</v>
      </c>
      <c r="H325" s="3" t="s">
        <v>25</v>
      </c>
      <c r="I325" s="10" t="s">
        <v>23</v>
      </c>
      <c r="J325" s="10" t="s">
        <v>24</v>
      </c>
      <c r="K325" cm="1">
        <f t="array" ref="K325">_xlfn.IFS(F325=1,-999999999,F325=2,_xlfn.XLOOKUP(LEFT(C325,1),C:C,A:A),F325=3,_xlfn.XLOOKUP(LEFT(C325,3),C:C,A:A),F325=4,_xlfn.XLOOKUP(LEFT(C325,5),C:C,A:A),F325=5,_xlfn.XLOOKUP(LEFT(C325,8),C:C,A:A),F325=6,_xlfn.XLOOKUP(LEFT(C325,11),C:C,A:A),F325=7,_xlfn.XLOOKUP(LEFT(C325,17),C:C,A:A))</f>
        <v>632</v>
      </c>
      <c r="L325" s="10" t="s">
        <v>25</v>
      </c>
      <c r="M325" s="10" t="s">
        <v>23</v>
      </c>
      <c r="N325" s="10" t="s">
        <v>23</v>
      </c>
      <c r="O325" s="10" t="s">
        <v>23</v>
      </c>
      <c r="P325" s="10" t="s">
        <v>25</v>
      </c>
      <c r="Q325" s="12">
        <v>43831</v>
      </c>
      <c r="R325" s="10" t="str">
        <f t="shared" si="27"/>
        <v>01/01/2020</v>
      </c>
      <c r="S325" s="10" t="s">
        <v>23</v>
      </c>
      <c r="T325" s="10">
        <v>0</v>
      </c>
      <c r="U325" s="10">
        <v>0</v>
      </c>
      <c r="V325" s="12">
        <v>44166</v>
      </c>
      <c r="W325" s="10" t="str">
        <f t="shared" si="28"/>
        <v>01/12/2020</v>
      </c>
      <c r="X325" s="10" t="s">
        <v>23</v>
      </c>
      <c r="Y325" s="10" t="s">
        <v>23</v>
      </c>
      <c r="Z325" s="10" t="s">
        <v>26</v>
      </c>
      <c r="AA325" s="10">
        <v>1</v>
      </c>
      <c r="AB325" s="10" t="str">
        <f t="shared" si="29"/>
        <v>639, 1, '3.2.1.01.01.00007', 6, 'AVISO PREVIO E INDENIZACOES', 'S', 'N', 'I', 632, 'S', 'N', '</v>
      </c>
      <c r="AC325" s="10" t="str">
        <f t="shared" si="32"/>
        <v>N', 'N', 'S', '01/01/2020', 'N', 0, 0, '01/12/2020', 'N', 'N', '0', 1</v>
      </c>
      <c r="AD325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VALUES(639, 1, '3.2.1.01.01.00007', 6, 'AVISO PREVIO E INDENIZACOES', 'S', 'N', 'I', 632, 'S', 'N', 'N', 'N', 'S', '01/01/2020', 'N', 0, 0, '01/12/2020', 'N', 'N', '0', 1,'04',);</v>
      </c>
      <c r="AE325" s="14" t="str">
        <f t="shared" si="31"/>
        <v>UPDATE TGFPAR SET CODCTACTB = 639 WHERE CODPARC = ;</v>
      </c>
    </row>
    <row r="326" spans="1:31" x14ac:dyDescent="0.25">
      <c r="A326" s="3">
        <v>640</v>
      </c>
      <c r="B326" s="10">
        <v>1</v>
      </c>
      <c r="C326" s="3" t="s">
        <v>969</v>
      </c>
      <c r="D326" s="11" t="s">
        <v>47</v>
      </c>
      <c r="F326" s="3">
        <v>6</v>
      </c>
      <c r="G326" s="3" t="s">
        <v>1360</v>
      </c>
      <c r="H326" s="3" t="s">
        <v>25</v>
      </c>
      <c r="I326" s="10" t="s">
        <v>23</v>
      </c>
      <c r="J326" s="10" t="s">
        <v>24</v>
      </c>
      <c r="K326" cm="1">
        <f t="array" ref="K326">_xlfn.IFS(F326=1,-999999999,F326=2,_xlfn.XLOOKUP(LEFT(C326,1),C:C,A:A),F326=3,_xlfn.XLOOKUP(LEFT(C326,3),C:C,A:A),F326=4,_xlfn.XLOOKUP(LEFT(C326,5),C:C,A:A),F326=5,_xlfn.XLOOKUP(LEFT(C326,8),C:C,A:A),F326=6,_xlfn.XLOOKUP(LEFT(C326,11),C:C,A:A),F326=7,_xlfn.XLOOKUP(LEFT(C326,17),C:C,A:A))</f>
        <v>632</v>
      </c>
      <c r="L326" s="10" t="s">
        <v>25</v>
      </c>
      <c r="M326" s="10" t="s">
        <v>23</v>
      </c>
      <c r="N326" s="10" t="s">
        <v>23</v>
      </c>
      <c r="O326" s="10" t="s">
        <v>23</v>
      </c>
      <c r="P326" s="10" t="s">
        <v>25</v>
      </c>
      <c r="Q326" s="12">
        <v>43831</v>
      </c>
      <c r="R326" s="10" t="str">
        <f t="shared" si="27"/>
        <v>01/01/2020</v>
      </c>
      <c r="S326" s="10" t="s">
        <v>23</v>
      </c>
      <c r="T326" s="10">
        <v>0</v>
      </c>
      <c r="U326" s="10">
        <v>0</v>
      </c>
      <c r="V326" s="12">
        <v>44166</v>
      </c>
      <c r="W326" s="10" t="str">
        <f t="shared" si="28"/>
        <v>01/12/2020</v>
      </c>
      <c r="X326" s="10" t="s">
        <v>23</v>
      </c>
      <c r="Y326" s="10" t="s">
        <v>23</v>
      </c>
      <c r="Z326" s="10" t="s">
        <v>26</v>
      </c>
      <c r="AA326" s="10">
        <v>1</v>
      </c>
      <c r="AB326" s="10" t="str">
        <f t="shared" si="29"/>
        <v>640, 1, '3.2.1.01.01.00008', 6, 'FERIAS E ABONOS', 'S', 'N', 'I', 632, 'S', 'N', '</v>
      </c>
      <c r="AC326" s="10" t="str">
        <f t="shared" si="32"/>
        <v>N', 'N', 'S', '01/01/2020', 'N', 0, 0, '01/12/2020', 'N', 'N', '0', 1</v>
      </c>
      <c r="AD326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VALUES(640, 1, '3.2.1.01.01.00008', 6, 'FERIAS E ABONOS', 'S', 'N', 'I', 632, 'S', 'N', 'N', 'N', 'S', '01/01/2020', 'N', 0, 0, '01/12/2020', 'N', 'N', '0', 1,'04',);</v>
      </c>
      <c r="AE326" s="14" t="str">
        <f t="shared" si="31"/>
        <v>UPDATE TGFPAR SET CODCTACTB = 640 WHERE CODPARC = ;</v>
      </c>
    </row>
    <row r="327" spans="1:31" x14ac:dyDescent="0.25">
      <c r="A327" s="3">
        <v>641</v>
      </c>
      <c r="B327" s="3">
        <v>1</v>
      </c>
      <c r="C327" s="3" t="s">
        <v>970</v>
      </c>
      <c r="D327" s="11" t="s">
        <v>47</v>
      </c>
      <c r="F327" s="3">
        <v>6</v>
      </c>
      <c r="G327" s="3" t="s">
        <v>1361</v>
      </c>
      <c r="H327" s="3" t="s">
        <v>25</v>
      </c>
      <c r="I327" s="10" t="s">
        <v>23</v>
      </c>
      <c r="J327" s="10" t="s">
        <v>24</v>
      </c>
      <c r="K327" cm="1">
        <f t="array" ref="K327">_xlfn.IFS(F327=1,-999999999,F327=2,_xlfn.XLOOKUP(LEFT(C327,1),C:C,A:A),F327=3,_xlfn.XLOOKUP(LEFT(C327,3),C:C,A:A),F327=4,_xlfn.XLOOKUP(LEFT(C327,5),C:C,A:A),F327=5,_xlfn.XLOOKUP(LEFT(C327,8),C:C,A:A),F327=6,_xlfn.XLOOKUP(LEFT(C327,11),C:C,A:A),F327=7,_xlfn.XLOOKUP(LEFT(C327,17),C:C,A:A))</f>
        <v>632</v>
      </c>
      <c r="L327" s="10" t="s">
        <v>25</v>
      </c>
      <c r="M327" s="10" t="s">
        <v>23</v>
      </c>
      <c r="N327" s="10" t="s">
        <v>23</v>
      </c>
      <c r="O327" s="10" t="s">
        <v>23</v>
      </c>
      <c r="P327" s="10" t="s">
        <v>25</v>
      </c>
      <c r="Q327" s="12">
        <v>43831</v>
      </c>
      <c r="R327" s="10" t="str">
        <f t="shared" si="27"/>
        <v>01/01/2020</v>
      </c>
      <c r="S327" s="10" t="s">
        <v>23</v>
      </c>
      <c r="T327" s="10">
        <v>0</v>
      </c>
      <c r="U327" s="10">
        <v>0</v>
      </c>
      <c r="V327" s="12">
        <v>44166</v>
      </c>
      <c r="W327" s="10" t="str">
        <f t="shared" si="28"/>
        <v>01/12/2020</v>
      </c>
      <c r="X327" s="10" t="s">
        <v>23</v>
      </c>
      <c r="Y327" s="10" t="s">
        <v>23</v>
      </c>
      <c r="Z327" s="10" t="s">
        <v>26</v>
      </c>
      <c r="AA327" s="10">
        <v>1</v>
      </c>
      <c r="AB327" s="10" t="str">
        <f t="shared" si="29"/>
        <v>641, 1, '3.2.1.01.01.00009', 6, 'FGTS S/FERIAS E ABONO', 'S', 'N', 'I', 632, 'S', 'N', '</v>
      </c>
      <c r="AC327" s="10" t="str">
        <f t="shared" si="32"/>
        <v>N', 'N', 'S', '01/01/2020', 'N', 0, 0, '01/12/2020', 'N', 'N', '0', 1</v>
      </c>
      <c r="AD327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VALUES(641, 1, '3.2.1.01.01.00009', 6, 'FGTS S/FERIAS E ABONO', 'S', 'N', 'I', 632, 'S', 'N', 'N', 'N', 'S', '01/01/2020', 'N', 0, 0, '01/12/2020', 'N', 'N', '0', 1,'04',);</v>
      </c>
      <c r="AE327" s="14" t="str">
        <f t="shared" si="31"/>
        <v>UPDATE TGFPAR SET CODCTACTB = 641 WHERE CODPARC = ;</v>
      </c>
    </row>
    <row r="328" spans="1:31" x14ac:dyDescent="0.25">
      <c r="A328" s="3">
        <v>642</v>
      </c>
      <c r="B328" s="10">
        <v>1</v>
      </c>
      <c r="C328" s="3" t="s">
        <v>971</v>
      </c>
      <c r="D328" s="11" t="s">
        <v>47</v>
      </c>
      <c r="F328" s="3">
        <v>6</v>
      </c>
      <c r="G328" s="3" t="s">
        <v>1362</v>
      </c>
      <c r="H328" s="3" t="s">
        <v>25</v>
      </c>
      <c r="I328" s="10" t="s">
        <v>23</v>
      </c>
      <c r="J328" s="10" t="s">
        <v>24</v>
      </c>
      <c r="K328" cm="1">
        <f t="array" ref="K328">_xlfn.IFS(F328=1,-999999999,F328=2,_xlfn.XLOOKUP(LEFT(C328,1),C:C,A:A),F328=3,_xlfn.XLOOKUP(LEFT(C328,3),C:C,A:A),F328=4,_xlfn.XLOOKUP(LEFT(C328,5),C:C,A:A),F328=5,_xlfn.XLOOKUP(LEFT(C328,8),C:C,A:A),F328=6,_xlfn.XLOOKUP(LEFT(C328,11),C:C,A:A),F328=7,_xlfn.XLOOKUP(LEFT(C328,17),C:C,A:A))</f>
        <v>632</v>
      </c>
      <c r="L328" s="10" t="s">
        <v>25</v>
      </c>
      <c r="M328" s="10" t="s">
        <v>23</v>
      </c>
      <c r="N328" s="10" t="s">
        <v>23</v>
      </c>
      <c r="O328" s="10" t="s">
        <v>23</v>
      </c>
      <c r="P328" s="10" t="s">
        <v>25</v>
      </c>
      <c r="Q328" s="12">
        <v>43831</v>
      </c>
      <c r="R328" s="10" t="str">
        <f t="shared" si="27"/>
        <v>01/01/2020</v>
      </c>
      <c r="S328" s="10" t="s">
        <v>23</v>
      </c>
      <c r="T328" s="10">
        <v>0</v>
      </c>
      <c r="U328" s="10">
        <v>0</v>
      </c>
      <c r="V328" s="12">
        <v>44166</v>
      </c>
      <c r="W328" s="10" t="str">
        <f t="shared" si="28"/>
        <v>01/12/2020</v>
      </c>
      <c r="X328" s="10" t="s">
        <v>23</v>
      </c>
      <c r="Y328" s="10" t="s">
        <v>23</v>
      </c>
      <c r="Z328" s="10" t="s">
        <v>26</v>
      </c>
      <c r="AA328" s="10">
        <v>1</v>
      </c>
      <c r="AB328" s="10" t="str">
        <f t="shared" si="29"/>
        <v>642, 1, '3.2.1.01.01.00010', 6, 'INSS S/FERIAS E ABONO', 'S', 'N', 'I', 632, 'S', 'N', '</v>
      </c>
      <c r="AC328" s="10" t="str">
        <f t="shared" si="32"/>
        <v>N', 'N', 'S', '01/01/2020', 'N', 0, 0, '01/12/2020', 'N', 'N', '0', 1</v>
      </c>
      <c r="AD328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VALUES(642, 1, '3.2.1.01.01.00010', 6, 'INSS S/FERIAS E ABONO', 'S', 'N', 'I', 632, 'S', 'N', 'N', 'N', 'S', '01/01/2020', 'N', 0, 0, '01/12/2020', 'N', 'N', '0', 1,'04',);</v>
      </c>
      <c r="AE328" s="14" t="str">
        <f t="shared" si="31"/>
        <v>UPDATE TGFPAR SET CODCTACTB = 642 WHERE CODPARC = ;</v>
      </c>
    </row>
    <row r="329" spans="1:31" x14ac:dyDescent="0.25">
      <c r="A329" s="3">
        <v>643</v>
      </c>
      <c r="B329" s="10">
        <v>1</v>
      </c>
      <c r="C329" s="3" t="s">
        <v>972</v>
      </c>
      <c r="D329" s="11" t="s">
        <v>47</v>
      </c>
      <c r="F329" s="3">
        <v>6</v>
      </c>
      <c r="G329" s="3" t="s">
        <v>1363</v>
      </c>
      <c r="H329" s="3" t="s">
        <v>25</v>
      </c>
      <c r="I329" s="10" t="s">
        <v>23</v>
      </c>
      <c r="J329" s="10" t="s">
        <v>24</v>
      </c>
      <c r="K329" cm="1">
        <f t="array" ref="K329">_xlfn.IFS(F329=1,-999999999,F329=2,_xlfn.XLOOKUP(LEFT(C329,1),C:C,A:A),F329=3,_xlfn.XLOOKUP(LEFT(C329,3),C:C,A:A),F329=4,_xlfn.XLOOKUP(LEFT(C329,5),C:C,A:A),F329=5,_xlfn.XLOOKUP(LEFT(C329,8),C:C,A:A),F329=6,_xlfn.XLOOKUP(LEFT(C329,11),C:C,A:A),F329=7,_xlfn.XLOOKUP(LEFT(C329,17),C:C,A:A))</f>
        <v>632</v>
      </c>
      <c r="L329" s="10" t="s">
        <v>25</v>
      </c>
      <c r="M329" s="10" t="s">
        <v>23</v>
      </c>
      <c r="N329" s="10" t="s">
        <v>23</v>
      </c>
      <c r="O329" s="10" t="s">
        <v>23</v>
      </c>
      <c r="P329" s="10" t="s">
        <v>25</v>
      </c>
      <c r="Q329" s="12">
        <v>43831</v>
      </c>
      <c r="R329" s="10" t="str">
        <f t="shared" si="27"/>
        <v>01/01/2020</v>
      </c>
      <c r="S329" s="10" t="s">
        <v>23</v>
      </c>
      <c r="T329" s="10">
        <v>0</v>
      </c>
      <c r="U329" s="10">
        <v>0</v>
      </c>
      <c r="V329" s="12">
        <v>44166</v>
      </c>
      <c r="W329" s="10" t="str">
        <f t="shared" si="28"/>
        <v>01/12/2020</v>
      </c>
      <c r="X329" s="10" t="s">
        <v>23</v>
      </c>
      <c r="Y329" s="10" t="s">
        <v>23</v>
      </c>
      <c r="Z329" s="10" t="s">
        <v>26</v>
      </c>
      <c r="AA329" s="10">
        <v>1</v>
      </c>
      <c r="AB329" s="10" t="str">
        <f t="shared" si="29"/>
        <v>643, 1, '3.2.1.01.01.00011', 6, '13º SALARIO', 'S', 'N', 'I', 632, 'S', 'N', '</v>
      </c>
      <c r="AC329" s="10" t="str">
        <f t="shared" si="32"/>
        <v>N', 'N', 'S', '01/01/2020', 'N', 0, 0, '01/12/2020', 'N', 'N', '0', 1</v>
      </c>
      <c r="AD329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VALUES(643, 1, '3.2.1.01.01.00011', 6, '13º SALARIO', 'S', 'N', 'I', 632, 'S', 'N', 'N', 'N', 'S', '01/01/2020', 'N', 0, 0, '01/12/2020', 'N', 'N', '0', 1,'04',);</v>
      </c>
      <c r="AE329" s="14" t="str">
        <f t="shared" si="31"/>
        <v>UPDATE TGFPAR SET CODCTACTB = 643 WHERE CODPARC = ;</v>
      </c>
    </row>
    <row r="330" spans="1:31" x14ac:dyDescent="0.25">
      <c r="A330" s="3">
        <v>644</v>
      </c>
      <c r="B330" s="3">
        <v>1</v>
      </c>
      <c r="C330" s="3" t="s">
        <v>973</v>
      </c>
      <c r="D330" s="11" t="s">
        <v>47</v>
      </c>
      <c r="F330" s="3">
        <v>6</v>
      </c>
      <c r="G330" s="3" t="s">
        <v>1364</v>
      </c>
      <c r="H330" s="3" t="s">
        <v>25</v>
      </c>
      <c r="I330" s="10" t="s">
        <v>23</v>
      </c>
      <c r="J330" s="10" t="s">
        <v>24</v>
      </c>
      <c r="K330" cm="1">
        <f t="array" ref="K330">_xlfn.IFS(F330=1,-999999999,F330=2,_xlfn.XLOOKUP(LEFT(C330,1),C:C,A:A),F330=3,_xlfn.XLOOKUP(LEFT(C330,3),C:C,A:A),F330=4,_xlfn.XLOOKUP(LEFT(C330,5),C:C,A:A),F330=5,_xlfn.XLOOKUP(LEFT(C330,8),C:C,A:A),F330=6,_xlfn.XLOOKUP(LEFT(C330,11),C:C,A:A),F330=7,_xlfn.XLOOKUP(LEFT(C330,17),C:C,A:A))</f>
        <v>632</v>
      </c>
      <c r="L330" s="10" t="s">
        <v>25</v>
      </c>
      <c r="M330" s="10" t="s">
        <v>23</v>
      </c>
      <c r="N330" s="10" t="s">
        <v>23</v>
      </c>
      <c r="O330" s="10" t="s">
        <v>23</v>
      </c>
      <c r="P330" s="10" t="s">
        <v>25</v>
      </c>
      <c r="Q330" s="12">
        <v>43831</v>
      </c>
      <c r="R330" s="10" t="str">
        <f t="shared" si="27"/>
        <v>01/01/2020</v>
      </c>
      <c r="S330" s="10" t="s">
        <v>23</v>
      </c>
      <c r="T330" s="10">
        <v>0</v>
      </c>
      <c r="U330" s="10">
        <v>0</v>
      </c>
      <c r="V330" s="12">
        <v>44166</v>
      </c>
      <c r="W330" s="10" t="str">
        <f t="shared" si="28"/>
        <v>01/12/2020</v>
      </c>
      <c r="X330" s="10" t="s">
        <v>23</v>
      </c>
      <c r="Y330" s="10" t="s">
        <v>23</v>
      </c>
      <c r="Z330" s="10" t="s">
        <v>26</v>
      </c>
      <c r="AA330" s="10">
        <v>1</v>
      </c>
      <c r="AB330" s="10" t="str">
        <f t="shared" si="29"/>
        <v>644, 1, '3.2.1.01.01.00012', 6, 'FGTS S/13º SALARIO', 'S', 'N', 'I', 632, 'S', 'N', '</v>
      </c>
      <c r="AC330" s="10" t="str">
        <f t="shared" si="32"/>
        <v>N', 'N', 'S', '01/01/2020', 'N', 0, 0, '01/12/2020', 'N', 'N', '0', 1</v>
      </c>
      <c r="AD330" s="13" t="str">
        <f t="shared" si="30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VALUES(644, 1, '3.2.1.01.01.00012', 6, 'FGTS S/13º SALARIO', 'S', 'N', 'I', 632, 'S', 'N', 'N', 'N', 'S', '01/01/2020', 'N', 0, 0, '01/12/2020', 'N', 'N', '0', 1,'04',);</v>
      </c>
      <c r="AE330" s="14" t="str">
        <f t="shared" si="31"/>
        <v>UPDATE TGFPAR SET CODCTACTB = 644 WHERE CODPARC = ;</v>
      </c>
    </row>
    <row r="331" spans="1:31" x14ac:dyDescent="0.25">
      <c r="A331" s="3">
        <v>645</v>
      </c>
      <c r="B331" s="10">
        <v>1</v>
      </c>
      <c r="C331" s="3" t="s">
        <v>974</v>
      </c>
      <c r="D331" s="11" t="s">
        <v>47</v>
      </c>
      <c r="F331" s="3">
        <v>6</v>
      </c>
      <c r="G331" s="3" t="s">
        <v>1365</v>
      </c>
      <c r="H331" s="3" t="s">
        <v>25</v>
      </c>
      <c r="I331" s="10" t="s">
        <v>23</v>
      </c>
      <c r="J331" s="10" t="s">
        <v>24</v>
      </c>
      <c r="K331" cm="1">
        <f t="array" ref="K331">_xlfn.IFS(F331=1,-999999999,F331=2,_xlfn.XLOOKUP(LEFT(C331,1),C:C,A:A),F331=3,_xlfn.XLOOKUP(LEFT(C331,3),C:C,A:A),F331=4,_xlfn.XLOOKUP(LEFT(C331,5),C:C,A:A),F331=5,_xlfn.XLOOKUP(LEFT(C331,8),C:C,A:A),F331=6,_xlfn.XLOOKUP(LEFT(C331,11),C:C,A:A),F331=7,_xlfn.XLOOKUP(LEFT(C331,17),C:C,A:A))</f>
        <v>632</v>
      </c>
      <c r="L331" s="10" t="s">
        <v>25</v>
      </c>
      <c r="M331" s="10" t="s">
        <v>23</v>
      </c>
      <c r="N331" s="10" t="s">
        <v>23</v>
      </c>
      <c r="O331" s="10" t="s">
        <v>23</v>
      </c>
      <c r="P331" s="10" t="s">
        <v>25</v>
      </c>
      <c r="Q331" s="12">
        <v>43831</v>
      </c>
      <c r="R331" s="10" t="str">
        <f t="shared" ref="R331:R394" si="33">TEXT(Q331,"dd/mm/aaaa")</f>
        <v>01/01/2020</v>
      </c>
      <c r="S331" s="10" t="s">
        <v>23</v>
      </c>
      <c r="T331" s="10">
        <v>0</v>
      </c>
      <c r="U331" s="10">
        <v>0</v>
      </c>
      <c r="V331" s="12">
        <v>44166</v>
      </c>
      <c r="W331" s="10" t="str">
        <f t="shared" ref="W331:W394" si="34">TEXT(V331,"dd/mm/aaaa")</f>
        <v>01/12/2020</v>
      </c>
      <c r="X331" s="10" t="s">
        <v>23</v>
      </c>
      <c r="Y331" s="10" t="s">
        <v>23</v>
      </c>
      <c r="Z331" s="10" t="s">
        <v>26</v>
      </c>
      <c r="AA331" s="10">
        <v>1</v>
      </c>
      <c r="AB331" s="10" t="str">
        <f t="shared" ref="AB331:AB394" si="35">CONCATENATE(A331,", ",B331,", '",C331,"', ",F331,", '",G331,"', '",H331,"', '",I331,"', '",J331,"', ",K331,", '",L331,"', '",M331,"', '")</f>
        <v>645, 1, '3.2.1.01.01.00013', 6, 'INSS S/13º SALARIO', 'S', 'N', 'I', 632, 'S', 'N', '</v>
      </c>
      <c r="AC331" s="10" t="str">
        <f t="shared" si="32"/>
        <v>N', 'N', 'S', '01/01/2020', 'N', 0, 0, '01/12/2020', 'N', 'N', '0', 1</v>
      </c>
      <c r="AD331" s="13" t="str">
        <f t="shared" ref="AD331:AD394" si="36">CONCATENATE($AB$1,AB331,AC331,",'",D331,"',",E331,");")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VALUES(645, 1, '3.2.1.01.01.00013', 6, 'INSS S/13º SALARIO', 'S', 'N', 'I', 632, 'S', 'N', 'N', 'N', 'S', '01/01/2020', 'N', 0, 0, '01/12/2020', 'N', 'N', '0', 1,'04',);</v>
      </c>
      <c r="AE331" s="14" t="str">
        <f t="shared" ref="AE331:AE394" si="37">IF(E331&lt;&gt;"null",CONCATENATE("UPDATE TGFPAR SET CODCTACTB = ",A331," WHERE CODPARC = ",E331,";"),"")</f>
        <v>UPDATE TGFPAR SET CODCTACTB = 645 WHERE CODPARC = ;</v>
      </c>
    </row>
    <row r="332" spans="1:31" x14ac:dyDescent="0.25">
      <c r="A332" s="3">
        <v>646</v>
      </c>
      <c r="B332" s="10">
        <v>1</v>
      </c>
      <c r="C332" s="3" t="s">
        <v>975</v>
      </c>
      <c r="D332" s="11" t="s">
        <v>47</v>
      </c>
      <c r="F332" s="3">
        <v>6</v>
      </c>
      <c r="G332" s="3" t="s">
        <v>1366</v>
      </c>
      <c r="H332" s="3" t="s">
        <v>25</v>
      </c>
      <c r="I332" s="10" t="s">
        <v>23</v>
      </c>
      <c r="J332" s="10" t="s">
        <v>24</v>
      </c>
      <c r="K332" cm="1">
        <f t="array" ref="K332">_xlfn.IFS(F332=1,-999999999,F332=2,_xlfn.XLOOKUP(LEFT(C332,1),C:C,A:A),F332=3,_xlfn.XLOOKUP(LEFT(C332,3),C:C,A:A),F332=4,_xlfn.XLOOKUP(LEFT(C332,5),C:C,A:A),F332=5,_xlfn.XLOOKUP(LEFT(C332,8),C:C,A:A),F332=6,_xlfn.XLOOKUP(LEFT(C332,11),C:C,A:A),F332=7,_xlfn.XLOOKUP(LEFT(C332,17),C:C,A:A))</f>
        <v>632</v>
      </c>
      <c r="L332" s="10" t="s">
        <v>25</v>
      </c>
      <c r="M332" s="10" t="s">
        <v>23</v>
      </c>
      <c r="N332" s="10" t="s">
        <v>23</v>
      </c>
      <c r="O332" s="10" t="s">
        <v>23</v>
      </c>
      <c r="P332" s="10" t="s">
        <v>25</v>
      </c>
      <c r="Q332" s="12">
        <v>43831</v>
      </c>
      <c r="R332" s="10" t="str">
        <f t="shared" si="33"/>
        <v>01/01/2020</v>
      </c>
      <c r="S332" s="10" t="s">
        <v>23</v>
      </c>
      <c r="T332" s="10">
        <v>0</v>
      </c>
      <c r="U332" s="10">
        <v>0</v>
      </c>
      <c r="V332" s="12">
        <v>44166</v>
      </c>
      <c r="W332" s="10" t="str">
        <f t="shared" si="34"/>
        <v>01/12/2020</v>
      </c>
      <c r="X332" s="10" t="s">
        <v>23</v>
      </c>
      <c r="Y332" s="10" t="s">
        <v>23</v>
      </c>
      <c r="Z332" s="10" t="s">
        <v>26</v>
      </c>
      <c r="AA332" s="10">
        <v>1</v>
      </c>
      <c r="AB332" s="10" t="str">
        <f t="shared" si="35"/>
        <v>646, 1, '3.2.1.01.01.00014', 6, 'GRATIFICACOES', 'S', 'N', 'I', 632, 'S', 'N', '</v>
      </c>
      <c r="AC332" s="10" t="str">
        <f t="shared" ref="AC332:AC395" si="38">CONCATENATE(N332,"', '",O332,"', '",P332,"', '",R332,"', '",S332,"', ",T332,", ",U332,", '",W332,"', '",X332,"', '",Y332,"', '",Z332,"', ",AA332)</f>
        <v>N', 'N', 'S', '01/01/2020', 'N', 0, 0, '01/12/2020', 'N', 'N', '0', 1</v>
      </c>
      <c r="AD33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VALUES(646, 1, '3.2.1.01.01.00014', 6, 'GRATIFICACOES', 'S', 'N', 'I', 632, 'S', 'N', 'N', 'N', 'S', '01/01/2020', 'N', 0, 0, '01/12/2020', 'N', 'N', '0', 1,'04',);</v>
      </c>
      <c r="AE332" s="14" t="str">
        <f t="shared" si="37"/>
        <v>UPDATE TGFPAR SET CODCTACTB = 646 WHERE CODPARC = ;</v>
      </c>
    </row>
    <row r="333" spans="1:31" x14ac:dyDescent="0.25">
      <c r="A333" s="3">
        <v>647</v>
      </c>
      <c r="B333" s="3">
        <v>1</v>
      </c>
      <c r="C333" s="3" t="s">
        <v>976</v>
      </c>
      <c r="D333" s="11" t="s">
        <v>47</v>
      </c>
      <c r="F333" s="3">
        <v>6</v>
      </c>
      <c r="G333" s="3" t="s">
        <v>1367</v>
      </c>
      <c r="H333" s="3" t="s">
        <v>25</v>
      </c>
      <c r="I333" s="10" t="s">
        <v>23</v>
      </c>
      <c r="J333" s="10" t="s">
        <v>24</v>
      </c>
      <c r="K333" cm="1">
        <f t="array" ref="K333">_xlfn.IFS(F333=1,-999999999,F333=2,_xlfn.XLOOKUP(LEFT(C333,1),C:C,A:A),F333=3,_xlfn.XLOOKUP(LEFT(C333,3),C:C,A:A),F333=4,_xlfn.XLOOKUP(LEFT(C333,5),C:C,A:A),F333=5,_xlfn.XLOOKUP(LEFT(C333,8),C:C,A:A),F333=6,_xlfn.XLOOKUP(LEFT(C333,11),C:C,A:A),F333=7,_xlfn.XLOOKUP(LEFT(C333,17),C:C,A:A))</f>
        <v>632</v>
      </c>
      <c r="L333" s="10" t="s">
        <v>25</v>
      </c>
      <c r="M333" s="10" t="s">
        <v>23</v>
      </c>
      <c r="N333" s="10" t="s">
        <v>23</v>
      </c>
      <c r="O333" s="10" t="s">
        <v>23</v>
      </c>
      <c r="P333" s="10" t="s">
        <v>25</v>
      </c>
      <c r="Q333" s="12">
        <v>43831</v>
      </c>
      <c r="R333" s="10" t="str">
        <f t="shared" si="33"/>
        <v>01/01/2020</v>
      </c>
      <c r="S333" s="10" t="s">
        <v>23</v>
      </c>
      <c r="T333" s="10">
        <v>0</v>
      </c>
      <c r="U333" s="10">
        <v>0</v>
      </c>
      <c r="V333" s="12">
        <v>44166</v>
      </c>
      <c r="W333" s="10" t="str">
        <f t="shared" si="34"/>
        <v>01/12/2020</v>
      </c>
      <c r="X333" s="10" t="s">
        <v>23</v>
      </c>
      <c r="Y333" s="10" t="s">
        <v>23</v>
      </c>
      <c r="Z333" s="10" t="s">
        <v>26</v>
      </c>
      <c r="AA333" s="10">
        <v>1</v>
      </c>
      <c r="AB333" s="10" t="str">
        <f t="shared" si="35"/>
        <v>647, 1, '3.2.1.01.01.00015', 6, 'VALE TRANSPORTE', 'S', 'N', 'I', 632, 'S', 'N', '</v>
      </c>
      <c r="AC333" s="10" t="str">
        <f t="shared" si="38"/>
        <v>N', 'N', 'S', '01/01/2020', 'N', 0, 0, '01/12/2020', 'N', 'N', '0', 1</v>
      </c>
      <c r="AD33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VALUES(647, 1, '3.2.1.01.01.00015', 6, 'VALE TRANSPORTE', 'S', 'N', 'I', 632, 'S', 'N', 'N', 'N', 'S', '01/01/2020', 'N', 0, 0, '01/12/2020', 'N', 'N', '0', 1,'04',);</v>
      </c>
      <c r="AE333" s="14" t="str">
        <f t="shared" si="37"/>
        <v>UPDATE TGFPAR SET CODCTACTB = 647 WHERE CODPARC = ;</v>
      </c>
    </row>
    <row r="334" spans="1:31" x14ac:dyDescent="0.25">
      <c r="A334" s="3">
        <v>648</v>
      </c>
      <c r="B334" s="10">
        <v>1</v>
      </c>
      <c r="C334" s="3" t="s">
        <v>977</v>
      </c>
      <c r="D334" s="11" t="s">
        <v>47</v>
      </c>
      <c r="F334" s="3">
        <v>6</v>
      </c>
      <c r="G334" s="3" t="s">
        <v>1368</v>
      </c>
      <c r="H334" s="3" t="s">
        <v>25</v>
      </c>
      <c r="I334" s="10" t="s">
        <v>23</v>
      </c>
      <c r="J334" s="10" t="s">
        <v>24</v>
      </c>
      <c r="K334" cm="1">
        <f t="array" ref="K334">_xlfn.IFS(F334=1,-999999999,F334=2,_xlfn.XLOOKUP(LEFT(C334,1),C:C,A:A),F334=3,_xlfn.XLOOKUP(LEFT(C334,3),C:C,A:A),F334=4,_xlfn.XLOOKUP(LEFT(C334,5),C:C,A:A),F334=5,_xlfn.XLOOKUP(LEFT(C334,8),C:C,A:A),F334=6,_xlfn.XLOOKUP(LEFT(C334,11),C:C,A:A),F334=7,_xlfn.XLOOKUP(LEFT(C334,17),C:C,A:A))</f>
        <v>632</v>
      </c>
      <c r="L334" s="10" t="s">
        <v>25</v>
      </c>
      <c r="M334" s="10" t="s">
        <v>23</v>
      </c>
      <c r="N334" s="10" t="s">
        <v>23</v>
      </c>
      <c r="O334" s="10" t="s">
        <v>23</v>
      </c>
      <c r="P334" s="10" t="s">
        <v>25</v>
      </c>
      <c r="Q334" s="12">
        <v>43831</v>
      </c>
      <c r="R334" s="10" t="str">
        <f t="shared" si="33"/>
        <v>01/01/2020</v>
      </c>
      <c r="S334" s="10" t="s">
        <v>23</v>
      </c>
      <c r="T334" s="10">
        <v>0</v>
      </c>
      <c r="U334" s="10">
        <v>0</v>
      </c>
      <c r="V334" s="12">
        <v>44166</v>
      </c>
      <c r="W334" s="10" t="str">
        <f t="shared" si="34"/>
        <v>01/12/2020</v>
      </c>
      <c r="X334" s="10" t="s">
        <v>23</v>
      </c>
      <c r="Y334" s="10" t="s">
        <v>23</v>
      </c>
      <c r="Z334" s="10" t="s">
        <v>26</v>
      </c>
      <c r="AA334" s="10">
        <v>1</v>
      </c>
      <c r="AB334" s="10" t="str">
        <f t="shared" si="35"/>
        <v>648, 1, '3.2.1.01.01.00016', 6, 'AUXILIO ALIMENTAÇAO', 'S', 'N', 'I', 632, 'S', 'N', '</v>
      </c>
      <c r="AC334" s="10" t="str">
        <f t="shared" si="38"/>
        <v>N', 'N', 'S', '01/01/2020', 'N', 0, 0, '01/12/2020', 'N', 'N', '0', 1</v>
      </c>
      <c r="AD33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VALUES(648, 1, '3.2.1.01.01.00016', 6, 'AUXILIO ALIMENTAÇAO', 'S', 'N', 'I', 632, 'S', 'N', 'N', 'N', 'S', '01/01/2020', 'N', 0, 0, '01/12/2020', 'N', 'N', '0', 1,'04',);</v>
      </c>
      <c r="AE334" s="14" t="str">
        <f t="shared" si="37"/>
        <v>UPDATE TGFPAR SET CODCTACTB = 648 WHERE CODPARC = ;</v>
      </c>
    </row>
    <row r="335" spans="1:31" x14ac:dyDescent="0.25">
      <c r="A335" s="3">
        <v>649</v>
      </c>
      <c r="B335" s="10">
        <v>1</v>
      </c>
      <c r="C335" s="3" t="s">
        <v>978</v>
      </c>
      <c r="D335" s="11" t="s">
        <v>47</v>
      </c>
      <c r="F335" s="3">
        <v>6</v>
      </c>
      <c r="G335" s="3" t="s">
        <v>1369</v>
      </c>
      <c r="H335" s="3" t="s">
        <v>25</v>
      </c>
      <c r="I335" s="10" t="s">
        <v>23</v>
      </c>
      <c r="J335" s="10" t="s">
        <v>24</v>
      </c>
      <c r="K335" cm="1">
        <f t="array" ref="K335">_xlfn.IFS(F335=1,-999999999,F335=2,_xlfn.XLOOKUP(LEFT(C335,1),C:C,A:A),F335=3,_xlfn.XLOOKUP(LEFT(C335,3),C:C,A:A),F335=4,_xlfn.XLOOKUP(LEFT(C335,5),C:C,A:A),F335=5,_xlfn.XLOOKUP(LEFT(C335,8),C:C,A:A),F335=6,_xlfn.XLOOKUP(LEFT(C335,11),C:C,A:A),F335=7,_xlfn.XLOOKUP(LEFT(C335,17),C:C,A:A))</f>
        <v>632</v>
      </c>
      <c r="L335" s="10" t="s">
        <v>25</v>
      </c>
      <c r="M335" s="10" t="s">
        <v>23</v>
      </c>
      <c r="N335" s="10" t="s">
        <v>23</v>
      </c>
      <c r="O335" s="10" t="s">
        <v>23</v>
      </c>
      <c r="P335" s="10" t="s">
        <v>25</v>
      </c>
      <c r="Q335" s="12">
        <v>43831</v>
      </c>
      <c r="R335" s="10" t="str">
        <f t="shared" si="33"/>
        <v>01/01/2020</v>
      </c>
      <c r="S335" s="10" t="s">
        <v>23</v>
      </c>
      <c r="T335" s="10">
        <v>0</v>
      </c>
      <c r="U335" s="10">
        <v>0</v>
      </c>
      <c r="V335" s="12">
        <v>44166</v>
      </c>
      <c r="W335" s="10" t="str">
        <f t="shared" si="34"/>
        <v>01/12/2020</v>
      </c>
      <c r="X335" s="10" t="s">
        <v>23</v>
      </c>
      <c r="Y335" s="10" t="s">
        <v>23</v>
      </c>
      <c r="Z335" s="10" t="s">
        <v>26</v>
      </c>
      <c r="AA335" s="10">
        <v>1</v>
      </c>
      <c r="AB335" s="10" t="str">
        <f t="shared" si="35"/>
        <v>649, 1, '3.2.1.01.01.00017', 6, 'CONVENIO MEDICO', 'S', 'N', 'I', 632, 'S', 'N', '</v>
      </c>
      <c r="AC335" s="10" t="str">
        <f t="shared" si="38"/>
        <v>N', 'N', 'S', '01/01/2020', 'N', 0, 0, '01/12/2020', 'N', 'N', '0', 1</v>
      </c>
      <c r="AD33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VALUES(649, 1, '3.2.1.01.01.00017', 6, 'CONVENIO MEDICO', 'S', 'N', 'I', 632, 'S', 'N', 'N', 'N', 'S', '01/01/2020', 'N', 0, 0, '01/12/2020', 'N', 'N', '0', 1,'04',);</v>
      </c>
      <c r="AE335" s="14" t="str">
        <f t="shared" si="37"/>
        <v>UPDATE TGFPAR SET CODCTACTB = 649 WHERE CODPARC = ;</v>
      </c>
    </row>
    <row r="336" spans="1:31" x14ac:dyDescent="0.25">
      <c r="A336" s="3">
        <v>650</v>
      </c>
      <c r="B336" s="3">
        <v>1</v>
      </c>
      <c r="C336" s="3" t="s">
        <v>979</v>
      </c>
      <c r="D336" s="11" t="s">
        <v>47</v>
      </c>
      <c r="F336" s="3">
        <v>6</v>
      </c>
      <c r="G336" s="3" t="s">
        <v>1370</v>
      </c>
      <c r="H336" s="3" t="s">
        <v>25</v>
      </c>
      <c r="I336" s="10" t="s">
        <v>23</v>
      </c>
      <c r="J336" s="10" t="s">
        <v>24</v>
      </c>
      <c r="K336" cm="1">
        <f t="array" ref="K336">_xlfn.IFS(F336=1,-999999999,F336=2,_xlfn.XLOOKUP(LEFT(C336,1),C:C,A:A),F336=3,_xlfn.XLOOKUP(LEFT(C336,3),C:C,A:A),F336=4,_xlfn.XLOOKUP(LEFT(C336,5),C:C,A:A),F336=5,_xlfn.XLOOKUP(LEFT(C336,8),C:C,A:A),F336=6,_xlfn.XLOOKUP(LEFT(C336,11),C:C,A:A),F336=7,_xlfn.XLOOKUP(LEFT(C336,17),C:C,A:A))</f>
        <v>632</v>
      </c>
      <c r="L336" s="10" t="s">
        <v>25</v>
      </c>
      <c r="M336" s="10" t="s">
        <v>23</v>
      </c>
      <c r="N336" s="10" t="s">
        <v>23</v>
      </c>
      <c r="O336" s="10" t="s">
        <v>23</v>
      </c>
      <c r="P336" s="10" t="s">
        <v>25</v>
      </c>
      <c r="Q336" s="12">
        <v>43831</v>
      </c>
      <c r="R336" s="10" t="str">
        <f t="shared" si="33"/>
        <v>01/01/2020</v>
      </c>
      <c r="S336" s="10" t="s">
        <v>23</v>
      </c>
      <c r="T336" s="10">
        <v>0</v>
      </c>
      <c r="U336" s="10">
        <v>0</v>
      </c>
      <c r="V336" s="12">
        <v>44166</v>
      </c>
      <c r="W336" s="10" t="str">
        <f t="shared" si="34"/>
        <v>01/12/2020</v>
      </c>
      <c r="X336" s="10" t="s">
        <v>23</v>
      </c>
      <c r="Y336" s="10" t="s">
        <v>23</v>
      </c>
      <c r="Z336" s="10" t="s">
        <v>26</v>
      </c>
      <c r="AA336" s="10">
        <v>1</v>
      </c>
      <c r="AB336" s="10" t="str">
        <f t="shared" si="35"/>
        <v>650, 1, '3.2.1.01.01.00018', 6, 'CONVENIO ODONTOLOGICO', 'S', 'N', 'I', 632, 'S', 'N', '</v>
      </c>
      <c r="AC336" s="10" t="str">
        <f t="shared" si="38"/>
        <v>N', 'N', 'S', '01/01/2020', 'N', 0, 0, '01/12/2020', 'N', 'N', '0', 1</v>
      </c>
      <c r="AD33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VALUES(650, 1, '3.2.1.01.01.00018', 6, 'CONVENIO ODONTOLOGICO', 'S', 'N', 'I', 632, 'S', 'N', 'N', 'N', 'S', '01/01/2020', 'N', 0, 0, '01/12/2020', 'N', 'N', '0', 1,'04',);</v>
      </c>
      <c r="AE336" s="14" t="str">
        <f t="shared" si="37"/>
        <v>UPDATE TGFPAR SET CODCTACTB = 650 WHERE CODPARC = ;</v>
      </c>
    </row>
    <row r="337" spans="1:31" x14ac:dyDescent="0.25">
      <c r="A337" s="3">
        <v>651</v>
      </c>
      <c r="B337" s="10">
        <v>1</v>
      </c>
      <c r="C337" s="3" t="s">
        <v>980</v>
      </c>
      <c r="D337" s="11" t="s">
        <v>47</v>
      </c>
      <c r="F337" s="3">
        <v>6</v>
      </c>
      <c r="G337" s="3" t="s">
        <v>1371</v>
      </c>
      <c r="H337" s="3" t="s">
        <v>25</v>
      </c>
      <c r="I337" s="10" t="s">
        <v>23</v>
      </c>
      <c r="J337" s="10" t="s">
        <v>24</v>
      </c>
      <c r="K337" cm="1">
        <f t="array" ref="K337">_xlfn.IFS(F337=1,-999999999,F337=2,_xlfn.XLOOKUP(LEFT(C337,1),C:C,A:A),F337=3,_xlfn.XLOOKUP(LEFT(C337,3),C:C,A:A),F337=4,_xlfn.XLOOKUP(LEFT(C337,5),C:C,A:A),F337=5,_xlfn.XLOOKUP(LEFT(C337,8),C:C,A:A),F337=6,_xlfn.XLOOKUP(LEFT(C337,11),C:C,A:A),F337=7,_xlfn.XLOOKUP(LEFT(C337,17),C:C,A:A))</f>
        <v>632</v>
      </c>
      <c r="L337" s="10" t="s">
        <v>25</v>
      </c>
      <c r="M337" s="10" t="s">
        <v>23</v>
      </c>
      <c r="N337" s="10" t="s">
        <v>23</v>
      </c>
      <c r="O337" s="10" t="s">
        <v>23</v>
      </c>
      <c r="P337" s="10" t="s">
        <v>25</v>
      </c>
      <c r="Q337" s="12">
        <v>43831</v>
      </c>
      <c r="R337" s="10" t="str">
        <f t="shared" si="33"/>
        <v>01/01/2020</v>
      </c>
      <c r="S337" s="10" t="s">
        <v>23</v>
      </c>
      <c r="T337" s="10">
        <v>0</v>
      </c>
      <c r="U337" s="10">
        <v>0</v>
      </c>
      <c r="V337" s="12">
        <v>44166</v>
      </c>
      <c r="W337" s="10" t="str">
        <f t="shared" si="34"/>
        <v>01/12/2020</v>
      </c>
      <c r="X337" s="10" t="s">
        <v>23</v>
      </c>
      <c r="Y337" s="10" t="s">
        <v>23</v>
      </c>
      <c r="Z337" s="10" t="s">
        <v>26</v>
      </c>
      <c r="AA337" s="10">
        <v>1</v>
      </c>
      <c r="AB337" s="10" t="str">
        <f t="shared" si="35"/>
        <v>651, 1, '3.2.1.01.01.00019', 6, 'ADICIONAL DE INSALUBRIDADE', 'S', 'N', 'I', 632, 'S', 'N', '</v>
      </c>
      <c r="AC337" s="10" t="str">
        <f t="shared" si="38"/>
        <v>N', 'N', 'S', '01/01/2020', 'N', 0, 0, '01/12/2020', 'N', 'N', '0', 1</v>
      </c>
      <c r="AD33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VALUES(651, 1, '3.2.1.01.01.00019', 6, 'ADICIONAL DE INSALUBRIDADE', 'S', 'N', 'I', 632, 'S', 'N', 'N', 'N', 'S', '01/01/2020', 'N', 0, 0, '01/12/2020', 'N', 'N', '0', 1,'04',);</v>
      </c>
      <c r="AE337" s="14" t="str">
        <f t="shared" si="37"/>
        <v>UPDATE TGFPAR SET CODCTACTB = 651 WHERE CODPARC = ;</v>
      </c>
    </row>
    <row r="338" spans="1:31" x14ac:dyDescent="0.25">
      <c r="A338" s="3">
        <v>652</v>
      </c>
      <c r="B338" s="10">
        <v>1</v>
      </c>
      <c r="C338" s="3" t="s">
        <v>981</v>
      </c>
      <c r="D338" s="11" t="s">
        <v>47</v>
      </c>
      <c r="F338" s="3">
        <v>6</v>
      </c>
      <c r="G338" s="3" t="s">
        <v>1372</v>
      </c>
      <c r="H338" s="3" t="s">
        <v>25</v>
      </c>
      <c r="I338" s="10" t="s">
        <v>23</v>
      </c>
      <c r="J338" s="10" t="s">
        <v>24</v>
      </c>
      <c r="K338" cm="1">
        <f t="array" ref="K338">_xlfn.IFS(F338=1,-999999999,F338=2,_xlfn.XLOOKUP(LEFT(C338,1),C:C,A:A),F338=3,_xlfn.XLOOKUP(LEFT(C338,3),C:C,A:A),F338=4,_xlfn.XLOOKUP(LEFT(C338,5),C:C,A:A),F338=5,_xlfn.XLOOKUP(LEFT(C338,8),C:C,A:A),F338=6,_xlfn.XLOOKUP(LEFT(C338,11),C:C,A:A),F338=7,_xlfn.XLOOKUP(LEFT(C338,17),C:C,A:A))</f>
        <v>632</v>
      </c>
      <c r="L338" s="10" t="s">
        <v>25</v>
      </c>
      <c r="M338" s="10" t="s">
        <v>23</v>
      </c>
      <c r="N338" s="10" t="s">
        <v>23</v>
      </c>
      <c r="O338" s="10" t="s">
        <v>23</v>
      </c>
      <c r="P338" s="10" t="s">
        <v>25</v>
      </c>
      <c r="Q338" s="12">
        <v>43831</v>
      </c>
      <c r="R338" s="10" t="str">
        <f t="shared" si="33"/>
        <v>01/01/2020</v>
      </c>
      <c r="S338" s="10" t="s">
        <v>23</v>
      </c>
      <c r="T338" s="10">
        <v>0</v>
      </c>
      <c r="U338" s="10">
        <v>0</v>
      </c>
      <c r="V338" s="12">
        <v>44166</v>
      </c>
      <c r="W338" s="10" t="str">
        <f t="shared" si="34"/>
        <v>01/12/2020</v>
      </c>
      <c r="X338" s="10" t="s">
        <v>23</v>
      </c>
      <c r="Y338" s="10" t="s">
        <v>23</v>
      </c>
      <c r="Z338" s="10" t="s">
        <v>26</v>
      </c>
      <c r="AA338" s="10">
        <v>1</v>
      </c>
      <c r="AB338" s="10" t="str">
        <f t="shared" si="35"/>
        <v>652, 1, '3.2.1.01.01.00020', 6, 'ADICIONAL DE PERICULOSIDADE', 'S', 'N', 'I', 632, 'S', 'N', '</v>
      </c>
      <c r="AC338" s="10" t="str">
        <f t="shared" si="38"/>
        <v>N', 'N', 'S', '01/01/2020', 'N', 0, 0, '01/12/2020', 'N', 'N', '0', 1</v>
      </c>
      <c r="AD33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VALUES(652, 1, '3.2.1.01.01.00020', 6, 'ADICIONAL DE PERICULOSIDADE', 'S', 'N', 'I', 632, 'S', 'N', 'N', 'N', 'S', '01/01/2020', 'N', 0, 0, '01/12/2020', 'N', 'N', '0', 1,'04',);</v>
      </c>
      <c r="AE338" s="14" t="str">
        <f t="shared" si="37"/>
        <v>UPDATE TGFPAR SET CODCTACTB = 652 WHERE CODPARC = ;</v>
      </c>
    </row>
    <row r="339" spans="1:31" x14ac:dyDescent="0.25">
      <c r="A339" s="3">
        <v>653</v>
      </c>
      <c r="B339" s="3">
        <v>1</v>
      </c>
      <c r="C339" s="3" t="s">
        <v>982</v>
      </c>
      <c r="D339" s="11" t="s">
        <v>47</v>
      </c>
      <c r="F339" s="3">
        <v>6</v>
      </c>
      <c r="G339" s="3" t="s">
        <v>1373</v>
      </c>
      <c r="H339" s="3" t="s">
        <v>25</v>
      </c>
      <c r="I339" s="10" t="s">
        <v>23</v>
      </c>
      <c r="J339" s="10" t="s">
        <v>24</v>
      </c>
      <c r="K339" cm="1">
        <f t="array" ref="K339">_xlfn.IFS(F339=1,-999999999,F339=2,_xlfn.XLOOKUP(LEFT(C339,1),C:C,A:A),F339=3,_xlfn.XLOOKUP(LEFT(C339,3),C:C,A:A),F339=4,_xlfn.XLOOKUP(LEFT(C339,5),C:C,A:A),F339=5,_xlfn.XLOOKUP(LEFT(C339,8),C:C,A:A),F339=6,_xlfn.XLOOKUP(LEFT(C339,11),C:C,A:A),F339=7,_xlfn.XLOOKUP(LEFT(C339,17),C:C,A:A))</f>
        <v>632</v>
      </c>
      <c r="L339" s="10" t="s">
        <v>25</v>
      </c>
      <c r="M339" s="10" t="s">
        <v>23</v>
      </c>
      <c r="N339" s="10" t="s">
        <v>23</v>
      </c>
      <c r="O339" s="10" t="s">
        <v>23</v>
      </c>
      <c r="P339" s="10" t="s">
        <v>25</v>
      </c>
      <c r="Q339" s="12">
        <v>43831</v>
      </c>
      <c r="R339" s="10" t="str">
        <f t="shared" si="33"/>
        <v>01/01/2020</v>
      </c>
      <c r="S339" s="10" t="s">
        <v>23</v>
      </c>
      <c r="T339" s="10">
        <v>0</v>
      </c>
      <c r="U339" s="10">
        <v>0</v>
      </c>
      <c r="V339" s="12">
        <v>44166</v>
      </c>
      <c r="W339" s="10" t="str">
        <f t="shared" si="34"/>
        <v>01/12/2020</v>
      </c>
      <c r="X339" s="10" t="s">
        <v>23</v>
      </c>
      <c r="Y339" s="10" t="s">
        <v>23</v>
      </c>
      <c r="Z339" s="10" t="s">
        <v>26</v>
      </c>
      <c r="AA339" s="10">
        <v>1</v>
      </c>
      <c r="AB339" s="10" t="str">
        <f t="shared" si="35"/>
        <v>653, 1, '3.2.1.01.01.00021', 6, 'EPI E UNIFORME', 'S', 'N', 'I', 632, 'S', 'N', '</v>
      </c>
      <c r="AC339" s="10" t="str">
        <f t="shared" si="38"/>
        <v>N', 'N', 'S', '01/01/2020', 'N', 0, 0, '01/12/2020', 'N', 'N', '0', 1</v>
      </c>
      <c r="AD33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VALUES(653, 1, '3.2.1.01.01.00021', 6, 'EPI E UNIFORME', 'S', 'N', 'I', 632, 'S', 'N', 'N', 'N', 'S', '01/01/2020', 'N', 0, 0, '01/12/2020', 'N', 'N', '0', 1,'04',);</v>
      </c>
      <c r="AE339" s="14" t="str">
        <f t="shared" si="37"/>
        <v>UPDATE TGFPAR SET CODCTACTB = 653 WHERE CODPARC = ;</v>
      </c>
    </row>
    <row r="340" spans="1:31" x14ac:dyDescent="0.25">
      <c r="A340" s="3">
        <v>654</v>
      </c>
      <c r="B340" s="10">
        <v>1</v>
      </c>
      <c r="C340" s="3" t="s">
        <v>983</v>
      </c>
      <c r="D340" s="11" t="s">
        <v>47</v>
      </c>
      <c r="F340" s="3">
        <v>6</v>
      </c>
      <c r="G340" s="3" t="s">
        <v>1129</v>
      </c>
      <c r="H340" s="3" t="s">
        <v>25</v>
      </c>
      <c r="I340" s="10" t="s">
        <v>23</v>
      </c>
      <c r="J340" s="10" t="s">
        <v>24</v>
      </c>
      <c r="K340" cm="1">
        <f t="array" ref="K340">_xlfn.IFS(F340=1,-999999999,F340=2,_xlfn.XLOOKUP(LEFT(C340,1),C:C,A:A),F340=3,_xlfn.XLOOKUP(LEFT(C340,3),C:C,A:A),F340=4,_xlfn.XLOOKUP(LEFT(C340,5),C:C,A:A),F340=5,_xlfn.XLOOKUP(LEFT(C340,8),C:C,A:A),F340=6,_xlfn.XLOOKUP(LEFT(C340,11),C:C,A:A),F340=7,_xlfn.XLOOKUP(LEFT(C340,17),C:C,A:A))</f>
        <v>632</v>
      </c>
      <c r="L340" s="10" t="s">
        <v>25</v>
      </c>
      <c r="M340" s="10" t="s">
        <v>23</v>
      </c>
      <c r="N340" s="10" t="s">
        <v>23</v>
      </c>
      <c r="O340" s="10" t="s">
        <v>23</v>
      </c>
      <c r="P340" s="10" t="s">
        <v>25</v>
      </c>
      <c r="Q340" s="12">
        <v>43831</v>
      </c>
      <c r="R340" s="10" t="str">
        <f t="shared" si="33"/>
        <v>01/01/2020</v>
      </c>
      <c r="S340" s="10" t="s">
        <v>23</v>
      </c>
      <c r="T340" s="10">
        <v>0</v>
      </c>
      <c r="U340" s="10">
        <v>0</v>
      </c>
      <c r="V340" s="12">
        <v>44166</v>
      </c>
      <c r="W340" s="10" t="str">
        <f t="shared" si="34"/>
        <v>01/12/2020</v>
      </c>
      <c r="X340" s="10" t="s">
        <v>23</v>
      </c>
      <c r="Y340" s="10" t="s">
        <v>23</v>
      </c>
      <c r="Z340" s="10" t="s">
        <v>26</v>
      </c>
      <c r="AA340" s="10">
        <v>1</v>
      </c>
      <c r="AB340" s="10" t="str">
        <f t="shared" si="35"/>
        <v>654, 1, '3.2.1.01.01.00022', 6, 'SERVICOS PJ', 'S', 'N', 'I', 632, 'S', 'N', '</v>
      </c>
      <c r="AC340" s="10" t="str">
        <f t="shared" si="38"/>
        <v>N', 'N', 'S', '01/01/2020', 'N', 0, 0, '01/12/2020', 'N', 'N', '0', 1</v>
      </c>
      <c r="AD34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VALUES(654, 1, '3.2.1.01.01.00022', 6, 'SERVICOS PJ', 'S', 'N', 'I', 632, 'S', 'N', 'N', 'N', 'S', '01/01/2020', 'N', 0, 0, '01/12/2020', 'N', 'N', '0', 1,'04',);</v>
      </c>
      <c r="AE340" s="14" t="str">
        <f t="shared" si="37"/>
        <v>UPDATE TGFPAR SET CODCTACTB = 654 WHERE CODPARC = ;</v>
      </c>
    </row>
    <row r="341" spans="1:31" x14ac:dyDescent="0.25">
      <c r="A341" s="3">
        <v>655</v>
      </c>
      <c r="B341" s="10">
        <v>1</v>
      </c>
      <c r="C341" s="3" t="s">
        <v>984</v>
      </c>
      <c r="D341" s="11" t="s">
        <v>47</v>
      </c>
      <c r="F341" s="3">
        <v>6</v>
      </c>
      <c r="G341" s="3" t="s">
        <v>1130</v>
      </c>
      <c r="H341" s="3" t="s">
        <v>25</v>
      </c>
      <c r="I341" s="10" t="s">
        <v>23</v>
      </c>
      <c r="J341" s="10" t="s">
        <v>24</v>
      </c>
      <c r="K341" cm="1">
        <f t="array" ref="K341">_xlfn.IFS(F341=1,-999999999,F341=2,_xlfn.XLOOKUP(LEFT(C341,1),C:C,A:A),F341=3,_xlfn.XLOOKUP(LEFT(C341,3),C:C,A:A),F341=4,_xlfn.XLOOKUP(LEFT(C341,5),C:C,A:A),F341=5,_xlfn.XLOOKUP(LEFT(C341,8),C:C,A:A),F341=6,_xlfn.XLOOKUP(LEFT(C341,11),C:C,A:A),F341=7,_xlfn.XLOOKUP(LEFT(C341,17),C:C,A:A))</f>
        <v>632</v>
      </c>
      <c r="L341" s="10" t="s">
        <v>25</v>
      </c>
      <c r="M341" s="10" t="s">
        <v>23</v>
      </c>
      <c r="N341" s="10" t="s">
        <v>23</v>
      </c>
      <c r="O341" s="10" t="s">
        <v>23</v>
      </c>
      <c r="P341" s="10" t="s">
        <v>25</v>
      </c>
      <c r="Q341" s="12">
        <v>43831</v>
      </c>
      <c r="R341" s="10" t="str">
        <f t="shared" si="33"/>
        <v>01/01/2020</v>
      </c>
      <c r="S341" s="10" t="s">
        <v>23</v>
      </c>
      <c r="T341" s="10">
        <v>0</v>
      </c>
      <c r="U341" s="10">
        <v>0</v>
      </c>
      <c r="V341" s="12">
        <v>44166</v>
      </c>
      <c r="W341" s="10" t="str">
        <f t="shared" si="34"/>
        <v>01/12/2020</v>
      </c>
      <c r="X341" s="10" t="s">
        <v>23</v>
      </c>
      <c r="Y341" s="10" t="s">
        <v>23</v>
      </c>
      <c r="Z341" s="10" t="s">
        <v>26</v>
      </c>
      <c r="AA341" s="10">
        <v>1</v>
      </c>
      <c r="AB341" s="10" t="str">
        <f t="shared" si="35"/>
        <v>655, 1, '3.2.1.01.01.00023', 6, 'LANCHES E REFEICOES', 'S', 'N', 'I', 632, 'S', 'N', '</v>
      </c>
      <c r="AC341" s="10" t="str">
        <f t="shared" si="38"/>
        <v>N', 'N', 'S', '01/01/2020', 'N', 0, 0, '01/12/2020', 'N', 'N', '0', 1</v>
      </c>
      <c r="AD34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VALUES(655, 1, '3.2.1.01.01.00023', 6, 'LANCHES E REFEICOES', 'S', 'N', 'I', 632, 'S', 'N', 'N', 'N', 'S', '01/01/2020', 'N', 0, 0, '01/12/2020', 'N', 'N', '0', 1,'04',);</v>
      </c>
      <c r="AE341" s="14" t="str">
        <f t="shared" si="37"/>
        <v>UPDATE TGFPAR SET CODCTACTB = 655 WHERE CODPARC = ;</v>
      </c>
    </row>
    <row r="342" spans="1:31" x14ac:dyDescent="0.25">
      <c r="A342" s="3">
        <v>656</v>
      </c>
      <c r="B342" s="3">
        <v>1</v>
      </c>
      <c r="C342" s="3" t="s">
        <v>985</v>
      </c>
      <c r="D342" s="11" t="s">
        <v>47</v>
      </c>
      <c r="F342" s="3">
        <v>6</v>
      </c>
      <c r="G342" s="3" t="s">
        <v>1131</v>
      </c>
      <c r="H342" s="3" t="s">
        <v>25</v>
      </c>
      <c r="I342" s="10" t="s">
        <v>23</v>
      </c>
      <c r="J342" s="10" t="s">
        <v>24</v>
      </c>
      <c r="K342" cm="1">
        <f t="array" ref="K342">_xlfn.IFS(F342=1,-999999999,F342=2,_xlfn.XLOOKUP(LEFT(C342,1),C:C,A:A),F342=3,_xlfn.XLOOKUP(LEFT(C342,3),C:C,A:A),F342=4,_xlfn.XLOOKUP(LEFT(C342,5),C:C,A:A),F342=5,_xlfn.XLOOKUP(LEFT(C342,8),C:C,A:A),F342=6,_xlfn.XLOOKUP(LEFT(C342,11),C:C,A:A),F342=7,_xlfn.XLOOKUP(LEFT(C342,17),C:C,A:A))</f>
        <v>632</v>
      </c>
      <c r="L342" s="10" t="s">
        <v>25</v>
      </c>
      <c r="M342" s="10" t="s">
        <v>23</v>
      </c>
      <c r="N342" s="10" t="s">
        <v>23</v>
      </c>
      <c r="O342" s="10" t="s">
        <v>23</v>
      </c>
      <c r="P342" s="10" t="s">
        <v>25</v>
      </c>
      <c r="Q342" s="12">
        <v>43831</v>
      </c>
      <c r="R342" s="10" t="str">
        <f t="shared" si="33"/>
        <v>01/01/2020</v>
      </c>
      <c r="S342" s="10" t="s">
        <v>23</v>
      </c>
      <c r="T342" s="10">
        <v>0</v>
      </c>
      <c r="U342" s="10">
        <v>0</v>
      </c>
      <c r="V342" s="12">
        <v>44166</v>
      </c>
      <c r="W342" s="10" t="str">
        <f t="shared" si="34"/>
        <v>01/12/2020</v>
      </c>
      <c r="X342" s="10" t="s">
        <v>23</v>
      </c>
      <c r="Y342" s="10" t="s">
        <v>23</v>
      </c>
      <c r="Z342" s="10" t="s">
        <v>26</v>
      </c>
      <c r="AA342" s="10">
        <v>1</v>
      </c>
      <c r="AB342" s="10" t="str">
        <f t="shared" si="35"/>
        <v>656, 1, '3.2.1.01.01.00024', 6, 'FARMACIA', 'S', 'N', 'I', 632, 'S', 'N', '</v>
      </c>
      <c r="AC342" s="10" t="str">
        <f t="shared" si="38"/>
        <v>N', 'N', 'S', '01/01/2020', 'N', 0, 0, '01/12/2020', 'N', 'N', '0', 1</v>
      </c>
      <c r="AD34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VALUES(656, 1, '3.2.1.01.01.00024', 6, 'FARMACIA', 'S', 'N', 'I', 632, 'S', 'N', 'N', 'N', 'S', '01/01/2020', 'N', 0, 0, '01/12/2020', 'N', 'N', '0', 1,'04',);</v>
      </c>
      <c r="AE342" s="14" t="str">
        <f t="shared" si="37"/>
        <v>UPDATE TGFPAR SET CODCTACTB = 656 WHERE CODPARC = ;</v>
      </c>
    </row>
    <row r="343" spans="1:31" x14ac:dyDescent="0.25">
      <c r="A343" s="3">
        <v>657</v>
      </c>
      <c r="B343" s="10">
        <v>1</v>
      </c>
      <c r="C343" s="3" t="s">
        <v>986</v>
      </c>
      <c r="D343" s="11" t="s">
        <v>47</v>
      </c>
      <c r="F343" s="3">
        <v>6</v>
      </c>
      <c r="G343" s="3" t="s">
        <v>1374</v>
      </c>
      <c r="H343" s="3" t="s">
        <v>25</v>
      </c>
      <c r="I343" s="10" t="s">
        <v>23</v>
      </c>
      <c r="J343" s="10" t="s">
        <v>24</v>
      </c>
      <c r="K343" cm="1">
        <f t="array" ref="K343">_xlfn.IFS(F343=1,-999999999,F343=2,_xlfn.XLOOKUP(LEFT(C343,1),C:C,A:A),F343=3,_xlfn.XLOOKUP(LEFT(C343,3),C:C,A:A),F343=4,_xlfn.XLOOKUP(LEFT(C343,5),C:C,A:A),F343=5,_xlfn.XLOOKUP(LEFT(C343,8),C:C,A:A),F343=6,_xlfn.XLOOKUP(LEFT(C343,11),C:C,A:A),F343=7,_xlfn.XLOOKUP(LEFT(C343,17),C:C,A:A))</f>
        <v>632</v>
      </c>
      <c r="L343" s="10" t="s">
        <v>25</v>
      </c>
      <c r="M343" s="10" t="s">
        <v>23</v>
      </c>
      <c r="N343" s="10" t="s">
        <v>23</v>
      </c>
      <c r="O343" s="10" t="s">
        <v>23</v>
      </c>
      <c r="P343" s="10" t="s">
        <v>25</v>
      </c>
      <c r="Q343" s="12">
        <v>43831</v>
      </c>
      <c r="R343" s="10" t="str">
        <f t="shared" si="33"/>
        <v>01/01/2020</v>
      </c>
      <c r="S343" s="10" t="s">
        <v>23</v>
      </c>
      <c r="T343" s="10">
        <v>0</v>
      </c>
      <c r="U343" s="10">
        <v>0</v>
      </c>
      <c r="V343" s="12">
        <v>44166</v>
      </c>
      <c r="W343" s="10" t="str">
        <f t="shared" si="34"/>
        <v>01/12/2020</v>
      </c>
      <c r="X343" s="10" t="s">
        <v>23</v>
      </c>
      <c r="Y343" s="10" t="s">
        <v>23</v>
      </c>
      <c r="Z343" s="10" t="s">
        <v>26</v>
      </c>
      <c r="AA343" s="10">
        <v>1</v>
      </c>
      <c r="AB343" s="10" t="str">
        <f t="shared" si="35"/>
        <v>657, 1, '3.2.1.01.01.00025', 6, 'CONTRIBUIÇÕES SINDICAIS', 'S', 'N', 'I', 632, 'S', 'N', '</v>
      </c>
      <c r="AC343" s="10" t="str">
        <f t="shared" si="38"/>
        <v>N', 'N', 'S', '01/01/2020', 'N', 0, 0, '01/12/2020', 'N', 'N', '0', 1</v>
      </c>
      <c r="AD34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VALUES(657, 1, '3.2.1.01.01.00025', 6, 'CONTRIBUIÇÕES SINDICAIS', 'S', 'N', 'I', 632, 'S', 'N', 'N', 'N', 'S', '01/01/2020', 'N', 0, 0, '01/12/2020', 'N', 'N', '0', 1,'04',);</v>
      </c>
      <c r="AE343" s="14" t="str">
        <f t="shared" si="37"/>
        <v>UPDATE TGFPAR SET CODCTACTB = 657 WHERE CODPARC = ;</v>
      </c>
    </row>
    <row r="344" spans="1:31" x14ac:dyDescent="0.25">
      <c r="A344" s="3">
        <v>658</v>
      </c>
      <c r="B344" s="10">
        <v>1</v>
      </c>
      <c r="C344" s="3" t="s">
        <v>987</v>
      </c>
      <c r="D344" s="11" t="s">
        <v>47</v>
      </c>
      <c r="F344" s="3">
        <v>6</v>
      </c>
      <c r="G344" s="3" t="s">
        <v>1132</v>
      </c>
      <c r="H344" s="3" t="s">
        <v>25</v>
      </c>
      <c r="I344" s="10" t="s">
        <v>23</v>
      </c>
      <c r="J344" s="10" t="s">
        <v>24</v>
      </c>
      <c r="K344" cm="1">
        <f t="array" ref="K344">_xlfn.IFS(F344=1,-999999999,F344=2,_xlfn.XLOOKUP(LEFT(C344,1),C:C,A:A),F344=3,_xlfn.XLOOKUP(LEFT(C344,3),C:C,A:A),F344=4,_xlfn.XLOOKUP(LEFT(C344,5),C:C,A:A),F344=5,_xlfn.XLOOKUP(LEFT(C344,8),C:C,A:A),F344=6,_xlfn.XLOOKUP(LEFT(C344,11),C:C,A:A),F344=7,_xlfn.XLOOKUP(LEFT(C344,17),C:C,A:A))</f>
        <v>632</v>
      </c>
      <c r="L344" s="10" t="s">
        <v>25</v>
      </c>
      <c r="M344" s="10" t="s">
        <v>23</v>
      </c>
      <c r="N344" s="10" t="s">
        <v>23</v>
      </c>
      <c r="O344" s="10" t="s">
        <v>23</v>
      </c>
      <c r="P344" s="10" t="s">
        <v>25</v>
      </c>
      <c r="Q344" s="12">
        <v>43831</v>
      </c>
      <c r="R344" s="10" t="str">
        <f t="shared" si="33"/>
        <v>01/01/2020</v>
      </c>
      <c r="S344" s="10" t="s">
        <v>23</v>
      </c>
      <c r="T344" s="10">
        <v>0</v>
      </c>
      <c r="U344" s="10">
        <v>0</v>
      </c>
      <c r="V344" s="12">
        <v>44166</v>
      </c>
      <c r="W344" s="10" t="str">
        <f t="shared" si="34"/>
        <v>01/12/2020</v>
      </c>
      <c r="X344" s="10" t="s">
        <v>23</v>
      </c>
      <c r="Y344" s="10" t="s">
        <v>23</v>
      </c>
      <c r="Z344" s="10" t="s">
        <v>26</v>
      </c>
      <c r="AA344" s="10">
        <v>1</v>
      </c>
      <c r="AB344" s="10" t="str">
        <f t="shared" si="35"/>
        <v>658, 1, '3.2.1.01.01.00026', 6, 'SEGURO DE VIDA', 'S', 'N', 'I', 632, 'S', 'N', '</v>
      </c>
      <c r="AC344" s="10" t="str">
        <f t="shared" si="38"/>
        <v>N', 'N', 'S', '01/01/2020', 'N', 0, 0, '01/12/2020', 'N', 'N', '0', 1</v>
      </c>
      <c r="AD34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VALUES(658, 1, '3.2.1.01.01.00026', 6, 'SEGURO DE VIDA', 'S', 'N', 'I', 632, 'S', 'N', 'N', 'N', 'S', '01/01/2020', 'N', 0, 0, '01/12/2020', 'N', 'N', '0', 1,'04',);</v>
      </c>
      <c r="AE344" s="14" t="str">
        <f t="shared" si="37"/>
        <v>UPDATE TGFPAR SET CODCTACTB = 658 WHERE CODPARC = ;</v>
      </c>
    </row>
    <row r="345" spans="1:31" x14ac:dyDescent="0.25">
      <c r="A345" s="3">
        <v>659</v>
      </c>
      <c r="B345" s="3">
        <v>1</v>
      </c>
      <c r="C345" s="3" t="s">
        <v>988</v>
      </c>
      <c r="D345" s="11" t="s">
        <v>47</v>
      </c>
      <c r="F345" s="3">
        <v>6</v>
      </c>
      <c r="G345" s="3" t="s">
        <v>1133</v>
      </c>
      <c r="H345" s="3" t="s">
        <v>25</v>
      </c>
      <c r="I345" s="10" t="s">
        <v>23</v>
      </c>
      <c r="J345" s="10" t="s">
        <v>24</v>
      </c>
      <c r="K345" cm="1">
        <f t="array" ref="K345">_xlfn.IFS(F345=1,-999999999,F345=2,_xlfn.XLOOKUP(LEFT(C345,1),C:C,A:A),F345=3,_xlfn.XLOOKUP(LEFT(C345,3),C:C,A:A),F345=4,_xlfn.XLOOKUP(LEFT(C345,5),C:C,A:A),F345=5,_xlfn.XLOOKUP(LEFT(C345,8),C:C,A:A),F345=6,_xlfn.XLOOKUP(LEFT(C345,11),C:C,A:A),F345=7,_xlfn.XLOOKUP(LEFT(C345,17),C:C,A:A))</f>
        <v>632</v>
      </c>
      <c r="L345" s="10" t="s">
        <v>25</v>
      </c>
      <c r="M345" s="10" t="s">
        <v>23</v>
      </c>
      <c r="N345" s="10" t="s">
        <v>23</v>
      </c>
      <c r="O345" s="10" t="s">
        <v>23</v>
      </c>
      <c r="P345" s="10" t="s">
        <v>25</v>
      </c>
      <c r="Q345" s="12">
        <v>43831</v>
      </c>
      <c r="R345" s="10" t="str">
        <f t="shared" si="33"/>
        <v>01/01/2020</v>
      </c>
      <c r="S345" s="10" t="s">
        <v>23</v>
      </c>
      <c r="T345" s="10">
        <v>0</v>
      </c>
      <c r="U345" s="10">
        <v>0</v>
      </c>
      <c r="V345" s="12">
        <v>44166</v>
      </c>
      <c r="W345" s="10" t="str">
        <f t="shared" si="34"/>
        <v>01/12/2020</v>
      </c>
      <c r="X345" s="10" t="s">
        <v>23</v>
      </c>
      <c r="Y345" s="10" t="s">
        <v>23</v>
      </c>
      <c r="Z345" s="10" t="s">
        <v>26</v>
      </c>
      <c r="AA345" s="10">
        <v>1</v>
      </c>
      <c r="AB345" s="10" t="str">
        <f t="shared" si="35"/>
        <v>659, 1, '3.2.1.01.01.00027', 6, 'TREINAMENTO DE PESSOAL', 'S', 'N', 'I', 632, 'S', 'N', '</v>
      </c>
      <c r="AC345" s="10" t="str">
        <f t="shared" si="38"/>
        <v>N', 'N', 'S', '01/01/2020', 'N', 0, 0, '01/12/2020', 'N', 'N', '0', 1</v>
      </c>
      <c r="AD34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VALUES(659, 1, '3.2.1.01.01.00027', 6, 'TREINAMENTO DE PESSOAL', 'S', 'N', 'I', 632, 'S', 'N', 'N', 'N', 'S', '01/01/2020', 'N', 0, 0, '01/12/2020', 'N', 'N', '0', 1,'04',);</v>
      </c>
      <c r="AE345" s="14" t="str">
        <f t="shared" si="37"/>
        <v>UPDATE TGFPAR SET CODCTACTB = 659 WHERE CODPARC = ;</v>
      </c>
    </row>
    <row r="346" spans="1:31" x14ac:dyDescent="0.25">
      <c r="A346" s="3">
        <v>660</v>
      </c>
      <c r="B346" s="10">
        <v>1</v>
      </c>
      <c r="C346" s="3" t="s">
        <v>989</v>
      </c>
      <c r="D346" s="11" t="s">
        <v>47</v>
      </c>
      <c r="F346" s="3">
        <v>5</v>
      </c>
      <c r="G346" s="3" t="s">
        <v>1134</v>
      </c>
      <c r="H346" s="3" t="s">
        <v>23</v>
      </c>
      <c r="I346" s="10" t="s">
        <v>23</v>
      </c>
      <c r="J346" s="10" t="s">
        <v>24</v>
      </c>
      <c r="K346" cm="1">
        <f t="array" ref="K346">_xlfn.IFS(F346=1,-999999999,F346=2,_xlfn.XLOOKUP(LEFT(C346,1),C:C,A:A),F346=3,_xlfn.XLOOKUP(LEFT(C346,3),C:C,A:A),F346=4,_xlfn.XLOOKUP(LEFT(C346,5),C:C,A:A),F346=5,_xlfn.XLOOKUP(LEFT(C346,8),C:C,A:A),F346=6,_xlfn.XLOOKUP(LEFT(C346,11),C:C,A:A),F346=7,_xlfn.XLOOKUP(LEFT(C346,17),C:C,A:A))</f>
        <v>631</v>
      </c>
      <c r="L346" s="10" t="s">
        <v>25</v>
      </c>
      <c r="M346" s="10" t="s">
        <v>23</v>
      </c>
      <c r="N346" s="10" t="s">
        <v>23</v>
      </c>
      <c r="O346" s="10" t="s">
        <v>23</v>
      </c>
      <c r="P346" s="10" t="s">
        <v>25</v>
      </c>
      <c r="Q346" s="12">
        <v>43831</v>
      </c>
      <c r="R346" s="10" t="str">
        <f t="shared" si="33"/>
        <v>01/01/2020</v>
      </c>
      <c r="S346" s="10" t="s">
        <v>23</v>
      </c>
      <c r="T346" s="10">
        <v>0</v>
      </c>
      <c r="U346" s="10">
        <v>0</v>
      </c>
      <c r="V346" s="12">
        <v>44166</v>
      </c>
      <c r="W346" s="10" t="str">
        <f t="shared" si="34"/>
        <v>01/12/2020</v>
      </c>
      <c r="X346" s="10" t="s">
        <v>23</v>
      </c>
      <c r="Y346" s="10" t="s">
        <v>23</v>
      </c>
      <c r="Z346" s="10" t="s">
        <v>26</v>
      </c>
      <c r="AA346" s="10">
        <v>1</v>
      </c>
      <c r="AB346" s="10" t="str">
        <f t="shared" si="35"/>
        <v>660, 1, '3.2.1.01.02', 5, 'DESPESAS COMERCIAIS', 'N', 'N', 'I', 631, 'S', 'N', '</v>
      </c>
      <c r="AC346" s="10" t="str">
        <f t="shared" si="38"/>
        <v>N', 'N', 'S', '01/01/2020', 'N', 0, 0, '01/12/2020', 'N', 'N', '0', 1</v>
      </c>
      <c r="AD34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VALUES(660, 1, '3.2.1.01.02', 5, 'DESPESAS COMERCIAIS', 'N', 'N', 'I', 631, 'S', 'N', 'N', 'N', 'S', '01/01/2020', 'N', 0, 0, '01/12/2020', 'N', 'N', '0', 1,'04',);</v>
      </c>
      <c r="AE346" s="14" t="str">
        <f t="shared" si="37"/>
        <v>UPDATE TGFPAR SET CODCTACTB = 660 WHERE CODPARC = ;</v>
      </c>
    </row>
    <row r="347" spans="1:31" x14ac:dyDescent="0.25">
      <c r="A347" s="3">
        <v>661</v>
      </c>
      <c r="B347" s="10">
        <v>1</v>
      </c>
      <c r="C347" s="3" t="s">
        <v>990</v>
      </c>
      <c r="D347" s="11" t="s">
        <v>47</v>
      </c>
      <c r="F347" s="3">
        <v>6</v>
      </c>
      <c r="G347" s="3" t="s">
        <v>1135</v>
      </c>
      <c r="H347" s="3" t="s">
        <v>25</v>
      </c>
      <c r="I347" s="10" t="s">
        <v>23</v>
      </c>
      <c r="J347" s="10" t="s">
        <v>24</v>
      </c>
      <c r="K347" cm="1">
        <f t="array" ref="K347">_xlfn.IFS(F347=1,-999999999,F347=2,_xlfn.XLOOKUP(LEFT(C347,1),C:C,A:A),F347=3,_xlfn.XLOOKUP(LEFT(C347,3),C:C,A:A),F347=4,_xlfn.XLOOKUP(LEFT(C347,5),C:C,A:A),F347=5,_xlfn.XLOOKUP(LEFT(C347,8),C:C,A:A),F347=6,_xlfn.XLOOKUP(LEFT(C347,11),C:C,A:A),F347=7,_xlfn.XLOOKUP(LEFT(C347,17),C:C,A:A))</f>
        <v>660</v>
      </c>
      <c r="L347" s="10" t="s">
        <v>25</v>
      </c>
      <c r="M347" s="10" t="s">
        <v>23</v>
      </c>
      <c r="N347" s="10" t="s">
        <v>23</v>
      </c>
      <c r="O347" s="10" t="s">
        <v>23</v>
      </c>
      <c r="P347" s="10" t="s">
        <v>25</v>
      </c>
      <c r="Q347" s="12">
        <v>43831</v>
      </c>
      <c r="R347" s="10" t="str">
        <f t="shared" si="33"/>
        <v>01/01/2020</v>
      </c>
      <c r="S347" s="10" t="s">
        <v>23</v>
      </c>
      <c r="T347" s="10">
        <v>0</v>
      </c>
      <c r="U347" s="10">
        <v>0</v>
      </c>
      <c r="V347" s="12">
        <v>44166</v>
      </c>
      <c r="W347" s="10" t="str">
        <f t="shared" si="34"/>
        <v>01/12/2020</v>
      </c>
      <c r="X347" s="10" t="s">
        <v>23</v>
      </c>
      <c r="Y347" s="10" t="s">
        <v>23</v>
      </c>
      <c r="Z347" s="10" t="s">
        <v>26</v>
      </c>
      <c r="AA347" s="10">
        <v>1</v>
      </c>
      <c r="AB347" s="10" t="str">
        <f t="shared" si="35"/>
        <v>661, 1, '3.2.1.01.02.00001', 6, 'COMISSOES', 'S', 'N', 'I', 660, 'S', 'N', '</v>
      </c>
      <c r="AC347" s="10" t="str">
        <f t="shared" si="38"/>
        <v>N', 'N', 'S', '01/01/2020', 'N', 0, 0, '01/12/2020', 'N', 'N', '0', 1</v>
      </c>
      <c r="AD34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VALUES(661, 1, '3.2.1.01.02.00001', 6, 'COMISSOES', 'S', 'N', 'I', 660, 'S', 'N', 'N', 'N', 'S', '01/01/2020', 'N', 0, 0, '01/12/2020', 'N', 'N', '0', 1,'04',);</v>
      </c>
      <c r="AE347" s="14" t="str">
        <f t="shared" si="37"/>
        <v>UPDATE TGFPAR SET CODCTACTB = 661 WHERE CODPARC = ;</v>
      </c>
    </row>
    <row r="348" spans="1:31" x14ac:dyDescent="0.25">
      <c r="A348" s="3">
        <v>662</v>
      </c>
      <c r="B348" s="3">
        <v>1</v>
      </c>
      <c r="C348" s="3" t="s">
        <v>991</v>
      </c>
      <c r="D348" s="11" t="s">
        <v>47</v>
      </c>
      <c r="F348" s="3">
        <v>6</v>
      </c>
      <c r="G348" s="3" t="s">
        <v>1136</v>
      </c>
      <c r="H348" s="3" t="s">
        <v>25</v>
      </c>
      <c r="I348" s="10" t="s">
        <v>23</v>
      </c>
      <c r="J348" s="10" t="s">
        <v>24</v>
      </c>
      <c r="K348" cm="1">
        <f t="array" ref="K348">_xlfn.IFS(F348=1,-999999999,F348=2,_xlfn.XLOOKUP(LEFT(C348,1),C:C,A:A),F348=3,_xlfn.XLOOKUP(LEFT(C348,3),C:C,A:A),F348=4,_xlfn.XLOOKUP(LEFT(C348,5),C:C,A:A),F348=5,_xlfn.XLOOKUP(LEFT(C348,8),C:C,A:A),F348=6,_xlfn.XLOOKUP(LEFT(C348,11),C:C,A:A),F348=7,_xlfn.XLOOKUP(LEFT(C348,17),C:C,A:A))</f>
        <v>660</v>
      </c>
      <c r="L348" s="10" t="s">
        <v>25</v>
      </c>
      <c r="M348" s="10" t="s">
        <v>23</v>
      </c>
      <c r="N348" s="10" t="s">
        <v>23</v>
      </c>
      <c r="O348" s="10" t="s">
        <v>23</v>
      </c>
      <c r="P348" s="10" t="s">
        <v>25</v>
      </c>
      <c r="Q348" s="12">
        <v>43831</v>
      </c>
      <c r="R348" s="10" t="str">
        <f t="shared" si="33"/>
        <v>01/01/2020</v>
      </c>
      <c r="S348" s="10" t="s">
        <v>23</v>
      </c>
      <c r="T348" s="10">
        <v>0</v>
      </c>
      <c r="U348" s="10">
        <v>0</v>
      </c>
      <c r="V348" s="12">
        <v>44166</v>
      </c>
      <c r="W348" s="10" t="str">
        <f t="shared" si="34"/>
        <v>01/12/2020</v>
      </c>
      <c r="X348" s="10" t="s">
        <v>23</v>
      </c>
      <c r="Y348" s="10" t="s">
        <v>23</v>
      </c>
      <c r="Z348" s="10" t="s">
        <v>26</v>
      </c>
      <c r="AA348" s="10">
        <v>1</v>
      </c>
      <c r="AB348" s="10" t="str">
        <f t="shared" si="35"/>
        <v>662, 1, '3.2.1.01.02.00002', 6, 'FRETE VENDA', 'S', 'N', 'I', 660, 'S', 'N', '</v>
      </c>
      <c r="AC348" s="10" t="str">
        <f t="shared" si="38"/>
        <v>N', 'N', 'S', '01/01/2020', 'N', 0, 0, '01/12/2020', 'N', 'N', '0', 1</v>
      </c>
      <c r="AD34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VALUES(662, 1, '3.2.1.01.02.00002', 6, 'FRETE VENDA', 'S', 'N', 'I', 660, 'S', 'N', 'N', 'N', 'S', '01/01/2020', 'N', 0, 0, '01/12/2020', 'N', 'N', '0', 1,'04',);</v>
      </c>
      <c r="AE348" s="14" t="str">
        <f t="shared" si="37"/>
        <v>UPDATE TGFPAR SET CODCTACTB = 662 WHERE CODPARC = ;</v>
      </c>
    </row>
    <row r="349" spans="1:31" x14ac:dyDescent="0.25">
      <c r="A349" s="3">
        <v>663</v>
      </c>
      <c r="B349" s="10">
        <v>1</v>
      </c>
      <c r="C349" s="3" t="s">
        <v>992</v>
      </c>
      <c r="D349" s="11" t="s">
        <v>47</v>
      </c>
      <c r="F349" s="3">
        <v>6</v>
      </c>
      <c r="G349" s="3" t="s">
        <v>1137</v>
      </c>
      <c r="H349" s="3" t="s">
        <v>25</v>
      </c>
      <c r="I349" s="10" t="s">
        <v>23</v>
      </c>
      <c r="J349" s="10" t="s">
        <v>24</v>
      </c>
      <c r="K349" cm="1">
        <f t="array" ref="K349">_xlfn.IFS(F349=1,-999999999,F349=2,_xlfn.XLOOKUP(LEFT(C349,1),C:C,A:A),F349=3,_xlfn.XLOOKUP(LEFT(C349,3),C:C,A:A),F349=4,_xlfn.XLOOKUP(LEFT(C349,5),C:C,A:A),F349=5,_xlfn.XLOOKUP(LEFT(C349,8),C:C,A:A),F349=6,_xlfn.XLOOKUP(LEFT(C349,11),C:C,A:A),F349=7,_xlfn.XLOOKUP(LEFT(C349,17),C:C,A:A))</f>
        <v>660</v>
      </c>
      <c r="L349" s="10" t="s">
        <v>25</v>
      </c>
      <c r="M349" s="10" t="s">
        <v>23</v>
      </c>
      <c r="N349" s="10" t="s">
        <v>23</v>
      </c>
      <c r="O349" s="10" t="s">
        <v>23</v>
      </c>
      <c r="P349" s="10" t="s">
        <v>25</v>
      </c>
      <c r="Q349" s="12">
        <v>43831</v>
      </c>
      <c r="R349" s="10" t="str">
        <f t="shared" si="33"/>
        <v>01/01/2020</v>
      </c>
      <c r="S349" s="10" t="s">
        <v>23</v>
      </c>
      <c r="T349" s="10">
        <v>0</v>
      </c>
      <c r="U349" s="10">
        <v>0</v>
      </c>
      <c r="V349" s="12">
        <v>44166</v>
      </c>
      <c r="W349" s="10" t="str">
        <f t="shared" si="34"/>
        <v>01/12/2020</v>
      </c>
      <c r="X349" s="10" t="s">
        <v>23</v>
      </c>
      <c r="Y349" s="10" t="s">
        <v>23</v>
      </c>
      <c r="Z349" s="10" t="s">
        <v>26</v>
      </c>
      <c r="AA349" s="10">
        <v>1</v>
      </c>
      <c r="AB349" s="10" t="str">
        <f t="shared" si="35"/>
        <v>663, 1, '3.2.1.01.02.00003', 6, 'PORTAIS', 'S', 'N', 'I', 660, 'S', 'N', '</v>
      </c>
      <c r="AC349" s="10" t="str">
        <f t="shared" si="38"/>
        <v>N', 'N', 'S', '01/01/2020', 'N', 0, 0, '01/12/2020', 'N', 'N', '0', 1</v>
      </c>
      <c r="AD34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VALUES(663, 1, '3.2.1.01.02.00003', 6, 'PORTAIS', 'S', 'N', 'I', 660, 'S', 'N', 'N', 'N', 'S', '01/01/2020', 'N', 0, 0, '01/12/2020', 'N', 'N', '0', 1,'04',);</v>
      </c>
      <c r="AE349" s="14" t="str">
        <f t="shared" si="37"/>
        <v>UPDATE TGFPAR SET CODCTACTB = 663 WHERE CODPARC = ;</v>
      </c>
    </row>
    <row r="350" spans="1:31" x14ac:dyDescent="0.25">
      <c r="A350" s="3">
        <v>664</v>
      </c>
      <c r="B350" s="10">
        <v>1</v>
      </c>
      <c r="C350" s="3" t="s">
        <v>993</v>
      </c>
      <c r="D350" s="11" t="s">
        <v>47</v>
      </c>
      <c r="F350" s="3">
        <v>6</v>
      </c>
      <c r="G350" s="3" t="s">
        <v>1138</v>
      </c>
      <c r="H350" s="3" t="s">
        <v>25</v>
      </c>
      <c r="I350" s="10" t="s">
        <v>23</v>
      </c>
      <c r="J350" s="10" t="s">
        <v>24</v>
      </c>
      <c r="K350" cm="1">
        <f t="array" ref="K350">_xlfn.IFS(F350=1,-999999999,F350=2,_xlfn.XLOOKUP(LEFT(C350,1),C:C,A:A),F350=3,_xlfn.XLOOKUP(LEFT(C350,3),C:C,A:A),F350=4,_xlfn.XLOOKUP(LEFT(C350,5),C:C,A:A),F350=5,_xlfn.XLOOKUP(LEFT(C350,8),C:C,A:A),F350=6,_xlfn.XLOOKUP(LEFT(C350,11),C:C,A:A),F350=7,_xlfn.XLOOKUP(LEFT(C350,17),C:C,A:A))</f>
        <v>660</v>
      </c>
      <c r="L350" s="10" t="s">
        <v>25</v>
      </c>
      <c r="M350" s="10" t="s">
        <v>23</v>
      </c>
      <c r="N350" s="10" t="s">
        <v>23</v>
      </c>
      <c r="O350" s="10" t="s">
        <v>23</v>
      </c>
      <c r="P350" s="10" t="s">
        <v>25</v>
      </c>
      <c r="Q350" s="12">
        <v>43831</v>
      </c>
      <c r="R350" s="10" t="str">
        <f t="shared" si="33"/>
        <v>01/01/2020</v>
      </c>
      <c r="S350" s="10" t="s">
        <v>23</v>
      </c>
      <c r="T350" s="10">
        <v>0</v>
      </c>
      <c r="U350" s="10">
        <v>0</v>
      </c>
      <c r="V350" s="12">
        <v>44166</v>
      </c>
      <c r="W350" s="10" t="str">
        <f t="shared" si="34"/>
        <v>01/12/2020</v>
      </c>
      <c r="X350" s="10" t="s">
        <v>23</v>
      </c>
      <c r="Y350" s="10" t="s">
        <v>23</v>
      </c>
      <c r="Z350" s="10" t="s">
        <v>26</v>
      </c>
      <c r="AA350" s="10">
        <v>1</v>
      </c>
      <c r="AB350" s="10" t="str">
        <f t="shared" si="35"/>
        <v>664, 1, '3.2.1.01.02.00004', 6, 'EMBALAGEM', 'S', 'N', 'I', 660, 'S', 'N', '</v>
      </c>
      <c r="AC350" s="10" t="str">
        <f t="shared" si="38"/>
        <v>N', 'N', 'S', '01/01/2020', 'N', 0, 0, '01/12/2020', 'N', 'N', '0', 1</v>
      </c>
      <c r="AD35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VALUES(664, 1, '3.2.1.01.02.00004', 6, 'EMBALAGEM', 'S', 'N', 'I', 660, 'S', 'N', 'N', 'N', 'S', '01/01/2020', 'N', 0, 0, '01/12/2020', 'N', 'N', '0', 1,'04',);</v>
      </c>
      <c r="AE350" s="14" t="str">
        <f t="shared" si="37"/>
        <v>UPDATE TGFPAR SET CODCTACTB = 664 WHERE CODPARC = ;</v>
      </c>
    </row>
    <row r="351" spans="1:31" x14ac:dyDescent="0.25">
      <c r="A351" s="3">
        <v>665</v>
      </c>
      <c r="B351" s="3">
        <v>1</v>
      </c>
      <c r="C351" s="3" t="s">
        <v>994</v>
      </c>
      <c r="D351" s="11" t="s">
        <v>47</v>
      </c>
      <c r="F351" s="3">
        <v>6</v>
      </c>
      <c r="G351" s="3" t="s">
        <v>1139</v>
      </c>
      <c r="H351" s="3" t="s">
        <v>25</v>
      </c>
      <c r="I351" s="10" t="s">
        <v>23</v>
      </c>
      <c r="J351" s="10" t="s">
        <v>24</v>
      </c>
      <c r="K351" cm="1">
        <f t="array" ref="K351">_xlfn.IFS(F351=1,-999999999,F351=2,_xlfn.XLOOKUP(LEFT(C351,1),C:C,A:A),F351=3,_xlfn.XLOOKUP(LEFT(C351,3),C:C,A:A),F351=4,_xlfn.XLOOKUP(LEFT(C351,5),C:C,A:A),F351=5,_xlfn.XLOOKUP(LEFT(C351,8),C:C,A:A),F351=6,_xlfn.XLOOKUP(LEFT(C351,11),C:C,A:A),F351=7,_xlfn.XLOOKUP(LEFT(C351,17),C:C,A:A))</f>
        <v>660</v>
      </c>
      <c r="L351" s="10" t="s">
        <v>25</v>
      </c>
      <c r="M351" s="10" t="s">
        <v>23</v>
      </c>
      <c r="N351" s="10" t="s">
        <v>23</v>
      </c>
      <c r="O351" s="10" t="s">
        <v>23</v>
      </c>
      <c r="P351" s="10" t="s">
        <v>25</v>
      </c>
      <c r="Q351" s="12">
        <v>43831</v>
      </c>
      <c r="R351" s="10" t="str">
        <f t="shared" si="33"/>
        <v>01/01/2020</v>
      </c>
      <c r="S351" s="10" t="s">
        <v>23</v>
      </c>
      <c r="T351" s="10">
        <v>0</v>
      </c>
      <c r="U351" s="10">
        <v>0</v>
      </c>
      <c r="V351" s="12">
        <v>44166</v>
      </c>
      <c r="W351" s="10" t="str">
        <f t="shared" si="34"/>
        <v>01/12/2020</v>
      </c>
      <c r="X351" s="10" t="s">
        <v>23</v>
      </c>
      <c r="Y351" s="10" t="s">
        <v>23</v>
      </c>
      <c r="Z351" s="10" t="s">
        <v>26</v>
      </c>
      <c r="AA351" s="10">
        <v>1</v>
      </c>
      <c r="AB351" s="10" t="str">
        <f t="shared" si="35"/>
        <v>665, 1, '3.2.1.01.02.00005', 6, 'REPRESENTACAO', 'S', 'N', 'I', 660, 'S', 'N', '</v>
      </c>
      <c r="AC351" s="10" t="str">
        <f t="shared" si="38"/>
        <v>N', 'N', 'S', '01/01/2020', 'N', 0, 0, '01/12/2020', 'N', 'N', '0', 1</v>
      </c>
      <c r="AD35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VALUES(665, 1, '3.2.1.01.02.00005', 6, 'REPRESENTACAO', 'S', 'N', 'I', 660, 'S', 'N', 'N', 'N', 'S', '01/01/2020', 'N', 0, 0, '01/12/2020', 'N', 'N', '0', 1,'04',);</v>
      </c>
      <c r="AE351" s="14" t="str">
        <f t="shared" si="37"/>
        <v>UPDATE TGFPAR SET CODCTACTB = 665 WHERE CODPARC = ;</v>
      </c>
    </row>
    <row r="352" spans="1:31" x14ac:dyDescent="0.25">
      <c r="A352" s="3">
        <v>666</v>
      </c>
      <c r="B352" s="10">
        <v>1</v>
      </c>
      <c r="C352" s="3" t="s">
        <v>995</v>
      </c>
      <c r="D352" s="11" t="s">
        <v>47</v>
      </c>
      <c r="F352" s="3">
        <v>6</v>
      </c>
      <c r="G352" s="3" t="s">
        <v>1140</v>
      </c>
      <c r="H352" s="3" t="s">
        <v>25</v>
      </c>
      <c r="I352" s="10" t="s">
        <v>23</v>
      </c>
      <c r="J352" s="10" t="s">
        <v>24</v>
      </c>
      <c r="K352" cm="1">
        <f t="array" ref="K352">_xlfn.IFS(F352=1,-999999999,F352=2,_xlfn.XLOOKUP(LEFT(C352,1),C:C,A:A),F352=3,_xlfn.XLOOKUP(LEFT(C352,3),C:C,A:A),F352=4,_xlfn.XLOOKUP(LEFT(C352,5),C:C,A:A),F352=5,_xlfn.XLOOKUP(LEFT(C352,8),C:C,A:A),F352=6,_xlfn.XLOOKUP(LEFT(C352,11),C:C,A:A),F352=7,_xlfn.XLOOKUP(LEFT(C352,17),C:C,A:A))</f>
        <v>660</v>
      </c>
      <c r="L352" s="10" t="s">
        <v>25</v>
      </c>
      <c r="M352" s="10" t="s">
        <v>23</v>
      </c>
      <c r="N352" s="10" t="s">
        <v>23</v>
      </c>
      <c r="O352" s="10" t="s">
        <v>23</v>
      </c>
      <c r="P352" s="10" t="s">
        <v>25</v>
      </c>
      <c r="Q352" s="12">
        <v>43831</v>
      </c>
      <c r="R352" s="10" t="str">
        <f t="shared" si="33"/>
        <v>01/01/2020</v>
      </c>
      <c r="S352" s="10" t="s">
        <v>23</v>
      </c>
      <c r="T352" s="10">
        <v>0</v>
      </c>
      <c r="U352" s="10">
        <v>0</v>
      </c>
      <c r="V352" s="12">
        <v>44166</v>
      </c>
      <c r="W352" s="10" t="str">
        <f t="shared" si="34"/>
        <v>01/12/2020</v>
      </c>
      <c r="X352" s="10" t="s">
        <v>23</v>
      </c>
      <c r="Y352" s="10" t="s">
        <v>23</v>
      </c>
      <c r="Z352" s="10" t="s">
        <v>26</v>
      </c>
      <c r="AA352" s="10">
        <v>1</v>
      </c>
      <c r="AB352" s="10" t="str">
        <f t="shared" si="35"/>
        <v>666, 1, '3.2.1.01.02.00006', 6, 'DESPESA COM VIAGEM', 'S', 'N', 'I', 660, 'S', 'N', '</v>
      </c>
      <c r="AC352" s="10" t="str">
        <f t="shared" si="38"/>
        <v>N', 'N', 'S', '01/01/2020', 'N', 0, 0, '01/12/2020', 'N', 'N', '0', 1</v>
      </c>
      <c r="AD35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VALUES(666, 1, '3.2.1.01.02.00006', 6, 'DESPESA COM VIAGEM', 'S', 'N', 'I', 660, 'S', 'N', 'N', 'N', 'S', '01/01/2020', 'N', 0, 0, '01/12/2020', 'N', 'N', '0', 1,'04',);</v>
      </c>
      <c r="AE352" s="14" t="str">
        <f t="shared" si="37"/>
        <v>UPDATE TGFPAR SET CODCTACTB = 666 WHERE CODPARC = ;</v>
      </c>
    </row>
    <row r="353" spans="1:31" x14ac:dyDescent="0.25">
      <c r="A353" s="3">
        <v>667</v>
      </c>
      <c r="B353" s="10">
        <v>1</v>
      </c>
      <c r="C353" s="3" t="s">
        <v>996</v>
      </c>
      <c r="D353" s="11" t="s">
        <v>47</v>
      </c>
      <c r="F353" s="3">
        <v>6</v>
      </c>
      <c r="G353" s="3" t="s">
        <v>1141</v>
      </c>
      <c r="H353" s="3" t="s">
        <v>25</v>
      </c>
      <c r="I353" s="10" t="s">
        <v>23</v>
      </c>
      <c r="J353" s="10" t="s">
        <v>24</v>
      </c>
      <c r="K353" cm="1">
        <f t="array" ref="K353">_xlfn.IFS(F353=1,-999999999,F353=2,_xlfn.XLOOKUP(LEFT(C353,1),C:C,A:A),F353=3,_xlfn.XLOOKUP(LEFT(C353,3),C:C,A:A),F353=4,_xlfn.XLOOKUP(LEFT(C353,5),C:C,A:A),F353=5,_xlfn.XLOOKUP(LEFT(C353,8),C:C,A:A),F353=6,_xlfn.XLOOKUP(LEFT(C353,11),C:C,A:A),F353=7,_xlfn.XLOOKUP(LEFT(C353,17),C:C,A:A))</f>
        <v>660</v>
      </c>
      <c r="L353" s="10" t="s">
        <v>25</v>
      </c>
      <c r="M353" s="10" t="s">
        <v>23</v>
      </c>
      <c r="N353" s="10" t="s">
        <v>23</v>
      </c>
      <c r="O353" s="10" t="s">
        <v>23</v>
      </c>
      <c r="P353" s="10" t="s">
        <v>25</v>
      </c>
      <c r="Q353" s="12">
        <v>43831</v>
      </c>
      <c r="R353" s="10" t="str">
        <f t="shared" si="33"/>
        <v>01/01/2020</v>
      </c>
      <c r="S353" s="10" t="s">
        <v>23</v>
      </c>
      <c r="T353" s="10">
        <v>0</v>
      </c>
      <c r="U353" s="10">
        <v>0</v>
      </c>
      <c r="V353" s="12">
        <v>44166</v>
      </c>
      <c r="W353" s="10" t="str">
        <f t="shared" si="34"/>
        <v>01/12/2020</v>
      </c>
      <c r="X353" s="10" t="s">
        <v>23</v>
      </c>
      <c r="Y353" s="10" t="s">
        <v>23</v>
      </c>
      <c r="Z353" s="10" t="s">
        <v>26</v>
      </c>
      <c r="AA353" s="10">
        <v>1</v>
      </c>
      <c r="AB353" s="10" t="str">
        <f t="shared" si="35"/>
        <v>667, 1, '3.2.1.01.02.00007', 6, 'PASSAGEM E TAXI', 'S', 'N', 'I', 660, 'S', 'N', '</v>
      </c>
      <c r="AC353" s="10" t="str">
        <f t="shared" si="38"/>
        <v>N', 'N', 'S', '01/01/2020', 'N', 0, 0, '01/12/2020', 'N', 'N', '0', 1</v>
      </c>
      <c r="AD35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VALUES(667, 1, '3.2.1.01.02.00007', 6, 'PASSAGEM E TAXI', 'S', 'N', 'I', 660, 'S', 'N', 'N', 'N', 'S', '01/01/2020', 'N', 0, 0, '01/12/2020', 'N', 'N', '0', 1,'04',);</v>
      </c>
      <c r="AE353" s="14" t="str">
        <f t="shared" si="37"/>
        <v>UPDATE TGFPAR SET CODCTACTB = 667 WHERE CODPARC = ;</v>
      </c>
    </row>
    <row r="354" spans="1:31" x14ac:dyDescent="0.25">
      <c r="A354" s="3">
        <v>668</v>
      </c>
      <c r="B354" s="3">
        <v>1</v>
      </c>
      <c r="C354" s="3" t="s">
        <v>997</v>
      </c>
      <c r="D354" s="11" t="s">
        <v>47</v>
      </c>
      <c r="F354" s="3">
        <v>6</v>
      </c>
      <c r="G354" s="3" t="s">
        <v>1142</v>
      </c>
      <c r="H354" s="3" t="s">
        <v>25</v>
      </c>
      <c r="I354" s="10" t="s">
        <v>23</v>
      </c>
      <c r="J354" s="10" t="s">
        <v>24</v>
      </c>
      <c r="K354" cm="1">
        <f t="array" ref="K354">_xlfn.IFS(F354=1,-999999999,F354=2,_xlfn.XLOOKUP(LEFT(C354,1),C:C,A:A),F354=3,_xlfn.XLOOKUP(LEFT(C354,3),C:C,A:A),F354=4,_xlfn.XLOOKUP(LEFT(C354,5),C:C,A:A),F354=5,_xlfn.XLOOKUP(LEFT(C354,8),C:C,A:A),F354=6,_xlfn.XLOOKUP(LEFT(C354,11),C:C,A:A),F354=7,_xlfn.XLOOKUP(LEFT(C354,17),C:C,A:A))</f>
        <v>660</v>
      </c>
      <c r="L354" s="10" t="s">
        <v>25</v>
      </c>
      <c r="M354" s="10" t="s">
        <v>23</v>
      </c>
      <c r="N354" s="10" t="s">
        <v>23</v>
      </c>
      <c r="O354" s="10" t="s">
        <v>23</v>
      </c>
      <c r="P354" s="10" t="s">
        <v>25</v>
      </c>
      <c r="Q354" s="12">
        <v>43831</v>
      </c>
      <c r="R354" s="10" t="str">
        <f t="shared" si="33"/>
        <v>01/01/2020</v>
      </c>
      <c r="S354" s="10" t="s">
        <v>23</v>
      </c>
      <c r="T354" s="10">
        <v>0</v>
      </c>
      <c r="U354" s="10">
        <v>0</v>
      </c>
      <c r="V354" s="12">
        <v>44166</v>
      </c>
      <c r="W354" s="10" t="str">
        <f t="shared" si="34"/>
        <v>01/12/2020</v>
      </c>
      <c r="X354" s="10" t="s">
        <v>23</v>
      </c>
      <c r="Y354" s="10" t="s">
        <v>23</v>
      </c>
      <c r="Z354" s="10" t="s">
        <v>26</v>
      </c>
      <c r="AA354" s="10">
        <v>1</v>
      </c>
      <c r="AB354" s="10" t="str">
        <f t="shared" si="35"/>
        <v>668, 1, '3.2.1.01.02.00008', 6, 'PREMIOS PARCEIROS', 'S', 'N', 'I', 660, 'S', 'N', '</v>
      </c>
      <c r="AC354" s="10" t="str">
        <f t="shared" si="38"/>
        <v>N', 'N', 'S', '01/01/2020', 'N', 0, 0, '01/12/2020', 'N', 'N', '0', 1</v>
      </c>
      <c r="AD35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VALUES(668, 1, '3.2.1.01.02.00008', 6, 'PREMIOS PARCEIROS', 'S', 'N', 'I', 660, 'S', 'N', 'N', 'N', 'S', '01/01/2020', 'N', 0, 0, '01/12/2020', 'N', 'N', '0', 1,'04',);</v>
      </c>
      <c r="AE354" s="14" t="str">
        <f t="shared" si="37"/>
        <v>UPDATE TGFPAR SET CODCTACTB = 668 WHERE CODPARC = ;</v>
      </c>
    </row>
    <row r="355" spans="1:31" x14ac:dyDescent="0.25">
      <c r="A355" s="3">
        <v>669</v>
      </c>
      <c r="B355" s="10">
        <v>1</v>
      </c>
      <c r="C355" s="3" t="s">
        <v>998</v>
      </c>
      <c r="D355" s="11" t="s">
        <v>47</v>
      </c>
      <c r="F355" s="3">
        <v>6</v>
      </c>
      <c r="G355" s="3" t="s">
        <v>1143</v>
      </c>
      <c r="H355" s="3" t="s">
        <v>25</v>
      </c>
      <c r="I355" s="10" t="s">
        <v>23</v>
      </c>
      <c r="J355" s="10" t="s">
        <v>24</v>
      </c>
      <c r="K355" cm="1">
        <f t="array" ref="K355">_xlfn.IFS(F355=1,-999999999,F355=2,_xlfn.XLOOKUP(LEFT(C355,1),C:C,A:A),F355=3,_xlfn.XLOOKUP(LEFT(C355,3),C:C,A:A),F355=4,_xlfn.XLOOKUP(LEFT(C355,5),C:C,A:A),F355=5,_xlfn.XLOOKUP(LEFT(C355,8),C:C,A:A),F355=6,_xlfn.XLOOKUP(LEFT(C355,11),C:C,A:A),F355=7,_xlfn.XLOOKUP(LEFT(C355,17),C:C,A:A))</f>
        <v>660</v>
      </c>
      <c r="L355" s="10" t="s">
        <v>25</v>
      </c>
      <c r="M355" s="10" t="s">
        <v>23</v>
      </c>
      <c r="N355" s="10" t="s">
        <v>23</v>
      </c>
      <c r="O355" s="10" t="s">
        <v>23</v>
      </c>
      <c r="P355" s="10" t="s">
        <v>25</v>
      </c>
      <c r="Q355" s="12">
        <v>43831</v>
      </c>
      <c r="R355" s="10" t="str">
        <f t="shared" si="33"/>
        <v>01/01/2020</v>
      </c>
      <c r="S355" s="10" t="s">
        <v>23</v>
      </c>
      <c r="T355" s="10">
        <v>0</v>
      </c>
      <c r="U355" s="10">
        <v>0</v>
      </c>
      <c r="V355" s="12">
        <v>44166</v>
      </c>
      <c r="W355" s="10" t="str">
        <f t="shared" si="34"/>
        <v>01/12/2020</v>
      </c>
      <c r="X355" s="10" t="s">
        <v>23</v>
      </c>
      <c r="Y355" s="10" t="s">
        <v>23</v>
      </c>
      <c r="Z355" s="10" t="s">
        <v>26</v>
      </c>
      <c r="AA355" s="10">
        <v>1</v>
      </c>
      <c r="AB355" s="10" t="str">
        <f t="shared" si="35"/>
        <v>669, 1, '3.2.1.01.02.00009', 6, 'CAMPANHA DE VENDAS', 'S', 'N', 'I', 660, 'S', 'N', '</v>
      </c>
      <c r="AC355" s="10" t="str">
        <f t="shared" si="38"/>
        <v>N', 'N', 'S', '01/01/2020', 'N', 0, 0, '01/12/2020', 'N', 'N', '0', 1</v>
      </c>
      <c r="AD35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VALUES(669, 1, '3.2.1.01.02.00009', 6, 'CAMPANHA DE VENDAS', 'S', 'N', 'I', 660, 'S', 'N', 'N', 'N', 'S', '01/01/2020', 'N', 0, 0, '01/12/2020', 'N', 'N', '0', 1,'04',);</v>
      </c>
      <c r="AE355" s="14" t="str">
        <f t="shared" si="37"/>
        <v>UPDATE TGFPAR SET CODCTACTB = 669 WHERE CODPARC = ;</v>
      </c>
    </row>
    <row r="356" spans="1:31" x14ac:dyDescent="0.25">
      <c r="A356" s="3">
        <v>670</v>
      </c>
      <c r="B356" s="10">
        <v>1</v>
      </c>
      <c r="C356" s="3" t="s">
        <v>999</v>
      </c>
      <c r="D356" s="11" t="s">
        <v>47</v>
      </c>
      <c r="F356" s="3">
        <v>5</v>
      </c>
      <c r="G356" s="3" t="s">
        <v>1144</v>
      </c>
      <c r="H356" s="3" t="s">
        <v>23</v>
      </c>
      <c r="I356" s="10" t="s">
        <v>23</v>
      </c>
      <c r="J356" s="10" t="s">
        <v>24</v>
      </c>
      <c r="K356" cm="1">
        <f t="array" ref="K356">_xlfn.IFS(F356=1,-999999999,F356=2,_xlfn.XLOOKUP(LEFT(C356,1),C:C,A:A),F356=3,_xlfn.XLOOKUP(LEFT(C356,3),C:C,A:A),F356=4,_xlfn.XLOOKUP(LEFT(C356,5),C:C,A:A),F356=5,_xlfn.XLOOKUP(LEFT(C356,8),C:C,A:A),F356=6,_xlfn.XLOOKUP(LEFT(C356,11),C:C,A:A),F356=7,_xlfn.XLOOKUP(LEFT(C356,17),C:C,A:A))</f>
        <v>631</v>
      </c>
      <c r="L356" s="10" t="s">
        <v>25</v>
      </c>
      <c r="M356" s="10" t="s">
        <v>23</v>
      </c>
      <c r="N356" s="10" t="s">
        <v>23</v>
      </c>
      <c r="O356" s="10" t="s">
        <v>23</v>
      </c>
      <c r="P356" s="10" t="s">
        <v>25</v>
      </c>
      <c r="Q356" s="12">
        <v>43831</v>
      </c>
      <c r="R356" s="10" t="str">
        <f t="shared" si="33"/>
        <v>01/01/2020</v>
      </c>
      <c r="S356" s="10" t="s">
        <v>23</v>
      </c>
      <c r="T356" s="10">
        <v>0</v>
      </c>
      <c r="U356" s="10">
        <v>0</v>
      </c>
      <c r="V356" s="12">
        <v>44166</v>
      </c>
      <c r="W356" s="10" t="str">
        <f t="shared" si="34"/>
        <v>01/12/2020</v>
      </c>
      <c r="X356" s="10" t="s">
        <v>23</v>
      </c>
      <c r="Y356" s="10" t="s">
        <v>23</v>
      </c>
      <c r="Z356" s="10" t="s">
        <v>26</v>
      </c>
      <c r="AA356" s="10">
        <v>1</v>
      </c>
      <c r="AB356" s="10" t="str">
        <f t="shared" si="35"/>
        <v>670, 1, '3.2.1.01.03', 5, 'DESPESAS ESTRUTURAIS', 'N', 'N', 'I', 631, 'S', 'N', '</v>
      </c>
      <c r="AC356" s="10" t="str">
        <f t="shared" si="38"/>
        <v>N', 'N', 'S', '01/01/2020', 'N', 0, 0, '01/12/2020', 'N', 'N', '0', 1</v>
      </c>
      <c r="AD35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VALUES(670, 1, '3.2.1.01.03', 5, 'DESPESAS ESTRUTURAIS', 'N', 'N', 'I', 631, 'S', 'N', 'N', 'N', 'S', '01/01/2020', 'N', 0, 0, '01/12/2020', 'N', 'N', '0', 1,'04',);</v>
      </c>
      <c r="AE356" s="14" t="str">
        <f t="shared" si="37"/>
        <v>UPDATE TGFPAR SET CODCTACTB = 670 WHERE CODPARC = ;</v>
      </c>
    </row>
    <row r="357" spans="1:31" x14ac:dyDescent="0.25">
      <c r="A357" s="3">
        <v>671</v>
      </c>
      <c r="B357" s="3">
        <v>1</v>
      </c>
      <c r="C357" s="3" t="s">
        <v>1600</v>
      </c>
      <c r="D357" s="11" t="s">
        <v>47</v>
      </c>
      <c r="F357" s="3">
        <v>6</v>
      </c>
      <c r="G357" s="3" t="s">
        <v>1145</v>
      </c>
      <c r="H357" s="3" t="s">
        <v>25</v>
      </c>
      <c r="I357" s="10" t="s">
        <v>23</v>
      </c>
      <c r="J357" s="10" t="s">
        <v>24</v>
      </c>
      <c r="K357" cm="1">
        <f t="array" ref="K357">_xlfn.IFS(F357=1,-999999999,F357=2,_xlfn.XLOOKUP(LEFT(C357,1),C:C,A:A),F357=3,_xlfn.XLOOKUP(LEFT(C357,3),C:C,A:A),F357=4,_xlfn.XLOOKUP(LEFT(C357,5),C:C,A:A),F357=5,_xlfn.XLOOKUP(LEFT(C357,8),C:C,A:A),F357=6,_xlfn.XLOOKUP(LEFT(C357,11),C:C,A:A),F357=7,_xlfn.XLOOKUP(LEFT(C357,17),C:C,A:A))</f>
        <v>670</v>
      </c>
      <c r="L357" s="10" t="s">
        <v>25</v>
      </c>
      <c r="M357" s="10" t="s">
        <v>23</v>
      </c>
      <c r="N357" s="10" t="s">
        <v>23</v>
      </c>
      <c r="O357" s="10" t="s">
        <v>23</v>
      </c>
      <c r="P357" s="10" t="s">
        <v>25</v>
      </c>
      <c r="Q357" s="12">
        <v>43831</v>
      </c>
      <c r="R357" s="10" t="str">
        <f t="shared" si="33"/>
        <v>01/01/2020</v>
      </c>
      <c r="S357" s="10" t="s">
        <v>23</v>
      </c>
      <c r="T357" s="10">
        <v>0</v>
      </c>
      <c r="U357" s="10">
        <v>0</v>
      </c>
      <c r="V357" s="12">
        <v>44166</v>
      </c>
      <c r="W357" s="10" t="str">
        <f t="shared" si="34"/>
        <v>01/12/2020</v>
      </c>
      <c r="X357" s="10" t="s">
        <v>23</v>
      </c>
      <c r="Y357" s="10" t="s">
        <v>23</v>
      </c>
      <c r="Z357" s="10" t="s">
        <v>26</v>
      </c>
      <c r="AA357" s="10">
        <v>1</v>
      </c>
      <c r="AB357" s="10" t="str">
        <f t="shared" si="35"/>
        <v>671, 1, '3.2.1.01.03.00001', 6, 'ALUGUEIS E CONDOMINIOS', 'S', 'N', 'I', 670, 'S', 'N', '</v>
      </c>
      <c r="AC357" s="10" t="str">
        <f t="shared" si="38"/>
        <v>N', 'N', 'S', '01/01/2020', 'N', 0, 0, '01/12/2020', 'N', 'N', '0', 1</v>
      </c>
      <c r="AD35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VALUES(671, 1, '3.2.1.01.03.00001', 6, 'ALUGUEIS E CONDOMINIOS', 'S', 'N', 'I', 670, 'S', 'N', 'N', 'N', 'S', '01/01/2020', 'N', 0, 0, '01/12/2020', 'N', 'N', '0', 1,'04',);</v>
      </c>
      <c r="AE357" s="14" t="str">
        <f t="shared" si="37"/>
        <v>UPDATE TGFPAR SET CODCTACTB = 671 WHERE CODPARC = ;</v>
      </c>
    </row>
    <row r="358" spans="1:31" x14ac:dyDescent="0.25">
      <c r="A358" s="3">
        <v>672</v>
      </c>
      <c r="B358" s="10">
        <v>1</v>
      </c>
      <c r="C358" s="3" t="s">
        <v>1000</v>
      </c>
      <c r="D358" s="11" t="s">
        <v>47</v>
      </c>
      <c r="F358" s="3">
        <v>6</v>
      </c>
      <c r="G358" s="3" t="s">
        <v>1146</v>
      </c>
      <c r="H358" s="3" t="s">
        <v>25</v>
      </c>
      <c r="I358" s="10" t="s">
        <v>23</v>
      </c>
      <c r="J358" s="10" t="s">
        <v>24</v>
      </c>
      <c r="K358" cm="1">
        <f t="array" ref="K358">_xlfn.IFS(F358=1,-999999999,F358=2,_xlfn.XLOOKUP(LEFT(C358,1),C:C,A:A),F358=3,_xlfn.XLOOKUP(LEFT(C358,3),C:C,A:A),F358=4,_xlfn.XLOOKUP(LEFT(C358,5),C:C,A:A),F358=5,_xlfn.XLOOKUP(LEFT(C358,8),C:C,A:A),F358=6,_xlfn.XLOOKUP(LEFT(C358,11),C:C,A:A),F358=7,_xlfn.XLOOKUP(LEFT(C358,17),C:C,A:A))</f>
        <v>670</v>
      </c>
      <c r="L358" s="10" t="s">
        <v>25</v>
      </c>
      <c r="M358" s="10" t="s">
        <v>23</v>
      </c>
      <c r="N358" s="10" t="s">
        <v>23</v>
      </c>
      <c r="O358" s="10" t="s">
        <v>23</v>
      </c>
      <c r="P358" s="10" t="s">
        <v>25</v>
      </c>
      <c r="Q358" s="12">
        <v>43831</v>
      </c>
      <c r="R358" s="10" t="str">
        <f t="shared" si="33"/>
        <v>01/01/2020</v>
      </c>
      <c r="S358" s="10" t="s">
        <v>23</v>
      </c>
      <c r="T358" s="10">
        <v>0</v>
      </c>
      <c r="U358" s="10">
        <v>0</v>
      </c>
      <c r="V358" s="12">
        <v>44166</v>
      </c>
      <c r="W358" s="10" t="str">
        <f t="shared" si="34"/>
        <v>01/12/2020</v>
      </c>
      <c r="X358" s="10" t="s">
        <v>23</v>
      </c>
      <c r="Y358" s="10" t="s">
        <v>23</v>
      </c>
      <c r="Z358" s="10" t="s">
        <v>26</v>
      </c>
      <c r="AA358" s="10">
        <v>1</v>
      </c>
      <c r="AB358" s="10" t="str">
        <f t="shared" si="35"/>
        <v>672, 1, '3.2.1.01.03.00002', 6, 'MANUTENCAO PREDIAL', 'S', 'N', 'I', 670, 'S', 'N', '</v>
      </c>
      <c r="AC358" s="10" t="str">
        <f t="shared" si="38"/>
        <v>N', 'N', 'S', '01/01/2020', 'N', 0, 0, '01/12/2020', 'N', 'N', '0', 1</v>
      </c>
      <c r="AD35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VALUES(672, 1, '3.2.1.01.03.00002', 6, 'MANUTENCAO PREDIAL', 'S', 'N', 'I', 670, 'S', 'N', 'N', 'N', 'S', '01/01/2020', 'N', 0, 0, '01/12/2020', 'N', 'N', '0', 1,'04',);</v>
      </c>
      <c r="AE358" s="14" t="str">
        <f t="shared" si="37"/>
        <v>UPDATE TGFPAR SET CODCTACTB = 672 WHERE CODPARC = ;</v>
      </c>
    </row>
    <row r="359" spans="1:31" x14ac:dyDescent="0.25">
      <c r="A359" s="3">
        <v>673</v>
      </c>
      <c r="B359" s="10">
        <v>1</v>
      </c>
      <c r="C359" s="3" t="s">
        <v>1001</v>
      </c>
      <c r="D359" s="11" t="s">
        <v>47</v>
      </c>
      <c r="F359" s="3">
        <v>6</v>
      </c>
      <c r="G359" s="3" t="s">
        <v>1147</v>
      </c>
      <c r="H359" s="3" t="s">
        <v>25</v>
      </c>
      <c r="I359" s="10" t="s">
        <v>23</v>
      </c>
      <c r="J359" s="10" t="s">
        <v>24</v>
      </c>
      <c r="K359" cm="1">
        <f t="array" ref="K359">_xlfn.IFS(F359=1,-999999999,F359=2,_xlfn.XLOOKUP(LEFT(C359,1),C:C,A:A),F359=3,_xlfn.XLOOKUP(LEFT(C359,3),C:C,A:A),F359=4,_xlfn.XLOOKUP(LEFT(C359,5),C:C,A:A),F359=5,_xlfn.XLOOKUP(LEFT(C359,8),C:C,A:A),F359=6,_xlfn.XLOOKUP(LEFT(C359,11),C:C,A:A),F359=7,_xlfn.XLOOKUP(LEFT(C359,17),C:C,A:A))</f>
        <v>670</v>
      </c>
      <c r="L359" s="10" t="s">
        <v>25</v>
      </c>
      <c r="M359" s="10" t="s">
        <v>23</v>
      </c>
      <c r="N359" s="10" t="s">
        <v>23</v>
      </c>
      <c r="O359" s="10" t="s">
        <v>23</v>
      </c>
      <c r="P359" s="10" t="s">
        <v>25</v>
      </c>
      <c r="Q359" s="12">
        <v>43831</v>
      </c>
      <c r="R359" s="10" t="str">
        <f t="shared" si="33"/>
        <v>01/01/2020</v>
      </c>
      <c r="S359" s="10" t="s">
        <v>23</v>
      </c>
      <c r="T359" s="10">
        <v>0</v>
      </c>
      <c r="U359" s="10">
        <v>0</v>
      </c>
      <c r="V359" s="12">
        <v>44166</v>
      </c>
      <c r="W359" s="10" t="str">
        <f t="shared" si="34"/>
        <v>01/12/2020</v>
      </c>
      <c r="X359" s="10" t="s">
        <v>23</v>
      </c>
      <c r="Y359" s="10" t="s">
        <v>23</v>
      </c>
      <c r="Z359" s="10" t="s">
        <v>26</v>
      </c>
      <c r="AA359" s="10">
        <v>1</v>
      </c>
      <c r="AB359" s="10" t="str">
        <f t="shared" si="35"/>
        <v>673, 1, '3.2.1.01.03.00003', 6, 'TELEFONIA', 'S', 'N', 'I', 670, 'S', 'N', '</v>
      </c>
      <c r="AC359" s="10" t="str">
        <f t="shared" si="38"/>
        <v>N', 'N', 'S', '01/01/2020', 'N', 0, 0, '01/12/2020', 'N', 'N', '0', 1</v>
      </c>
      <c r="AD35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VALUES(673, 1, '3.2.1.01.03.00003', 6, 'TELEFONIA', 'S', 'N', 'I', 670, 'S', 'N', 'N', 'N', 'S', '01/01/2020', 'N', 0, 0, '01/12/2020', 'N', 'N', '0', 1,'04',);</v>
      </c>
      <c r="AE359" s="14" t="str">
        <f t="shared" si="37"/>
        <v>UPDATE TGFPAR SET CODCTACTB = 673 WHERE CODPARC = ;</v>
      </c>
    </row>
    <row r="360" spans="1:31" x14ac:dyDescent="0.25">
      <c r="A360" s="3">
        <v>674</v>
      </c>
      <c r="B360" s="3">
        <v>1</v>
      </c>
      <c r="C360" s="3" t="s">
        <v>1002</v>
      </c>
      <c r="D360" s="11" t="s">
        <v>47</v>
      </c>
      <c r="F360" s="3">
        <v>6</v>
      </c>
      <c r="G360" s="3" t="s">
        <v>1148</v>
      </c>
      <c r="H360" s="3" t="s">
        <v>25</v>
      </c>
      <c r="I360" s="10" t="s">
        <v>23</v>
      </c>
      <c r="J360" s="10" t="s">
        <v>24</v>
      </c>
      <c r="K360" cm="1">
        <f t="array" ref="K360">_xlfn.IFS(F360=1,-999999999,F360=2,_xlfn.XLOOKUP(LEFT(C360,1),C:C,A:A),F360=3,_xlfn.XLOOKUP(LEFT(C360,3),C:C,A:A),F360=4,_xlfn.XLOOKUP(LEFT(C360,5),C:C,A:A),F360=5,_xlfn.XLOOKUP(LEFT(C360,8),C:C,A:A),F360=6,_xlfn.XLOOKUP(LEFT(C360,11),C:C,A:A),F360=7,_xlfn.XLOOKUP(LEFT(C360,17),C:C,A:A))</f>
        <v>670</v>
      </c>
      <c r="L360" s="10" t="s">
        <v>25</v>
      </c>
      <c r="M360" s="10" t="s">
        <v>23</v>
      </c>
      <c r="N360" s="10" t="s">
        <v>23</v>
      </c>
      <c r="O360" s="10" t="s">
        <v>23</v>
      </c>
      <c r="P360" s="10" t="s">
        <v>25</v>
      </c>
      <c r="Q360" s="12">
        <v>43831</v>
      </c>
      <c r="R360" s="10" t="str">
        <f t="shared" si="33"/>
        <v>01/01/2020</v>
      </c>
      <c r="S360" s="10" t="s">
        <v>23</v>
      </c>
      <c r="T360" s="10">
        <v>0</v>
      </c>
      <c r="U360" s="10">
        <v>0</v>
      </c>
      <c r="V360" s="12">
        <v>44166</v>
      </c>
      <c r="W360" s="10" t="str">
        <f t="shared" si="34"/>
        <v>01/12/2020</v>
      </c>
      <c r="X360" s="10" t="s">
        <v>23</v>
      </c>
      <c r="Y360" s="10" t="s">
        <v>23</v>
      </c>
      <c r="Z360" s="10" t="s">
        <v>26</v>
      </c>
      <c r="AA360" s="10">
        <v>1</v>
      </c>
      <c r="AB360" s="10" t="str">
        <f t="shared" si="35"/>
        <v>674, 1, '3.2.1.01.03.00004', 6, 'IRRF ALUGUEL', 'S', 'N', 'I', 670, 'S', 'N', '</v>
      </c>
      <c r="AC360" s="10" t="str">
        <f t="shared" si="38"/>
        <v>N', 'N', 'S', '01/01/2020', 'N', 0, 0, '01/12/2020', 'N', 'N', '0', 1</v>
      </c>
      <c r="AD36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VALUES(674, 1, '3.2.1.01.03.00004', 6, 'IRRF ALUGUEL', 'S', 'N', 'I', 670, 'S', 'N', 'N', 'N', 'S', '01/01/2020', 'N', 0, 0, '01/12/2020', 'N', 'N', '0', 1,'04',);</v>
      </c>
      <c r="AE360" s="14" t="str">
        <f t="shared" si="37"/>
        <v>UPDATE TGFPAR SET CODCTACTB = 674 WHERE CODPARC = ;</v>
      </c>
    </row>
    <row r="361" spans="1:31" x14ac:dyDescent="0.25">
      <c r="A361" s="3">
        <v>675</v>
      </c>
      <c r="B361" s="10">
        <v>1</v>
      </c>
      <c r="C361" s="3" t="s">
        <v>1003</v>
      </c>
      <c r="D361" s="11" t="s">
        <v>47</v>
      </c>
      <c r="F361" s="3">
        <v>6</v>
      </c>
      <c r="G361" s="3" t="s">
        <v>1149</v>
      </c>
      <c r="H361" s="3" t="s">
        <v>25</v>
      </c>
      <c r="I361" s="10" t="s">
        <v>23</v>
      </c>
      <c r="J361" s="10" t="s">
        <v>24</v>
      </c>
      <c r="K361" cm="1">
        <f t="array" ref="K361">_xlfn.IFS(F361=1,-999999999,F361=2,_xlfn.XLOOKUP(LEFT(C361,1),C:C,A:A),F361=3,_xlfn.XLOOKUP(LEFT(C361,3),C:C,A:A),F361=4,_xlfn.XLOOKUP(LEFT(C361,5),C:C,A:A),F361=5,_xlfn.XLOOKUP(LEFT(C361,8),C:C,A:A),F361=6,_xlfn.XLOOKUP(LEFT(C361,11),C:C,A:A),F361=7,_xlfn.XLOOKUP(LEFT(C361,17),C:C,A:A))</f>
        <v>670</v>
      </c>
      <c r="L361" s="10" t="s">
        <v>25</v>
      </c>
      <c r="M361" s="10" t="s">
        <v>23</v>
      </c>
      <c r="N361" s="10" t="s">
        <v>23</v>
      </c>
      <c r="O361" s="10" t="s">
        <v>23</v>
      </c>
      <c r="P361" s="10" t="s">
        <v>25</v>
      </c>
      <c r="Q361" s="12">
        <v>43831</v>
      </c>
      <c r="R361" s="10" t="str">
        <f t="shared" si="33"/>
        <v>01/01/2020</v>
      </c>
      <c r="S361" s="10" t="s">
        <v>23</v>
      </c>
      <c r="T361" s="10">
        <v>0</v>
      </c>
      <c r="U361" s="10">
        <v>0</v>
      </c>
      <c r="V361" s="12">
        <v>44166</v>
      </c>
      <c r="W361" s="10" t="str">
        <f t="shared" si="34"/>
        <v>01/12/2020</v>
      </c>
      <c r="X361" s="10" t="s">
        <v>23</v>
      </c>
      <c r="Y361" s="10" t="s">
        <v>23</v>
      </c>
      <c r="Z361" s="10" t="s">
        <v>26</v>
      </c>
      <c r="AA361" s="10">
        <v>1</v>
      </c>
      <c r="AB361" s="10" t="str">
        <f t="shared" si="35"/>
        <v>675, 1, '3.2.1.01.03.00005', 6, 'CSLL ALUGUEL', 'S', 'N', 'I', 670, 'S', 'N', '</v>
      </c>
      <c r="AC361" s="10" t="str">
        <f t="shared" si="38"/>
        <v>N', 'N', 'S', '01/01/2020', 'N', 0, 0, '01/12/2020', 'N', 'N', '0', 1</v>
      </c>
      <c r="AD36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VALUES(675, 1, '3.2.1.01.03.00005', 6, 'CSLL ALUGUEL', 'S', 'N', 'I', 670, 'S', 'N', 'N', 'N', 'S', '01/01/2020', 'N', 0, 0, '01/12/2020', 'N', 'N', '0', 1,'04',);</v>
      </c>
      <c r="AE361" s="14" t="str">
        <f t="shared" si="37"/>
        <v>UPDATE TGFPAR SET CODCTACTB = 675 WHERE CODPARC = ;</v>
      </c>
    </row>
    <row r="362" spans="1:31" x14ac:dyDescent="0.25">
      <c r="A362" s="3">
        <v>676</v>
      </c>
      <c r="B362" s="10">
        <v>1</v>
      </c>
      <c r="C362" s="3" t="s">
        <v>1004</v>
      </c>
      <c r="D362" s="11" t="s">
        <v>47</v>
      </c>
      <c r="F362" s="3">
        <v>6</v>
      </c>
      <c r="G362" s="3" t="s">
        <v>1150</v>
      </c>
      <c r="H362" s="3" t="s">
        <v>25</v>
      </c>
      <c r="I362" s="10" t="s">
        <v>23</v>
      </c>
      <c r="J362" s="10" t="s">
        <v>24</v>
      </c>
      <c r="K362" cm="1">
        <f t="array" ref="K362">_xlfn.IFS(F362=1,-999999999,F362=2,_xlfn.XLOOKUP(LEFT(C362,1),C:C,A:A),F362=3,_xlfn.XLOOKUP(LEFT(C362,3),C:C,A:A),F362=4,_xlfn.XLOOKUP(LEFT(C362,5),C:C,A:A),F362=5,_xlfn.XLOOKUP(LEFT(C362,8),C:C,A:A),F362=6,_xlfn.XLOOKUP(LEFT(C362,11),C:C,A:A),F362=7,_xlfn.XLOOKUP(LEFT(C362,17),C:C,A:A))</f>
        <v>670</v>
      </c>
      <c r="L362" s="10" t="s">
        <v>25</v>
      </c>
      <c r="M362" s="10" t="s">
        <v>23</v>
      </c>
      <c r="N362" s="10" t="s">
        <v>23</v>
      </c>
      <c r="O362" s="10" t="s">
        <v>23</v>
      </c>
      <c r="P362" s="10" t="s">
        <v>25</v>
      </c>
      <c r="Q362" s="12">
        <v>43831</v>
      </c>
      <c r="R362" s="10" t="str">
        <f t="shared" si="33"/>
        <v>01/01/2020</v>
      </c>
      <c r="S362" s="10" t="s">
        <v>23</v>
      </c>
      <c r="T362" s="10">
        <v>0</v>
      </c>
      <c r="U362" s="10">
        <v>0</v>
      </c>
      <c r="V362" s="12">
        <v>44166</v>
      </c>
      <c r="W362" s="10" t="str">
        <f t="shared" si="34"/>
        <v>01/12/2020</v>
      </c>
      <c r="X362" s="10" t="s">
        <v>23</v>
      </c>
      <c r="Y362" s="10" t="s">
        <v>23</v>
      </c>
      <c r="Z362" s="10" t="s">
        <v>26</v>
      </c>
      <c r="AA362" s="10">
        <v>1</v>
      </c>
      <c r="AB362" s="10" t="str">
        <f t="shared" si="35"/>
        <v>676, 1, '3.2.1.01.03.00006', 6, 'SEGURO PATRIMONIAL', 'S', 'N', 'I', 670, 'S', 'N', '</v>
      </c>
      <c r="AC362" s="10" t="str">
        <f t="shared" si="38"/>
        <v>N', 'N', 'S', '01/01/2020', 'N', 0, 0, '01/12/2020', 'N', 'N', '0', 1</v>
      </c>
      <c r="AD36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VALUES(676, 1, '3.2.1.01.03.00006', 6, 'SEGURO PATRIMONIAL', 'S', 'N', 'I', 670, 'S', 'N', 'N', 'N', 'S', '01/01/2020', 'N', 0, 0, '01/12/2020', 'N', 'N', '0', 1,'04',);</v>
      </c>
      <c r="AE362" s="14" t="str">
        <f t="shared" si="37"/>
        <v>UPDATE TGFPAR SET CODCTACTB = 676 WHERE CODPARC = ;</v>
      </c>
    </row>
    <row r="363" spans="1:31" x14ac:dyDescent="0.25">
      <c r="A363" s="3">
        <v>677</v>
      </c>
      <c r="B363" s="3">
        <v>1</v>
      </c>
      <c r="C363" s="3" t="s">
        <v>1005</v>
      </c>
      <c r="D363" s="11" t="s">
        <v>47</v>
      </c>
      <c r="F363" s="3">
        <v>6</v>
      </c>
      <c r="G363" s="3" t="s">
        <v>1151</v>
      </c>
      <c r="H363" s="3" t="s">
        <v>25</v>
      </c>
      <c r="I363" s="10" t="s">
        <v>23</v>
      </c>
      <c r="J363" s="10" t="s">
        <v>24</v>
      </c>
      <c r="K363" cm="1">
        <f t="array" ref="K363">_xlfn.IFS(F363=1,-999999999,F363=2,_xlfn.XLOOKUP(LEFT(C363,1),C:C,A:A),F363=3,_xlfn.XLOOKUP(LEFT(C363,3),C:C,A:A),F363=4,_xlfn.XLOOKUP(LEFT(C363,5),C:C,A:A),F363=5,_xlfn.XLOOKUP(LEFT(C363,8),C:C,A:A),F363=6,_xlfn.XLOOKUP(LEFT(C363,11),C:C,A:A),F363=7,_xlfn.XLOOKUP(LEFT(C363,17),C:C,A:A))</f>
        <v>670</v>
      </c>
      <c r="L363" s="10" t="s">
        <v>25</v>
      </c>
      <c r="M363" s="10" t="s">
        <v>23</v>
      </c>
      <c r="N363" s="10" t="s">
        <v>23</v>
      </c>
      <c r="O363" s="10" t="s">
        <v>23</v>
      </c>
      <c r="P363" s="10" t="s">
        <v>25</v>
      </c>
      <c r="Q363" s="12">
        <v>43831</v>
      </c>
      <c r="R363" s="10" t="str">
        <f t="shared" si="33"/>
        <v>01/01/2020</v>
      </c>
      <c r="S363" s="10" t="s">
        <v>23</v>
      </c>
      <c r="T363" s="10">
        <v>0</v>
      </c>
      <c r="U363" s="10">
        <v>0</v>
      </c>
      <c r="V363" s="12">
        <v>44166</v>
      </c>
      <c r="W363" s="10" t="str">
        <f t="shared" si="34"/>
        <v>01/12/2020</v>
      </c>
      <c r="X363" s="10" t="s">
        <v>23</v>
      </c>
      <c r="Y363" s="10" t="s">
        <v>23</v>
      </c>
      <c r="Z363" s="10" t="s">
        <v>26</v>
      </c>
      <c r="AA363" s="10">
        <v>1</v>
      </c>
      <c r="AB363" s="10" t="str">
        <f t="shared" si="35"/>
        <v>677, 1, '3.2.1.01.03.00007', 6, 'LIMPEZA E CONSUMIVEIS', 'S', 'N', 'I', 670, 'S', 'N', '</v>
      </c>
      <c r="AC363" s="10" t="str">
        <f t="shared" si="38"/>
        <v>N', 'N', 'S', '01/01/2020', 'N', 0, 0, '01/12/2020', 'N', 'N', '0', 1</v>
      </c>
      <c r="AD36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VALUES(677, 1, '3.2.1.01.03.00007', 6, 'LIMPEZA E CONSUMIVEIS', 'S', 'N', 'I', 670, 'S', 'N', 'N', 'N', 'S', '01/01/2020', 'N', 0, 0, '01/12/2020', 'N', 'N', '0', 1,'04',);</v>
      </c>
      <c r="AE363" s="14" t="str">
        <f t="shared" si="37"/>
        <v>UPDATE TGFPAR SET CODCTACTB = 677 WHERE CODPARC = ;</v>
      </c>
    </row>
    <row r="364" spans="1:31" x14ac:dyDescent="0.25">
      <c r="A364" s="3">
        <v>678</v>
      </c>
      <c r="B364" s="10">
        <v>1</v>
      </c>
      <c r="C364" s="3" t="s">
        <v>1006</v>
      </c>
      <c r="D364" s="11" t="s">
        <v>47</v>
      </c>
      <c r="F364" s="3">
        <v>6</v>
      </c>
      <c r="G364" s="3" t="s">
        <v>1152</v>
      </c>
      <c r="H364" s="3" t="s">
        <v>25</v>
      </c>
      <c r="I364" s="10" t="s">
        <v>23</v>
      </c>
      <c r="J364" s="10" t="s">
        <v>24</v>
      </c>
      <c r="K364" cm="1">
        <f t="array" ref="K364">_xlfn.IFS(F364=1,-999999999,F364=2,_xlfn.XLOOKUP(LEFT(C364,1),C:C,A:A),F364=3,_xlfn.XLOOKUP(LEFT(C364,3),C:C,A:A),F364=4,_xlfn.XLOOKUP(LEFT(C364,5),C:C,A:A),F364=5,_xlfn.XLOOKUP(LEFT(C364,8),C:C,A:A),F364=6,_xlfn.XLOOKUP(LEFT(C364,11),C:C,A:A),F364=7,_xlfn.XLOOKUP(LEFT(C364,17),C:C,A:A))</f>
        <v>670</v>
      </c>
      <c r="L364" s="10" t="s">
        <v>25</v>
      </c>
      <c r="M364" s="10" t="s">
        <v>23</v>
      </c>
      <c r="N364" s="10" t="s">
        <v>23</v>
      </c>
      <c r="O364" s="10" t="s">
        <v>23</v>
      </c>
      <c r="P364" s="10" t="s">
        <v>25</v>
      </c>
      <c r="Q364" s="12">
        <v>43831</v>
      </c>
      <c r="R364" s="10" t="str">
        <f t="shared" si="33"/>
        <v>01/01/2020</v>
      </c>
      <c r="S364" s="10" t="s">
        <v>23</v>
      </c>
      <c r="T364" s="10">
        <v>0</v>
      </c>
      <c r="U364" s="10">
        <v>0</v>
      </c>
      <c r="V364" s="12">
        <v>44166</v>
      </c>
      <c r="W364" s="10" t="str">
        <f t="shared" si="34"/>
        <v>01/12/2020</v>
      </c>
      <c r="X364" s="10" t="s">
        <v>23</v>
      </c>
      <c r="Y364" s="10" t="s">
        <v>23</v>
      </c>
      <c r="Z364" s="10" t="s">
        <v>26</v>
      </c>
      <c r="AA364" s="10">
        <v>1</v>
      </c>
      <c r="AB364" s="10" t="str">
        <f t="shared" si="35"/>
        <v>678, 1, '3.2.1.01.03.00008', 6, 'MANUTENCAO EQUIPAMENTOS', 'S', 'N', 'I', 670, 'S', 'N', '</v>
      </c>
      <c r="AC364" s="10" t="str">
        <f t="shared" si="38"/>
        <v>N', 'N', 'S', '01/01/2020', 'N', 0, 0, '01/12/2020', 'N', 'N', '0', 1</v>
      </c>
      <c r="AD36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VALUES(678, 1, '3.2.1.01.03.00008', 6, 'MANUTENCAO EQUIPAMENTOS', 'S', 'N', 'I', 670, 'S', 'N', 'N', 'N', 'S', '01/01/2020', 'N', 0, 0, '01/12/2020', 'N', 'N', '0', 1,'04',);</v>
      </c>
      <c r="AE364" s="14" t="str">
        <f t="shared" si="37"/>
        <v>UPDATE TGFPAR SET CODCTACTB = 678 WHERE CODPARC = ;</v>
      </c>
    </row>
    <row r="365" spans="1:31" x14ac:dyDescent="0.25">
      <c r="A365" s="3">
        <v>679</v>
      </c>
      <c r="B365" s="10">
        <v>1</v>
      </c>
      <c r="C365" s="3" t="s">
        <v>1007</v>
      </c>
      <c r="D365" s="11" t="s">
        <v>47</v>
      </c>
      <c r="F365" s="3">
        <v>6</v>
      </c>
      <c r="G365" s="3" t="s">
        <v>1153</v>
      </c>
      <c r="H365" s="3" t="s">
        <v>25</v>
      </c>
      <c r="I365" s="10" t="s">
        <v>23</v>
      </c>
      <c r="J365" s="10" t="s">
        <v>24</v>
      </c>
      <c r="K365" cm="1">
        <f t="array" ref="K365">_xlfn.IFS(F365=1,-999999999,F365=2,_xlfn.XLOOKUP(LEFT(C365,1),C:C,A:A),F365=3,_xlfn.XLOOKUP(LEFT(C365,3),C:C,A:A),F365=4,_xlfn.XLOOKUP(LEFT(C365,5),C:C,A:A),F365=5,_xlfn.XLOOKUP(LEFT(C365,8),C:C,A:A),F365=6,_xlfn.XLOOKUP(LEFT(C365,11),C:C,A:A),F365=7,_xlfn.XLOOKUP(LEFT(C365,17),C:C,A:A))</f>
        <v>670</v>
      </c>
      <c r="L365" s="10" t="s">
        <v>25</v>
      </c>
      <c r="M365" s="10" t="s">
        <v>23</v>
      </c>
      <c r="N365" s="10" t="s">
        <v>23</v>
      </c>
      <c r="O365" s="10" t="s">
        <v>23</v>
      </c>
      <c r="P365" s="10" t="s">
        <v>25</v>
      </c>
      <c r="Q365" s="12">
        <v>43831</v>
      </c>
      <c r="R365" s="10" t="str">
        <f t="shared" si="33"/>
        <v>01/01/2020</v>
      </c>
      <c r="S365" s="10" t="s">
        <v>23</v>
      </c>
      <c r="T365" s="10">
        <v>0</v>
      </c>
      <c r="U365" s="10">
        <v>0</v>
      </c>
      <c r="V365" s="12">
        <v>44166</v>
      </c>
      <c r="W365" s="10" t="str">
        <f t="shared" si="34"/>
        <v>01/12/2020</v>
      </c>
      <c r="X365" s="10" t="s">
        <v>23</v>
      </c>
      <c r="Y365" s="10" t="s">
        <v>23</v>
      </c>
      <c r="Z365" s="10" t="s">
        <v>26</v>
      </c>
      <c r="AA365" s="10">
        <v>1</v>
      </c>
      <c r="AB365" s="10" t="str">
        <f t="shared" si="35"/>
        <v>679, 1, '3.2.1.01.03.00009', 6, 'INTERNET E PROVEDOR', 'S', 'N', 'I', 670, 'S', 'N', '</v>
      </c>
      <c r="AC365" s="10" t="str">
        <f t="shared" si="38"/>
        <v>N', 'N', 'S', '01/01/2020', 'N', 0, 0, '01/12/2020', 'N', 'N', '0', 1</v>
      </c>
      <c r="AD36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VALUES(679, 1, '3.2.1.01.03.00009', 6, 'INTERNET E PROVEDOR', 'S', 'N', 'I', 670, 'S', 'N', 'N', 'N', 'S', '01/01/2020', 'N', 0, 0, '01/12/2020', 'N', 'N', '0', 1,'04',);</v>
      </c>
      <c r="AE365" s="14" t="str">
        <f t="shared" si="37"/>
        <v>UPDATE TGFPAR SET CODCTACTB = 679 WHERE CODPARC = ;</v>
      </c>
    </row>
    <row r="366" spans="1:31" x14ac:dyDescent="0.25">
      <c r="A366" s="3">
        <v>680</v>
      </c>
      <c r="B366" s="3">
        <v>1</v>
      </c>
      <c r="C366" s="3" t="s">
        <v>1008</v>
      </c>
      <c r="D366" s="11" t="s">
        <v>47</v>
      </c>
      <c r="F366" s="3">
        <v>6</v>
      </c>
      <c r="G366" s="3" t="s">
        <v>1154</v>
      </c>
      <c r="H366" s="3" t="s">
        <v>25</v>
      </c>
      <c r="I366" s="10" t="s">
        <v>23</v>
      </c>
      <c r="J366" s="10" t="s">
        <v>24</v>
      </c>
      <c r="K366" cm="1">
        <f t="array" ref="K366">_xlfn.IFS(F366=1,-999999999,F366=2,_xlfn.XLOOKUP(LEFT(C366,1),C:C,A:A),F366=3,_xlfn.XLOOKUP(LEFT(C366,3),C:C,A:A),F366=4,_xlfn.XLOOKUP(LEFT(C366,5),C:C,A:A),F366=5,_xlfn.XLOOKUP(LEFT(C366,8),C:C,A:A),F366=6,_xlfn.XLOOKUP(LEFT(C366,11),C:C,A:A),F366=7,_xlfn.XLOOKUP(LEFT(C366,17),C:C,A:A))</f>
        <v>670</v>
      </c>
      <c r="L366" s="10" t="s">
        <v>25</v>
      </c>
      <c r="M366" s="10" t="s">
        <v>23</v>
      </c>
      <c r="N366" s="10" t="s">
        <v>23</v>
      </c>
      <c r="O366" s="10" t="s">
        <v>23</v>
      </c>
      <c r="P366" s="10" t="s">
        <v>25</v>
      </c>
      <c r="Q366" s="12">
        <v>43831</v>
      </c>
      <c r="R366" s="10" t="str">
        <f t="shared" si="33"/>
        <v>01/01/2020</v>
      </c>
      <c r="S366" s="10" t="s">
        <v>23</v>
      </c>
      <c r="T366" s="10">
        <v>0</v>
      </c>
      <c r="U366" s="10">
        <v>0</v>
      </c>
      <c r="V366" s="12">
        <v>44166</v>
      </c>
      <c r="W366" s="10" t="str">
        <f t="shared" si="34"/>
        <v>01/12/2020</v>
      </c>
      <c r="X366" s="10" t="s">
        <v>23</v>
      </c>
      <c r="Y366" s="10" t="s">
        <v>23</v>
      </c>
      <c r="Z366" s="10" t="s">
        <v>26</v>
      </c>
      <c r="AA366" s="10">
        <v>1</v>
      </c>
      <c r="AB366" s="10" t="str">
        <f t="shared" si="35"/>
        <v>680, 1, '3.2.1.01.03.00010', 6, 'ENERGIA ELETRICA', 'S', 'N', 'I', 670, 'S', 'N', '</v>
      </c>
      <c r="AC366" s="10" t="str">
        <f t="shared" si="38"/>
        <v>N', 'N', 'S', '01/01/2020', 'N', 0, 0, '01/12/2020', 'N', 'N', '0', 1</v>
      </c>
      <c r="AD36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VALUES(680, 1, '3.2.1.01.03.00010', 6, 'ENERGIA ELETRICA', 'S', 'N', 'I', 670, 'S', 'N', 'N', 'N', 'S', '01/01/2020', 'N', 0, 0, '01/12/2020', 'N', 'N', '0', 1,'04',);</v>
      </c>
      <c r="AE366" s="14" t="str">
        <f t="shared" si="37"/>
        <v>UPDATE TGFPAR SET CODCTACTB = 680 WHERE CODPARC = ;</v>
      </c>
    </row>
    <row r="367" spans="1:31" x14ac:dyDescent="0.25">
      <c r="A367" s="3">
        <v>681</v>
      </c>
      <c r="B367" s="10">
        <v>1</v>
      </c>
      <c r="C367" s="3" t="s">
        <v>1009</v>
      </c>
      <c r="D367" s="11" t="s">
        <v>47</v>
      </c>
      <c r="F367" s="3">
        <v>6</v>
      </c>
      <c r="G367" s="3" t="s">
        <v>1155</v>
      </c>
      <c r="H367" s="3" t="s">
        <v>25</v>
      </c>
      <c r="I367" s="10" t="s">
        <v>23</v>
      </c>
      <c r="J367" s="10" t="s">
        <v>24</v>
      </c>
      <c r="K367" cm="1">
        <f t="array" ref="K367">_xlfn.IFS(F367=1,-999999999,F367=2,_xlfn.XLOOKUP(LEFT(C367,1),C:C,A:A),F367=3,_xlfn.XLOOKUP(LEFT(C367,3),C:C,A:A),F367=4,_xlfn.XLOOKUP(LEFT(C367,5),C:C,A:A),F367=5,_xlfn.XLOOKUP(LEFT(C367,8),C:C,A:A),F367=6,_xlfn.XLOOKUP(LEFT(C367,11),C:C,A:A),F367=7,_xlfn.XLOOKUP(LEFT(C367,17),C:C,A:A))</f>
        <v>670</v>
      </c>
      <c r="L367" s="10" t="s">
        <v>25</v>
      </c>
      <c r="M367" s="10" t="s">
        <v>23</v>
      </c>
      <c r="N367" s="10" t="s">
        <v>23</v>
      </c>
      <c r="O367" s="10" t="s">
        <v>23</v>
      </c>
      <c r="P367" s="10" t="s">
        <v>25</v>
      </c>
      <c r="Q367" s="12">
        <v>43831</v>
      </c>
      <c r="R367" s="10" t="str">
        <f t="shared" si="33"/>
        <v>01/01/2020</v>
      </c>
      <c r="S367" s="10" t="s">
        <v>23</v>
      </c>
      <c r="T367" s="10">
        <v>0</v>
      </c>
      <c r="U367" s="10">
        <v>0</v>
      </c>
      <c r="V367" s="12">
        <v>44166</v>
      </c>
      <c r="W367" s="10" t="str">
        <f t="shared" si="34"/>
        <v>01/12/2020</v>
      </c>
      <c r="X367" s="10" t="s">
        <v>23</v>
      </c>
      <c r="Y367" s="10" t="s">
        <v>23</v>
      </c>
      <c r="Z367" s="10" t="s">
        <v>26</v>
      </c>
      <c r="AA367" s="10">
        <v>1</v>
      </c>
      <c r="AB367" s="10" t="str">
        <f t="shared" si="35"/>
        <v>681, 1, '3.2.1.01.03.00011', 6, 'TV A CABO', 'S', 'N', 'I', 670, 'S', 'N', '</v>
      </c>
      <c r="AC367" s="10" t="str">
        <f t="shared" si="38"/>
        <v>N', 'N', 'S', '01/01/2020', 'N', 0, 0, '01/12/2020', 'N', 'N', '0', 1</v>
      </c>
      <c r="AD36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VALUES(681, 1, '3.2.1.01.03.00011', 6, 'TV A CABO', 'S', 'N', 'I', 670, 'S', 'N', 'N', 'N', 'S', '01/01/2020', 'N', 0, 0, '01/12/2020', 'N', 'N', '0', 1,'04',);</v>
      </c>
      <c r="AE367" s="14" t="str">
        <f t="shared" si="37"/>
        <v>UPDATE TGFPAR SET CODCTACTB = 681 WHERE CODPARC = ;</v>
      </c>
    </row>
    <row r="368" spans="1:31" x14ac:dyDescent="0.25">
      <c r="A368" s="3">
        <v>682</v>
      </c>
      <c r="B368" s="10">
        <v>1</v>
      </c>
      <c r="C368" s="3" t="s">
        <v>1010</v>
      </c>
      <c r="D368" s="11" t="s">
        <v>47</v>
      </c>
      <c r="F368" s="3">
        <v>6</v>
      </c>
      <c r="G368" s="3" t="s">
        <v>1156</v>
      </c>
      <c r="H368" s="3" t="s">
        <v>25</v>
      </c>
      <c r="I368" s="10" t="s">
        <v>23</v>
      </c>
      <c r="J368" s="10" t="s">
        <v>24</v>
      </c>
      <c r="K368" cm="1">
        <f t="array" ref="K368">_xlfn.IFS(F368=1,-999999999,F368=2,_xlfn.XLOOKUP(LEFT(C368,1),C:C,A:A),F368=3,_xlfn.XLOOKUP(LEFT(C368,3),C:C,A:A),F368=4,_xlfn.XLOOKUP(LEFT(C368,5),C:C,A:A),F368=5,_xlfn.XLOOKUP(LEFT(C368,8),C:C,A:A),F368=6,_xlfn.XLOOKUP(LEFT(C368,11),C:C,A:A),F368=7,_xlfn.XLOOKUP(LEFT(C368,17),C:C,A:A))</f>
        <v>670</v>
      </c>
      <c r="L368" s="10" t="s">
        <v>25</v>
      </c>
      <c r="M368" s="10" t="s">
        <v>23</v>
      </c>
      <c r="N368" s="10" t="s">
        <v>23</v>
      </c>
      <c r="O368" s="10" t="s">
        <v>23</v>
      </c>
      <c r="P368" s="10" t="s">
        <v>25</v>
      </c>
      <c r="Q368" s="12">
        <v>43831</v>
      </c>
      <c r="R368" s="10" t="str">
        <f t="shared" si="33"/>
        <v>01/01/2020</v>
      </c>
      <c r="S368" s="10" t="s">
        <v>23</v>
      </c>
      <c r="T368" s="10">
        <v>0</v>
      </c>
      <c r="U368" s="10">
        <v>0</v>
      </c>
      <c r="V368" s="12">
        <v>44166</v>
      </c>
      <c r="W368" s="10" t="str">
        <f t="shared" si="34"/>
        <v>01/12/2020</v>
      </c>
      <c r="X368" s="10" t="s">
        <v>23</v>
      </c>
      <c r="Y368" s="10" t="s">
        <v>23</v>
      </c>
      <c r="Z368" s="10" t="s">
        <v>26</v>
      </c>
      <c r="AA368" s="10">
        <v>1</v>
      </c>
      <c r="AB368" s="10" t="str">
        <f t="shared" si="35"/>
        <v>682, 1, '3.2.1.01.03.00012', 6, 'AGUA E ESGOTO', 'S', 'N', 'I', 670, 'S', 'N', '</v>
      </c>
      <c r="AC368" s="10" t="str">
        <f t="shared" si="38"/>
        <v>N', 'N', 'S', '01/01/2020', 'N', 0, 0, '01/12/2020', 'N', 'N', '0', 1</v>
      </c>
      <c r="AD36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VALUES(682, 1, '3.2.1.01.03.00012', 6, 'AGUA E ESGOTO', 'S', 'N', 'I', 670, 'S', 'N', 'N', 'N', 'S', '01/01/2020', 'N', 0, 0, '01/12/2020', 'N', 'N', '0', 1,'04',);</v>
      </c>
      <c r="AE368" s="14" t="str">
        <f t="shared" si="37"/>
        <v>UPDATE TGFPAR SET CODCTACTB = 682 WHERE CODPARC = ;</v>
      </c>
    </row>
    <row r="369" spans="1:31" x14ac:dyDescent="0.25">
      <c r="A369" s="3">
        <v>683</v>
      </c>
      <c r="B369" s="3">
        <v>1</v>
      </c>
      <c r="C369" s="3" t="s">
        <v>1011</v>
      </c>
      <c r="D369" s="11" t="s">
        <v>47</v>
      </c>
      <c r="F369" s="3">
        <v>6</v>
      </c>
      <c r="G369" s="3" t="s">
        <v>1157</v>
      </c>
      <c r="H369" s="3" t="s">
        <v>25</v>
      </c>
      <c r="I369" s="10" t="s">
        <v>23</v>
      </c>
      <c r="J369" s="10" t="s">
        <v>24</v>
      </c>
      <c r="K369" cm="1">
        <f t="array" ref="K369">_xlfn.IFS(F369=1,-999999999,F369=2,_xlfn.XLOOKUP(LEFT(C369,1),C:C,A:A),F369=3,_xlfn.XLOOKUP(LEFT(C369,3),C:C,A:A),F369=4,_xlfn.XLOOKUP(LEFT(C369,5),C:C,A:A),F369=5,_xlfn.XLOOKUP(LEFT(C369,8),C:C,A:A),F369=6,_xlfn.XLOOKUP(LEFT(C369,11),C:C,A:A),F369=7,_xlfn.XLOOKUP(LEFT(C369,17),C:C,A:A))</f>
        <v>670</v>
      </c>
      <c r="L369" s="10" t="s">
        <v>25</v>
      </c>
      <c r="M369" s="10" t="s">
        <v>23</v>
      </c>
      <c r="N369" s="10" t="s">
        <v>23</v>
      </c>
      <c r="O369" s="10" t="s">
        <v>23</v>
      </c>
      <c r="P369" s="10" t="s">
        <v>25</v>
      </c>
      <c r="Q369" s="12">
        <v>43831</v>
      </c>
      <c r="R369" s="10" t="str">
        <f t="shared" si="33"/>
        <v>01/01/2020</v>
      </c>
      <c r="S369" s="10" t="s">
        <v>23</v>
      </c>
      <c r="T369" s="10">
        <v>0</v>
      </c>
      <c r="U369" s="10">
        <v>0</v>
      </c>
      <c r="V369" s="12">
        <v>44166</v>
      </c>
      <c r="W369" s="10" t="str">
        <f t="shared" si="34"/>
        <v>01/12/2020</v>
      </c>
      <c r="X369" s="10" t="s">
        <v>23</v>
      </c>
      <c r="Y369" s="10" t="s">
        <v>23</v>
      </c>
      <c r="Z369" s="10" t="s">
        <v>26</v>
      </c>
      <c r="AA369" s="10">
        <v>1</v>
      </c>
      <c r="AB369" s="10" t="str">
        <f t="shared" si="35"/>
        <v>683, 1, '3.2.1.01.03.00013', 6, 'MONITORAMENTO E SEGURANCA', 'S', 'N', 'I', 670, 'S', 'N', '</v>
      </c>
      <c r="AC369" s="10" t="str">
        <f t="shared" si="38"/>
        <v>N', 'N', 'S', '01/01/2020', 'N', 0, 0, '01/12/2020', 'N', 'N', '0', 1</v>
      </c>
      <c r="AD36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VALUES(683, 1, '3.2.1.01.03.00013', 6, 'MONITORAMENTO E SEGURANCA', 'S', 'N', 'I', 670, 'S', 'N', 'N', 'N', 'S', '01/01/2020', 'N', 0, 0, '01/12/2020', 'N', 'N', '0', 1,'04',);</v>
      </c>
      <c r="AE369" s="14" t="str">
        <f t="shared" si="37"/>
        <v>UPDATE TGFPAR SET CODCTACTB = 683 WHERE CODPARC = ;</v>
      </c>
    </row>
    <row r="370" spans="1:31" x14ac:dyDescent="0.25">
      <c r="A370" s="3">
        <v>684</v>
      </c>
      <c r="B370" s="10">
        <v>1</v>
      </c>
      <c r="C370" s="3" t="s">
        <v>1012</v>
      </c>
      <c r="D370" s="11" t="s">
        <v>47</v>
      </c>
      <c r="F370" s="3">
        <v>6</v>
      </c>
      <c r="G370" s="3" t="s">
        <v>1158</v>
      </c>
      <c r="H370" s="3" t="s">
        <v>25</v>
      </c>
      <c r="I370" s="10" t="s">
        <v>23</v>
      </c>
      <c r="J370" s="10" t="s">
        <v>24</v>
      </c>
      <c r="K370" cm="1">
        <f t="array" ref="K370">_xlfn.IFS(F370=1,-999999999,F370=2,_xlfn.XLOOKUP(LEFT(C370,1),C:C,A:A),F370=3,_xlfn.XLOOKUP(LEFT(C370,3),C:C,A:A),F370=4,_xlfn.XLOOKUP(LEFT(C370,5),C:C,A:A),F370=5,_xlfn.XLOOKUP(LEFT(C370,8),C:C,A:A),F370=6,_xlfn.XLOOKUP(LEFT(C370,11),C:C,A:A),F370=7,_xlfn.XLOOKUP(LEFT(C370,17),C:C,A:A))</f>
        <v>670</v>
      </c>
      <c r="L370" s="10" t="s">
        <v>25</v>
      </c>
      <c r="M370" s="10" t="s">
        <v>23</v>
      </c>
      <c r="N370" s="10" t="s">
        <v>23</v>
      </c>
      <c r="O370" s="10" t="s">
        <v>23</v>
      </c>
      <c r="P370" s="10" t="s">
        <v>25</v>
      </c>
      <c r="Q370" s="12">
        <v>43831</v>
      </c>
      <c r="R370" s="10" t="str">
        <f t="shared" si="33"/>
        <v>01/01/2020</v>
      </c>
      <c r="S370" s="10" t="s">
        <v>23</v>
      </c>
      <c r="T370" s="10">
        <v>0</v>
      </c>
      <c r="U370" s="10">
        <v>0</v>
      </c>
      <c r="V370" s="12">
        <v>44166</v>
      </c>
      <c r="W370" s="10" t="str">
        <f t="shared" si="34"/>
        <v>01/12/2020</v>
      </c>
      <c r="X370" s="10" t="s">
        <v>23</v>
      </c>
      <c r="Y370" s="10" t="s">
        <v>23</v>
      </c>
      <c r="Z370" s="10" t="s">
        <v>26</v>
      </c>
      <c r="AA370" s="10">
        <v>1</v>
      </c>
      <c r="AB370" s="10" t="str">
        <f t="shared" si="35"/>
        <v>684, 1, '3.2.1.01.03.00014', 6, 'CORREIOS', 'S', 'N', 'I', 670, 'S', 'N', '</v>
      </c>
      <c r="AC370" s="10" t="str">
        <f t="shared" si="38"/>
        <v>N', 'N', 'S', '01/01/2020', 'N', 0, 0, '01/12/2020', 'N', 'N', '0', 1</v>
      </c>
      <c r="AD37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VALUES(684, 1, '3.2.1.01.03.00014', 6, 'CORREIOS', 'S', 'N', 'I', 670, 'S', 'N', 'N', 'N', 'S', '01/01/2020', 'N', 0, 0, '01/12/2020', 'N', 'N', '0', 1,'04',);</v>
      </c>
      <c r="AE370" s="14" t="str">
        <f t="shared" si="37"/>
        <v>UPDATE TGFPAR SET CODCTACTB = 684 WHERE CODPARC = ;</v>
      </c>
    </row>
    <row r="371" spans="1:31" x14ac:dyDescent="0.25">
      <c r="A371" s="3">
        <v>685</v>
      </c>
      <c r="B371" s="10">
        <v>1</v>
      </c>
      <c r="C371" s="3" t="s">
        <v>1013</v>
      </c>
      <c r="D371" s="11" t="s">
        <v>47</v>
      </c>
      <c r="F371" s="3">
        <v>6</v>
      </c>
      <c r="G371" s="3" t="s">
        <v>1159</v>
      </c>
      <c r="H371" s="3" t="s">
        <v>25</v>
      </c>
      <c r="I371" s="10" t="s">
        <v>23</v>
      </c>
      <c r="J371" s="10" t="s">
        <v>24</v>
      </c>
      <c r="K371" cm="1">
        <f t="array" ref="K371">_xlfn.IFS(F371=1,-999999999,F371=2,_xlfn.XLOOKUP(LEFT(C371,1),C:C,A:A),F371=3,_xlfn.XLOOKUP(LEFT(C371,3),C:C,A:A),F371=4,_xlfn.XLOOKUP(LEFT(C371,5),C:C,A:A),F371=5,_xlfn.XLOOKUP(LEFT(C371,8),C:C,A:A),F371=6,_xlfn.XLOOKUP(LEFT(C371,11),C:C,A:A),F371=7,_xlfn.XLOOKUP(LEFT(C371,17),C:C,A:A))</f>
        <v>670</v>
      </c>
      <c r="L371" s="10" t="s">
        <v>25</v>
      </c>
      <c r="M371" s="10" t="s">
        <v>23</v>
      </c>
      <c r="N371" s="10" t="s">
        <v>23</v>
      </c>
      <c r="O371" s="10" t="s">
        <v>23</v>
      </c>
      <c r="P371" s="10" t="s">
        <v>25</v>
      </c>
      <c r="Q371" s="12">
        <v>43831</v>
      </c>
      <c r="R371" s="10" t="str">
        <f t="shared" si="33"/>
        <v>01/01/2020</v>
      </c>
      <c r="S371" s="10" t="s">
        <v>23</v>
      </c>
      <c r="T371" s="10">
        <v>0</v>
      </c>
      <c r="U371" s="10">
        <v>0</v>
      </c>
      <c r="V371" s="12">
        <v>44166</v>
      </c>
      <c r="W371" s="10" t="str">
        <f t="shared" si="34"/>
        <v>01/12/2020</v>
      </c>
      <c r="X371" s="10" t="s">
        <v>23</v>
      </c>
      <c r="Y371" s="10" t="s">
        <v>23</v>
      </c>
      <c r="Z371" s="10" t="s">
        <v>26</v>
      </c>
      <c r="AA371" s="10">
        <v>1</v>
      </c>
      <c r="AB371" s="10" t="str">
        <f t="shared" si="35"/>
        <v>685, 1, '3.2.1.01.03.00015', 6, 'IPTU', 'S', 'N', 'I', 670, 'S', 'N', '</v>
      </c>
      <c r="AC371" s="10" t="str">
        <f t="shared" si="38"/>
        <v>N', 'N', 'S', '01/01/2020', 'N', 0, 0, '01/12/2020', 'N', 'N', '0', 1</v>
      </c>
      <c r="AD37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VALUES(685, 1, '3.2.1.01.03.00015', 6, 'IPTU', 'S', 'N', 'I', 670, 'S', 'N', 'N', 'N', 'S', '01/01/2020', 'N', 0, 0, '01/12/2020', 'N', 'N', '0', 1,'04',);</v>
      </c>
      <c r="AE371" s="14" t="str">
        <f t="shared" si="37"/>
        <v>UPDATE TGFPAR SET CODCTACTB = 685 WHERE CODPARC = ;</v>
      </c>
    </row>
    <row r="372" spans="1:31" x14ac:dyDescent="0.25">
      <c r="A372" s="3">
        <v>686</v>
      </c>
      <c r="B372" s="3">
        <v>1</v>
      </c>
      <c r="C372" s="3" t="s">
        <v>1014</v>
      </c>
      <c r="D372" s="11" t="s">
        <v>47</v>
      </c>
      <c r="F372" s="3">
        <v>5</v>
      </c>
      <c r="G372" s="3" t="s">
        <v>1160</v>
      </c>
      <c r="H372" s="3" t="s">
        <v>23</v>
      </c>
      <c r="I372" s="10" t="s">
        <v>23</v>
      </c>
      <c r="J372" s="10" t="s">
        <v>24</v>
      </c>
      <c r="K372" cm="1">
        <f t="array" ref="K372">_xlfn.IFS(F372=1,-999999999,F372=2,_xlfn.XLOOKUP(LEFT(C372,1),C:C,A:A),F372=3,_xlfn.XLOOKUP(LEFT(C372,3),C:C,A:A),F372=4,_xlfn.XLOOKUP(LEFT(C372,5),C:C,A:A),F372=5,_xlfn.XLOOKUP(LEFT(C372,8),C:C,A:A),F372=6,_xlfn.XLOOKUP(LEFT(C372,11),C:C,A:A),F372=7,_xlfn.XLOOKUP(LEFT(C372,17),C:C,A:A))</f>
        <v>631</v>
      </c>
      <c r="L372" s="10" t="s">
        <v>25</v>
      </c>
      <c r="M372" s="10" t="s">
        <v>23</v>
      </c>
      <c r="N372" s="10" t="s">
        <v>23</v>
      </c>
      <c r="O372" s="10" t="s">
        <v>23</v>
      </c>
      <c r="P372" s="10" t="s">
        <v>25</v>
      </c>
      <c r="Q372" s="12">
        <v>43831</v>
      </c>
      <c r="R372" s="10" t="str">
        <f t="shared" si="33"/>
        <v>01/01/2020</v>
      </c>
      <c r="S372" s="10" t="s">
        <v>23</v>
      </c>
      <c r="T372" s="10">
        <v>0</v>
      </c>
      <c r="U372" s="10">
        <v>0</v>
      </c>
      <c r="V372" s="12">
        <v>44166</v>
      </c>
      <c r="W372" s="10" t="str">
        <f t="shared" si="34"/>
        <v>01/12/2020</v>
      </c>
      <c r="X372" s="10" t="s">
        <v>23</v>
      </c>
      <c r="Y372" s="10" t="s">
        <v>23</v>
      </c>
      <c r="Z372" s="10" t="s">
        <v>26</v>
      </c>
      <c r="AA372" s="10">
        <v>1</v>
      </c>
      <c r="AB372" s="10" t="str">
        <f t="shared" si="35"/>
        <v>686, 1, '3.2.1.01.04', 5, 'DESPESAS COM SERVICOS', 'N', 'N', 'I', 631, 'S', 'N', '</v>
      </c>
      <c r="AC372" s="10" t="str">
        <f t="shared" si="38"/>
        <v>N', 'N', 'S', '01/01/2020', 'N', 0, 0, '01/12/2020', 'N', 'N', '0', 1</v>
      </c>
      <c r="AD37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VALUES(686, 1, '3.2.1.01.04', 5, 'DESPESAS COM SERVICOS', 'N', 'N', 'I', 631, 'S', 'N', 'N', 'N', 'S', '01/01/2020', 'N', 0, 0, '01/12/2020', 'N', 'N', '0', 1,'04',);</v>
      </c>
      <c r="AE372" s="14" t="str">
        <f t="shared" si="37"/>
        <v>UPDATE TGFPAR SET CODCTACTB = 686 WHERE CODPARC = ;</v>
      </c>
    </row>
    <row r="373" spans="1:31" x14ac:dyDescent="0.25">
      <c r="A373" s="3">
        <v>687</v>
      </c>
      <c r="B373" s="10">
        <v>1</v>
      </c>
      <c r="C373" s="3" t="s">
        <v>1601</v>
      </c>
      <c r="D373" s="11" t="s">
        <v>47</v>
      </c>
      <c r="F373" s="3">
        <v>6</v>
      </c>
      <c r="G373" s="3" t="s">
        <v>1161</v>
      </c>
      <c r="H373" s="3" t="s">
        <v>25</v>
      </c>
      <c r="I373" s="10" t="s">
        <v>23</v>
      </c>
      <c r="J373" s="10" t="s">
        <v>24</v>
      </c>
      <c r="K373" cm="1">
        <f t="array" ref="K373">_xlfn.IFS(F373=1,-999999999,F373=2,_xlfn.XLOOKUP(LEFT(C373,1),C:C,A:A),F373=3,_xlfn.XLOOKUP(LEFT(C373,3),C:C,A:A),F373=4,_xlfn.XLOOKUP(LEFT(C373,5),C:C,A:A),F373=5,_xlfn.XLOOKUP(LEFT(C373,8),C:C,A:A),F373=6,_xlfn.XLOOKUP(LEFT(C373,11),C:C,A:A),F373=7,_xlfn.XLOOKUP(LEFT(C373,17),C:C,A:A))</f>
        <v>686</v>
      </c>
      <c r="L373" s="10" t="s">
        <v>25</v>
      </c>
      <c r="M373" s="10" t="s">
        <v>23</v>
      </c>
      <c r="N373" s="10" t="s">
        <v>23</v>
      </c>
      <c r="O373" s="10" t="s">
        <v>23</v>
      </c>
      <c r="P373" s="10" t="s">
        <v>25</v>
      </c>
      <c r="Q373" s="12">
        <v>43831</v>
      </c>
      <c r="R373" s="10" t="str">
        <f t="shared" si="33"/>
        <v>01/01/2020</v>
      </c>
      <c r="S373" s="10" t="s">
        <v>23</v>
      </c>
      <c r="T373" s="10">
        <v>0</v>
      </c>
      <c r="U373" s="10">
        <v>0</v>
      </c>
      <c r="V373" s="12">
        <v>44166</v>
      </c>
      <c r="W373" s="10" t="str">
        <f t="shared" si="34"/>
        <v>01/12/2020</v>
      </c>
      <c r="X373" s="10" t="s">
        <v>23</v>
      </c>
      <c r="Y373" s="10" t="s">
        <v>23</v>
      </c>
      <c r="Z373" s="10" t="s">
        <v>26</v>
      </c>
      <c r="AA373" s="10">
        <v>1</v>
      </c>
      <c r="AB373" s="10" t="str">
        <f t="shared" si="35"/>
        <v>687, 1, '3.2.1.01.04.00001', 6, 'HONORARIOS JURIDICOS', 'S', 'N', 'I', 686, 'S', 'N', '</v>
      </c>
      <c r="AC373" s="10" t="str">
        <f t="shared" si="38"/>
        <v>N', 'N', 'S', '01/01/2020', 'N', 0, 0, '01/12/2020', 'N', 'N', '0', 1</v>
      </c>
      <c r="AD37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VALUES(687, 1, '3.2.1.01.04.00001', 6, 'HONORARIOS JURIDICOS', 'S', 'N', 'I', 686, 'S', 'N', 'N', 'N', 'S', '01/01/2020', 'N', 0, 0, '01/12/2020', 'N', 'N', '0', 1,'04',);</v>
      </c>
      <c r="AE373" s="14" t="str">
        <f t="shared" si="37"/>
        <v>UPDATE TGFPAR SET CODCTACTB = 687 WHERE CODPARC = ;</v>
      </c>
    </row>
    <row r="374" spans="1:31" x14ac:dyDescent="0.25">
      <c r="A374" s="3">
        <v>688</v>
      </c>
      <c r="B374" s="10">
        <v>1</v>
      </c>
      <c r="C374" s="3" t="s">
        <v>1601</v>
      </c>
      <c r="D374" s="11" t="s">
        <v>47</v>
      </c>
      <c r="F374" s="3">
        <v>6</v>
      </c>
      <c r="G374" s="3" t="s">
        <v>1162</v>
      </c>
      <c r="H374" s="3" t="s">
        <v>25</v>
      </c>
      <c r="I374" s="10" t="s">
        <v>23</v>
      </c>
      <c r="J374" s="10" t="s">
        <v>24</v>
      </c>
      <c r="K374" cm="1">
        <f t="array" ref="K374">_xlfn.IFS(F374=1,-999999999,F374=2,_xlfn.XLOOKUP(LEFT(C374,1),C:C,A:A),F374=3,_xlfn.XLOOKUP(LEFT(C374,3),C:C,A:A),F374=4,_xlfn.XLOOKUP(LEFT(C374,5),C:C,A:A),F374=5,_xlfn.XLOOKUP(LEFT(C374,8),C:C,A:A),F374=6,_xlfn.XLOOKUP(LEFT(C374,11),C:C,A:A),F374=7,_xlfn.XLOOKUP(LEFT(C374,17),C:C,A:A))</f>
        <v>686</v>
      </c>
      <c r="L374" s="10" t="s">
        <v>25</v>
      </c>
      <c r="M374" s="10" t="s">
        <v>23</v>
      </c>
      <c r="N374" s="10" t="s">
        <v>23</v>
      </c>
      <c r="O374" s="10" t="s">
        <v>23</v>
      </c>
      <c r="P374" s="10" t="s">
        <v>25</v>
      </c>
      <c r="Q374" s="12">
        <v>43831</v>
      </c>
      <c r="R374" s="10" t="str">
        <f t="shared" si="33"/>
        <v>01/01/2020</v>
      </c>
      <c r="S374" s="10" t="s">
        <v>23</v>
      </c>
      <c r="T374" s="10">
        <v>0</v>
      </c>
      <c r="U374" s="10">
        <v>0</v>
      </c>
      <c r="V374" s="12">
        <v>44166</v>
      </c>
      <c r="W374" s="10" t="str">
        <f t="shared" si="34"/>
        <v>01/12/2020</v>
      </c>
      <c r="X374" s="10" t="s">
        <v>23</v>
      </c>
      <c r="Y374" s="10" t="s">
        <v>23</v>
      </c>
      <c r="Z374" s="10" t="s">
        <v>26</v>
      </c>
      <c r="AA374" s="10">
        <v>1</v>
      </c>
      <c r="AB374" s="10" t="str">
        <f t="shared" si="35"/>
        <v>688, 1, '3.2.1.01.04.00001', 6, 'HONORARIOS CONSULTORIA', 'S', 'N', 'I', 686, 'S', 'N', '</v>
      </c>
      <c r="AC374" s="10" t="str">
        <f t="shared" si="38"/>
        <v>N', 'N', 'S', '01/01/2020', 'N', 0, 0, '01/12/2020', 'N', 'N', '0', 1</v>
      </c>
      <c r="AD37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VALUES(688, 1, '3.2.1.01.04.00001', 6, 'HONORARIOS CONSULTORIA', 'S', 'N', 'I', 686, 'S', 'N', 'N', 'N', 'S', '01/01/2020', 'N', 0, 0, '01/12/2020', 'N', 'N', '0', 1,'04',);</v>
      </c>
      <c r="AE374" s="14" t="str">
        <f t="shared" si="37"/>
        <v>UPDATE TGFPAR SET CODCTACTB = 688 WHERE CODPARC = ;</v>
      </c>
    </row>
    <row r="375" spans="1:31" x14ac:dyDescent="0.25">
      <c r="A375" s="3">
        <v>689</v>
      </c>
      <c r="B375" s="3">
        <v>1</v>
      </c>
      <c r="C375" s="3" t="s">
        <v>1015</v>
      </c>
      <c r="D375" s="11" t="s">
        <v>47</v>
      </c>
      <c r="F375" s="3">
        <v>6</v>
      </c>
      <c r="G375" s="3" t="s">
        <v>1162</v>
      </c>
      <c r="H375" s="3" t="s">
        <v>25</v>
      </c>
      <c r="I375" s="10" t="s">
        <v>23</v>
      </c>
      <c r="J375" s="10" t="s">
        <v>24</v>
      </c>
      <c r="K375" cm="1">
        <f t="array" ref="K375">_xlfn.IFS(F375=1,-999999999,F375=2,_xlfn.XLOOKUP(LEFT(C375,1),C:C,A:A),F375=3,_xlfn.XLOOKUP(LEFT(C375,3),C:C,A:A),F375=4,_xlfn.XLOOKUP(LEFT(C375,5),C:C,A:A),F375=5,_xlfn.XLOOKUP(LEFT(C375,8),C:C,A:A),F375=6,_xlfn.XLOOKUP(LEFT(C375,11),C:C,A:A),F375=7,_xlfn.XLOOKUP(LEFT(C375,17),C:C,A:A))</f>
        <v>686</v>
      </c>
      <c r="L375" s="10" t="s">
        <v>25</v>
      </c>
      <c r="M375" s="10" t="s">
        <v>23</v>
      </c>
      <c r="N375" s="10" t="s">
        <v>23</v>
      </c>
      <c r="O375" s="10" t="s">
        <v>23</v>
      </c>
      <c r="P375" s="10" t="s">
        <v>25</v>
      </c>
      <c r="Q375" s="12">
        <v>43831</v>
      </c>
      <c r="R375" s="10" t="str">
        <f t="shared" si="33"/>
        <v>01/01/2020</v>
      </c>
      <c r="S375" s="10" t="s">
        <v>23</v>
      </c>
      <c r="T375" s="10">
        <v>0</v>
      </c>
      <c r="U375" s="10">
        <v>0</v>
      </c>
      <c r="V375" s="12">
        <v>44166</v>
      </c>
      <c r="W375" s="10" t="str">
        <f t="shared" si="34"/>
        <v>01/12/2020</v>
      </c>
      <c r="X375" s="10" t="s">
        <v>23</v>
      </c>
      <c r="Y375" s="10" t="s">
        <v>23</v>
      </c>
      <c r="Z375" s="10" t="s">
        <v>26</v>
      </c>
      <c r="AA375" s="10">
        <v>1</v>
      </c>
      <c r="AB375" s="10" t="str">
        <f t="shared" si="35"/>
        <v>689, 1, '3.2.1.01.04.00003', 6, 'HONORARIOS CONSULTORIA', 'S', 'N', 'I', 686, 'S', 'N', '</v>
      </c>
      <c r="AC375" s="10" t="str">
        <f t="shared" si="38"/>
        <v>N', 'N', 'S', '01/01/2020', 'N', 0, 0, '01/12/2020', 'N', 'N', '0', 1</v>
      </c>
      <c r="AD37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VALUES(689, 1, '3.2.1.01.04.00003', 6, 'HONORARIOS CONSULTORIA', 'S', 'N', 'I', 686, 'S', 'N', 'N', 'N', 'S', '01/01/2020', 'N', 0, 0, '01/12/2020', 'N', 'N', '0', 1,'04',);</v>
      </c>
      <c r="AE375" s="14" t="str">
        <f t="shared" si="37"/>
        <v>UPDATE TGFPAR SET CODCTACTB = 689 WHERE CODPARC = ;</v>
      </c>
    </row>
    <row r="376" spans="1:31" x14ac:dyDescent="0.25">
      <c r="A376" s="3">
        <v>690</v>
      </c>
      <c r="B376" s="10">
        <v>1</v>
      </c>
      <c r="C376" s="3" t="s">
        <v>1016</v>
      </c>
      <c r="D376" s="11" t="s">
        <v>47</v>
      </c>
      <c r="F376" s="3">
        <v>6</v>
      </c>
      <c r="G376" s="3" t="s">
        <v>1163</v>
      </c>
      <c r="H376" s="3" t="s">
        <v>25</v>
      </c>
      <c r="I376" s="10" t="s">
        <v>23</v>
      </c>
      <c r="J376" s="10" t="s">
        <v>24</v>
      </c>
      <c r="K376" cm="1">
        <f t="array" ref="K376">_xlfn.IFS(F376=1,-999999999,F376=2,_xlfn.XLOOKUP(LEFT(C376,1),C:C,A:A),F376=3,_xlfn.XLOOKUP(LEFT(C376,3),C:C,A:A),F376=4,_xlfn.XLOOKUP(LEFT(C376,5),C:C,A:A),F376=5,_xlfn.XLOOKUP(LEFT(C376,8),C:C,A:A),F376=6,_xlfn.XLOOKUP(LEFT(C376,11),C:C,A:A),F376=7,_xlfn.XLOOKUP(LEFT(C376,17),C:C,A:A))</f>
        <v>686</v>
      </c>
      <c r="L376" s="10" t="s">
        <v>25</v>
      </c>
      <c r="M376" s="10" t="s">
        <v>23</v>
      </c>
      <c r="N376" s="10" t="s">
        <v>23</v>
      </c>
      <c r="O376" s="10" t="s">
        <v>23</v>
      </c>
      <c r="P376" s="10" t="s">
        <v>25</v>
      </c>
      <c r="Q376" s="12">
        <v>43831</v>
      </c>
      <c r="R376" s="10" t="str">
        <f t="shared" si="33"/>
        <v>01/01/2020</v>
      </c>
      <c r="S376" s="10" t="s">
        <v>23</v>
      </c>
      <c r="T376" s="10">
        <v>0</v>
      </c>
      <c r="U376" s="10">
        <v>0</v>
      </c>
      <c r="V376" s="12">
        <v>44166</v>
      </c>
      <c r="W376" s="10" t="str">
        <f t="shared" si="34"/>
        <v>01/12/2020</v>
      </c>
      <c r="X376" s="10" t="s">
        <v>23</v>
      </c>
      <c r="Y376" s="10" t="s">
        <v>23</v>
      </c>
      <c r="Z376" s="10" t="s">
        <v>26</v>
      </c>
      <c r="AA376" s="10">
        <v>1</v>
      </c>
      <c r="AB376" s="10" t="str">
        <f t="shared" si="35"/>
        <v>690, 1, '3.2.1.01.04.00004', 6, 'MENSALIDADE SOFTWARE', 'S', 'N', 'I', 686, 'S', 'N', '</v>
      </c>
      <c r="AC376" s="10" t="str">
        <f t="shared" si="38"/>
        <v>N', 'N', 'S', '01/01/2020', 'N', 0, 0, '01/12/2020', 'N', 'N', '0', 1</v>
      </c>
      <c r="AD37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VALUES(690, 1, '3.2.1.01.04.00004', 6, 'MENSALIDADE SOFTWARE', 'S', 'N', 'I', 686, 'S', 'N', 'N', 'N', 'S', '01/01/2020', 'N', 0, 0, '01/12/2020', 'N', 'N', '0', 1,'04',);</v>
      </c>
      <c r="AE376" s="14" t="str">
        <f t="shared" si="37"/>
        <v>UPDATE TGFPAR SET CODCTACTB = 690 WHERE CODPARC = ;</v>
      </c>
    </row>
    <row r="377" spans="1:31" x14ac:dyDescent="0.25">
      <c r="A377" s="3">
        <v>691</v>
      </c>
      <c r="B377" s="10">
        <v>1</v>
      </c>
      <c r="C377" s="3" t="s">
        <v>1017</v>
      </c>
      <c r="D377" s="11" t="s">
        <v>47</v>
      </c>
      <c r="F377" s="3">
        <v>6</v>
      </c>
      <c r="G377" s="3" t="s">
        <v>1164</v>
      </c>
      <c r="H377" s="3" t="s">
        <v>25</v>
      </c>
      <c r="I377" s="10" t="s">
        <v>23</v>
      </c>
      <c r="J377" s="10" t="s">
        <v>24</v>
      </c>
      <c r="K377" cm="1">
        <f t="array" ref="K377">_xlfn.IFS(F377=1,-999999999,F377=2,_xlfn.XLOOKUP(LEFT(C377,1),C:C,A:A),F377=3,_xlfn.XLOOKUP(LEFT(C377,3),C:C,A:A),F377=4,_xlfn.XLOOKUP(LEFT(C377,5),C:C,A:A),F377=5,_xlfn.XLOOKUP(LEFT(C377,8),C:C,A:A),F377=6,_xlfn.XLOOKUP(LEFT(C377,11),C:C,A:A),F377=7,_xlfn.XLOOKUP(LEFT(C377,17),C:C,A:A))</f>
        <v>686</v>
      </c>
      <c r="L377" s="10" t="s">
        <v>25</v>
      </c>
      <c r="M377" s="10" t="s">
        <v>23</v>
      </c>
      <c r="N377" s="10" t="s">
        <v>23</v>
      </c>
      <c r="O377" s="10" t="s">
        <v>23</v>
      </c>
      <c r="P377" s="10" t="s">
        <v>25</v>
      </c>
      <c r="Q377" s="12">
        <v>43831</v>
      </c>
      <c r="R377" s="10" t="str">
        <f t="shared" si="33"/>
        <v>01/01/2020</v>
      </c>
      <c r="S377" s="10" t="s">
        <v>23</v>
      </c>
      <c r="T377" s="10">
        <v>0</v>
      </c>
      <c r="U377" s="10">
        <v>0</v>
      </c>
      <c r="V377" s="12">
        <v>44166</v>
      </c>
      <c r="W377" s="10" t="str">
        <f t="shared" si="34"/>
        <v>01/12/2020</v>
      </c>
      <c r="X377" s="10" t="s">
        <v>23</v>
      </c>
      <c r="Y377" s="10" t="s">
        <v>23</v>
      </c>
      <c r="Z377" s="10" t="s">
        <v>26</v>
      </c>
      <c r="AA377" s="10">
        <v>1</v>
      </c>
      <c r="AB377" s="10" t="str">
        <f t="shared" si="35"/>
        <v>691, 1, '3.2.1.01.04.00005', 6, 'SERVICOS PRESTADOS PJ', 'S', 'N', 'I', 686, 'S', 'N', '</v>
      </c>
      <c r="AC377" s="10" t="str">
        <f t="shared" si="38"/>
        <v>N', 'N', 'S', '01/01/2020', 'N', 0, 0, '01/12/2020', 'N', 'N', '0', 1</v>
      </c>
      <c r="AD37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VALUES(691, 1, '3.2.1.01.04.00005', 6, 'SERVICOS PRESTADOS PJ', 'S', 'N', 'I', 686, 'S', 'N', 'N', 'N', 'S', '01/01/2020', 'N', 0, 0, '01/12/2020', 'N', 'N', '0', 1,'04',);</v>
      </c>
      <c r="AE377" s="14" t="str">
        <f t="shared" si="37"/>
        <v>UPDATE TGFPAR SET CODCTACTB = 691 WHERE CODPARC = ;</v>
      </c>
    </row>
    <row r="378" spans="1:31" x14ac:dyDescent="0.25">
      <c r="A378" s="3">
        <v>692</v>
      </c>
      <c r="B378" s="3">
        <v>1</v>
      </c>
      <c r="C378" s="3" t="s">
        <v>1018</v>
      </c>
      <c r="D378" s="11" t="s">
        <v>47</v>
      </c>
      <c r="F378" s="3">
        <v>6</v>
      </c>
      <c r="G378" s="3" t="s">
        <v>1165</v>
      </c>
      <c r="H378" s="3" t="s">
        <v>25</v>
      </c>
      <c r="I378" s="10" t="s">
        <v>23</v>
      </c>
      <c r="J378" s="10" t="s">
        <v>24</v>
      </c>
      <c r="K378" cm="1">
        <f t="array" ref="K378">_xlfn.IFS(F378=1,-999999999,F378=2,_xlfn.XLOOKUP(LEFT(C378,1),C:C,A:A),F378=3,_xlfn.XLOOKUP(LEFT(C378,3),C:C,A:A),F378=4,_xlfn.XLOOKUP(LEFT(C378,5),C:C,A:A),F378=5,_xlfn.XLOOKUP(LEFT(C378,8),C:C,A:A),F378=6,_xlfn.XLOOKUP(LEFT(C378,11),C:C,A:A),F378=7,_xlfn.XLOOKUP(LEFT(C378,17),C:C,A:A))</f>
        <v>686</v>
      </c>
      <c r="L378" s="10" t="s">
        <v>25</v>
      </c>
      <c r="M378" s="10" t="s">
        <v>23</v>
      </c>
      <c r="N378" s="10" t="s">
        <v>23</v>
      </c>
      <c r="O378" s="10" t="s">
        <v>23</v>
      </c>
      <c r="P378" s="10" t="s">
        <v>25</v>
      </c>
      <c r="Q378" s="12">
        <v>43831</v>
      </c>
      <c r="R378" s="10" t="str">
        <f t="shared" si="33"/>
        <v>01/01/2020</v>
      </c>
      <c r="S378" s="10" t="s">
        <v>23</v>
      </c>
      <c r="T378" s="10">
        <v>0</v>
      </c>
      <c r="U378" s="10">
        <v>0</v>
      </c>
      <c r="V378" s="12">
        <v>44166</v>
      </c>
      <c r="W378" s="10" t="str">
        <f t="shared" si="34"/>
        <v>01/12/2020</v>
      </c>
      <c r="X378" s="10" t="s">
        <v>23</v>
      </c>
      <c r="Y378" s="10" t="s">
        <v>23</v>
      </c>
      <c r="Z378" s="10" t="s">
        <v>26</v>
      </c>
      <c r="AA378" s="10">
        <v>1</v>
      </c>
      <c r="AB378" s="10" t="str">
        <f t="shared" si="35"/>
        <v>692, 1, '3.2.1.01.04.00006', 6, 'IRRF SERVICO', 'S', 'N', 'I', 686, 'S', 'N', '</v>
      </c>
      <c r="AC378" s="10" t="str">
        <f t="shared" si="38"/>
        <v>N', 'N', 'S', '01/01/2020', 'N', 0, 0, '01/12/2020', 'N', 'N', '0', 1</v>
      </c>
      <c r="AD37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VALUES(692, 1, '3.2.1.01.04.00006', 6, 'IRRF SERVICO', 'S', 'N', 'I', 686, 'S', 'N', 'N', 'N', 'S', '01/01/2020', 'N', 0, 0, '01/12/2020', 'N', 'N', '0', 1,'04',);</v>
      </c>
      <c r="AE378" s="14" t="str">
        <f t="shared" si="37"/>
        <v>UPDATE TGFPAR SET CODCTACTB = 692 WHERE CODPARC = ;</v>
      </c>
    </row>
    <row r="379" spans="1:31" x14ac:dyDescent="0.25">
      <c r="A379" s="3">
        <v>693</v>
      </c>
      <c r="B379" s="10">
        <v>1</v>
      </c>
      <c r="C379" s="3" t="s">
        <v>1019</v>
      </c>
      <c r="D379" s="11" t="s">
        <v>47</v>
      </c>
      <c r="F379" s="3">
        <v>6</v>
      </c>
      <c r="G379" s="3" t="s">
        <v>1166</v>
      </c>
      <c r="H379" s="3" t="s">
        <v>25</v>
      </c>
      <c r="I379" s="10" t="s">
        <v>23</v>
      </c>
      <c r="J379" s="10" t="s">
        <v>24</v>
      </c>
      <c r="K379" cm="1">
        <f t="array" ref="K379">_xlfn.IFS(F379=1,-999999999,F379=2,_xlfn.XLOOKUP(LEFT(C379,1),C:C,A:A),F379=3,_xlfn.XLOOKUP(LEFT(C379,3),C:C,A:A),F379=4,_xlfn.XLOOKUP(LEFT(C379,5),C:C,A:A),F379=5,_xlfn.XLOOKUP(LEFT(C379,8),C:C,A:A),F379=6,_xlfn.XLOOKUP(LEFT(C379,11),C:C,A:A),F379=7,_xlfn.XLOOKUP(LEFT(C379,17),C:C,A:A))</f>
        <v>686</v>
      </c>
      <c r="L379" s="10" t="s">
        <v>25</v>
      </c>
      <c r="M379" s="10" t="s">
        <v>23</v>
      </c>
      <c r="N379" s="10" t="s">
        <v>23</v>
      </c>
      <c r="O379" s="10" t="s">
        <v>23</v>
      </c>
      <c r="P379" s="10" t="s">
        <v>25</v>
      </c>
      <c r="Q379" s="12">
        <v>43831</v>
      </c>
      <c r="R379" s="10" t="str">
        <f t="shared" si="33"/>
        <v>01/01/2020</v>
      </c>
      <c r="S379" s="10" t="s">
        <v>23</v>
      </c>
      <c r="T379" s="10">
        <v>0</v>
      </c>
      <c r="U379" s="10">
        <v>0</v>
      </c>
      <c r="V379" s="12">
        <v>44166</v>
      </c>
      <c r="W379" s="10" t="str">
        <f t="shared" si="34"/>
        <v>01/12/2020</v>
      </c>
      <c r="X379" s="10" t="s">
        <v>23</v>
      </c>
      <c r="Y379" s="10" t="s">
        <v>23</v>
      </c>
      <c r="Z379" s="10" t="s">
        <v>26</v>
      </c>
      <c r="AA379" s="10">
        <v>1</v>
      </c>
      <c r="AB379" s="10" t="str">
        <f t="shared" si="35"/>
        <v>693, 1, '3.2.1.01.04.00007', 6, 'CS SERVICO', 'S', 'N', 'I', 686, 'S', 'N', '</v>
      </c>
      <c r="AC379" s="10" t="str">
        <f t="shared" si="38"/>
        <v>N', 'N', 'S', '01/01/2020', 'N', 0, 0, '01/12/2020', 'N', 'N', '0', 1</v>
      </c>
      <c r="AD37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VALUES(693, 1, '3.2.1.01.04.00007', 6, 'CS SERVICO', 'S', 'N', 'I', 686, 'S', 'N', 'N', 'N', 'S', '01/01/2020', 'N', 0, 0, '01/12/2020', 'N', 'N', '0', 1,'04',);</v>
      </c>
      <c r="AE379" s="14" t="str">
        <f t="shared" si="37"/>
        <v>UPDATE TGFPAR SET CODCTACTB = 693 WHERE CODPARC = ;</v>
      </c>
    </row>
    <row r="380" spans="1:31" x14ac:dyDescent="0.25">
      <c r="A380" s="3">
        <v>694</v>
      </c>
      <c r="B380" s="10">
        <v>1</v>
      </c>
      <c r="C380" s="3" t="s">
        <v>1020</v>
      </c>
      <c r="D380" s="11" t="s">
        <v>47</v>
      </c>
      <c r="F380" s="3">
        <v>6</v>
      </c>
      <c r="G380" s="3" t="s">
        <v>1375</v>
      </c>
      <c r="H380" s="3" t="s">
        <v>25</v>
      </c>
      <c r="I380" s="10" t="s">
        <v>23</v>
      </c>
      <c r="J380" s="10" t="s">
        <v>24</v>
      </c>
      <c r="K380" cm="1">
        <f t="array" ref="K380">_xlfn.IFS(F380=1,-999999999,F380=2,_xlfn.XLOOKUP(LEFT(C380,1),C:C,A:A),F380=3,_xlfn.XLOOKUP(LEFT(C380,3),C:C,A:A),F380=4,_xlfn.XLOOKUP(LEFT(C380,5),C:C,A:A),F380=5,_xlfn.XLOOKUP(LEFT(C380,8),C:C,A:A),F380=6,_xlfn.XLOOKUP(LEFT(C380,11),C:C,A:A),F380=7,_xlfn.XLOOKUP(LEFT(C380,17),C:C,A:A))</f>
        <v>686</v>
      </c>
      <c r="L380" s="10" t="s">
        <v>25</v>
      </c>
      <c r="M380" s="10" t="s">
        <v>23</v>
      </c>
      <c r="N380" s="10" t="s">
        <v>23</v>
      </c>
      <c r="O380" s="10" t="s">
        <v>23</v>
      </c>
      <c r="P380" s="10" t="s">
        <v>25</v>
      </c>
      <c r="Q380" s="12">
        <v>43831</v>
      </c>
      <c r="R380" s="10" t="str">
        <f t="shared" si="33"/>
        <v>01/01/2020</v>
      </c>
      <c r="S380" s="10" t="s">
        <v>23</v>
      </c>
      <c r="T380" s="10">
        <v>0</v>
      </c>
      <c r="U380" s="10">
        <v>0</v>
      </c>
      <c r="V380" s="12">
        <v>44166</v>
      </c>
      <c r="W380" s="10" t="str">
        <f t="shared" si="34"/>
        <v>01/12/2020</v>
      </c>
      <c r="X380" s="10" t="s">
        <v>23</v>
      </c>
      <c r="Y380" s="10" t="s">
        <v>23</v>
      </c>
      <c r="Z380" s="10" t="s">
        <v>26</v>
      </c>
      <c r="AA380" s="10">
        <v>1</v>
      </c>
      <c r="AB380" s="10" t="str">
        <f t="shared" si="35"/>
        <v>694, 1, '3.2.1.01.04.00008', 6, 'INSS SERVICO', 'S', 'N', 'I', 686, 'S', 'N', '</v>
      </c>
      <c r="AC380" s="10" t="str">
        <f t="shared" si="38"/>
        <v>N', 'N', 'S', '01/01/2020', 'N', 0, 0, '01/12/2020', 'N', 'N', '0', 1</v>
      </c>
      <c r="AD38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VALUES(694, 1, '3.2.1.01.04.00008', 6, 'INSS SERVICO', 'S', 'N', 'I', 686, 'S', 'N', 'N', 'N', 'S', '01/01/2020', 'N', 0, 0, '01/12/2020', 'N', 'N', '0', 1,'04',);</v>
      </c>
      <c r="AE380" s="14" t="str">
        <f t="shared" si="37"/>
        <v>UPDATE TGFPAR SET CODCTACTB = 694 WHERE CODPARC = ;</v>
      </c>
    </row>
    <row r="381" spans="1:31" x14ac:dyDescent="0.25">
      <c r="A381" s="3">
        <v>695</v>
      </c>
      <c r="B381" s="3">
        <v>1</v>
      </c>
      <c r="C381" s="3" t="s">
        <v>1021</v>
      </c>
      <c r="D381" s="11" t="s">
        <v>47</v>
      </c>
      <c r="F381" s="3">
        <v>6</v>
      </c>
      <c r="G381" s="3" t="s">
        <v>1167</v>
      </c>
      <c r="H381" s="3" t="s">
        <v>25</v>
      </c>
      <c r="I381" s="10" t="s">
        <v>23</v>
      </c>
      <c r="J381" s="10" t="s">
        <v>24</v>
      </c>
      <c r="K381" cm="1">
        <f t="array" ref="K381">_xlfn.IFS(F381=1,-999999999,F381=2,_xlfn.XLOOKUP(LEFT(C381,1),C:C,A:A),F381=3,_xlfn.XLOOKUP(LEFT(C381,3),C:C,A:A),F381=4,_xlfn.XLOOKUP(LEFT(C381,5),C:C,A:A),F381=5,_xlfn.XLOOKUP(LEFT(C381,8),C:C,A:A),F381=6,_xlfn.XLOOKUP(LEFT(C381,11),C:C,A:A),F381=7,_xlfn.XLOOKUP(LEFT(C381,17),C:C,A:A))</f>
        <v>686</v>
      </c>
      <c r="L381" s="10" t="s">
        <v>25</v>
      </c>
      <c r="M381" s="10" t="s">
        <v>23</v>
      </c>
      <c r="N381" s="10" t="s">
        <v>23</v>
      </c>
      <c r="O381" s="10" t="s">
        <v>23</v>
      </c>
      <c r="P381" s="10" t="s">
        <v>25</v>
      </c>
      <c r="Q381" s="12">
        <v>43831</v>
      </c>
      <c r="R381" s="10" t="str">
        <f t="shared" si="33"/>
        <v>01/01/2020</v>
      </c>
      <c r="S381" s="10" t="s">
        <v>23</v>
      </c>
      <c r="T381" s="10">
        <v>0</v>
      </c>
      <c r="U381" s="10">
        <v>0</v>
      </c>
      <c r="V381" s="12">
        <v>44166</v>
      </c>
      <c r="W381" s="10" t="str">
        <f t="shared" si="34"/>
        <v>01/12/2020</v>
      </c>
      <c r="X381" s="10" t="s">
        <v>23</v>
      </c>
      <c r="Y381" s="10" t="s">
        <v>23</v>
      </c>
      <c r="Z381" s="10" t="s">
        <v>26</v>
      </c>
      <c r="AA381" s="10">
        <v>1</v>
      </c>
      <c r="AB381" s="10" t="str">
        <f t="shared" si="35"/>
        <v>695, 1, '3.2.1.01.04.00009', 6, 'ISS SERVICO', 'S', 'N', 'I', 686, 'S', 'N', '</v>
      </c>
      <c r="AC381" s="10" t="str">
        <f t="shared" si="38"/>
        <v>N', 'N', 'S', '01/01/2020', 'N', 0, 0, '01/12/2020', 'N', 'N', '0', 1</v>
      </c>
      <c r="AD38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VALUES(695, 1, '3.2.1.01.04.00009', 6, 'ISS SERVICO', 'S', 'N', 'I', 686, 'S', 'N', 'N', 'N', 'S', '01/01/2020', 'N', 0, 0, '01/12/2020', 'N', 'N', '0', 1,'04',);</v>
      </c>
      <c r="AE381" s="14" t="str">
        <f t="shared" si="37"/>
        <v>UPDATE TGFPAR SET CODCTACTB = 695 WHERE CODPARC = ;</v>
      </c>
    </row>
    <row r="382" spans="1:31" x14ac:dyDescent="0.25">
      <c r="A382" s="3">
        <v>696</v>
      </c>
      <c r="B382" s="10">
        <v>1</v>
      </c>
      <c r="C382" s="3" t="s">
        <v>1022</v>
      </c>
      <c r="D382" s="11" t="s">
        <v>47</v>
      </c>
      <c r="F382" s="3">
        <v>6</v>
      </c>
      <c r="G382" s="3" t="s">
        <v>1168</v>
      </c>
      <c r="H382" s="3" t="s">
        <v>25</v>
      </c>
      <c r="I382" s="10" t="s">
        <v>23</v>
      </c>
      <c r="J382" s="10" t="s">
        <v>24</v>
      </c>
      <c r="K382" cm="1">
        <f t="array" ref="K382">_xlfn.IFS(F382=1,-999999999,F382=2,_xlfn.XLOOKUP(LEFT(C382,1),C:C,A:A),F382=3,_xlfn.XLOOKUP(LEFT(C382,3),C:C,A:A),F382=4,_xlfn.XLOOKUP(LEFT(C382,5),C:C,A:A),F382=5,_xlfn.XLOOKUP(LEFT(C382,8),C:C,A:A),F382=6,_xlfn.XLOOKUP(LEFT(C382,11),C:C,A:A),F382=7,_xlfn.XLOOKUP(LEFT(C382,17),C:C,A:A))</f>
        <v>686</v>
      </c>
      <c r="L382" s="10" t="s">
        <v>25</v>
      </c>
      <c r="M382" s="10" t="s">
        <v>23</v>
      </c>
      <c r="N382" s="10" t="s">
        <v>23</v>
      </c>
      <c r="O382" s="10" t="s">
        <v>23</v>
      </c>
      <c r="P382" s="10" t="s">
        <v>25</v>
      </c>
      <c r="Q382" s="12">
        <v>43831</v>
      </c>
      <c r="R382" s="10" t="str">
        <f t="shared" si="33"/>
        <v>01/01/2020</v>
      </c>
      <c r="S382" s="10" t="s">
        <v>23</v>
      </c>
      <c r="T382" s="10">
        <v>0</v>
      </c>
      <c r="U382" s="10">
        <v>0</v>
      </c>
      <c r="V382" s="12">
        <v>44166</v>
      </c>
      <c r="W382" s="10" t="str">
        <f t="shared" si="34"/>
        <v>01/12/2020</v>
      </c>
      <c r="X382" s="10" t="s">
        <v>23</v>
      </c>
      <c r="Y382" s="10" t="s">
        <v>23</v>
      </c>
      <c r="Z382" s="10" t="s">
        <v>26</v>
      </c>
      <c r="AA382" s="10">
        <v>1</v>
      </c>
      <c r="AB382" s="10" t="str">
        <f t="shared" si="35"/>
        <v>696, 1, '3.2.1.01.04.00010', 6, 'PIS COFINS CS SERVICO', 'S', 'N', 'I', 686, 'S', 'N', '</v>
      </c>
      <c r="AC382" s="10" t="str">
        <f t="shared" si="38"/>
        <v>N', 'N', 'S', '01/01/2020', 'N', 0, 0, '01/12/2020', 'N', 'N', '0', 1</v>
      </c>
      <c r="AD38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VALUES(696, 1, '3.2.1.01.04.00010', 6, 'PIS COFINS CS SERVICO', 'S', 'N', 'I', 686, 'S', 'N', 'N', 'N', 'S', '01/01/2020', 'N', 0, 0, '01/12/2020', 'N', 'N', '0', 1,'04',);</v>
      </c>
      <c r="AE382" s="14" t="str">
        <f t="shared" si="37"/>
        <v>UPDATE TGFPAR SET CODCTACTB = 696 WHERE CODPARC = ;</v>
      </c>
    </row>
    <row r="383" spans="1:31" x14ac:dyDescent="0.25">
      <c r="A383" s="3">
        <v>697</v>
      </c>
      <c r="B383" s="10">
        <v>1</v>
      </c>
      <c r="C383" s="3" t="s">
        <v>1023</v>
      </c>
      <c r="D383" s="11" t="s">
        <v>47</v>
      </c>
      <c r="F383" s="3">
        <v>5</v>
      </c>
      <c r="G383" s="3" t="s">
        <v>1169</v>
      </c>
      <c r="H383" s="3" t="s">
        <v>23</v>
      </c>
      <c r="I383" s="10" t="s">
        <v>23</v>
      </c>
      <c r="J383" s="10" t="s">
        <v>24</v>
      </c>
      <c r="K383" cm="1">
        <f t="array" ref="K383">_xlfn.IFS(F383=1,-999999999,F383=2,_xlfn.XLOOKUP(LEFT(C383,1),C:C,A:A),F383=3,_xlfn.XLOOKUP(LEFT(C383,3),C:C,A:A),F383=4,_xlfn.XLOOKUP(LEFT(C383,5),C:C,A:A),F383=5,_xlfn.XLOOKUP(LEFT(C383,8),C:C,A:A),F383=6,_xlfn.XLOOKUP(LEFT(C383,11),C:C,A:A),F383=7,_xlfn.XLOOKUP(LEFT(C383,17),C:C,A:A))</f>
        <v>631</v>
      </c>
      <c r="L383" s="10" t="s">
        <v>25</v>
      </c>
      <c r="M383" s="10" t="s">
        <v>23</v>
      </c>
      <c r="N383" s="10" t="s">
        <v>23</v>
      </c>
      <c r="O383" s="10" t="s">
        <v>23</v>
      </c>
      <c r="P383" s="10" t="s">
        <v>25</v>
      </c>
      <c r="Q383" s="12">
        <v>43831</v>
      </c>
      <c r="R383" s="10" t="str">
        <f t="shared" si="33"/>
        <v>01/01/2020</v>
      </c>
      <c r="S383" s="10" t="s">
        <v>23</v>
      </c>
      <c r="T383" s="10">
        <v>0</v>
      </c>
      <c r="U383" s="10">
        <v>0</v>
      </c>
      <c r="V383" s="12">
        <v>44166</v>
      </c>
      <c r="W383" s="10" t="str">
        <f t="shared" si="34"/>
        <v>01/12/2020</v>
      </c>
      <c r="X383" s="10" t="s">
        <v>23</v>
      </c>
      <c r="Y383" s="10" t="s">
        <v>23</v>
      </c>
      <c r="Z383" s="10" t="s">
        <v>26</v>
      </c>
      <c r="AA383" s="10">
        <v>1</v>
      </c>
      <c r="AB383" s="10" t="str">
        <f t="shared" si="35"/>
        <v>697, 1, '3.2.1.01.05', 5, 'DESPESAS LOGISTICAS', 'N', 'N', 'I', 631, 'S', 'N', '</v>
      </c>
      <c r="AC383" s="10" t="str">
        <f t="shared" si="38"/>
        <v>N', 'N', 'S', '01/01/2020', 'N', 0, 0, '01/12/2020', 'N', 'N', '0', 1</v>
      </c>
      <c r="AD38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VALUES(697, 1, '3.2.1.01.05', 5, 'DESPESAS LOGISTICAS', 'N', 'N', 'I', 631, 'S', 'N', 'N', 'N', 'S', '01/01/2020', 'N', 0, 0, '01/12/2020', 'N', 'N', '0', 1,'04',);</v>
      </c>
      <c r="AE383" s="14" t="str">
        <f t="shared" si="37"/>
        <v>UPDATE TGFPAR SET CODCTACTB = 697 WHERE CODPARC = ;</v>
      </c>
    </row>
    <row r="384" spans="1:31" x14ac:dyDescent="0.25">
      <c r="A384" s="3">
        <v>698</v>
      </c>
      <c r="B384" s="3">
        <v>1</v>
      </c>
      <c r="C384" s="3" t="s">
        <v>1602</v>
      </c>
      <c r="D384" s="11" t="s">
        <v>47</v>
      </c>
      <c r="F384" s="3">
        <v>6</v>
      </c>
      <c r="G384" s="3" t="s">
        <v>1170</v>
      </c>
      <c r="H384" s="3" t="s">
        <v>25</v>
      </c>
      <c r="I384" s="10" t="s">
        <v>23</v>
      </c>
      <c r="J384" s="10" t="s">
        <v>24</v>
      </c>
      <c r="K384" cm="1">
        <f t="array" ref="K384">_xlfn.IFS(F384=1,-999999999,F384=2,_xlfn.XLOOKUP(LEFT(C384,1),C:C,A:A),F384=3,_xlfn.XLOOKUP(LEFT(C384,3),C:C,A:A),F384=4,_xlfn.XLOOKUP(LEFT(C384,5),C:C,A:A),F384=5,_xlfn.XLOOKUP(LEFT(C384,8),C:C,A:A),F384=6,_xlfn.XLOOKUP(LEFT(C384,11),C:C,A:A),F384=7,_xlfn.XLOOKUP(LEFT(C384,17),C:C,A:A))</f>
        <v>697</v>
      </c>
      <c r="L384" s="10" t="s">
        <v>25</v>
      </c>
      <c r="M384" s="10" t="s">
        <v>23</v>
      </c>
      <c r="N384" s="10" t="s">
        <v>23</v>
      </c>
      <c r="O384" s="10" t="s">
        <v>23</v>
      </c>
      <c r="P384" s="10" t="s">
        <v>25</v>
      </c>
      <c r="Q384" s="12">
        <v>43831</v>
      </c>
      <c r="R384" s="10" t="str">
        <f t="shared" si="33"/>
        <v>01/01/2020</v>
      </c>
      <c r="S384" s="10" t="s">
        <v>23</v>
      </c>
      <c r="T384" s="10">
        <v>0</v>
      </c>
      <c r="U384" s="10">
        <v>0</v>
      </c>
      <c r="V384" s="12">
        <v>44166</v>
      </c>
      <c r="W384" s="10" t="str">
        <f t="shared" si="34"/>
        <v>01/12/2020</v>
      </c>
      <c r="X384" s="10" t="s">
        <v>23</v>
      </c>
      <c r="Y384" s="10" t="s">
        <v>23</v>
      </c>
      <c r="Z384" s="10" t="s">
        <v>26</v>
      </c>
      <c r="AA384" s="10">
        <v>1</v>
      </c>
      <c r="AB384" s="10" t="str">
        <f t="shared" si="35"/>
        <v>698, 1, '3.2.1.01.05.00001', 6, 'COMBUSTIVEL', 'S', 'N', 'I', 697, 'S', 'N', '</v>
      </c>
      <c r="AC384" s="10" t="str">
        <f t="shared" si="38"/>
        <v>N', 'N', 'S', '01/01/2020', 'N', 0, 0, '01/12/2020', 'N', 'N', '0', 1</v>
      </c>
      <c r="AD38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VALUES(698, 1, '3.2.1.01.05.00001', 6, 'COMBUSTIVEL', 'S', 'N', 'I', 697, 'S', 'N', 'N', 'N', 'S', '01/01/2020', 'N', 0, 0, '01/12/2020', 'N', 'N', '0', 1,'04',);</v>
      </c>
      <c r="AE384" s="14" t="str">
        <f t="shared" si="37"/>
        <v>UPDATE TGFPAR SET CODCTACTB = 698 WHERE CODPARC = ;</v>
      </c>
    </row>
    <row r="385" spans="1:31" x14ac:dyDescent="0.25">
      <c r="A385" s="3">
        <v>699</v>
      </c>
      <c r="B385" s="10">
        <v>1</v>
      </c>
      <c r="C385" s="3" t="s">
        <v>1603</v>
      </c>
      <c r="D385" s="11" t="s">
        <v>47</v>
      </c>
      <c r="F385" s="3">
        <v>6</v>
      </c>
      <c r="G385" s="3" t="s">
        <v>1171</v>
      </c>
      <c r="H385" s="3" t="s">
        <v>25</v>
      </c>
      <c r="I385" s="10" t="s">
        <v>23</v>
      </c>
      <c r="J385" s="10" t="s">
        <v>24</v>
      </c>
      <c r="K385" cm="1">
        <f t="array" ref="K385">_xlfn.IFS(F385=1,-999999999,F385=2,_xlfn.XLOOKUP(LEFT(C385,1),C:C,A:A),F385=3,_xlfn.XLOOKUP(LEFT(C385,3),C:C,A:A),F385=4,_xlfn.XLOOKUP(LEFT(C385,5),C:C,A:A),F385=5,_xlfn.XLOOKUP(LEFT(C385,8),C:C,A:A),F385=6,_xlfn.XLOOKUP(LEFT(C385,11),C:C,A:A),F385=7,_xlfn.XLOOKUP(LEFT(C385,17),C:C,A:A))</f>
        <v>697</v>
      </c>
      <c r="L385" s="10" t="s">
        <v>25</v>
      </c>
      <c r="M385" s="10" t="s">
        <v>23</v>
      </c>
      <c r="N385" s="10" t="s">
        <v>23</v>
      </c>
      <c r="O385" s="10" t="s">
        <v>23</v>
      </c>
      <c r="P385" s="10" t="s">
        <v>25</v>
      </c>
      <c r="Q385" s="12">
        <v>43831</v>
      </c>
      <c r="R385" s="10" t="str">
        <f t="shared" si="33"/>
        <v>01/01/2020</v>
      </c>
      <c r="S385" s="10" t="s">
        <v>23</v>
      </c>
      <c r="T385" s="10">
        <v>0</v>
      </c>
      <c r="U385" s="10">
        <v>0</v>
      </c>
      <c r="V385" s="12">
        <v>44166</v>
      </c>
      <c r="W385" s="10" t="str">
        <f t="shared" si="34"/>
        <v>01/12/2020</v>
      </c>
      <c r="X385" s="10" t="s">
        <v>23</v>
      </c>
      <c r="Y385" s="10" t="s">
        <v>23</v>
      </c>
      <c r="Z385" s="10" t="s">
        <v>26</v>
      </c>
      <c r="AA385" s="10">
        <v>1</v>
      </c>
      <c r="AB385" s="10" t="str">
        <f t="shared" si="35"/>
        <v>699, 1, '3.2.1.01.05.00002', 6, 'MANUTENCAO AUTOMOVEIS', 'S', 'N', 'I', 697, 'S', 'N', '</v>
      </c>
      <c r="AC385" s="10" t="str">
        <f t="shared" si="38"/>
        <v>N', 'N', 'S', '01/01/2020', 'N', 0, 0, '01/12/2020', 'N', 'N', '0', 1</v>
      </c>
      <c r="AD385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VALUES(699, 1, '3.2.1.01.05.00002', 6, 'MANUTENCAO AUTOMOVEIS', 'S', 'N', 'I', 697, 'S', 'N', 'N', 'N', 'S', '01/01/2020', 'N', 0, 0, '01/12/2020', 'N', 'N', '0', 1,'04',);</v>
      </c>
      <c r="AE385" s="14" t="str">
        <f t="shared" si="37"/>
        <v>UPDATE TGFPAR SET CODCTACTB = 699 WHERE CODPARC = ;</v>
      </c>
    </row>
    <row r="386" spans="1:31" x14ac:dyDescent="0.25">
      <c r="A386" s="3">
        <v>700</v>
      </c>
      <c r="B386" s="10">
        <v>1</v>
      </c>
      <c r="C386" s="3" t="s">
        <v>1024</v>
      </c>
      <c r="D386" s="11" t="s">
        <v>47</v>
      </c>
      <c r="F386" s="3">
        <v>6</v>
      </c>
      <c r="G386" s="3" t="s">
        <v>1172</v>
      </c>
      <c r="H386" s="3" t="s">
        <v>25</v>
      </c>
      <c r="I386" s="10" t="s">
        <v>23</v>
      </c>
      <c r="J386" s="10" t="s">
        <v>24</v>
      </c>
      <c r="K386" cm="1">
        <f t="array" ref="K386">_xlfn.IFS(F386=1,-999999999,F386=2,_xlfn.XLOOKUP(LEFT(C386,1),C:C,A:A),F386=3,_xlfn.XLOOKUP(LEFT(C386,3),C:C,A:A),F386=4,_xlfn.XLOOKUP(LEFT(C386,5),C:C,A:A),F386=5,_xlfn.XLOOKUP(LEFT(C386,8),C:C,A:A),F386=6,_xlfn.XLOOKUP(LEFT(C386,11),C:C,A:A),F386=7,_xlfn.XLOOKUP(LEFT(C386,17),C:C,A:A))</f>
        <v>697</v>
      </c>
      <c r="L386" s="10" t="s">
        <v>25</v>
      </c>
      <c r="M386" s="10" t="s">
        <v>23</v>
      </c>
      <c r="N386" s="10" t="s">
        <v>23</v>
      </c>
      <c r="O386" s="10" t="s">
        <v>23</v>
      </c>
      <c r="P386" s="10" t="s">
        <v>25</v>
      </c>
      <c r="Q386" s="12">
        <v>43831</v>
      </c>
      <c r="R386" s="10" t="str">
        <f t="shared" si="33"/>
        <v>01/01/2020</v>
      </c>
      <c r="S386" s="10" t="s">
        <v>23</v>
      </c>
      <c r="T386" s="10">
        <v>0</v>
      </c>
      <c r="U386" s="10">
        <v>0</v>
      </c>
      <c r="V386" s="12">
        <v>44166</v>
      </c>
      <c r="W386" s="10" t="str">
        <f t="shared" si="34"/>
        <v>01/12/2020</v>
      </c>
      <c r="X386" s="10" t="s">
        <v>23</v>
      </c>
      <c r="Y386" s="10" t="s">
        <v>23</v>
      </c>
      <c r="Z386" s="10" t="s">
        <v>26</v>
      </c>
      <c r="AA386" s="10">
        <v>1</v>
      </c>
      <c r="AB386" s="10" t="str">
        <f t="shared" si="35"/>
        <v>700, 1, '3.2.1.01.05.00003', 6, 'SEGUROS DE AUTOMOVEIS', 'S', 'N', 'I', 697, 'S', 'N', '</v>
      </c>
      <c r="AC386" s="10" t="str">
        <f t="shared" si="38"/>
        <v>N', 'N', 'S', '01/01/2020', 'N', 0, 0, '01/12/2020', 'N', 'N', '0', 1</v>
      </c>
      <c r="AD386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VALUES(700, 1, '3.2.1.01.05.00003', 6, 'SEGUROS DE AUTOMOVEIS', 'S', 'N', 'I', 697, 'S', 'N', 'N', 'N', 'S', '01/01/2020', 'N', 0, 0, '01/12/2020', 'N', 'N', '0', 1,'04',);</v>
      </c>
      <c r="AE386" s="14" t="str">
        <f t="shared" si="37"/>
        <v>UPDATE TGFPAR SET CODCTACTB = 700 WHERE CODPARC = ;</v>
      </c>
    </row>
    <row r="387" spans="1:31" x14ac:dyDescent="0.25">
      <c r="A387" s="3">
        <v>701</v>
      </c>
      <c r="B387" s="3">
        <v>1</v>
      </c>
      <c r="C387" s="3" t="s">
        <v>1025</v>
      </c>
      <c r="D387" s="11" t="s">
        <v>47</v>
      </c>
      <c r="F387" s="3">
        <v>6</v>
      </c>
      <c r="G387" s="3" t="s">
        <v>1173</v>
      </c>
      <c r="H387" s="3" t="s">
        <v>25</v>
      </c>
      <c r="I387" s="10" t="s">
        <v>23</v>
      </c>
      <c r="J387" s="10" t="s">
        <v>24</v>
      </c>
      <c r="K387" cm="1">
        <f t="array" ref="K387">_xlfn.IFS(F387=1,-999999999,F387=2,_xlfn.XLOOKUP(LEFT(C387,1),C:C,A:A),F387=3,_xlfn.XLOOKUP(LEFT(C387,3),C:C,A:A),F387=4,_xlfn.XLOOKUP(LEFT(C387,5),C:C,A:A),F387=5,_xlfn.XLOOKUP(LEFT(C387,8),C:C,A:A),F387=6,_xlfn.XLOOKUP(LEFT(C387,11),C:C,A:A),F387=7,_xlfn.XLOOKUP(LEFT(C387,17),C:C,A:A))</f>
        <v>697</v>
      </c>
      <c r="L387" s="10" t="s">
        <v>25</v>
      </c>
      <c r="M387" s="10" t="s">
        <v>23</v>
      </c>
      <c r="N387" s="10" t="s">
        <v>23</v>
      </c>
      <c r="O387" s="10" t="s">
        <v>23</v>
      </c>
      <c r="P387" s="10" t="s">
        <v>25</v>
      </c>
      <c r="Q387" s="12">
        <v>43831</v>
      </c>
      <c r="R387" s="10" t="str">
        <f t="shared" si="33"/>
        <v>01/01/2020</v>
      </c>
      <c r="S387" s="10" t="s">
        <v>23</v>
      </c>
      <c r="T387" s="10">
        <v>0</v>
      </c>
      <c r="U387" s="10">
        <v>0</v>
      </c>
      <c r="V387" s="12">
        <v>44166</v>
      </c>
      <c r="W387" s="10" t="str">
        <f t="shared" si="34"/>
        <v>01/12/2020</v>
      </c>
      <c r="X387" s="10" t="s">
        <v>23</v>
      </c>
      <c r="Y387" s="10" t="s">
        <v>23</v>
      </c>
      <c r="Z387" s="10" t="s">
        <v>26</v>
      </c>
      <c r="AA387" s="10">
        <v>1</v>
      </c>
      <c r="AB387" s="10" t="str">
        <f t="shared" si="35"/>
        <v>701, 1, '3.2.1.01.05.00004', 6, 'IPVA E LICENCIAMENTO', 'S', 'N', 'I', 697, 'S', 'N', '</v>
      </c>
      <c r="AC387" s="10" t="str">
        <f t="shared" si="38"/>
        <v>N', 'N', 'S', '01/01/2020', 'N', 0, 0, '01/12/2020', 'N', 'N', '0', 1</v>
      </c>
      <c r="AD387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VALUES(701, 1, '3.2.1.01.05.00004', 6, 'IPVA E LICENCIAMENTO', 'S', 'N', 'I', 697, 'S', 'N', 'N', 'N', 'S', '01/01/2020', 'N', 0, 0, '01/12/2020', 'N', 'N', '0', 1,'04',);</v>
      </c>
      <c r="AE387" s="14" t="str">
        <f t="shared" si="37"/>
        <v>UPDATE TGFPAR SET CODCTACTB = 701 WHERE CODPARC = ;</v>
      </c>
    </row>
    <row r="388" spans="1:31" x14ac:dyDescent="0.25">
      <c r="A388" s="3">
        <v>702</v>
      </c>
      <c r="B388" s="10">
        <v>1</v>
      </c>
      <c r="C388" s="3" t="s">
        <v>1026</v>
      </c>
      <c r="D388" s="11" t="s">
        <v>47</v>
      </c>
      <c r="F388" s="3">
        <v>6</v>
      </c>
      <c r="G388" s="3" t="s">
        <v>1174</v>
      </c>
      <c r="H388" s="3" t="s">
        <v>25</v>
      </c>
      <c r="I388" s="10" t="s">
        <v>23</v>
      </c>
      <c r="J388" s="10" t="s">
        <v>24</v>
      </c>
      <c r="K388" cm="1">
        <f t="array" ref="K388">_xlfn.IFS(F388=1,-999999999,F388=2,_xlfn.XLOOKUP(LEFT(C388,1),C:C,A:A),F388=3,_xlfn.XLOOKUP(LEFT(C388,3),C:C,A:A),F388=4,_xlfn.XLOOKUP(LEFT(C388,5),C:C,A:A),F388=5,_xlfn.XLOOKUP(LEFT(C388,8),C:C,A:A),F388=6,_xlfn.XLOOKUP(LEFT(C388,11),C:C,A:A),F388=7,_xlfn.XLOOKUP(LEFT(C388,17),C:C,A:A))</f>
        <v>697</v>
      </c>
      <c r="L388" s="10" t="s">
        <v>25</v>
      </c>
      <c r="M388" s="10" t="s">
        <v>23</v>
      </c>
      <c r="N388" s="10" t="s">
        <v>23</v>
      </c>
      <c r="O388" s="10" t="s">
        <v>23</v>
      </c>
      <c r="P388" s="10" t="s">
        <v>25</v>
      </c>
      <c r="Q388" s="12">
        <v>43831</v>
      </c>
      <c r="R388" s="10" t="str">
        <f t="shared" si="33"/>
        <v>01/01/2020</v>
      </c>
      <c r="S388" s="10" t="s">
        <v>23</v>
      </c>
      <c r="T388" s="10">
        <v>0</v>
      </c>
      <c r="U388" s="10">
        <v>0</v>
      </c>
      <c r="V388" s="12">
        <v>44166</v>
      </c>
      <c r="W388" s="10" t="str">
        <f t="shared" si="34"/>
        <v>01/12/2020</v>
      </c>
      <c r="X388" s="10" t="s">
        <v>23</v>
      </c>
      <c r="Y388" s="10" t="s">
        <v>23</v>
      </c>
      <c r="Z388" s="10" t="s">
        <v>26</v>
      </c>
      <c r="AA388" s="10">
        <v>1</v>
      </c>
      <c r="AB388" s="10" t="str">
        <f t="shared" si="35"/>
        <v>702, 1, '3.2.1.01.05.00005', 6, 'LOCACAO DE VEÍCULOS', 'S', 'N', 'I', 697, 'S', 'N', '</v>
      </c>
      <c r="AC388" s="10" t="str">
        <f t="shared" si="38"/>
        <v>N', 'N', 'S', '01/01/2020', 'N', 0, 0, '01/12/2020', 'N', 'N', '0', 1</v>
      </c>
      <c r="AD388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VALUES(702, 1, '3.2.1.01.05.00005', 6, 'LOCACAO DE VEÍCULOS', 'S', 'N', 'I', 697, 'S', 'N', 'N', 'N', 'S', '01/01/2020', 'N', 0, 0, '01/12/2020', 'N', 'N', '0', 1,'04',);</v>
      </c>
      <c r="AE388" s="14" t="str">
        <f t="shared" si="37"/>
        <v>UPDATE TGFPAR SET CODCTACTB = 702 WHERE CODPARC = ;</v>
      </c>
    </row>
    <row r="389" spans="1:31" x14ac:dyDescent="0.25">
      <c r="A389" s="3">
        <v>703</v>
      </c>
      <c r="B389" s="10">
        <v>1</v>
      </c>
      <c r="C389" s="3" t="s">
        <v>1027</v>
      </c>
      <c r="D389" s="11" t="s">
        <v>47</v>
      </c>
      <c r="F389" s="3">
        <v>6</v>
      </c>
      <c r="G389" s="3" t="s">
        <v>1175</v>
      </c>
      <c r="H389" s="3" t="s">
        <v>25</v>
      </c>
      <c r="I389" s="10" t="s">
        <v>23</v>
      </c>
      <c r="J389" s="10" t="s">
        <v>24</v>
      </c>
      <c r="K389" cm="1">
        <f t="array" ref="K389">_xlfn.IFS(F389=1,-999999999,F389=2,_xlfn.XLOOKUP(LEFT(C389,1),C:C,A:A),F389=3,_xlfn.XLOOKUP(LEFT(C389,3),C:C,A:A),F389=4,_xlfn.XLOOKUP(LEFT(C389,5),C:C,A:A),F389=5,_xlfn.XLOOKUP(LEFT(C389,8),C:C,A:A),F389=6,_xlfn.XLOOKUP(LEFT(C389,11),C:C,A:A),F389=7,_xlfn.XLOOKUP(LEFT(C389,17),C:C,A:A))</f>
        <v>697</v>
      </c>
      <c r="L389" s="10" t="s">
        <v>25</v>
      </c>
      <c r="M389" s="10" t="s">
        <v>23</v>
      </c>
      <c r="N389" s="10" t="s">
        <v>23</v>
      </c>
      <c r="O389" s="10" t="s">
        <v>23</v>
      </c>
      <c r="P389" s="10" t="s">
        <v>25</v>
      </c>
      <c r="Q389" s="12">
        <v>43831</v>
      </c>
      <c r="R389" s="10" t="str">
        <f t="shared" si="33"/>
        <v>01/01/2020</v>
      </c>
      <c r="S389" s="10" t="s">
        <v>23</v>
      </c>
      <c r="T389" s="10">
        <v>0</v>
      </c>
      <c r="U389" s="10">
        <v>0</v>
      </c>
      <c r="V389" s="12">
        <v>44166</v>
      </c>
      <c r="W389" s="10" t="str">
        <f t="shared" si="34"/>
        <v>01/12/2020</v>
      </c>
      <c r="X389" s="10" t="s">
        <v>23</v>
      </c>
      <c r="Y389" s="10" t="s">
        <v>23</v>
      </c>
      <c r="Z389" s="10" t="s">
        <v>26</v>
      </c>
      <c r="AA389" s="10">
        <v>1</v>
      </c>
      <c r="AB389" s="10" t="str">
        <f t="shared" si="35"/>
        <v>703, 1, '3.2.1.01.05.00006', 6, 'MULTAS DE TRANSITO', 'S', 'N', 'I', 697, 'S', 'N', '</v>
      </c>
      <c r="AC389" s="10" t="str">
        <f t="shared" si="38"/>
        <v>N', 'N', 'S', '01/01/2020', 'N', 0, 0, '01/12/2020', 'N', 'N', '0', 1</v>
      </c>
      <c r="AD389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VALUES(703, 1, '3.2.1.01.05.00006', 6, 'MULTAS DE TRANSITO', 'S', 'N', 'I', 697, 'S', 'N', 'N', 'N', 'S', '01/01/2020', 'N', 0, 0, '01/12/2020', 'N', 'N', '0', 1,'04',);</v>
      </c>
      <c r="AE389" s="14" t="str">
        <f t="shared" si="37"/>
        <v>UPDATE TGFPAR SET CODCTACTB = 703 WHERE CODPARC = ;</v>
      </c>
    </row>
    <row r="390" spans="1:31" x14ac:dyDescent="0.25">
      <c r="A390" s="3">
        <v>704</v>
      </c>
      <c r="B390" s="3">
        <v>1</v>
      </c>
      <c r="C390" s="3" t="s">
        <v>1028</v>
      </c>
      <c r="D390" s="11" t="s">
        <v>47</v>
      </c>
      <c r="F390" s="3">
        <v>6</v>
      </c>
      <c r="G390" s="3" t="s">
        <v>1176</v>
      </c>
      <c r="H390" s="3" t="s">
        <v>25</v>
      </c>
      <c r="I390" s="10" t="s">
        <v>23</v>
      </c>
      <c r="J390" s="10" t="s">
        <v>24</v>
      </c>
      <c r="K390" cm="1">
        <f t="array" ref="K390">_xlfn.IFS(F390=1,-999999999,F390=2,_xlfn.XLOOKUP(LEFT(C390,1),C:C,A:A),F390=3,_xlfn.XLOOKUP(LEFT(C390,3),C:C,A:A),F390=4,_xlfn.XLOOKUP(LEFT(C390,5),C:C,A:A),F390=5,_xlfn.XLOOKUP(LEFT(C390,8),C:C,A:A),F390=6,_xlfn.XLOOKUP(LEFT(C390,11),C:C,A:A),F390=7,_xlfn.XLOOKUP(LEFT(C390,17),C:C,A:A))</f>
        <v>697</v>
      </c>
      <c r="L390" s="10" t="s">
        <v>25</v>
      </c>
      <c r="M390" s="10" t="s">
        <v>23</v>
      </c>
      <c r="N390" s="10" t="s">
        <v>23</v>
      </c>
      <c r="O390" s="10" t="s">
        <v>23</v>
      </c>
      <c r="P390" s="10" t="s">
        <v>25</v>
      </c>
      <c r="Q390" s="12">
        <v>43831</v>
      </c>
      <c r="R390" s="10" t="str">
        <f t="shared" si="33"/>
        <v>01/01/2020</v>
      </c>
      <c r="S390" s="10" t="s">
        <v>23</v>
      </c>
      <c r="T390" s="10">
        <v>0</v>
      </c>
      <c r="U390" s="10">
        <v>0</v>
      </c>
      <c r="V390" s="12">
        <v>44166</v>
      </c>
      <c r="W390" s="10" t="str">
        <f t="shared" si="34"/>
        <v>01/12/2020</v>
      </c>
      <c r="X390" s="10" t="s">
        <v>23</v>
      </c>
      <c r="Y390" s="10" t="s">
        <v>23</v>
      </c>
      <c r="Z390" s="10" t="s">
        <v>26</v>
      </c>
      <c r="AA390" s="10">
        <v>1</v>
      </c>
      <c r="AB390" s="10" t="str">
        <f t="shared" si="35"/>
        <v>704, 1, '3.2.1.01.05.00007', 6, 'PEDAGIOS', 'S', 'N', 'I', 697, 'S', 'N', '</v>
      </c>
      <c r="AC390" s="10" t="str">
        <f t="shared" si="38"/>
        <v>N', 'N', 'S', '01/01/2020', 'N', 0, 0, '01/12/2020', 'N', 'N', '0', 1</v>
      </c>
      <c r="AD390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VALUES(704, 1, '3.2.1.01.05.00007', 6, 'PEDAGIOS', 'S', 'N', 'I', 697, 'S', 'N', 'N', 'N', 'S', '01/01/2020', 'N', 0, 0, '01/12/2020', 'N', 'N', '0', 1,'04',);</v>
      </c>
      <c r="AE390" s="14" t="str">
        <f t="shared" si="37"/>
        <v>UPDATE TGFPAR SET CODCTACTB = 704 WHERE CODPARC = ;</v>
      </c>
    </row>
    <row r="391" spans="1:31" x14ac:dyDescent="0.25">
      <c r="A391" s="3">
        <v>705</v>
      </c>
      <c r="B391" s="10">
        <v>1</v>
      </c>
      <c r="C391" s="3" t="s">
        <v>1029</v>
      </c>
      <c r="D391" s="11" t="s">
        <v>47</v>
      </c>
      <c r="F391" s="3">
        <v>6</v>
      </c>
      <c r="G391" s="3" t="s">
        <v>1177</v>
      </c>
      <c r="H391" s="3" t="s">
        <v>25</v>
      </c>
      <c r="I391" s="10" t="s">
        <v>23</v>
      </c>
      <c r="J391" s="10" t="s">
        <v>24</v>
      </c>
      <c r="K391" cm="1">
        <f t="array" ref="K391">_xlfn.IFS(F391=1,-999999999,F391=2,_xlfn.XLOOKUP(LEFT(C391,1),C:C,A:A),F391=3,_xlfn.XLOOKUP(LEFT(C391,3),C:C,A:A),F391=4,_xlfn.XLOOKUP(LEFT(C391,5),C:C,A:A),F391=5,_xlfn.XLOOKUP(LEFT(C391,8),C:C,A:A),F391=6,_xlfn.XLOOKUP(LEFT(C391,11),C:C,A:A),F391=7,_xlfn.XLOOKUP(LEFT(C391,17),C:C,A:A))</f>
        <v>697</v>
      </c>
      <c r="L391" s="10" t="s">
        <v>25</v>
      </c>
      <c r="M391" s="10" t="s">
        <v>23</v>
      </c>
      <c r="N391" s="10" t="s">
        <v>23</v>
      </c>
      <c r="O391" s="10" t="s">
        <v>23</v>
      </c>
      <c r="P391" s="10" t="s">
        <v>25</v>
      </c>
      <c r="Q391" s="12">
        <v>43831</v>
      </c>
      <c r="R391" s="10" t="str">
        <f t="shared" si="33"/>
        <v>01/01/2020</v>
      </c>
      <c r="S391" s="10" t="s">
        <v>23</v>
      </c>
      <c r="T391" s="10">
        <v>0</v>
      </c>
      <c r="U391" s="10">
        <v>0</v>
      </c>
      <c r="V391" s="12">
        <v>44166</v>
      </c>
      <c r="W391" s="10" t="str">
        <f t="shared" si="34"/>
        <v>01/12/2020</v>
      </c>
      <c r="X391" s="10" t="s">
        <v>23</v>
      </c>
      <c r="Y391" s="10" t="s">
        <v>23</v>
      </c>
      <c r="Z391" s="10" t="s">
        <v>26</v>
      </c>
      <c r="AA391" s="10">
        <v>1</v>
      </c>
      <c r="AB391" s="10" t="str">
        <f t="shared" si="35"/>
        <v>705, 1, '3.2.1.01.05.00008', 6, 'DESPACHANTE', 'S', 'N', 'I', 697, 'S', 'N', '</v>
      </c>
      <c r="AC391" s="10" t="str">
        <f t="shared" si="38"/>
        <v>N', 'N', 'S', '01/01/2020', 'N', 0, 0, '01/12/2020', 'N', 'N', '0', 1</v>
      </c>
      <c r="AD391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VALUES(705, 1, '3.2.1.01.05.00008', 6, 'DESPACHANTE', 'S', 'N', 'I', 697, 'S', 'N', 'N', 'N', 'S', '01/01/2020', 'N', 0, 0, '01/12/2020', 'N', 'N', '0', 1,'04',);</v>
      </c>
      <c r="AE391" s="14" t="str">
        <f t="shared" si="37"/>
        <v>UPDATE TGFPAR SET CODCTACTB = 705 WHERE CODPARC = ;</v>
      </c>
    </row>
    <row r="392" spans="1:31" x14ac:dyDescent="0.25">
      <c r="A392" s="3">
        <v>706</v>
      </c>
      <c r="B392" s="10">
        <v>1</v>
      </c>
      <c r="C392" s="3" t="s">
        <v>1030</v>
      </c>
      <c r="D392" s="11" t="s">
        <v>47</v>
      </c>
      <c r="F392" s="3">
        <v>5</v>
      </c>
      <c r="G392" s="3" t="s">
        <v>1178</v>
      </c>
      <c r="H392" s="3" t="s">
        <v>23</v>
      </c>
      <c r="I392" s="10" t="s">
        <v>23</v>
      </c>
      <c r="J392" s="10" t="s">
        <v>24</v>
      </c>
      <c r="K392" cm="1">
        <f t="array" ref="K392">_xlfn.IFS(F392=1,-999999999,F392=2,_xlfn.XLOOKUP(LEFT(C392,1),C:C,A:A),F392=3,_xlfn.XLOOKUP(LEFT(C392,3),C:C,A:A),F392=4,_xlfn.XLOOKUP(LEFT(C392,5),C:C,A:A),F392=5,_xlfn.XLOOKUP(LEFT(C392,8),C:C,A:A),F392=6,_xlfn.XLOOKUP(LEFT(C392,11),C:C,A:A),F392=7,_xlfn.XLOOKUP(LEFT(C392,17),C:C,A:A))</f>
        <v>631</v>
      </c>
      <c r="L392" s="10" t="s">
        <v>25</v>
      </c>
      <c r="M392" s="10" t="s">
        <v>23</v>
      </c>
      <c r="N392" s="10" t="s">
        <v>23</v>
      </c>
      <c r="O392" s="10" t="s">
        <v>23</v>
      </c>
      <c r="P392" s="10" t="s">
        <v>25</v>
      </c>
      <c r="Q392" s="12">
        <v>43831</v>
      </c>
      <c r="R392" s="10" t="str">
        <f t="shared" si="33"/>
        <v>01/01/2020</v>
      </c>
      <c r="S392" s="10" t="s">
        <v>23</v>
      </c>
      <c r="T392" s="10">
        <v>0</v>
      </c>
      <c r="U392" s="10">
        <v>0</v>
      </c>
      <c r="V392" s="12">
        <v>44166</v>
      </c>
      <c r="W392" s="10" t="str">
        <f t="shared" si="34"/>
        <v>01/12/2020</v>
      </c>
      <c r="X392" s="10" t="s">
        <v>23</v>
      </c>
      <c r="Y392" s="10" t="s">
        <v>23</v>
      </c>
      <c r="Z392" s="10" t="s">
        <v>26</v>
      </c>
      <c r="AA392" s="10">
        <v>1</v>
      </c>
      <c r="AB392" s="10" t="str">
        <f t="shared" si="35"/>
        <v>706, 1, '3.2.1.01.06', 5, 'DESPESAS MARKETING', 'N', 'N', 'I', 631, 'S', 'N', '</v>
      </c>
      <c r="AC392" s="10" t="str">
        <f t="shared" si="38"/>
        <v>N', 'N', 'S', '01/01/2020', 'N', 0, 0, '01/12/2020', 'N', 'N', '0', 1</v>
      </c>
      <c r="AD392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VALUES(706, 1, '3.2.1.01.06', 5, 'DESPESAS MARKETING', 'N', 'N', 'I', 631, 'S', 'N', 'N', 'N', 'S', '01/01/2020', 'N', 0, 0, '01/12/2020', 'N', 'N', '0', 1,'04',);</v>
      </c>
      <c r="AE392" s="14" t="str">
        <f t="shared" si="37"/>
        <v>UPDATE TGFPAR SET CODCTACTB = 706 WHERE CODPARC = ;</v>
      </c>
    </row>
    <row r="393" spans="1:31" x14ac:dyDescent="0.25">
      <c r="A393" s="3">
        <v>707</v>
      </c>
      <c r="B393" s="3">
        <v>1</v>
      </c>
      <c r="C393" s="3" t="s">
        <v>1604</v>
      </c>
      <c r="D393" s="11" t="s">
        <v>47</v>
      </c>
      <c r="F393" s="3">
        <v>6</v>
      </c>
      <c r="G393" s="3" t="s">
        <v>1179</v>
      </c>
      <c r="H393" s="3" t="s">
        <v>25</v>
      </c>
      <c r="I393" s="10" t="s">
        <v>23</v>
      </c>
      <c r="J393" s="10" t="s">
        <v>24</v>
      </c>
      <c r="K393" cm="1">
        <f t="array" ref="K393">_xlfn.IFS(F393=1,-999999999,F393=2,_xlfn.XLOOKUP(LEFT(C393,1),C:C,A:A),F393=3,_xlfn.XLOOKUP(LEFT(C393,3),C:C,A:A),F393=4,_xlfn.XLOOKUP(LEFT(C393,5),C:C,A:A),F393=5,_xlfn.XLOOKUP(LEFT(C393,8),C:C,A:A),F393=6,_xlfn.XLOOKUP(LEFT(C393,11),C:C,A:A),F393=7,_xlfn.XLOOKUP(LEFT(C393,17),C:C,A:A))</f>
        <v>706</v>
      </c>
      <c r="L393" s="10" t="s">
        <v>25</v>
      </c>
      <c r="M393" s="10" t="s">
        <v>23</v>
      </c>
      <c r="N393" s="10" t="s">
        <v>23</v>
      </c>
      <c r="O393" s="10" t="s">
        <v>23</v>
      </c>
      <c r="P393" s="10" t="s">
        <v>25</v>
      </c>
      <c r="Q393" s="12">
        <v>43831</v>
      </c>
      <c r="R393" s="10" t="str">
        <f t="shared" si="33"/>
        <v>01/01/2020</v>
      </c>
      <c r="S393" s="10" t="s">
        <v>23</v>
      </c>
      <c r="T393" s="10">
        <v>0</v>
      </c>
      <c r="U393" s="10">
        <v>0</v>
      </c>
      <c r="V393" s="12">
        <v>44166</v>
      </c>
      <c r="W393" s="10" t="str">
        <f t="shared" si="34"/>
        <v>01/12/2020</v>
      </c>
      <c r="X393" s="10" t="s">
        <v>23</v>
      </c>
      <c r="Y393" s="10" t="s">
        <v>23</v>
      </c>
      <c r="Z393" s="10" t="s">
        <v>26</v>
      </c>
      <c r="AA393" s="10">
        <v>1</v>
      </c>
      <c r="AB393" s="10" t="str">
        <f t="shared" si="35"/>
        <v>707, 1, '3.2.1.01.06.00001', 6, 'MATERIAL IMPRESSO', 'S', 'N', 'I', 706, 'S', 'N', '</v>
      </c>
      <c r="AC393" s="10" t="str">
        <f t="shared" si="38"/>
        <v>N', 'N', 'S', '01/01/2020', 'N', 0, 0, '01/12/2020', 'N', 'N', '0', 1</v>
      </c>
      <c r="AD393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VALUES(707, 1, '3.2.1.01.06.00001', 6, 'MATERIAL IMPRESSO', 'S', 'N', 'I', 706, 'S', 'N', 'N', 'N', 'S', '01/01/2020', 'N', 0, 0, '01/12/2020', 'N', 'N', '0', 1,'04',);</v>
      </c>
      <c r="AE393" s="14" t="str">
        <f t="shared" si="37"/>
        <v>UPDATE TGFPAR SET CODCTACTB = 707 WHERE CODPARC = ;</v>
      </c>
    </row>
    <row r="394" spans="1:31" x14ac:dyDescent="0.25">
      <c r="A394" s="3">
        <v>708</v>
      </c>
      <c r="B394" s="10">
        <v>1</v>
      </c>
      <c r="C394" s="3" t="s">
        <v>1605</v>
      </c>
      <c r="D394" s="11" t="s">
        <v>47</v>
      </c>
      <c r="F394" s="3">
        <v>6</v>
      </c>
      <c r="G394" s="3" t="s">
        <v>1180</v>
      </c>
      <c r="H394" s="3" t="s">
        <v>25</v>
      </c>
      <c r="I394" s="10" t="s">
        <v>23</v>
      </c>
      <c r="J394" s="10" t="s">
        <v>24</v>
      </c>
      <c r="K394" cm="1">
        <f t="array" ref="K394">_xlfn.IFS(F394=1,-999999999,F394=2,_xlfn.XLOOKUP(LEFT(C394,1),C:C,A:A),F394=3,_xlfn.XLOOKUP(LEFT(C394,3),C:C,A:A),F394=4,_xlfn.XLOOKUP(LEFT(C394,5),C:C,A:A),F394=5,_xlfn.XLOOKUP(LEFT(C394,8),C:C,A:A),F394=6,_xlfn.XLOOKUP(LEFT(C394,11),C:C,A:A),F394=7,_xlfn.XLOOKUP(LEFT(C394,17),C:C,A:A))</f>
        <v>706</v>
      </c>
      <c r="L394" s="10" t="s">
        <v>25</v>
      </c>
      <c r="M394" s="10" t="s">
        <v>23</v>
      </c>
      <c r="N394" s="10" t="s">
        <v>23</v>
      </c>
      <c r="O394" s="10" t="s">
        <v>23</v>
      </c>
      <c r="P394" s="10" t="s">
        <v>25</v>
      </c>
      <c r="Q394" s="12">
        <v>43831</v>
      </c>
      <c r="R394" s="10" t="str">
        <f t="shared" si="33"/>
        <v>01/01/2020</v>
      </c>
      <c r="S394" s="10" t="s">
        <v>23</v>
      </c>
      <c r="T394" s="10">
        <v>0</v>
      </c>
      <c r="U394" s="10">
        <v>0</v>
      </c>
      <c r="V394" s="12">
        <v>44166</v>
      </c>
      <c r="W394" s="10" t="str">
        <f t="shared" si="34"/>
        <v>01/12/2020</v>
      </c>
      <c r="X394" s="10" t="s">
        <v>23</v>
      </c>
      <c r="Y394" s="10" t="s">
        <v>23</v>
      </c>
      <c r="Z394" s="10" t="s">
        <v>26</v>
      </c>
      <c r="AA394" s="10">
        <v>1</v>
      </c>
      <c r="AB394" s="10" t="str">
        <f t="shared" si="35"/>
        <v>708, 1, '3.2.1.01.06.00002', 6, 'ANUNCIOS EM MÍDIAS', 'S', 'N', 'I', 706, 'S', 'N', '</v>
      </c>
      <c r="AC394" s="10" t="str">
        <f t="shared" si="38"/>
        <v>N', 'N', 'S', '01/01/2020', 'N', 0, 0, '01/12/2020', 'N', 'N', '0', 1</v>
      </c>
      <c r="AD394" s="13" t="str">
        <f t="shared" si="36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VALUES(708, 1, '3.2.1.01.06.00002', 6, 'ANUNCIOS EM MÍDIAS', 'S', 'N', 'I', 706, 'S', 'N', 'N', 'N', 'S', '01/01/2020', 'N', 0, 0, '01/12/2020', 'N', 'N', '0', 1,'04',);</v>
      </c>
      <c r="AE394" s="14" t="str">
        <f t="shared" si="37"/>
        <v>UPDATE TGFPAR SET CODCTACTB = 708 WHERE CODPARC = ;</v>
      </c>
    </row>
    <row r="395" spans="1:31" x14ac:dyDescent="0.25">
      <c r="A395" s="3">
        <v>709</v>
      </c>
      <c r="B395" s="10">
        <v>1</v>
      </c>
      <c r="C395" s="3" t="s">
        <v>1031</v>
      </c>
      <c r="D395" s="11" t="s">
        <v>47</v>
      </c>
      <c r="F395" s="3">
        <v>6</v>
      </c>
      <c r="G395" s="3" t="s">
        <v>1181</v>
      </c>
      <c r="H395" s="3" t="s">
        <v>25</v>
      </c>
      <c r="I395" s="10" t="s">
        <v>23</v>
      </c>
      <c r="J395" s="10" t="s">
        <v>24</v>
      </c>
      <c r="K395" cm="1">
        <f t="array" ref="K395">_xlfn.IFS(F395=1,-999999999,F395=2,_xlfn.XLOOKUP(LEFT(C395,1),C:C,A:A),F395=3,_xlfn.XLOOKUP(LEFT(C395,3),C:C,A:A),F395=4,_xlfn.XLOOKUP(LEFT(C395,5),C:C,A:A),F395=5,_xlfn.XLOOKUP(LEFT(C395,8),C:C,A:A),F395=6,_xlfn.XLOOKUP(LEFT(C395,11),C:C,A:A),F395=7,_xlfn.XLOOKUP(LEFT(C395,17),C:C,A:A))</f>
        <v>706</v>
      </c>
      <c r="L395" s="10" t="s">
        <v>25</v>
      </c>
      <c r="M395" s="10" t="s">
        <v>23</v>
      </c>
      <c r="N395" s="10" t="s">
        <v>23</v>
      </c>
      <c r="O395" s="10" t="s">
        <v>23</v>
      </c>
      <c r="P395" s="10" t="s">
        <v>25</v>
      </c>
      <c r="Q395" s="12">
        <v>43831</v>
      </c>
      <c r="R395" s="10" t="str">
        <f t="shared" ref="R395:R458" si="39">TEXT(Q395,"dd/mm/aaaa")</f>
        <v>01/01/2020</v>
      </c>
      <c r="S395" s="10" t="s">
        <v>23</v>
      </c>
      <c r="T395" s="10">
        <v>0</v>
      </c>
      <c r="U395" s="10">
        <v>0</v>
      </c>
      <c r="V395" s="12">
        <v>44166</v>
      </c>
      <c r="W395" s="10" t="str">
        <f t="shared" ref="W395:W458" si="40">TEXT(V395,"dd/mm/aaaa")</f>
        <v>01/12/2020</v>
      </c>
      <c r="X395" s="10" t="s">
        <v>23</v>
      </c>
      <c r="Y395" s="10" t="s">
        <v>23</v>
      </c>
      <c r="Z395" s="10" t="s">
        <v>26</v>
      </c>
      <c r="AA395" s="10">
        <v>1</v>
      </c>
      <c r="AB395" s="10" t="str">
        <f t="shared" ref="AB395:AB462" si="41">CONCATENATE(A395,", ",B395,", '",C395,"', ",F395,", '",G395,"', '",H395,"', '",I395,"', '",J395,"', ",K395,", '",L395,"', '",M395,"', '")</f>
        <v>709, 1, '3.2.1.01.06.00003', 6, 'PATROCINIOS', 'S', 'N', 'I', 706, 'S', 'N', '</v>
      </c>
      <c r="AC395" s="10" t="str">
        <f t="shared" si="38"/>
        <v>N', 'N', 'S', '01/01/2020', 'N', 0, 0, '01/12/2020', 'N', 'N', '0', 1</v>
      </c>
      <c r="AD395" s="13" t="str">
        <f t="shared" ref="AD395:AD458" si="42">CONCATENATE($AB$1,AB395,AC395,",'",D395,"',",E395,");")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VALUES(709, 1, '3.2.1.01.06.00003', 6, 'PATROCINIOS', 'S', 'N', 'I', 706, 'S', 'N', 'N', 'N', 'S', '01/01/2020', 'N', 0, 0, '01/12/2020', 'N', 'N', '0', 1,'04',);</v>
      </c>
      <c r="AE395" s="14" t="str">
        <f t="shared" ref="AE395:AE462" si="43">IF(E395&lt;&gt;"null",CONCATENATE("UPDATE TGFPAR SET CODCTACTB = ",A395," WHERE CODPARC = ",E395,";"),"")</f>
        <v>UPDATE TGFPAR SET CODCTACTB = 709 WHERE CODPARC = ;</v>
      </c>
    </row>
    <row r="396" spans="1:31" x14ac:dyDescent="0.25">
      <c r="A396" s="3">
        <v>710</v>
      </c>
      <c r="B396" s="3">
        <v>1</v>
      </c>
      <c r="C396" s="3" t="s">
        <v>1032</v>
      </c>
      <c r="D396" s="11" t="s">
        <v>47</v>
      </c>
      <c r="F396" s="3">
        <v>6</v>
      </c>
      <c r="G396" s="3" t="s">
        <v>1182</v>
      </c>
      <c r="H396" s="3" t="s">
        <v>25</v>
      </c>
      <c r="I396" s="10" t="s">
        <v>23</v>
      </c>
      <c r="J396" s="10" t="s">
        <v>24</v>
      </c>
      <c r="K396" cm="1">
        <f t="array" ref="K396">_xlfn.IFS(F396=1,-999999999,F396=2,_xlfn.XLOOKUP(LEFT(C396,1),C:C,A:A),F396=3,_xlfn.XLOOKUP(LEFT(C396,3),C:C,A:A),F396=4,_xlfn.XLOOKUP(LEFT(C396,5),C:C,A:A),F396=5,_xlfn.XLOOKUP(LEFT(C396,8),C:C,A:A),F396=6,_xlfn.XLOOKUP(LEFT(C396,11),C:C,A:A),F396=7,_xlfn.XLOOKUP(LEFT(C396,17),C:C,A:A))</f>
        <v>706</v>
      </c>
      <c r="L396" s="10" t="s">
        <v>25</v>
      </c>
      <c r="M396" s="10" t="s">
        <v>23</v>
      </c>
      <c r="N396" s="10" t="s">
        <v>23</v>
      </c>
      <c r="O396" s="10" t="s">
        <v>23</v>
      </c>
      <c r="P396" s="10" t="s">
        <v>25</v>
      </c>
      <c r="Q396" s="12">
        <v>43831</v>
      </c>
      <c r="R396" s="10" t="str">
        <f t="shared" si="39"/>
        <v>01/01/2020</v>
      </c>
      <c r="S396" s="10" t="s">
        <v>23</v>
      </c>
      <c r="T396" s="10">
        <v>0</v>
      </c>
      <c r="U396" s="10">
        <v>0</v>
      </c>
      <c r="V396" s="12">
        <v>44166</v>
      </c>
      <c r="W396" s="10" t="str">
        <f t="shared" si="40"/>
        <v>01/12/2020</v>
      </c>
      <c r="X396" s="10" t="s">
        <v>23</v>
      </c>
      <c r="Y396" s="10" t="s">
        <v>23</v>
      </c>
      <c r="Z396" s="10" t="s">
        <v>26</v>
      </c>
      <c r="AA396" s="10">
        <v>1</v>
      </c>
      <c r="AB396" s="10" t="str">
        <f t="shared" si="41"/>
        <v>710, 1, '3.2.1.01.06.00004', 6, 'FEIRAS E EVENTOS', 'S', 'N', 'I', 706, 'S', 'N', '</v>
      </c>
      <c r="AC396" s="10" t="str">
        <f t="shared" ref="AC396:AC459" si="44">CONCATENATE(N396,"', '",O396,"', '",P396,"', '",R396,"', '",S396,"', ",T396,", ",U396,", '",W396,"', '",X396,"', '",Y396,"', '",Z396,"', ",AA396)</f>
        <v>N', 'N', 'S', '01/01/2020', 'N', 0, 0, '01/12/2020', 'N', 'N', '0', 1</v>
      </c>
      <c r="AD39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VALUES(710, 1, '3.2.1.01.06.00004', 6, 'FEIRAS E EVENTOS', 'S', 'N', 'I', 706, 'S', 'N', 'N', 'N', 'S', '01/01/2020', 'N', 0, 0, '01/12/2020', 'N', 'N', '0', 1,'04',);</v>
      </c>
      <c r="AE396" s="14" t="str">
        <f t="shared" si="43"/>
        <v>UPDATE TGFPAR SET CODCTACTB = 710 WHERE CODPARC = ;</v>
      </c>
    </row>
    <row r="397" spans="1:31" x14ac:dyDescent="0.25">
      <c r="A397" s="3">
        <v>711</v>
      </c>
      <c r="B397" s="10">
        <v>1</v>
      </c>
      <c r="C397" s="3" t="s">
        <v>1033</v>
      </c>
      <c r="D397" s="11" t="s">
        <v>47</v>
      </c>
      <c r="F397" s="3">
        <v>5</v>
      </c>
      <c r="G397" s="3" t="s">
        <v>1183</v>
      </c>
      <c r="H397" s="3" t="s">
        <v>23</v>
      </c>
      <c r="I397" s="10" t="s">
        <v>23</v>
      </c>
      <c r="J397" s="10" t="s">
        <v>24</v>
      </c>
      <c r="K397" cm="1">
        <f t="array" ref="K397">_xlfn.IFS(F397=1,-999999999,F397=2,_xlfn.XLOOKUP(LEFT(C397,1),C:C,A:A),F397=3,_xlfn.XLOOKUP(LEFT(C397,3),C:C,A:A),F397=4,_xlfn.XLOOKUP(LEFT(C397,5),C:C,A:A),F397=5,_xlfn.XLOOKUP(LEFT(C397,8),C:C,A:A),F397=6,_xlfn.XLOOKUP(LEFT(C397,11),C:C,A:A),F397=7,_xlfn.XLOOKUP(LEFT(C397,17),C:C,A:A))</f>
        <v>631</v>
      </c>
      <c r="L397" s="10" t="s">
        <v>25</v>
      </c>
      <c r="M397" s="10" t="s">
        <v>23</v>
      </c>
      <c r="N397" s="10" t="s">
        <v>23</v>
      </c>
      <c r="O397" s="10" t="s">
        <v>23</v>
      </c>
      <c r="P397" s="10" t="s">
        <v>25</v>
      </c>
      <c r="Q397" s="12">
        <v>43831</v>
      </c>
      <c r="R397" s="10" t="str">
        <f t="shared" si="39"/>
        <v>01/01/2020</v>
      </c>
      <c r="S397" s="10" t="s">
        <v>23</v>
      </c>
      <c r="T397" s="10">
        <v>0</v>
      </c>
      <c r="U397" s="10">
        <v>0</v>
      </c>
      <c r="V397" s="12">
        <v>44166</v>
      </c>
      <c r="W397" s="10" t="str">
        <f t="shared" si="40"/>
        <v>01/12/2020</v>
      </c>
      <c r="X397" s="10" t="s">
        <v>23</v>
      </c>
      <c r="Y397" s="10" t="s">
        <v>23</v>
      </c>
      <c r="Z397" s="10" t="s">
        <v>26</v>
      </c>
      <c r="AA397" s="10">
        <v>1</v>
      </c>
      <c r="AB397" s="10" t="str">
        <f t="shared" si="41"/>
        <v>711, 1, '3.2.1.01.07', 5, 'DESPESAS GERAIS', 'N', 'N', 'I', 631, 'S', 'N', '</v>
      </c>
      <c r="AC397" s="10" t="str">
        <f t="shared" si="44"/>
        <v>N', 'N', 'S', '01/01/2020', 'N', 0, 0, '01/12/2020', 'N', 'N', '0', 1</v>
      </c>
      <c r="AD39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VALUES(711, 1, '3.2.1.01.07', 5, 'DESPESAS GERAIS', 'N', 'N', 'I', 631, 'S', 'N', 'N', 'N', 'S', '01/01/2020', 'N', 0, 0, '01/12/2020', 'N', 'N', '0', 1,'04',);</v>
      </c>
      <c r="AE397" s="14" t="str">
        <f t="shared" si="43"/>
        <v>UPDATE TGFPAR SET CODCTACTB = 711 WHERE CODPARC = ;</v>
      </c>
    </row>
    <row r="398" spans="1:31" x14ac:dyDescent="0.25">
      <c r="A398" s="3">
        <v>712</v>
      </c>
      <c r="B398" s="10">
        <v>1</v>
      </c>
      <c r="C398" s="3" t="s">
        <v>1606</v>
      </c>
      <c r="D398" s="11" t="s">
        <v>47</v>
      </c>
      <c r="F398" s="3">
        <v>6</v>
      </c>
      <c r="G398" s="3" t="s">
        <v>1184</v>
      </c>
      <c r="H398" s="3" t="s">
        <v>25</v>
      </c>
      <c r="I398" s="10" t="s">
        <v>23</v>
      </c>
      <c r="J398" s="10" t="s">
        <v>24</v>
      </c>
      <c r="K398" cm="1">
        <f t="array" ref="K398">_xlfn.IFS(F398=1,-999999999,F398=2,_xlfn.XLOOKUP(LEFT(C398,1),C:C,A:A),F398=3,_xlfn.XLOOKUP(LEFT(C398,3),C:C,A:A),F398=4,_xlfn.XLOOKUP(LEFT(C398,5),C:C,A:A),F398=5,_xlfn.XLOOKUP(LEFT(C398,8),C:C,A:A),F398=6,_xlfn.XLOOKUP(LEFT(C398,11),C:C,A:A),F398=7,_xlfn.XLOOKUP(LEFT(C398,17),C:C,A:A))</f>
        <v>711</v>
      </c>
      <c r="L398" s="10" t="s">
        <v>25</v>
      </c>
      <c r="M398" s="10" t="s">
        <v>23</v>
      </c>
      <c r="N398" s="10" t="s">
        <v>23</v>
      </c>
      <c r="O398" s="10" t="s">
        <v>23</v>
      </c>
      <c r="P398" s="10" t="s">
        <v>25</v>
      </c>
      <c r="Q398" s="12">
        <v>43831</v>
      </c>
      <c r="R398" s="10" t="str">
        <f t="shared" si="39"/>
        <v>01/01/2020</v>
      </c>
      <c r="S398" s="10" t="s">
        <v>23</v>
      </c>
      <c r="T398" s="10">
        <v>0</v>
      </c>
      <c r="U398" s="10">
        <v>0</v>
      </c>
      <c r="V398" s="12">
        <v>44166</v>
      </c>
      <c r="W398" s="10" t="str">
        <f t="shared" si="40"/>
        <v>01/12/2020</v>
      </c>
      <c r="X398" s="10" t="s">
        <v>23</v>
      </c>
      <c r="Y398" s="10" t="s">
        <v>23</v>
      </c>
      <c r="Z398" s="10" t="s">
        <v>26</v>
      </c>
      <c r="AA398" s="10">
        <v>1</v>
      </c>
      <c r="AB398" s="10" t="str">
        <f t="shared" si="41"/>
        <v>712, 1, '3.2.1.01.07.00001', 6, 'BENS DE PEQUENO VALOR', 'S', 'N', 'I', 711, 'S', 'N', '</v>
      </c>
      <c r="AC398" s="10" t="str">
        <f t="shared" si="44"/>
        <v>N', 'N', 'S', '01/01/2020', 'N', 0, 0, '01/12/2020', 'N', 'N', '0', 1</v>
      </c>
      <c r="AD39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VALUES(712, 1, '3.2.1.01.07.00001', 6, 'BENS DE PEQUENO VALOR', 'S', 'N', 'I', 711, 'S', 'N', 'N', 'N', 'S', '01/01/2020', 'N', 0, 0, '01/12/2020', 'N', 'N', '0', 1,'04',);</v>
      </c>
      <c r="AE398" s="14" t="str">
        <f t="shared" si="43"/>
        <v>UPDATE TGFPAR SET CODCTACTB = 712 WHERE CODPARC = ;</v>
      </c>
    </row>
    <row r="399" spans="1:31" x14ac:dyDescent="0.25">
      <c r="A399" s="3">
        <v>713</v>
      </c>
      <c r="B399" s="3">
        <v>1</v>
      </c>
      <c r="C399" s="3" t="s">
        <v>1607</v>
      </c>
      <c r="D399" s="11" t="s">
        <v>47</v>
      </c>
      <c r="F399" s="3">
        <v>6</v>
      </c>
      <c r="G399" s="3" t="s">
        <v>1185</v>
      </c>
      <c r="H399" s="3" t="s">
        <v>25</v>
      </c>
      <c r="I399" s="10" t="s">
        <v>23</v>
      </c>
      <c r="J399" s="10" t="s">
        <v>24</v>
      </c>
      <c r="K399" cm="1">
        <f t="array" ref="K399">_xlfn.IFS(F399=1,-999999999,F399=2,_xlfn.XLOOKUP(LEFT(C399,1),C:C,A:A),F399=3,_xlfn.XLOOKUP(LEFT(C399,3),C:C,A:A),F399=4,_xlfn.XLOOKUP(LEFT(C399,5),C:C,A:A),F399=5,_xlfn.XLOOKUP(LEFT(C399,8),C:C,A:A),F399=6,_xlfn.XLOOKUP(LEFT(C399,11),C:C,A:A),F399=7,_xlfn.XLOOKUP(LEFT(C399,17),C:C,A:A))</f>
        <v>711</v>
      </c>
      <c r="L399" s="10" t="s">
        <v>25</v>
      </c>
      <c r="M399" s="10" t="s">
        <v>23</v>
      </c>
      <c r="N399" s="10" t="s">
        <v>23</v>
      </c>
      <c r="O399" s="10" t="s">
        <v>23</v>
      </c>
      <c r="P399" s="10" t="s">
        <v>25</v>
      </c>
      <c r="Q399" s="12">
        <v>43831</v>
      </c>
      <c r="R399" s="10" t="str">
        <f t="shared" si="39"/>
        <v>01/01/2020</v>
      </c>
      <c r="S399" s="10" t="s">
        <v>23</v>
      </c>
      <c r="T399" s="10">
        <v>0</v>
      </c>
      <c r="U399" s="10">
        <v>0</v>
      </c>
      <c r="V399" s="12">
        <v>44166</v>
      </c>
      <c r="W399" s="10" t="str">
        <f t="shared" si="40"/>
        <v>01/12/2020</v>
      </c>
      <c r="X399" s="10" t="s">
        <v>23</v>
      </c>
      <c r="Y399" s="10" t="s">
        <v>23</v>
      </c>
      <c r="Z399" s="10" t="s">
        <v>26</v>
      </c>
      <c r="AA399" s="10">
        <v>1</v>
      </c>
      <c r="AB399" s="10" t="str">
        <f t="shared" si="41"/>
        <v>713, 1, '3.2.1.01.07.00002', 6, 'MATERIAL DE ESCRITORIO', 'S', 'N', 'I', 711, 'S', 'N', '</v>
      </c>
      <c r="AC399" s="10" t="str">
        <f t="shared" si="44"/>
        <v>N', 'N', 'S', '01/01/2020', 'N', 0, 0, '01/12/2020', 'N', 'N', '0', 1</v>
      </c>
      <c r="AD39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VALUES(713, 1, '3.2.1.01.07.00002', 6, 'MATERIAL DE ESCRITORIO', 'S', 'N', 'I', 711, 'S', 'N', 'N', 'N', 'S', '01/01/2020', 'N', 0, 0, '01/12/2020', 'N', 'N', '0', 1,'04',);</v>
      </c>
      <c r="AE399" s="14" t="str">
        <f t="shared" si="43"/>
        <v>UPDATE TGFPAR SET CODCTACTB = 713 WHERE CODPARC = ;</v>
      </c>
    </row>
    <row r="400" spans="1:31" x14ac:dyDescent="0.25">
      <c r="A400" s="3">
        <v>714</v>
      </c>
      <c r="B400" s="10">
        <v>1</v>
      </c>
      <c r="C400" s="3" t="s">
        <v>1034</v>
      </c>
      <c r="D400" s="11" t="s">
        <v>47</v>
      </c>
      <c r="F400" s="3">
        <v>6</v>
      </c>
      <c r="G400" s="3" t="s">
        <v>1186</v>
      </c>
      <c r="H400" s="3" t="s">
        <v>25</v>
      </c>
      <c r="I400" s="10" t="s">
        <v>23</v>
      </c>
      <c r="J400" s="10" t="s">
        <v>24</v>
      </c>
      <c r="K400" cm="1">
        <f t="array" ref="K400">_xlfn.IFS(F400=1,-999999999,F400=2,_xlfn.XLOOKUP(LEFT(C400,1),C:C,A:A),F400=3,_xlfn.XLOOKUP(LEFT(C400,3),C:C,A:A),F400=4,_xlfn.XLOOKUP(LEFT(C400,5),C:C,A:A),F400=5,_xlfn.XLOOKUP(LEFT(C400,8),C:C,A:A),F400=6,_xlfn.XLOOKUP(LEFT(C400,11),C:C,A:A),F400=7,_xlfn.XLOOKUP(LEFT(C400,17),C:C,A:A))</f>
        <v>711</v>
      </c>
      <c r="L400" s="10" t="s">
        <v>25</v>
      </c>
      <c r="M400" s="10" t="s">
        <v>23</v>
      </c>
      <c r="N400" s="10" t="s">
        <v>23</v>
      </c>
      <c r="O400" s="10" t="s">
        <v>23</v>
      </c>
      <c r="P400" s="10" t="s">
        <v>25</v>
      </c>
      <c r="Q400" s="12">
        <v>43831</v>
      </c>
      <c r="R400" s="10" t="str">
        <f t="shared" si="39"/>
        <v>01/01/2020</v>
      </c>
      <c r="S400" s="10" t="s">
        <v>23</v>
      </c>
      <c r="T400" s="10">
        <v>0</v>
      </c>
      <c r="U400" s="10">
        <v>0</v>
      </c>
      <c r="V400" s="12">
        <v>44166</v>
      </c>
      <c r="W400" s="10" t="str">
        <f t="shared" si="40"/>
        <v>01/12/2020</v>
      </c>
      <c r="X400" s="10" t="s">
        <v>23</v>
      </c>
      <c r="Y400" s="10" t="s">
        <v>23</v>
      </c>
      <c r="Z400" s="10" t="s">
        <v>26</v>
      </c>
      <c r="AA400" s="10">
        <v>1</v>
      </c>
      <c r="AB400" s="10" t="str">
        <f t="shared" si="41"/>
        <v>714, 1, '3.2.1.01.07.00003', 6, 'MATERIAL DE USO E CONSUMO', 'S', 'N', 'I', 711, 'S', 'N', '</v>
      </c>
      <c r="AC400" s="10" t="str">
        <f t="shared" si="44"/>
        <v>N', 'N', 'S', '01/01/2020', 'N', 0, 0, '01/12/2020', 'N', 'N', '0', 1</v>
      </c>
      <c r="AD40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VALUES(714, 1, '3.2.1.01.07.00003', 6, 'MATERIAL DE USO E CONSUMO', 'S', 'N', 'I', 711, 'S', 'N', 'N', 'N', 'S', '01/01/2020', 'N', 0, 0, '01/12/2020', 'N', 'N', '0', 1,'04',);</v>
      </c>
      <c r="AE400" s="14" t="str">
        <f t="shared" si="43"/>
        <v>UPDATE TGFPAR SET CODCTACTB = 714 WHERE CODPARC = ;</v>
      </c>
    </row>
    <row r="401" spans="1:31" x14ac:dyDescent="0.25">
      <c r="A401" s="3">
        <v>715</v>
      </c>
      <c r="B401" s="10">
        <v>1</v>
      </c>
      <c r="C401" s="3" t="s">
        <v>1035</v>
      </c>
      <c r="D401" s="11" t="s">
        <v>47</v>
      </c>
      <c r="F401" s="3">
        <v>5</v>
      </c>
      <c r="G401" s="3" t="s">
        <v>1187</v>
      </c>
      <c r="H401" s="3" t="s">
        <v>23</v>
      </c>
      <c r="I401" s="10" t="s">
        <v>23</v>
      </c>
      <c r="J401" s="10" t="s">
        <v>24</v>
      </c>
      <c r="K401" cm="1">
        <f t="array" ref="K401">_xlfn.IFS(F401=1,-999999999,F401=2,_xlfn.XLOOKUP(LEFT(C401,1),C:C,A:A),F401=3,_xlfn.XLOOKUP(LEFT(C401,3),C:C,A:A),F401=4,_xlfn.XLOOKUP(LEFT(C401,5),C:C,A:A),F401=5,_xlfn.XLOOKUP(LEFT(C401,8),C:C,A:A),F401=6,_xlfn.XLOOKUP(LEFT(C401,11),C:C,A:A),F401=7,_xlfn.XLOOKUP(LEFT(C401,17),C:C,A:A))</f>
        <v>631</v>
      </c>
      <c r="L401" s="10" t="s">
        <v>25</v>
      </c>
      <c r="M401" s="10" t="s">
        <v>23</v>
      </c>
      <c r="N401" s="10" t="s">
        <v>23</v>
      </c>
      <c r="O401" s="10" t="s">
        <v>23</v>
      </c>
      <c r="P401" s="10" t="s">
        <v>25</v>
      </c>
      <c r="Q401" s="12">
        <v>43831</v>
      </c>
      <c r="R401" s="10" t="str">
        <f t="shared" si="39"/>
        <v>01/01/2020</v>
      </c>
      <c r="S401" s="10" t="s">
        <v>23</v>
      </c>
      <c r="T401" s="10">
        <v>0</v>
      </c>
      <c r="U401" s="10">
        <v>0</v>
      </c>
      <c r="V401" s="12">
        <v>44166</v>
      </c>
      <c r="W401" s="10" t="str">
        <f t="shared" si="40"/>
        <v>01/12/2020</v>
      </c>
      <c r="X401" s="10" t="s">
        <v>23</v>
      </c>
      <c r="Y401" s="10" t="s">
        <v>23</v>
      </c>
      <c r="Z401" s="10" t="s">
        <v>26</v>
      </c>
      <c r="AA401" s="10">
        <v>1</v>
      </c>
      <c r="AB401" s="10" t="str">
        <f t="shared" si="41"/>
        <v>715, 1, '3.2.1.01.08', 5, 'DESPESAS COM VIAGEM', 'N', 'N', 'I', 631, 'S', 'N', '</v>
      </c>
      <c r="AC401" s="10" t="str">
        <f t="shared" si="44"/>
        <v>N', 'N', 'S', '01/01/2020', 'N', 0, 0, '01/12/2020', 'N', 'N', '0', 1</v>
      </c>
      <c r="AD40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VALUES(715, 1, '3.2.1.01.08', 5, 'DESPESAS COM VIAGEM', 'N', 'N', 'I', 631, 'S', 'N', 'N', 'N', 'S', '01/01/2020', 'N', 0, 0, '01/12/2020', 'N', 'N', '0', 1,'04',);</v>
      </c>
      <c r="AE401" s="14" t="str">
        <f t="shared" si="43"/>
        <v>UPDATE TGFPAR SET CODCTACTB = 715 WHERE CODPARC = ;</v>
      </c>
    </row>
    <row r="402" spans="1:31" x14ac:dyDescent="0.25">
      <c r="A402" s="3">
        <v>716</v>
      </c>
      <c r="B402" s="3">
        <v>1</v>
      </c>
      <c r="C402" s="3" t="s">
        <v>1036</v>
      </c>
      <c r="D402" s="11" t="s">
        <v>47</v>
      </c>
      <c r="F402" s="3">
        <v>6</v>
      </c>
      <c r="G402" s="3" t="s">
        <v>1188</v>
      </c>
      <c r="H402" s="3" t="s">
        <v>25</v>
      </c>
      <c r="I402" s="10" t="s">
        <v>23</v>
      </c>
      <c r="J402" s="10" t="s">
        <v>24</v>
      </c>
      <c r="K402" cm="1">
        <f t="array" ref="K402">_xlfn.IFS(F402=1,-999999999,F402=2,_xlfn.XLOOKUP(LEFT(C402,1),C:C,A:A),F402=3,_xlfn.XLOOKUP(LEFT(C402,3),C:C,A:A),F402=4,_xlfn.XLOOKUP(LEFT(C402,5),C:C,A:A),F402=5,_xlfn.XLOOKUP(LEFT(C402,8),C:C,A:A),F402=6,_xlfn.XLOOKUP(LEFT(C402,11),C:C,A:A),F402=7,_xlfn.XLOOKUP(LEFT(C402,17),C:C,A:A))</f>
        <v>715</v>
      </c>
      <c r="L402" s="10" t="s">
        <v>25</v>
      </c>
      <c r="M402" s="10" t="s">
        <v>23</v>
      </c>
      <c r="N402" s="10" t="s">
        <v>23</v>
      </c>
      <c r="O402" s="10" t="s">
        <v>23</v>
      </c>
      <c r="P402" s="10" t="s">
        <v>25</v>
      </c>
      <c r="Q402" s="12">
        <v>43831</v>
      </c>
      <c r="R402" s="10" t="str">
        <f t="shared" si="39"/>
        <v>01/01/2020</v>
      </c>
      <c r="S402" s="10" t="s">
        <v>23</v>
      </c>
      <c r="T402" s="10">
        <v>0</v>
      </c>
      <c r="U402" s="10">
        <v>0</v>
      </c>
      <c r="V402" s="12">
        <v>44166</v>
      </c>
      <c r="W402" s="10" t="str">
        <f t="shared" si="40"/>
        <v>01/12/2020</v>
      </c>
      <c r="X402" s="10" t="s">
        <v>23</v>
      </c>
      <c r="Y402" s="10" t="s">
        <v>23</v>
      </c>
      <c r="Z402" s="10" t="s">
        <v>26</v>
      </c>
      <c r="AA402" s="10">
        <v>1</v>
      </c>
      <c r="AB402" s="10" t="str">
        <f t="shared" si="41"/>
        <v>716, 1, '3.2.1.01.08.00001', 6, 'HOSPEDAGEM', 'S', 'N', 'I', 715, 'S', 'N', '</v>
      </c>
      <c r="AC402" s="10" t="str">
        <f t="shared" si="44"/>
        <v>N', 'N', 'S', '01/01/2020', 'N', 0, 0, '01/12/2020', 'N', 'N', '0', 1</v>
      </c>
      <c r="AD40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VALUES(716, 1, '3.2.1.01.08.00001', 6, 'HOSPEDAGEM', 'S', 'N', 'I', 715, 'S', 'N', 'N', 'N', 'S', '01/01/2020', 'N', 0, 0, '01/12/2020', 'N', 'N', '0', 1,'04',);</v>
      </c>
      <c r="AE402" s="14" t="str">
        <f t="shared" si="43"/>
        <v>UPDATE TGFPAR SET CODCTACTB = 716 WHERE CODPARC = ;</v>
      </c>
    </row>
    <row r="403" spans="1:31" x14ac:dyDescent="0.25">
      <c r="A403" s="3">
        <v>717</v>
      </c>
      <c r="B403" s="10">
        <v>1</v>
      </c>
      <c r="C403" s="3" t="s">
        <v>1037</v>
      </c>
      <c r="D403" s="11" t="s">
        <v>47</v>
      </c>
      <c r="F403" s="3">
        <v>6</v>
      </c>
      <c r="G403" s="3" t="s">
        <v>1189</v>
      </c>
      <c r="H403" s="3" t="s">
        <v>25</v>
      </c>
      <c r="I403" s="10" t="s">
        <v>23</v>
      </c>
      <c r="J403" s="10" t="s">
        <v>24</v>
      </c>
      <c r="K403" cm="1">
        <f t="array" ref="K403">_xlfn.IFS(F403=1,-999999999,F403=2,_xlfn.XLOOKUP(LEFT(C403,1),C:C,A:A),F403=3,_xlfn.XLOOKUP(LEFT(C403,3),C:C,A:A),F403=4,_xlfn.XLOOKUP(LEFT(C403,5),C:C,A:A),F403=5,_xlfn.XLOOKUP(LEFT(C403,8),C:C,A:A),F403=6,_xlfn.XLOOKUP(LEFT(C403,11),C:C,A:A),F403=7,_xlfn.XLOOKUP(LEFT(C403,17),C:C,A:A))</f>
        <v>715</v>
      </c>
      <c r="L403" s="10" t="s">
        <v>25</v>
      </c>
      <c r="M403" s="10" t="s">
        <v>23</v>
      </c>
      <c r="N403" s="10" t="s">
        <v>23</v>
      </c>
      <c r="O403" s="10" t="s">
        <v>23</v>
      </c>
      <c r="P403" s="10" t="s">
        <v>25</v>
      </c>
      <c r="Q403" s="12">
        <v>43831</v>
      </c>
      <c r="R403" s="10" t="str">
        <f t="shared" si="39"/>
        <v>01/01/2020</v>
      </c>
      <c r="S403" s="10" t="s">
        <v>23</v>
      </c>
      <c r="T403" s="10">
        <v>0</v>
      </c>
      <c r="U403" s="10">
        <v>0</v>
      </c>
      <c r="V403" s="12">
        <v>44166</v>
      </c>
      <c r="W403" s="10" t="str">
        <f t="shared" si="40"/>
        <v>01/12/2020</v>
      </c>
      <c r="X403" s="10" t="s">
        <v>23</v>
      </c>
      <c r="Y403" s="10" t="s">
        <v>23</v>
      </c>
      <c r="Z403" s="10" t="s">
        <v>26</v>
      </c>
      <c r="AA403" s="10">
        <v>1</v>
      </c>
      <c r="AB403" s="10" t="str">
        <f t="shared" si="41"/>
        <v>717, 1, '3.2.1.01.08.00002', 6, 'PEDAGIOS E ESTACIONAMENTO', 'S', 'N', 'I', 715, 'S', 'N', '</v>
      </c>
      <c r="AC403" s="10" t="str">
        <f t="shared" si="44"/>
        <v>N', 'N', 'S', '01/01/2020', 'N', 0, 0, '01/12/2020', 'N', 'N', '0', 1</v>
      </c>
      <c r="AD40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VALUES(717, 1, '3.2.1.01.08.00002', 6, 'PEDAGIOS E ESTACIONAMENTO', 'S', 'N', 'I', 715, 'S', 'N', 'N', 'N', 'S', '01/01/2020', 'N', 0, 0, '01/12/2020', 'N', 'N', '0', 1,'04',);</v>
      </c>
      <c r="AE403" s="14" t="str">
        <f t="shared" si="43"/>
        <v>UPDATE TGFPAR SET CODCTACTB = 717 WHERE CODPARC = ;</v>
      </c>
    </row>
    <row r="404" spans="1:31" x14ac:dyDescent="0.25">
      <c r="A404" s="3">
        <v>718</v>
      </c>
      <c r="B404" s="10">
        <v>1</v>
      </c>
      <c r="C404" s="3" t="s">
        <v>1038</v>
      </c>
      <c r="D404" s="11" t="s">
        <v>47</v>
      </c>
      <c r="F404" s="3">
        <v>5</v>
      </c>
      <c r="G404" s="3" t="s">
        <v>1376</v>
      </c>
      <c r="H404" s="3" t="s">
        <v>23</v>
      </c>
      <c r="I404" s="10" t="s">
        <v>23</v>
      </c>
      <c r="J404" s="10" t="s">
        <v>24</v>
      </c>
      <c r="K404" cm="1">
        <f t="array" ref="K404">_xlfn.IFS(F404=1,-999999999,F404=2,_xlfn.XLOOKUP(LEFT(C404,1),C:C,A:A),F404=3,_xlfn.XLOOKUP(LEFT(C404,3),C:C,A:A),F404=4,_xlfn.XLOOKUP(LEFT(C404,5),C:C,A:A),F404=5,_xlfn.XLOOKUP(LEFT(C404,8),C:C,A:A),F404=6,_xlfn.XLOOKUP(LEFT(C404,11),C:C,A:A),F404=7,_xlfn.XLOOKUP(LEFT(C404,17),C:C,A:A))</f>
        <v>631</v>
      </c>
      <c r="L404" s="10" t="s">
        <v>25</v>
      </c>
      <c r="M404" s="10" t="s">
        <v>23</v>
      </c>
      <c r="N404" s="10" t="s">
        <v>23</v>
      </c>
      <c r="O404" s="10" t="s">
        <v>23</v>
      </c>
      <c r="P404" s="10" t="s">
        <v>25</v>
      </c>
      <c r="Q404" s="12">
        <v>43831</v>
      </c>
      <c r="R404" s="10" t="str">
        <f t="shared" si="39"/>
        <v>01/01/2020</v>
      </c>
      <c r="S404" s="10" t="s">
        <v>23</v>
      </c>
      <c r="T404" s="10">
        <v>0</v>
      </c>
      <c r="U404" s="10">
        <v>0</v>
      </c>
      <c r="V404" s="12">
        <v>44166</v>
      </c>
      <c r="W404" s="10" t="str">
        <f t="shared" si="40"/>
        <v>01/12/2020</v>
      </c>
      <c r="X404" s="10" t="s">
        <v>23</v>
      </c>
      <c r="Y404" s="10" t="s">
        <v>23</v>
      </c>
      <c r="Z404" s="10" t="s">
        <v>26</v>
      </c>
      <c r="AA404" s="10">
        <v>1</v>
      </c>
      <c r="AB404" s="10" t="str">
        <f t="shared" si="41"/>
        <v>718, 1, '3.2.1.01.09', 5, 'DEPRECIAÇOES E AMORTIZAÇOES', 'N', 'N', 'I', 631, 'S', 'N', '</v>
      </c>
      <c r="AC404" s="10" t="str">
        <f t="shared" si="44"/>
        <v>N', 'N', 'S', '01/01/2020', 'N', 0, 0, '01/12/2020', 'N', 'N', '0', 1</v>
      </c>
      <c r="AD40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VALUES(718, 1, '3.2.1.01.09', 5, 'DEPRECIAÇOES E AMORTIZAÇOES', 'N', 'N', 'I', 631, 'S', 'N', 'N', 'N', 'S', '01/01/2020', 'N', 0, 0, '01/12/2020', 'N', 'N', '0', 1,'04',);</v>
      </c>
      <c r="AE404" s="14" t="str">
        <f t="shared" si="43"/>
        <v>UPDATE TGFPAR SET CODCTACTB = 718 WHERE CODPARC = ;</v>
      </c>
    </row>
    <row r="405" spans="1:31" x14ac:dyDescent="0.25">
      <c r="A405" s="3">
        <v>719</v>
      </c>
      <c r="B405" s="3">
        <v>1</v>
      </c>
      <c r="C405" s="3" t="s">
        <v>1039</v>
      </c>
      <c r="D405" s="11" t="s">
        <v>47</v>
      </c>
      <c r="F405" s="3">
        <v>6</v>
      </c>
      <c r="G405" s="3" t="s">
        <v>1377</v>
      </c>
      <c r="H405" s="3" t="s">
        <v>25</v>
      </c>
      <c r="I405" s="10" t="s">
        <v>23</v>
      </c>
      <c r="J405" s="10" t="s">
        <v>24</v>
      </c>
      <c r="K405" cm="1">
        <f t="array" ref="K405">_xlfn.IFS(F405=1,-999999999,F405=2,_xlfn.XLOOKUP(LEFT(C405,1),C:C,A:A),F405=3,_xlfn.XLOOKUP(LEFT(C405,3),C:C,A:A),F405=4,_xlfn.XLOOKUP(LEFT(C405,5),C:C,A:A),F405=5,_xlfn.XLOOKUP(LEFT(C405,8),C:C,A:A),F405=6,_xlfn.XLOOKUP(LEFT(C405,11),C:C,A:A),F405=7,_xlfn.XLOOKUP(LEFT(C405,17),C:C,A:A))</f>
        <v>718</v>
      </c>
      <c r="L405" s="10" t="s">
        <v>25</v>
      </c>
      <c r="M405" s="10" t="s">
        <v>23</v>
      </c>
      <c r="N405" s="10" t="s">
        <v>23</v>
      </c>
      <c r="O405" s="10" t="s">
        <v>23</v>
      </c>
      <c r="P405" s="10" t="s">
        <v>25</v>
      </c>
      <c r="Q405" s="12">
        <v>43831</v>
      </c>
      <c r="R405" s="10" t="str">
        <f t="shared" si="39"/>
        <v>01/01/2020</v>
      </c>
      <c r="S405" s="10" t="s">
        <v>23</v>
      </c>
      <c r="T405" s="10">
        <v>0</v>
      </c>
      <c r="U405" s="10">
        <v>0</v>
      </c>
      <c r="V405" s="12">
        <v>44166</v>
      </c>
      <c r="W405" s="10" t="str">
        <f t="shared" si="40"/>
        <v>01/12/2020</v>
      </c>
      <c r="X405" s="10" t="s">
        <v>23</v>
      </c>
      <c r="Y405" s="10" t="s">
        <v>23</v>
      </c>
      <c r="Z405" s="10" t="s">
        <v>26</v>
      </c>
      <c r="AA405" s="10">
        <v>1</v>
      </c>
      <c r="AB405" s="10" t="str">
        <f t="shared" si="41"/>
        <v>719, 1, '3.2.1.01.09.00001', 6, 'AMORTIZACOES', 'S', 'N', 'I', 718, 'S', 'N', '</v>
      </c>
      <c r="AC405" s="10" t="str">
        <f t="shared" si="44"/>
        <v>N', 'N', 'S', '01/01/2020', 'N', 0, 0, '01/12/2020', 'N', 'N', '0', 1</v>
      </c>
      <c r="AD40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VALUES(719, 1, '3.2.1.01.09.00001', 6, 'AMORTIZACOES', 'S', 'N', 'I', 718, 'S', 'N', 'N', 'N', 'S', '01/01/2020', 'N', 0, 0, '01/12/2020', 'N', 'N', '0', 1,'04',);</v>
      </c>
      <c r="AE405" s="14" t="str">
        <f t="shared" si="43"/>
        <v>UPDATE TGFPAR SET CODCTACTB = 719 WHERE CODPARC = ;</v>
      </c>
    </row>
    <row r="406" spans="1:31" x14ac:dyDescent="0.25">
      <c r="A406" s="3">
        <v>720</v>
      </c>
      <c r="B406" s="10">
        <v>1</v>
      </c>
      <c r="C406" s="3" t="s">
        <v>1040</v>
      </c>
      <c r="D406" s="11" t="s">
        <v>47</v>
      </c>
      <c r="F406" s="3">
        <v>6</v>
      </c>
      <c r="G406" s="3" t="s">
        <v>1190</v>
      </c>
      <c r="H406" s="3" t="s">
        <v>25</v>
      </c>
      <c r="I406" s="10" t="s">
        <v>23</v>
      </c>
      <c r="J406" s="10" t="s">
        <v>24</v>
      </c>
      <c r="K406" cm="1">
        <f t="array" ref="K406">_xlfn.IFS(F406=1,-999999999,F406=2,_xlfn.XLOOKUP(LEFT(C406,1),C:C,A:A),F406=3,_xlfn.XLOOKUP(LEFT(C406,3),C:C,A:A),F406=4,_xlfn.XLOOKUP(LEFT(C406,5),C:C,A:A),F406=5,_xlfn.XLOOKUP(LEFT(C406,8),C:C,A:A),F406=6,_xlfn.XLOOKUP(LEFT(C406,11),C:C,A:A),F406=7,_xlfn.XLOOKUP(LEFT(C406,17),C:C,A:A))</f>
        <v>718</v>
      </c>
      <c r="L406" s="10" t="s">
        <v>25</v>
      </c>
      <c r="M406" s="10" t="s">
        <v>23</v>
      </c>
      <c r="N406" s="10" t="s">
        <v>23</v>
      </c>
      <c r="O406" s="10" t="s">
        <v>23</v>
      </c>
      <c r="P406" s="10" t="s">
        <v>25</v>
      </c>
      <c r="Q406" s="12">
        <v>43831</v>
      </c>
      <c r="R406" s="10" t="str">
        <f t="shared" si="39"/>
        <v>01/01/2020</v>
      </c>
      <c r="S406" s="10" t="s">
        <v>23</v>
      </c>
      <c r="T406" s="10">
        <v>0</v>
      </c>
      <c r="U406" s="10">
        <v>0</v>
      </c>
      <c r="V406" s="12">
        <v>44166</v>
      </c>
      <c r="W406" s="10" t="str">
        <f t="shared" si="40"/>
        <v>01/12/2020</v>
      </c>
      <c r="X406" s="10" t="s">
        <v>23</v>
      </c>
      <c r="Y406" s="10" t="s">
        <v>23</v>
      </c>
      <c r="Z406" s="10" t="s">
        <v>26</v>
      </c>
      <c r="AA406" s="10">
        <v>1</v>
      </c>
      <c r="AB406" s="10" t="str">
        <f t="shared" si="41"/>
        <v>720, 1, '3.2.1.01.09.00002', 6, 'DEPRECIACOES', 'S', 'N', 'I', 718, 'S', 'N', '</v>
      </c>
      <c r="AC406" s="10" t="str">
        <f t="shared" si="44"/>
        <v>N', 'N', 'S', '01/01/2020', 'N', 0, 0, '01/12/2020', 'N', 'N', '0', 1</v>
      </c>
      <c r="AD40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VALUES(720, 1, '3.2.1.01.09.00002', 6, 'DEPRECIACOES', 'S', 'N', 'I', 718, 'S', 'N', 'N', 'N', 'S', '01/01/2020', 'N', 0, 0, '01/12/2020', 'N', 'N', '0', 1,'04',);</v>
      </c>
      <c r="AE406" s="14" t="str">
        <f t="shared" si="43"/>
        <v>UPDATE TGFPAR SET CODCTACTB = 720 WHERE CODPARC = ;</v>
      </c>
    </row>
    <row r="407" spans="1:31" x14ac:dyDescent="0.25">
      <c r="A407" s="3">
        <v>721</v>
      </c>
      <c r="B407" s="10">
        <v>1</v>
      </c>
      <c r="C407" s="3" t="s">
        <v>1041</v>
      </c>
      <c r="D407" s="11" t="s">
        <v>47</v>
      </c>
      <c r="F407" s="3">
        <v>5</v>
      </c>
      <c r="G407" s="3" t="s">
        <v>1378</v>
      </c>
      <c r="H407" s="3" t="s">
        <v>23</v>
      </c>
      <c r="I407" s="10" t="s">
        <v>23</v>
      </c>
      <c r="J407" s="10" t="s">
        <v>24</v>
      </c>
      <c r="K407" cm="1">
        <f t="array" ref="K407">_xlfn.IFS(F407=1,-999999999,F407=2,_xlfn.XLOOKUP(LEFT(C407,1),C:C,A:A),F407=3,_xlfn.XLOOKUP(LEFT(C407,3),C:C,A:A),F407=4,_xlfn.XLOOKUP(LEFT(C407,5),C:C,A:A),F407=5,_xlfn.XLOOKUP(LEFT(C407,8),C:C,A:A),F407=6,_xlfn.XLOOKUP(LEFT(C407,11),C:C,A:A),F407=7,_xlfn.XLOOKUP(LEFT(C407,17),C:C,A:A))</f>
        <v>631</v>
      </c>
      <c r="L407" s="10" t="s">
        <v>25</v>
      </c>
      <c r="M407" s="10" t="s">
        <v>23</v>
      </c>
      <c r="N407" s="10" t="s">
        <v>23</v>
      </c>
      <c r="O407" s="10" t="s">
        <v>23</v>
      </c>
      <c r="P407" s="10" t="s">
        <v>25</v>
      </c>
      <c r="Q407" s="12">
        <v>43831</v>
      </c>
      <c r="R407" s="10" t="str">
        <f t="shared" si="39"/>
        <v>01/01/2020</v>
      </c>
      <c r="S407" s="10" t="s">
        <v>23</v>
      </c>
      <c r="T407" s="10">
        <v>0</v>
      </c>
      <c r="U407" s="10">
        <v>0</v>
      </c>
      <c r="V407" s="12">
        <v>44166</v>
      </c>
      <c r="W407" s="10" t="str">
        <f t="shared" si="40"/>
        <v>01/12/2020</v>
      </c>
      <c r="X407" s="10" t="s">
        <v>23</v>
      </c>
      <c r="Y407" s="10" t="s">
        <v>23</v>
      </c>
      <c r="Z407" s="10" t="s">
        <v>26</v>
      </c>
      <c r="AA407" s="10">
        <v>1</v>
      </c>
      <c r="AB407" s="10" t="str">
        <f t="shared" si="41"/>
        <v>721, 1, '3.2.1.01.10', 5, 'DESPESAS INDEDUTIVEIS', 'N', 'N', 'I', 631, 'S', 'N', '</v>
      </c>
      <c r="AC407" s="10" t="str">
        <f t="shared" si="44"/>
        <v>N', 'N', 'S', '01/01/2020', 'N', 0, 0, '01/12/2020', 'N', 'N', '0', 1</v>
      </c>
      <c r="AD40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VALUES(721, 1, '3.2.1.01.10', 5, 'DESPESAS INDEDUTIVEIS', 'N', 'N', 'I', 631, 'S', 'N', 'N', 'N', 'S', '01/01/2020', 'N', 0, 0, '01/12/2020', 'N', 'N', '0', 1,'04',);</v>
      </c>
      <c r="AE407" s="14" t="str">
        <f t="shared" si="43"/>
        <v>UPDATE TGFPAR SET CODCTACTB = 721 WHERE CODPARC = ;</v>
      </c>
    </row>
    <row r="408" spans="1:31" x14ac:dyDescent="0.25">
      <c r="A408" s="3">
        <v>722</v>
      </c>
      <c r="B408" s="3">
        <v>1</v>
      </c>
      <c r="C408" s="3" t="s">
        <v>1042</v>
      </c>
      <c r="D408" s="11" t="s">
        <v>47</v>
      </c>
      <c r="F408" s="3">
        <v>6</v>
      </c>
      <c r="G408" s="3" t="s">
        <v>1379</v>
      </c>
      <c r="H408" s="3" t="s">
        <v>25</v>
      </c>
      <c r="I408" s="10" t="s">
        <v>23</v>
      </c>
      <c r="J408" s="10" t="s">
        <v>24</v>
      </c>
      <c r="K408" cm="1">
        <f t="array" ref="K408">_xlfn.IFS(F408=1,-999999999,F408=2,_xlfn.XLOOKUP(LEFT(C408,1),C:C,A:A),F408=3,_xlfn.XLOOKUP(LEFT(C408,3),C:C,A:A),F408=4,_xlfn.XLOOKUP(LEFT(C408,5),C:C,A:A),F408=5,_xlfn.XLOOKUP(LEFT(C408,8),C:C,A:A),F408=6,_xlfn.XLOOKUP(LEFT(C408,11),C:C,A:A),F408=7,_xlfn.XLOOKUP(LEFT(C408,17),C:C,A:A))</f>
        <v>721</v>
      </c>
      <c r="L408" s="10" t="s">
        <v>25</v>
      </c>
      <c r="M408" s="10" t="s">
        <v>23</v>
      </c>
      <c r="N408" s="10" t="s">
        <v>23</v>
      </c>
      <c r="O408" s="10" t="s">
        <v>23</v>
      </c>
      <c r="P408" s="10" t="s">
        <v>25</v>
      </c>
      <c r="Q408" s="12">
        <v>43831</v>
      </c>
      <c r="R408" s="10" t="str">
        <f t="shared" si="39"/>
        <v>01/01/2020</v>
      </c>
      <c r="S408" s="10" t="s">
        <v>23</v>
      </c>
      <c r="T408" s="10">
        <v>0</v>
      </c>
      <c r="U408" s="10">
        <v>0</v>
      </c>
      <c r="V408" s="12">
        <v>44166</v>
      </c>
      <c r="W408" s="10" t="str">
        <f t="shared" si="40"/>
        <v>01/12/2020</v>
      </c>
      <c r="X408" s="10" t="s">
        <v>23</v>
      </c>
      <c r="Y408" s="10" t="s">
        <v>23</v>
      </c>
      <c r="Z408" s="10" t="s">
        <v>26</v>
      </c>
      <c r="AA408" s="10">
        <v>1</v>
      </c>
      <c r="AB408" s="10" t="str">
        <f t="shared" si="41"/>
        <v>722, 1, '3.2.1.01.10.00001', 6, 'BRINDES E DOACOES INDEDUTIVEIS', 'S', 'N', 'I', 721, 'S', 'N', '</v>
      </c>
      <c r="AC408" s="10" t="str">
        <f t="shared" si="44"/>
        <v>N', 'N', 'S', '01/01/2020', 'N', 0, 0, '01/12/2020', 'N', 'N', '0', 1</v>
      </c>
      <c r="AD40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VALUES(722, 1, '3.2.1.01.10.00001', 6, 'BRINDES E DOACOES INDEDUTIVEIS', 'S', 'N', 'I', 721, 'S', 'N', 'N', 'N', 'S', '01/01/2020', 'N', 0, 0, '01/12/2020', 'N', 'N', '0', 1,'04',);</v>
      </c>
      <c r="AE408" s="14" t="str">
        <f t="shared" si="43"/>
        <v>UPDATE TGFPAR SET CODCTACTB = 722 WHERE CODPARC = ;</v>
      </c>
    </row>
    <row r="409" spans="1:31" x14ac:dyDescent="0.25">
      <c r="A409" s="3">
        <v>723</v>
      </c>
      <c r="B409" s="10">
        <v>1</v>
      </c>
      <c r="C409" s="3" t="s">
        <v>1043</v>
      </c>
      <c r="D409" s="11" t="s">
        <v>47</v>
      </c>
      <c r="F409" s="3">
        <v>6</v>
      </c>
      <c r="G409" s="3" t="s">
        <v>1380</v>
      </c>
      <c r="H409" s="3" t="s">
        <v>25</v>
      </c>
      <c r="I409" s="10" t="s">
        <v>23</v>
      </c>
      <c r="J409" s="10" t="s">
        <v>24</v>
      </c>
      <c r="K409" cm="1">
        <f t="array" ref="K409">_xlfn.IFS(F409=1,-999999999,F409=2,_xlfn.XLOOKUP(LEFT(C409,1),C:C,A:A),F409=3,_xlfn.XLOOKUP(LEFT(C409,3),C:C,A:A),F409=4,_xlfn.XLOOKUP(LEFT(C409,5),C:C,A:A),F409=5,_xlfn.XLOOKUP(LEFT(C409,8),C:C,A:A),F409=6,_xlfn.XLOOKUP(LEFT(C409,11),C:C,A:A),F409=7,_xlfn.XLOOKUP(LEFT(C409,17),C:C,A:A))</f>
        <v>721</v>
      </c>
      <c r="L409" s="10" t="s">
        <v>25</v>
      </c>
      <c r="M409" s="10" t="s">
        <v>23</v>
      </c>
      <c r="N409" s="10" t="s">
        <v>23</v>
      </c>
      <c r="O409" s="10" t="s">
        <v>23</v>
      </c>
      <c r="P409" s="10" t="s">
        <v>25</v>
      </c>
      <c r="Q409" s="12">
        <v>43831</v>
      </c>
      <c r="R409" s="10" t="str">
        <f t="shared" si="39"/>
        <v>01/01/2020</v>
      </c>
      <c r="S409" s="10" t="s">
        <v>23</v>
      </c>
      <c r="T409" s="10">
        <v>0</v>
      </c>
      <c r="U409" s="10">
        <v>0</v>
      </c>
      <c r="V409" s="12">
        <v>44166</v>
      </c>
      <c r="W409" s="10" t="str">
        <f t="shared" si="40"/>
        <v>01/12/2020</v>
      </c>
      <c r="X409" s="10" t="s">
        <v>23</v>
      </c>
      <c r="Y409" s="10" t="s">
        <v>23</v>
      </c>
      <c r="Z409" s="10" t="s">
        <v>26</v>
      </c>
      <c r="AA409" s="10">
        <v>1</v>
      </c>
      <c r="AB409" s="10" t="str">
        <f t="shared" si="41"/>
        <v>723, 1, '3.2.1.01.10.00002', 6, 'MULTAS POR INFRACAO FISCAL', 'S', 'N', 'I', 721, 'S', 'N', '</v>
      </c>
      <c r="AC409" s="10" t="str">
        <f t="shared" si="44"/>
        <v>N', 'N', 'S', '01/01/2020', 'N', 0, 0, '01/12/2020', 'N', 'N', '0', 1</v>
      </c>
      <c r="AD40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VALUES(723, 1, '3.2.1.01.10.00002', 6, 'MULTAS POR INFRACAO FISCAL', 'S', 'N', 'I', 721, 'S', 'N', 'N', 'N', 'S', '01/01/2020', 'N', 0, 0, '01/12/2020', 'N', 'N', '0', 1,'04',);</v>
      </c>
      <c r="AE409" s="14" t="str">
        <f t="shared" si="43"/>
        <v>UPDATE TGFPAR SET CODCTACTB = 723 WHERE CODPARC = ;</v>
      </c>
    </row>
    <row r="410" spans="1:31" x14ac:dyDescent="0.25">
      <c r="A410" s="3">
        <v>724</v>
      </c>
      <c r="B410" s="10">
        <v>1</v>
      </c>
      <c r="C410" s="3" t="s">
        <v>1044</v>
      </c>
      <c r="D410" s="11" t="s">
        <v>47</v>
      </c>
      <c r="F410" s="3">
        <v>6</v>
      </c>
      <c r="G410" s="3" t="s">
        <v>1381</v>
      </c>
      <c r="H410" s="3" t="s">
        <v>25</v>
      </c>
      <c r="I410" s="10" t="s">
        <v>23</v>
      </c>
      <c r="J410" s="10" t="s">
        <v>24</v>
      </c>
      <c r="K410" cm="1">
        <f t="array" ref="K410">_xlfn.IFS(F410=1,-999999999,F410=2,_xlfn.XLOOKUP(LEFT(C410,1),C:C,A:A),F410=3,_xlfn.XLOOKUP(LEFT(C410,3),C:C,A:A),F410=4,_xlfn.XLOOKUP(LEFT(C410,5),C:C,A:A),F410=5,_xlfn.XLOOKUP(LEFT(C410,8),C:C,A:A),F410=6,_xlfn.XLOOKUP(LEFT(C410,11),C:C,A:A),F410=7,_xlfn.XLOOKUP(LEFT(C410,17),C:C,A:A))</f>
        <v>721</v>
      </c>
      <c r="L410" s="10" t="s">
        <v>25</v>
      </c>
      <c r="M410" s="10" t="s">
        <v>23</v>
      </c>
      <c r="N410" s="10" t="s">
        <v>23</v>
      </c>
      <c r="O410" s="10" t="s">
        <v>23</v>
      </c>
      <c r="P410" s="10" t="s">
        <v>25</v>
      </c>
      <c r="Q410" s="12">
        <v>43831</v>
      </c>
      <c r="R410" s="10" t="str">
        <f t="shared" si="39"/>
        <v>01/01/2020</v>
      </c>
      <c r="S410" s="10" t="s">
        <v>23</v>
      </c>
      <c r="T410" s="10">
        <v>0</v>
      </c>
      <c r="U410" s="10">
        <v>0</v>
      </c>
      <c r="V410" s="12">
        <v>44166</v>
      </c>
      <c r="W410" s="10" t="str">
        <f t="shared" si="40"/>
        <v>01/12/2020</v>
      </c>
      <c r="X410" s="10" t="s">
        <v>23</v>
      </c>
      <c r="Y410" s="10" t="s">
        <v>23</v>
      </c>
      <c r="Z410" s="10" t="s">
        <v>26</v>
      </c>
      <c r="AA410" s="10">
        <v>1</v>
      </c>
      <c r="AB410" s="10" t="str">
        <f t="shared" si="41"/>
        <v>724, 1, '3.2.1.01.10.00003', 6, 'MULTAS DE TRANSITO - INDEDUTIVEIS', 'S', 'N', 'I', 721, 'S', 'N', '</v>
      </c>
      <c r="AC410" s="10" t="str">
        <f t="shared" si="44"/>
        <v>N', 'N', 'S', '01/01/2020', 'N', 0, 0, '01/12/2020', 'N', 'N', '0', 1</v>
      </c>
      <c r="AD41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VALUES(724, 1, '3.2.1.01.10.00003', 6, 'MULTAS DE TRANSITO - INDEDUTIVEIS', 'S', 'N', 'I', 721, 'S', 'N', 'N', 'N', 'S', '01/01/2020', 'N', 0, 0, '01/12/2020', 'N', 'N', '0', 1,'04',);</v>
      </c>
      <c r="AE410" s="14" t="str">
        <f t="shared" si="43"/>
        <v>UPDATE TGFPAR SET CODCTACTB = 724 WHERE CODPARC = ;</v>
      </c>
    </row>
    <row r="411" spans="1:31" x14ac:dyDescent="0.25">
      <c r="A411" s="3">
        <v>725</v>
      </c>
      <c r="B411" s="3">
        <v>1</v>
      </c>
      <c r="C411" s="3" t="s">
        <v>1045</v>
      </c>
      <c r="D411" s="11" t="s">
        <v>47</v>
      </c>
      <c r="F411" s="3">
        <v>5</v>
      </c>
      <c r="G411" s="3" t="s">
        <v>1382</v>
      </c>
      <c r="H411" s="3" t="s">
        <v>23</v>
      </c>
      <c r="I411" s="10" t="s">
        <v>23</v>
      </c>
      <c r="J411" s="10" t="s">
        <v>24</v>
      </c>
      <c r="K411" cm="1">
        <f t="array" ref="K411">_xlfn.IFS(F411=1,-999999999,F411=2,_xlfn.XLOOKUP(LEFT(C411,1),C:C,A:A),F411=3,_xlfn.XLOOKUP(LEFT(C411,3),C:C,A:A),F411=4,_xlfn.XLOOKUP(LEFT(C411,5),C:C,A:A),F411=5,_xlfn.XLOOKUP(LEFT(C411,8),C:C,A:A),F411=6,_xlfn.XLOOKUP(LEFT(C411,11),C:C,A:A),F411=7,_xlfn.XLOOKUP(LEFT(C411,17),C:C,A:A))</f>
        <v>631</v>
      </c>
      <c r="L411" s="10" t="s">
        <v>25</v>
      </c>
      <c r="M411" s="10" t="s">
        <v>23</v>
      </c>
      <c r="N411" s="10" t="s">
        <v>23</v>
      </c>
      <c r="O411" s="10" t="s">
        <v>23</v>
      </c>
      <c r="P411" s="10" t="s">
        <v>25</v>
      </c>
      <c r="Q411" s="12">
        <v>43831</v>
      </c>
      <c r="R411" s="10" t="str">
        <f t="shared" si="39"/>
        <v>01/01/2020</v>
      </c>
      <c r="S411" s="10" t="s">
        <v>23</v>
      </c>
      <c r="T411" s="10">
        <v>0</v>
      </c>
      <c r="U411" s="10">
        <v>0</v>
      </c>
      <c r="V411" s="12">
        <v>44166</v>
      </c>
      <c r="W411" s="10" t="str">
        <f t="shared" si="40"/>
        <v>01/12/2020</v>
      </c>
      <c r="X411" s="10" t="s">
        <v>23</v>
      </c>
      <c r="Y411" s="10" t="s">
        <v>23</v>
      </c>
      <c r="Z411" s="10" t="s">
        <v>26</v>
      </c>
      <c r="AA411" s="10">
        <v>1</v>
      </c>
      <c r="AB411" s="10" t="str">
        <f t="shared" si="41"/>
        <v>725, 1, '3.2.1.01.11', 5, 'PROVISAO PARA CREDITO DE LIQ. DUVIDOSA', 'N', 'N', 'I', 631, 'S', 'N', '</v>
      </c>
      <c r="AC411" s="10" t="str">
        <f t="shared" si="44"/>
        <v>N', 'N', 'S', '01/01/2020', 'N', 0, 0, '01/12/2020', 'N', 'N', '0', 1</v>
      </c>
      <c r="AD41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VALUES(725, 1, '3.2.1.01.11', 5, 'PROVISAO PARA CREDITO DE LIQ. DUVIDOSA', 'N', 'N', 'I', 631, 'S', 'N', 'N', 'N', 'S', '01/01/2020', 'N', 0, 0, '01/12/2020', 'N', 'N', '0', 1,'04',);</v>
      </c>
      <c r="AE411" s="14" t="str">
        <f t="shared" si="43"/>
        <v>UPDATE TGFPAR SET CODCTACTB = 725 WHERE CODPARC = ;</v>
      </c>
    </row>
    <row r="412" spans="1:31" x14ac:dyDescent="0.25">
      <c r="A412" s="3">
        <v>726</v>
      </c>
      <c r="B412" s="10">
        <v>1</v>
      </c>
      <c r="C412" s="3" t="s">
        <v>1046</v>
      </c>
      <c r="D412" s="11" t="s">
        <v>47</v>
      </c>
      <c r="F412" s="3">
        <v>6</v>
      </c>
      <c r="G412" s="3" t="s">
        <v>1383</v>
      </c>
      <c r="H412" s="3" t="s">
        <v>25</v>
      </c>
      <c r="I412" s="10" t="s">
        <v>23</v>
      </c>
      <c r="J412" s="10" t="s">
        <v>24</v>
      </c>
      <c r="K412" cm="1">
        <f t="array" ref="K412">_xlfn.IFS(F412=1,-999999999,F412=2,_xlfn.XLOOKUP(LEFT(C412,1),C:C,A:A),F412=3,_xlfn.XLOOKUP(LEFT(C412,3),C:C,A:A),F412=4,_xlfn.XLOOKUP(LEFT(C412,5),C:C,A:A),F412=5,_xlfn.XLOOKUP(LEFT(C412,8),C:C,A:A),F412=6,_xlfn.XLOOKUP(LEFT(C412,11),C:C,A:A),F412=7,_xlfn.XLOOKUP(LEFT(C412,17),C:C,A:A))</f>
        <v>725</v>
      </c>
      <c r="L412" s="10" t="s">
        <v>25</v>
      </c>
      <c r="M412" s="10" t="s">
        <v>23</v>
      </c>
      <c r="N412" s="10" t="s">
        <v>23</v>
      </c>
      <c r="O412" s="10" t="s">
        <v>23</v>
      </c>
      <c r="P412" s="10" t="s">
        <v>25</v>
      </c>
      <c r="Q412" s="12">
        <v>43831</v>
      </c>
      <c r="R412" s="10" t="str">
        <f t="shared" si="39"/>
        <v>01/01/2020</v>
      </c>
      <c r="S412" s="10" t="s">
        <v>23</v>
      </c>
      <c r="T412" s="10">
        <v>0</v>
      </c>
      <c r="U412" s="10">
        <v>0</v>
      </c>
      <c r="V412" s="12">
        <v>44166</v>
      </c>
      <c r="W412" s="10" t="str">
        <f t="shared" si="40"/>
        <v>01/12/2020</v>
      </c>
      <c r="X412" s="10" t="s">
        <v>23</v>
      </c>
      <c r="Y412" s="10" t="s">
        <v>23</v>
      </c>
      <c r="Z412" s="10" t="s">
        <v>26</v>
      </c>
      <c r="AA412" s="10">
        <v>1</v>
      </c>
      <c r="AB412" s="10" t="str">
        <f t="shared" si="41"/>
        <v>726, 1, '3.2.1.01.11.00001', 6, 'CONSTITUIÇAO DA PROVISAO', 'S', 'N', 'I', 725, 'S', 'N', '</v>
      </c>
      <c r="AC412" s="10" t="str">
        <f t="shared" si="44"/>
        <v>N', 'N', 'S', '01/01/2020', 'N', 0, 0, '01/12/2020', 'N', 'N', '0', 1</v>
      </c>
      <c r="AD41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VALUES(726, 1, '3.2.1.01.11.00001', 6, 'CONSTITUIÇAO DA PROVISAO', 'S', 'N', 'I', 725, 'S', 'N', 'N', 'N', 'S', '01/01/2020', 'N', 0, 0, '01/12/2020', 'N', 'N', '0', 1,'04',);</v>
      </c>
      <c r="AE412" s="14" t="str">
        <f t="shared" si="43"/>
        <v>UPDATE TGFPAR SET CODCTACTB = 726 WHERE CODPARC = ;</v>
      </c>
    </row>
    <row r="413" spans="1:31" x14ac:dyDescent="0.25">
      <c r="A413" s="3">
        <v>727</v>
      </c>
      <c r="B413" s="10">
        <v>1</v>
      </c>
      <c r="C413" s="3" t="s">
        <v>1047</v>
      </c>
      <c r="D413" s="11" t="s">
        <v>47</v>
      </c>
      <c r="F413" s="3">
        <v>6</v>
      </c>
      <c r="G413" s="3" t="s">
        <v>1384</v>
      </c>
      <c r="H413" s="3" t="s">
        <v>25</v>
      </c>
      <c r="I413" s="10" t="s">
        <v>23</v>
      </c>
      <c r="J413" s="10" t="s">
        <v>24</v>
      </c>
      <c r="K413" cm="1">
        <f t="array" ref="K413">_xlfn.IFS(F413=1,-999999999,F413=2,_xlfn.XLOOKUP(LEFT(C413,1),C:C,A:A),F413=3,_xlfn.XLOOKUP(LEFT(C413,3),C:C,A:A),F413=4,_xlfn.XLOOKUP(LEFT(C413,5),C:C,A:A),F413=5,_xlfn.XLOOKUP(LEFT(C413,8),C:C,A:A),F413=6,_xlfn.XLOOKUP(LEFT(C413,11),C:C,A:A),F413=7,_xlfn.XLOOKUP(LEFT(C413,17),C:C,A:A))</f>
        <v>725</v>
      </c>
      <c r="L413" s="10" t="s">
        <v>25</v>
      </c>
      <c r="M413" s="10" t="s">
        <v>23</v>
      </c>
      <c r="N413" s="10" t="s">
        <v>23</v>
      </c>
      <c r="O413" s="10" t="s">
        <v>23</v>
      </c>
      <c r="P413" s="10" t="s">
        <v>25</v>
      </c>
      <c r="Q413" s="12">
        <v>43831</v>
      </c>
      <c r="R413" s="10" t="str">
        <f t="shared" si="39"/>
        <v>01/01/2020</v>
      </c>
      <c r="S413" s="10" t="s">
        <v>23</v>
      </c>
      <c r="T413" s="10">
        <v>0</v>
      </c>
      <c r="U413" s="10">
        <v>0</v>
      </c>
      <c r="V413" s="12">
        <v>44166</v>
      </c>
      <c r="W413" s="10" t="str">
        <f t="shared" si="40"/>
        <v>01/12/2020</v>
      </c>
      <c r="X413" s="10" t="s">
        <v>23</v>
      </c>
      <c r="Y413" s="10" t="s">
        <v>23</v>
      </c>
      <c r="Z413" s="10" t="s">
        <v>26</v>
      </c>
      <c r="AA413" s="10">
        <v>1</v>
      </c>
      <c r="AB413" s="10" t="str">
        <f t="shared" si="41"/>
        <v>727, 1, '3.2.1.01.11.00002', 6, '( - ) REVERSAO DA PROVISAO', 'S', 'N', 'I', 725, 'S', 'N', '</v>
      </c>
      <c r="AC413" s="10" t="str">
        <f t="shared" si="44"/>
        <v>N', 'N', 'S', '01/01/2020', 'N', 0, 0, '01/12/2020', 'N', 'N', '0', 1</v>
      </c>
      <c r="AD41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VALUES(727, 1, '3.2.1.01.11.00002', 6, '( - ) REVERSAO DA PROVISAO', 'S', 'N', 'I', 725, 'S', 'N', 'N', 'N', 'S', '01/01/2020', 'N', 0, 0, '01/12/2020', 'N', 'N', '0', 1,'04',);</v>
      </c>
      <c r="AE413" s="14" t="str">
        <f t="shared" si="43"/>
        <v>UPDATE TGFPAR SET CODCTACTB = 727 WHERE CODPARC = ;</v>
      </c>
    </row>
    <row r="414" spans="1:31" x14ac:dyDescent="0.25">
      <c r="A414" s="3">
        <v>728</v>
      </c>
      <c r="B414" s="3">
        <v>1</v>
      </c>
      <c r="C414" s="3" t="s">
        <v>1048</v>
      </c>
      <c r="D414" s="11" t="s">
        <v>47</v>
      </c>
      <c r="F414" s="3">
        <v>6</v>
      </c>
      <c r="G414" s="3" t="s">
        <v>1385</v>
      </c>
      <c r="H414" s="3" t="s">
        <v>25</v>
      </c>
      <c r="I414" s="10" t="s">
        <v>23</v>
      </c>
      <c r="J414" s="10" t="s">
        <v>24</v>
      </c>
      <c r="K414" cm="1">
        <f t="array" ref="K414">_xlfn.IFS(F414=1,-999999999,F414=2,_xlfn.XLOOKUP(LEFT(C414,1),C:C,A:A),F414=3,_xlfn.XLOOKUP(LEFT(C414,3),C:C,A:A),F414=4,_xlfn.XLOOKUP(LEFT(C414,5),C:C,A:A),F414=5,_xlfn.XLOOKUP(LEFT(C414,8),C:C,A:A),F414=6,_xlfn.XLOOKUP(LEFT(C414,11),C:C,A:A),F414=7,_xlfn.XLOOKUP(LEFT(C414,17),C:C,A:A))</f>
        <v>725</v>
      </c>
      <c r="L414" s="10" t="s">
        <v>25</v>
      </c>
      <c r="M414" s="10" t="s">
        <v>23</v>
      </c>
      <c r="N414" s="10" t="s">
        <v>23</v>
      </c>
      <c r="O414" s="10" t="s">
        <v>23</v>
      </c>
      <c r="P414" s="10" t="s">
        <v>25</v>
      </c>
      <c r="Q414" s="12">
        <v>43831</v>
      </c>
      <c r="R414" s="10" t="str">
        <f t="shared" si="39"/>
        <v>01/01/2020</v>
      </c>
      <c r="S414" s="10" t="s">
        <v>23</v>
      </c>
      <c r="T414" s="10">
        <v>0</v>
      </c>
      <c r="U414" s="10">
        <v>0</v>
      </c>
      <c r="V414" s="12">
        <v>44166</v>
      </c>
      <c r="W414" s="10" t="str">
        <f t="shared" si="40"/>
        <v>01/12/2020</v>
      </c>
      <c r="X414" s="10" t="s">
        <v>23</v>
      </c>
      <c r="Y414" s="10" t="s">
        <v>23</v>
      </c>
      <c r="Z414" s="10" t="s">
        <v>26</v>
      </c>
      <c r="AA414" s="10">
        <v>1</v>
      </c>
      <c r="AB414" s="10" t="str">
        <f t="shared" si="41"/>
        <v>728, 1, '3.2.1.01.11.00003', 6, 'PERDAS NO RECEBIMENTO DE CREDITO', 'S', 'N', 'I', 725, 'S', 'N', '</v>
      </c>
      <c r="AC414" s="10" t="str">
        <f t="shared" si="44"/>
        <v>N', 'N', 'S', '01/01/2020', 'N', 0, 0, '01/12/2020', 'N', 'N', '0', 1</v>
      </c>
      <c r="AD41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VALUES(728, 1, '3.2.1.01.11.00003', 6, 'PERDAS NO RECEBIMENTO DE CREDITO', 'S', 'N', 'I', 725, 'S', 'N', 'N', 'N', 'S', '01/01/2020', 'N', 0, 0, '01/12/2020', 'N', 'N', '0', 1,'04',);</v>
      </c>
      <c r="AE414" s="14" t="str">
        <f t="shared" si="43"/>
        <v>UPDATE TGFPAR SET CODCTACTB = 728 WHERE CODPARC = ;</v>
      </c>
    </row>
    <row r="415" spans="1:31" x14ac:dyDescent="0.25">
      <c r="A415" s="3">
        <v>729</v>
      </c>
      <c r="B415" s="10">
        <v>1</v>
      </c>
      <c r="C415" s="3" t="s">
        <v>1608</v>
      </c>
      <c r="D415" s="11" t="s">
        <v>47</v>
      </c>
      <c r="F415" s="3">
        <v>4</v>
      </c>
      <c r="G415" s="3" t="s">
        <v>1386</v>
      </c>
      <c r="H415" s="3" t="s">
        <v>23</v>
      </c>
      <c r="I415" s="10" t="s">
        <v>23</v>
      </c>
      <c r="J415" s="10" t="s">
        <v>24</v>
      </c>
      <c r="K415" cm="1">
        <f t="array" ref="K415">_xlfn.IFS(F415=1,-999999999,F415=2,_xlfn.XLOOKUP(LEFT(C415,1),C:C,A:A),F415=3,_xlfn.XLOOKUP(LEFT(C415,3),C:C,A:A),F415=4,_xlfn.XLOOKUP(LEFT(C415,5),C:C,A:A),F415=5,_xlfn.XLOOKUP(LEFT(C415,8),C:C,A:A),F415=6,_xlfn.XLOOKUP(LEFT(C415,11),C:C,A:A),F415=7,_xlfn.XLOOKUP(LEFT(C415,17),C:C,A:A))</f>
        <v>630</v>
      </c>
      <c r="L415" s="10" t="s">
        <v>25</v>
      </c>
      <c r="M415" s="10" t="s">
        <v>23</v>
      </c>
      <c r="N415" s="10" t="s">
        <v>23</v>
      </c>
      <c r="O415" s="10" t="s">
        <v>23</v>
      </c>
      <c r="P415" s="10" t="s">
        <v>25</v>
      </c>
      <c r="Q415" s="12">
        <v>43831</v>
      </c>
      <c r="R415" s="10" t="str">
        <f t="shared" si="39"/>
        <v>01/01/2020</v>
      </c>
      <c r="S415" s="10" t="s">
        <v>23</v>
      </c>
      <c r="T415" s="10">
        <v>0</v>
      </c>
      <c r="U415" s="10">
        <v>0</v>
      </c>
      <c r="V415" s="12">
        <v>44166</v>
      </c>
      <c r="W415" s="10" t="str">
        <f t="shared" si="40"/>
        <v>01/12/2020</v>
      </c>
      <c r="X415" s="10" t="s">
        <v>23</v>
      </c>
      <c r="Y415" s="10" t="s">
        <v>23</v>
      </c>
      <c r="Z415" s="10" t="s">
        <v>26</v>
      </c>
      <c r="AA415" s="10">
        <v>1</v>
      </c>
      <c r="AB415" s="10" t="str">
        <f t="shared" si="41"/>
        <v>729, 1, '3.2.1.02', 4, 'DESPESAS TRIBUTARIAS', 'N', 'N', 'I', 630, 'S', 'N', '</v>
      </c>
      <c r="AC415" s="10" t="str">
        <f t="shared" si="44"/>
        <v>N', 'N', 'S', '01/01/2020', 'N', 0, 0, '01/12/2020', 'N', 'N', '0', 1</v>
      </c>
      <c r="AD41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VALUES(729, 1, '3.2.1.02', 4, 'DESPESAS TRIBUTARIAS', 'N', 'N', 'I', 630, 'S', 'N', 'N', 'N', 'S', '01/01/2020', 'N', 0, 0, '01/12/2020', 'N', 'N', '0', 1,'04',);</v>
      </c>
      <c r="AE415" s="14" t="str">
        <f t="shared" si="43"/>
        <v>UPDATE TGFPAR SET CODCTACTB = 729 WHERE CODPARC = ;</v>
      </c>
    </row>
    <row r="416" spans="1:31" x14ac:dyDescent="0.25">
      <c r="A416" s="3">
        <v>730</v>
      </c>
      <c r="B416" s="10">
        <v>1</v>
      </c>
      <c r="C416" s="3" t="s">
        <v>1609</v>
      </c>
      <c r="D416" s="11" t="s">
        <v>47</v>
      </c>
      <c r="F416" s="3">
        <v>5</v>
      </c>
      <c r="G416" s="3" t="s">
        <v>1387</v>
      </c>
      <c r="H416" s="3" t="s">
        <v>23</v>
      </c>
      <c r="I416" s="10" t="s">
        <v>23</v>
      </c>
      <c r="J416" s="10" t="s">
        <v>24</v>
      </c>
      <c r="K416" cm="1">
        <f t="array" ref="K416">_xlfn.IFS(F416=1,-999999999,F416=2,_xlfn.XLOOKUP(LEFT(C416,1),C:C,A:A),F416=3,_xlfn.XLOOKUP(LEFT(C416,3),C:C,A:A),F416=4,_xlfn.XLOOKUP(LEFT(C416,5),C:C,A:A),F416=5,_xlfn.XLOOKUP(LEFT(C416,8),C:C,A:A),F416=6,_xlfn.XLOOKUP(LEFT(C416,11),C:C,A:A),F416=7,_xlfn.XLOOKUP(LEFT(C416,17),C:C,A:A))</f>
        <v>729</v>
      </c>
      <c r="L416" s="10" t="s">
        <v>25</v>
      </c>
      <c r="M416" s="10" t="s">
        <v>23</v>
      </c>
      <c r="N416" s="10" t="s">
        <v>23</v>
      </c>
      <c r="O416" s="10" t="s">
        <v>23</v>
      </c>
      <c r="P416" s="10" t="s">
        <v>25</v>
      </c>
      <c r="Q416" s="12">
        <v>43831</v>
      </c>
      <c r="R416" s="10" t="str">
        <f t="shared" si="39"/>
        <v>01/01/2020</v>
      </c>
      <c r="S416" s="10" t="s">
        <v>23</v>
      </c>
      <c r="T416" s="10">
        <v>0</v>
      </c>
      <c r="U416" s="10">
        <v>0</v>
      </c>
      <c r="V416" s="12">
        <v>44166</v>
      </c>
      <c r="W416" s="10" t="str">
        <f t="shared" si="40"/>
        <v>01/12/2020</v>
      </c>
      <c r="X416" s="10" t="s">
        <v>23</v>
      </c>
      <c r="Y416" s="10" t="s">
        <v>23</v>
      </c>
      <c r="Z416" s="10" t="s">
        <v>26</v>
      </c>
      <c r="AA416" s="10">
        <v>1</v>
      </c>
      <c r="AB416" s="10" t="str">
        <f t="shared" si="41"/>
        <v>730, 1, '3.2.1.02.01', 5, 'IMPOSTOS E TAXAS', 'N', 'N', 'I', 729, 'S', 'N', '</v>
      </c>
      <c r="AC416" s="10" t="str">
        <f t="shared" si="44"/>
        <v>N', 'N', 'S', '01/01/2020', 'N', 0, 0, '01/12/2020', 'N', 'N', '0', 1</v>
      </c>
      <c r="AD41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VALUES(730, 1, '3.2.1.02.01', 5, 'IMPOSTOS E TAXAS', 'N', 'N', 'I', 729, 'S', 'N', 'N', 'N', 'S', '01/01/2020', 'N', 0, 0, '01/12/2020', 'N', 'N', '0', 1,'04',);</v>
      </c>
      <c r="AE416" s="14" t="str">
        <f t="shared" si="43"/>
        <v>UPDATE TGFPAR SET CODCTACTB = 730 WHERE CODPARC = ;</v>
      </c>
    </row>
    <row r="417" spans="1:31" x14ac:dyDescent="0.25">
      <c r="A417" s="3">
        <v>731</v>
      </c>
      <c r="B417" s="3">
        <v>1</v>
      </c>
      <c r="C417" s="3" t="s">
        <v>1610</v>
      </c>
      <c r="D417" s="11" t="s">
        <v>47</v>
      </c>
      <c r="F417" s="3">
        <v>6</v>
      </c>
      <c r="G417" s="3" t="s">
        <v>1388</v>
      </c>
      <c r="H417" s="3" t="s">
        <v>25</v>
      </c>
      <c r="I417" s="10" t="s">
        <v>23</v>
      </c>
      <c r="J417" s="10" t="s">
        <v>24</v>
      </c>
      <c r="K417" cm="1">
        <f t="array" ref="K417">_xlfn.IFS(F417=1,-999999999,F417=2,_xlfn.XLOOKUP(LEFT(C417,1),C:C,A:A),F417=3,_xlfn.XLOOKUP(LEFT(C417,3),C:C,A:A),F417=4,_xlfn.XLOOKUP(LEFT(C417,5),C:C,A:A),F417=5,_xlfn.XLOOKUP(LEFT(C417,8),C:C,A:A),F417=6,_xlfn.XLOOKUP(LEFT(C417,11),C:C,A:A),F417=7,_xlfn.XLOOKUP(LEFT(C417,17),C:C,A:A))</f>
        <v>730</v>
      </c>
      <c r="L417" s="10" t="s">
        <v>25</v>
      </c>
      <c r="M417" s="10" t="s">
        <v>23</v>
      </c>
      <c r="N417" s="10" t="s">
        <v>23</v>
      </c>
      <c r="O417" s="10" t="s">
        <v>23</v>
      </c>
      <c r="P417" s="10" t="s">
        <v>25</v>
      </c>
      <c r="Q417" s="12">
        <v>43831</v>
      </c>
      <c r="R417" s="10" t="str">
        <f t="shared" si="39"/>
        <v>01/01/2020</v>
      </c>
      <c r="S417" s="10" t="s">
        <v>23</v>
      </c>
      <c r="T417" s="10">
        <v>0</v>
      </c>
      <c r="U417" s="10">
        <v>0</v>
      </c>
      <c r="V417" s="12">
        <v>44166</v>
      </c>
      <c r="W417" s="10" t="str">
        <f t="shared" si="40"/>
        <v>01/12/2020</v>
      </c>
      <c r="X417" s="10" t="s">
        <v>23</v>
      </c>
      <c r="Y417" s="10" t="s">
        <v>23</v>
      </c>
      <c r="Z417" s="10" t="s">
        <v>26</v>
      </c>
      <c r="AA417" s="10">
        <v>1</v>
      </c>
      <c r="AB417" s="10" t="str">
        <f t="shared" si="41"/>
        <v>731, 1, '3.2.1.02.01.00001', 6, 'IMPOSTOS E TAXAS DIVERSAS', 'S', 'N', 'I', 730, 'S', 'N', '</v>
      </c>
      <c r="AC417" s="10" t="str">
        <f t="shared" si="44"/>
        <v>N', 'N', 'S', '01/01/2020', 'N', 0, 0, '01/12/2020', 'N', 'N', '0', 1</v>
      </c>
      <c r="AD41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VALUES(731, 1, '3.2.1.02.01.00001', 6, 'IMPOSTOS E TAXAS DIVERSAS', 'S', 'N', 'I', 730, 'S', 'N', 'N', 'N', 'S', '01/01/2020', 'N', 0, 0, '01/12/2020', 'N', 'N', '0', 1,'04',);</v>
      </c>
      <c r="AE417" s="14" t="str">
        <f t="shared" si="43"/>
        <v>UPDATE TGFPAR SET CODCTACTB = 731 WHERE CODPARC = ;</v>
      </c>
    </row>
    <row r="418" spans="1:31" x14ac:dyDescent="0.25">
      <c r="A418" s="3">
        <v>732</v>
      </c>
      <c r="B418" s="10">
        <v>1</v>
      </c>
      <c r="C418" s="3" t="s">
        <v>1611</v>
      </c>
      <c r="D418" s="11" t="s">
        <v>47</v>
      </c>
      <c r="F418" s="3">
        <v>6</v>
      </c>
      <c r="G418" s="3" t="s">
        <v>1191</v>
      </c>
      <c r="H418" s="3" t="s">
        <v>25</v>
      </c>
      <c r="I418" s="10" t="s">
        <v>23</v>
      </c>
      <c r="J418" s="10" t="s">
        <v>24</v>
      </c>
      <c r="K418" cm="1">
        <f t="array" ref="K418">_xlfn.IFS(F418=1,-999999999,F418=2,_xlfn.XLOOKUP(LEFT(C418,1),C:C,A:A),F418=3,_xlfn.XLOOKUP(LEFT(C418,3),C:C,A:A),F418=4,_xlfn.XLOOKUP(LEFT(C418,5),C:C,A:A),F418=5,_xlfn.XLOOKUP(LEFT(C418,8),C:C,A:A),F418=6,_xlfn.XLOOKUP(LEFT(C418,11),C:C,A:A),F418=7,_xlfn.XLOOKUP(LEFT(C418,17),C:C,A:A))</f>
        <v>730</v>
      </c>
      <c r="L418" s="10" t="s">
        <v>25</v>
      </c>
      <c r="M418" s="10" t="s">
        <v>23</v>
      </c>
      <c r="N418" s="10" t="s">
        <v>23</v>
      </c>
      <c r="O418" s="10" t="s">
        <v>23</v>
      </c>
      <c r="P418" s="10" t="s">
        <v>25</v>
      </c>
      <c r="Q418" s="12">
        <v>43831</v>
      </c>
      <c r="R418" s="10" t="str">
        <f t="shared" si="39"/>
        <v>01/01/2020</v>
      </c>
      <c r="S418" s="10" t="s">
        <v>23</v>
      </c>
      <c r="T418" s="10">
        <v>0</v>
      </c>
      <c r="U418" s="10">
        <v>0</v>
      </c>
      <c r="V418" s="12">
        <v>44166</v>
      </c>
      <c r="W418" s="10" t="str">
        <f t="shared" si="40"/>
        <v>01/12/2020</v>
      </c>
      <c r="X418" s="10" t="s">
        <v>23</v>
      </c>
      <c r="Y418" s="10" t="s">
        <v>23</v>
      </c>
      <c r="Z418" s="10" t="s">
        <v>26</v>
      </c>
      <c r="AA418" s="10">
        <v>1</v>
      </c>
      <c r="AB418" s="10" t="str">
        <f t="shared" si="41"/>
        <v>732, 1, '3.2.1.02.01.00002', 6, 'TAXA FEDERAIS', 'S', 'N', 'I', 730, 'S', 'N', '</v>
      </c>
      <c r="AC418" s="10" t="str">
        <f t="shared" si="44"/>
        <v>N', 'N', 'S', '01/01/2020', 'N', 0, 0, '01/12/2020', 'N', 'N', '0', 1</v>
      </c>
      <c r="AD41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VALUES(732, 1, '3.2.1.02.01.00002', 6, 'TAXA FEDERAIS', 'S', 'N', 'I', 730, 'S', 'N', 'N', 'N', 'S', '01/01/2020', 'N', 0, 0, '01/12/2020', 'N', 'N', '0', 1,'04',);</v>
      </c>
      <c r="AE418" s="14" t="str">
        <f t="shared" si="43"/>
        <v>UPDATE TGFPAR SET CODCTACTB = 732 WHERE CODPARC = ;</v>
      </c>
    </row>
    <row r="419" spans="1:31" x14ac:dyDescent="0.25">
      <c r="A419" s="3">
        <v>733</v>
      </c>
      <c r="B419" s="10">
        <v>1</v>
      </c>
      <c r="C419" s="3" t="s">
        <v>1612</v>
      </c>
      <c r="D419" s="11" t="s">
        <v>47</v>
      </c>
      <c r="F419" s="3">
        <v>3</v>
      </c>
      <c r="G419" s="3" t="s">
        <v>1389</v>
      </c>
      <c r="H419" s="3" t="s">
        <v>23</v>
      </c>
      <c r="I419" s="10" t="s">
        <v>23</v>
      </c>
      <c r="J419" s="10" t="s">
        <v>24</v>
      </c>
      <c r="K419" cm="1">
        <f t="array" ref="K419">_xlfn.IFS(F419=1,-999999999,F419=2,_xlfn.XLOOKUP(LEFT(C419,1),C:C,A:A),F419=3,_xlfn.XLOOKUP(LEFT(C419,3),C:C,A:A),F419=4,_xlfn.XLOOKUP(LEFT(C419,5),C:C,A:A),F419=5,_xlfn.XLOOKUP(LEFT(C419,8),C:C,A:A),F419=6,_xlfn.XLOOKUP(LEFT(C419,11),C:C,A:A),F419=7,_xlfn.XLOOKUP(LEFT(C419,17),C:C,A:A))</f>
        <v>629</v>
      </c>
      <c r="L419" s="10" t="s">
        <v>25</v>
      </c>
      <c r="M419" s="10" t="s">
        <v>23</v>
      </c>
      <c r="N419" s="10" t="s">
        <v>23</v>
      </c>
      <c r="O419" s="10" t="s">
        <v>23</v>
      </c>
      <c r="P419" s="10" t="s">
        <v>25</v>
      </c>
      <c r="Q419" s="12">
        <v>43831</v>
      </c>
      <c r="R419" s="10" t="str">
        <f t="shared" si="39"/>
        <v>01/01/2020</v>
      </c>
      <c r="S419" s="10" t="s">
        <v>23</v>
      </c>
      <c r="T419" s="10">
        <v>0</v>
      </c>
      <c r="U419" s="10">
        <v>0</v>
      </c>
      <c r="V419" s="12">
        <v>44166</v>
      </c>
      <c r="W419" s="10" t="str">
        <f t="shared" si="40"/>
        <v>01/12/2020</v>
      </c>
      <c r="X419" s="10" t="s">
        <v>23</v>
      </c>
      <c r="Y419" s="10" t="s">
        <v>23</v>
      </c>
      <c r="Z419" s="10" t="s">
        <v>26</v>
      </c>
      <c r="AA419" s="10">
        <v>1</v>
      </c>
      <c r="AB419" s="10" t="str">
        <f t="shared" si="41"/>
        <v>733, 1, '3.2.2', 3, 'FINANCEIRAS LIQUIDAS', 'N', 'N', 'I', 629, 'S', 'N', '</v>
      </c>
      <c r="AC419" s="10" t="str">
        <f t="shared" si="44"/>
        <v>N', 'N', 'S', '01/01/2020', 'N', 0, 0, '01/12/2020', 'N', 'N', '0', 1</v>
      </c>
      <c r="AD41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VALUES(733, 1, '3.2.2', 3, 'FINANCEIRAS LIQUIDAS', 'N', 'N', 'I', 629, 'S', 'N', 'N', 'N', 'S', '01/01/2020', 'N', 0, 0, '01/12/2020', 'N', 'N', '0', 1,'04',);</v>
      </c>
      <c r="AE419" s="14" t="str">
        <f t="shared" si="43"/>
        <v>UPDATE TGFPAR SET CODCTACTB = 733 WHERE CODPARC = ;</v>
      </c>
    </row>
    <row r="420" spans="1:31" x14ac:dyDescent="0.25">
      <c r="A420" s="3">
        <v>734</v>
      </c>
      <c r="B420" s="3">
        <v>1</v>
      </c>
      <c r="C420" s="3" t="s">
        <v>1613</v>
      </c>
      <c r="D420" s="11" t="s">
        <v>47</v>
      </c>
      <c r="F420" s="3">
        <v>4</v>
      </c>
      <c r="G420" s="3" t="s">
        <v>1390</v>
      </c>
      <c r="H420" s="3" t="s">
        <v>23</v>
      </c>
      <c r="I420" s="10" t="s">
        <v>23</v>
      </c>
      <c r="J420" s="10" t="s">
        <v>24</v>
      </c>
      <c r="K420" cm="1">
        <f t="array" ref="K420">_xlfn.IFS(F420=1,-999999999,F420=2,_xlfn.XLOOKUP(LEFT(C420,1),C:C,A:A),F420=3,_xlfn.XLOOKUP(LEFT(C420,3),C:C,A:A),F420=4,_xlfn.XLOOKUP(LEFT(C420,5),C:C,A:A),F420=5,_xlfn.XLOOKUP(LEFT(C420,8),C:C,A:A),F420=6,_xlfn.XLOOKUP(LEFT(C420,11),C:C,A:A),F420=7,_xlfn.XLOOKUP(LEFT(C420,17),C:C,A:A))</f>
        <v>733</v>
      </c>
      <c r="L420" s="10" t="s">
        <v>25</v>
      </c>
      <c r="M420" s="10" t="s">
        <v>23</v>
      </c>
      <c r="N420" s="10" t="s">
        <v>23</v>
      </c>
      <c r="O420" s="10" t="s">
        <v>23</v>
      </c>
      <c r="P420" s="10" t="s">
        <v>25</v>
      </c>
      <c r="Q420" s="12">
        <v>43831</v>
      </c>
      <c r="R420" s="10" t="str">
        <f t="shared" si="39"/>
        <v>01/01/2020</v>
      </c>
      <c r="S420" s="10" t="s">
        <v>23</v>
      </c>
      <c r="T420" s="10">
        <v>0</v>
      </c>
      <c r="U420" s="10">
        <v>0</v>
      </c>
      <c r="V420" s="12">
        <v>44166</v>
      </c>
      <c r="W420" s="10" t="str">
        <f t="shared" si="40"/>
        <v>01/12/2020</v>
      </c>
      <c r="X420" s="10" t="s">
        <v>23</v>
      </c>
      <c r="Y420" s="10" t="s">
        <v>23</v>
      </c>
      <c r="Z420" s="10" t="s">
        <v>26</v>
      </c>
      <c r="AA420" s="10">
        <v>1</v>
      </c>
      <c r="AB420" s="10" t="str">
        <f t="shared" si="41"/>
        <v>734, 1, '3.2.2.01', 4, 'RECEITAS E DESPESAS FINANCEIRAS', 'N', 'N', 'I', 733, 'S', 'N', '</v>
      </c>
      <c r="AC420" s="10" t="str">
        <f t="shared" si="44"/>
        <v>N', 'N', 'S', '01/01/2020', 'N', 0, 0, '01/12/2020', 'N', 'N', '0', 1</v>
      </c>
      <c r="AD42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VALUES(734, 1, '3.2.2.01', 4, 'RECEITAS E DESPESAS FINANCEIRAS', 'N', 'N', 'I', 733, 'S', 'N', 'N', 'N', 'S', '01/01/2020', 'N', 0, 0, '01/12/2020', 'N', 'N', '0', 1,'04',);</v>
      </c>
      <c r="AE420" s="14" t="str">
        <f t="shared" si="43"/>
        <v>UPDATE TGFPAR SET CODCTACTB = 734 WHERE CODPARC = ;</v>
      </c>
    </row>
    <row r="421" spans="1:31" x14ac:dyDescent="0.25">
      <c r="A421" s="3">
        <v>735</v>
      </c>
      <c r="B421" s="10">
        <v>1</v>
      </c>
      <c r="C421" s="3" t="s">
        <v>1614</v>
      </c>
      <c r="D421" s="11" t="s">
        <v>47</v>
      </c>
      <c r="F421" s="3">
        <v>5</v>
      </c>
      <c r="G421" s="3" t="s">
        <v>1391</v>
      </c>
      <c r="H421" s="3" t="s">
        <v>23</v>
      </c>
      <c r="I421" s="10" t="s">
        <v>23</v>
      </c>
      <c r="J421" s="10" t="s">
        <v>24</v>
      </c>
      <c r="K421" cm="1">
        <f t="array" ref="K421">_xlfn.IFS(F421=1,-999999999,F421=2,_xlfn.XLOOKUP(LEFT(C421,1),C:C,A:A),F421=3,_xlfn.XLOOKUP(LEFT(C421,3),C:C,A:A),F421=4,_xlfn.XLOOKUP(LEFT(C421,5),C:C,A:A),F421=5,_xlfn.XLOOKUP(LEFT(C421,8),C:C,A:A),F421=6,_xlfn.XLOOKUP(LEFT(C421,11),C:C,A:A),F421=7,_xlfn.XLOOKUP(LEFT(C421,17),C:C,A:A))</f>
        <v>734</v>
      </c>
      <c r="L421" s="10" t="s">
        <v>25</v>
      </c>
      <c r="M421" s="10" t="s">
        <v>23</v>
      </c>
      <c r="N421" s="10" t="s">
        <v>23</v>
      </c>
      <c r="O421" s="10" t="s">
        <v>23</v>
      </c>
      <c r="P421" s="10" t="s">
        <v>25</v>
      </c>
      <c r="Q421" s="12">
        <v>43831</v>
      </c>
      <c r="R421" s="10" t="str">
        <f t="shared" si="39"/>
        <v>01/01/2020</v>
      </c>
      <c r="S421" s="10" t="s">
        <v>23</v>
      </c>
      <c r="T421" s="10">
        <v>0</v>
      </c>
      <c r="U421" s="10">
        <v>0</v>
      </c>
      <c r="V421" s="12">
        <v>44166</v>
      </c>
      <c r="W421" s="10" t="str">
        <f t="shared" si="40"/>
        <v>01/12/2020</v>
      </c>
      <c r="X421" s="10" t="s">
        <v>23</v>
      </c>
      <c r="Y421" s="10" t="s">
        <v>23</v>
      </c>
      <c r="Z421" s="10" t="s">
        <v>26</v>
      </c>
      <c r="AA421" s="10">
        <v>1</v>
      </c>
      <c r="AB421" s="10" t="str">
        <f t="shared" si="41"/>
        <v>735, 1, '3.2.2.01.02', 5, 'RECEITAS FINANCEIRAS', 'N', 'N', 'I', 734, 'S', 'N', '</v>
      </c>
      <c r="AC421" s="10" t="str">
        <f t="shared" si="44"/>
        <v>N', 'N', 'S', '01/01/2020', 'N', 0, 0, '01/12/2020', 'N', 'N', '0', 1</v>
      </c>
      <c r="AD42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VALUES(735, 1, '3.2.2.01.02', 5, 'RECEITAS FINANCEIRAS', 'N', 'N', 'I', 734, 'S', 'N', 'N', 'N', 'S', '01/01/2020', 'N', 0, 0, '01/12/2020', 'N', 'N', '0', 1,'04',);</v>
      </c>
      <c r="AE421" s="14" t="str">
        <f t="shared" si="43"/>
        <v>UPDATE TGFPAR SET CODCTACTB = 735 WHERE CODPARC = ;</v>
      </c>
    </row>
    <row r="422" spans="1:31" x14ac:dyDescent="0.25">
      <c r="A422" s="3">
        <v>736</v>
      </c>
      <c r="B422" s="10">
        <v>1</v>
      </c>
      <c r="C422" s="3" t="s">
        <v>1615</v>
      </c>
      <c r="D422" s="11" t="s">
        <v>47</v>
      </c>
      <c r="F422" s="3">
        <v>6</v>
      </c>
      <c r="G422" s="3" t="s">
        <v>1192</v>
      </c>
      <c r="H422" s="3" t="s">
        <v>25</v>
      </c>
      <c r="I422" s="10" t="s">
        <v>23</v>
      </c>
      <c r="J422" s="10" t="s">
        <v>24</v>
      </c>
      <c r="K422" cm="1">
        <f t="array" ref="K422">_xlfn.IFS(F422=1,-999999999,F422=2,_xlfn.XLOOKUP(LEFT(C422,1),C:C,A:A),F422=3,_xlfn.XLOOKUP(LEFT(C422,3),C:C,A:A),F422=4,_xlfn.XLOOKUP(LEFT(C422,5),C:C,A:A),F422=5,_xlfn.XLOOKUP(LEFT(C422,8),C:C,A:A),F422=6,_xlfn.XLOOKUP(LEFT(C422,11),C:C,A:A),F422=7,_xlfn.XLOOKUP(LEFT(C422,17),C:C,A:A))</f>
        <v>735</v>
      </c>
      <c r="L422" s="10" t="s">
        <v>25</v>
      </c>
      <c r="M422" s="10" t="s">
        <v>23</v>
      </c>
      <c r="N422" s="10" t="s">
        <v>23</v>
      </c>
      <c r="O422" s="10" t="s">
        <v>23</v>
      </c>
      <c r="P422" s="10" t="s">
        <v>25</v>
      </c>
      <c r="Q422" s="12">
        <v>43831</v>
      </c>
      <c r="R422" s="10" t="str">
        <f t="shared" si="39"/>
        <v>01/01/2020</v>
      </c>
      <c r="S422" s="10" t="s">
        <v>23</v>
      </c>
      <c r="T422" s="10">
        <v>0</v>
      </c>
      <c r="U422" s="10">
        <v>0</v>
      </c>
      <c r="V422" s="12">
        <v>44166</v>
      </c>
      <c r="W422" s="10" t="str">
        <f t="shared" si="40"/>
        <v>01/12/2020</v>
      </c>
      <c r="X422" s="10" t="s">
        <v>23</v>
      </c>
      <c r="Y422" s="10" t="s">
        <v>23</v>
      </c>
      <c r="Z422" s="10" t="s">
        <v>26</v>
      </c>
      <c r="AA422" s="10">
        <v>1</v>
      </c>
      <c r="AB422" s="10" t="str">
        <f t="shared" si="41"/>
        <v>736, 1, '3.2.2.01.02.00001', 6, 'RENDIMENTOS APLICACOES', 'S', 'N', 'I', 735, 'S', 'N', '</v>
      </c>
      <c r="AC422" s="10" t="str">
        <f t="shared" si="44"/>
        <v>N', 'N', 'S', '01/01/2020', 'N', 0, 0, '01/12/2020', 'N', 'N', '0', 1</v>
      </c>
      <c r="AD42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VALUES(736, 1, '3.2.2.01.02.00001', 6, 'RENDIMENTOS APLICACOES', 'S', 'N', 'I', 735, 'S', 'N', 'N', 'N', 'S', '01/01/2020', 'N', 0, 0, '01/12/2020', 'N', 'N', '0', 1,'04',);</v>
      </c>
      <c r="AE422" s="14" t="str">
        <f t="shared" si="43"/>
        <v>UPDATE TGFPAR SET CODCTACTB = 736 WHERE CODPARC = ;</v>
      </c>
    </row>
    <row r="423" spans="1:31" x14ac:dyDescent="0.25">
      <c r="A423" s="3">
        <v>737</v>
      </c>
      <c r="B423" s="3">
        <v>1</v>
      </c>
      <c r="C423" s="3" t="s">
        <v>1616</v>
      </c>
      <c r="D423" s="11" t="s">
        <v>47</v>
      </c>
      <c r="F423" s="3">
        <v>6</v>
      </c>
      <c r="G423" s="3" t="s">
        <v>1193</v>
      </c>
      <c r="H423" s="3" t="s">
        <v>25</v>
      </c>
      <c r="I423" s="10" t="s">
        <v>23</v>
      </c>
      <c r="J423" s="10" t="s">
        <v>24</v>
      </c>
      <c r="K423" cm="1">
        <f t="array" ref="K423">_xlfn.IFS(F423=1,-999999999,F423=2,_xlfn.XLOOKUP(LEFT(C423,1),C:C,A:A),F423=3,_xlfn.XLOOKUP(LEFT(C423,3),C:C,A:A),F423=4,_xlfn.XLOOKUP(LEFT(C423,5),C:C,A:A),F423=5,_xlfn.XLOOKUP(LEFT(C423,8),C:C,A:A),F423=6,_xlfn.XLOOKUP(LEFT(C423,11),C:C,A:A),F423=7,_xlfn.XLOOKUP(LEFT(C423,17),C:C,A:A))</f>
        <v>735</v>
      </c>
      <c r="L423" s="10" t="s">
        <v>25</v>
      </c>
      <c r="M423" s="10" t="s">
        <v>23</v>
      </c>
      <c r="N423" s="10" t="s">
        <v>23</v>
      </c>
      <c r="O423" s="10" t="s">
        <v>23</v>
      </c>
      <c r="P423" s="10" t="s">
        <v>25</v>
      </c>
      <c r="Q423" s="12">
        <v>43831</v>
      </c>
      <c r="R423" s="10" t="str">
        <f t="shared" si="39"/>
        <v>01/01/2020</v>
      </c>
      <c r="S423" s="10" t="s">
        <v>23</v>
      </c>
      <c r="T423" s="10">
        <v>0</v>
      </c>
      <c r="U423" s="10">
        <v>0</v>
      </c>
      <c r="V423" s="12">
        <v>44166</v>
      </c>
      <c r="W423" s="10" t="str">
        <f t="shared" si="40"/>
        <v>01/12/2020</v>
      </c>
      <c r="X423" s="10" t="s">
        <v>23</v>
      </c>
      <c r="Y423" s="10" t="s">
        <v>23</v>
      </c>
      <c r="Z423" s="10" t="s">
        <v>26</v>
      </c>
      <c r="AA423" s="10">
        <v>1</v>
      </c>
      <c r="AB423" s="10" t="str">
        <f t="shared" si="41"/>
        <v>737, 1, '3.2.2.01.02.00002', 6, 'DESCONTOS OBTIDOS', 'S', 'N', 'I', 735, 'S', 'N', '</v>
      </c>
      <c r="AC423" s="10" t="str">
        <f t="shared" si="44"/>
        <v>N', 'N', 'S', '01/01/2020', 'N', 0, 0, '01/12/2020', 'N', 'N', '0', 1</v>
      </c>
      <c r="AD42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VALUES(737, 1, '3.2.2.01.02.00002', 6, 'DESCONTOS OBTIDOS', 'S', 'N', 'I', 735, 'S', 'N', 'N', 'N', 'S', '01/01/2020', 'N', 0, 0, '01/12/2020', 'N', 'N', '0', 1,'04',);</v>
      </c>
      <c r="AE423" s="14" t="str">
        <f t="shared" si="43"/>
        <v>UPDATE TGFPAR SET CODCTACTB = 737 WHERE CODPARC = ;</v>
      </c>
    </row>
    <row r="424" spans="1:31" x14ac:dyDescent="0.25">
      <c r="A424" s="3">
        <v>738</v>
      </c>
      <c r="B424" s="10">
        <v>1</v>
      </c>
      <c r="C424" s="3" t="s">
        <v>1049</v>
      </c>
      <c r="D424" s="11" t="s">
        <v>47</v>
      </c>
      <c r="F424" s="3">
        <v>6</v>
      </c>
      <c r="G424" s="3" t="s">
        <v>1194</v>
      </c>
      <c r="H424" s="3" t="s">
        <v>25</v>
      </c>
      <c r="I424" s="10" t="s">
        <v>23</v>
      </c>
      <c r="J424" s="10" t="s">
        <v>24</v>
      </c>
      <c r="K424" cm="1">
        <f t="array" ref="K424">_xlfn.IFS(F424=1,-999999999,F424=2,_xlfn.XLOOKUP(LEFT(C424,1),C:C,A:A),F424=3,_xlfn.XLOOKUP(LEFT(C424,3),C:C,A:A),F424=4,_xlfn.XLOOKUP(LEFT(C424,5),C:C,A:A),F424=5,_xlfn.XLOOKUP(LEFT(C424,8),C:C,A:A),F424=6,_xlfn.XLOOKUP(LEFT(C424,11),C:C,A:A),F424=7,_xlfn.XLOOKUP(LEFT(C424,17),C:C,A:A))</f>
        <v>735</v>
      </c>
      <c r="L424" s="10" t="s">
        <v>25</v>
      </c>
      <c r="M424" s="10" t="s">
        <v>23</v>
      </c>
      <c r="N424" s="10" t="s">
        <v>23</v>
      </c>
      <c r="O424" s="10" t="s">
        <v>23</v>
      </c>
      <c r="P424" s="10" t="s">
        <v>25</v>
      </c>
      <c r="Q424" s="12">
        <v>43831</v>
      </c>
      <c r="R424" s="10" t="str">
        <f t="shared" si="39"/>
        <v>01/01/2020</v>
      </c>
      <c r="S424" s="10" t="s">
        <v>23</v>
      </c>
      <c r="T424" s="10">
        <v>0</v>
      </c>
      <c r="U424" s="10">
        <v>0</v>
      </c>
      <c r="V424" s="12">
        <v>44166</v>
      </c>
      <c r="W424" s="10" t="str">
        <f t="shared" si="40"/>
        <v>01/12/2020</v>
      </c>
      <c r="X424" s="10" t="s">
        <v>23</v>
      </c>
      <c r="Y424" s="10" t="s">
        <v>23</v>
      </c>
      <c r="Z424" s="10" t="s">
        <v>26</v>
      </c>
      <c r="AA424" s="10">
        <v>1</v>
      </c>
      <c r="AB424" s="10" t="str">
        <f t="shared" si="41"/>
        <v>738, 1, '3.2.2.01.02.00003', 6, 'JUROS RECEBIDOS', 'S', 'N', 'I', 735, 'S', 'N', '</v>
      </c>
      <c r="AC424" s="10" t="str">
        <f t="shared" si="44"/>
        <v>N', 'N', 'S', '01/01/2020', 'N', 0, 0, '01/12/2020', 'N', 'N', '0', 1</v>
      </c>
      <c r="AD42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VALUES(738, 1, '3.2.2.01.02.00003', 6, 'JUROS RECEBIDOS', 'S', 'N', 'I', 735, 'S', 'N', 'N', 'N', 'S', '01/01/2020', 'N', 0, 0, '01/12/2020', 'N', 'N', '0', 1,'04',);</v>
      </c>
      <c r="AE424" s="14" t="str">
        <f t="shared" si="43"/>
        <v>UPDATE TGFPAR SET CODCTACTB = 738 WHERE CODPARC = ;</v>
      </c>
    </row>
    <row r="425" spans="1:31" x14ac:dyDescent="0.25">
      <c r="A425" s="3">
        <v>739</v>
      </c>
      <c r="B425" s="10">
        <v>1</v>
      </c>
      <c r="C425" s="3" t="s">
        <v>1050</v>
      </c>
      <c r="D425" s="11" t="s">
        <v>47</v>
      </c>
      <c r="F425" s="3">
        <v>6</v>
      </c>
      <c r="G425" s="3" t="s">
        <v>1195</v>
      </c>
      <c r="H425" s="3" t="s">
        <v>25</v>
      </c>
      <c r="I425" s="10" t="s">
        <v>23</v>
      </c>
      <c r="J425" s="10" t="s">
        <v>24</v>
      </c>
      <c r="K425" cm="1">
        <f t="array" ref="K425">_xlfn.IFS(F425=1,-999999999,F425=2,_xlfn.XLOOKUP(LEFT(C425,1),C:C,A:A),F425=3,_xlfn.XLOOKUP(LEFT(C425,3),C:C,A:A),F425=4,_xlfn.XLOOKUP(LEFT(C425,5),C:C,A:A),F425=5,_xlfn.XLOOKUP(LEFT(C425,8),C:C,A:A),F425=6,_xlfn.XLOOKUP(LEFT(C425,11),C:C,A:A),F425=7,_xlfn.XLOOKUP(LEFT(C425,17),C:C,A:A))</f>
        <v>735</v>
      </c>
      <c r="L425" s="10" t="s">
        <v>25</v>
      </c>
      <c r="M425" s="10" t="s">
        <v>23</v>
      </c>
      <c r="N425" s="10" t="s">
        <v>23</v>
      </c>
      <c r="O425" s="10" t="s">
        <v>23</v>
      </c>
      <c r="P425" s="10" t="s">
        <v>25</v>
      </c>
      <c r="Q425" s="12">
        <v>43831</v>
      </c>
      <c r="R425" s="10" t="str">
        <f t="shared" si="39"/>
        <v>01/01/2020</v>
      </c>
      <c r="S425" s="10" t="s">
        <v>23</v>
      </c>
      <c r="T425" s="10">
        <v>0</v>
      </c>
      <c r="U425" s="10">
        <v>0</v>
      </c>
      <c r="V425" s="12">
        <v>44166</v>
      </c>
      <c r="W425" s="10" t="str">
        <f t="shared" si="40"/>
        <v>01/12/2020</v>
      </c>
      <c r="X425" s="10" t="s">
        <v>23</v>
      </c>
      <c r="Y425" s="10" t="s">
        <v>23</v>
      </c>
      <c r="Z425" s="10" t="s">
        <v>26</v>
      </c>
      <c r="AA425" s="10">
        <v>1</v>
      </c>
      <c r="AB425" s="10" t="str">
        <f t="shared" si="41"/>
        <v>739, 1, '3.2.2.01.02.00004', 6, 'VARIACAO CAMBIAL ATIVA', 'S', 'N', 'I', 735, 'S', 'N', '</v>
      </c>
      <c r="AC425" s="10" t="str">
        <f t="shared" si="44"/>
        <v>N', 'N', 'S', '01/01/2020', 'N', 0, 0, '01/12/2020', 'N', 'N', '0', 1</v>
      </c>
      <c r="AD42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VALUES(739, 1, '3.2.2.01.02.00004', 6, 'VARIACAO CAMBIAL ATIVA', 'S', 'N', 'I', 735, 'S', 'N', 'N', 'N', 'S', '01/01/2020', 'N', 0, 0, '01/12/2020', 'N', 'N', '0', 1,'04',);</v>
      </c>
      <c r="AE425" s="14" t="str">
        <f t="shared" si="43"/>
        <v>UPDATE TGFPAR SET CODCTACTB = 739 WHERE CODPARC = ;</v>
      </c>
    </row>
    <row r="426" spans="1:31" x14ac:dyDescent="0.25">
      <c r="A426" s="3">
        <v>740</v>
      </c>
      <c r="B426" s="3">
        <v>1</v>
      </c>
      <c r="C426" s="3" t="s">
        <v>1614</v>
      </c>
      <c r="D426" s="11" t="s">
        <v>47</v>
      </c>
      <c r="F426" s="3">
        <v>5</v>
      </c>
      <c r="G426" s="3" t="s">
        <v>1392</v>
      </c>
      <c r="H426" s="3" t="s">
        <v>23</v>
      </c>
      <c r="I426" s="10" t="s">
        <v>23</v>
      </c>
      <c r="J426" s="10" t="s">
        <v>24</v>
      </c>
      <c r="K426" cm="1">
        <f t="array" ref="K426">_xlfn.IFS(F426=1,-999999999,F426=2,_xlfn.XLOOKUP(LEFT(C426,1),C:C,A:A),F426=3,_xlfn.XLOOKUP(LEFT(C426,3),C:C,A:A),F426=4,_xlfn.XLOOKUP(LEFT(C426,5),C:C,A:A),F426=5,_xlfn.XLOOKUP(LEFT(C426,8),C:C,A:A),F426=6,_xlfn.XLOOKUP(LEFT(C426,11),C:C,A:A),F426=7,_xlfn.XLOOKUP(LEFT(C426,17),C:C,A:A))</f>
        <v>734</v>
      </c>
      <c r="L426" s="10" t="s">
        <v>25</v>
      </c>
      <c r="M426" s="10" t="s">
        <v>23</v>
      </c>
      <c r="N426" s="10" t="s">
        <v>23</v>
      </c>
      <c r="O426" s="10" t="s">
        <v>23</v>
      </c>
      <c r="P426" s="10" t="s">
        <v>25</v>
      </c>
      <c r="Q426" s="12">
        <v>43831</v>
      </c>
      <c r="R426" s="10" t="str">
        <f t="shared" si="39"/>
        <v>01/01/2020</v>
      </c>
      <c r="S426" s="10" t="s">
        <v>23</v>
      </c>
      <c r="T426" s="10">
        <v>0</v>
      </c>
      <c r="U426" s="10">
        <v>0</v>
      </c>
      <c r="V426" s="12">
        <v>44166</v>
      </c>
      <c r="W426" s="10" t="str">
        <f t="shared" si="40"/>
        <v>01/12/2020</v>
      </c>
      <c r="X426" s="10" t="s">
        <v>23</v>
      </c>
      <c r="Y426" s="10" t="s">
        <v>23</v>
      </c>
      <c r="Z426" s="10" t="s">
        <v>26</v>
      </c>
      <c r="AA426" s="10">
        <v>1</v>
      </c>
      <c r="AB426" s="10" t="str">
        <f t="shared" si="41"/>
        <v>740, 1, '3.2.2.01.02', 5, 'DESPESAS FINANCEIRAS', 'N', 'N', 'I', 734, 'S', 'N', '</v>
      </c>
      <c r="AC426" s="10" t="str">
        <f t="shared" si="44"/>
        <v>N', 'N', 'S', '01/01/2020', 'N', 0, 0, '01/12/2020', 'N', 'N', '0', 1</v>
      </c>
      <c r="AD42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VALUES(740, 1, '3.2.2.01.02', 5, 'DESPESAS FINANCEIRAS', 'N', 'N', 'I', 734, 'S', 'N', 'N', 'N', 'S', '01/01/2020', 'N', 0, 0, '01/12/2020', 'N', 'N', '0', 1,'04',);</v>
      </c>
      <c r="AE426" s="14" t="str">
        <f t="shared" si="43"/>
        <v>UPDATE TGFPAR SET CODCTACTB = 740 WHERE CODPARC = ;</v>
      </c>
    </row>
    <row r="427" spans="1:31" x14ac:dyDescent="0.25">
      <c r="A427" s="3">
        <v>741</v>
      </c>
      <c r="B427" s="10">
        <v>1</v>
      </c>
      <c r="C427" s="3" t="s">
        <v>1615</v>
      </c>
      <c r="D427" s="11" t="s">
        <v>47</v>
      </c>
      <c r="F427" s="3">
        <v>6</v>
      </c>
      <c r="G427" s="3" t="s">
        <v>1196</v>
      </c>
      <c r="H427" s="3" t="s">
        <v>25</v>
      </c>
      <c r="I427" s="10" t="s">
        <v>23</v>
      </c>
      <c r="J427" s="10" t="s">
        <v>24</v>
      </c>
      <c r="K427" cm="1">
        <f t="array" ref="K427">_xlfn.IFS(F427=1,-999999999,F427=2,_xlfn.XLOOKUP(LEFT(C427,1),C:C,A:A),F427=3,_xlfn.XLOOKUP(LEFT(C427,3),C:C,A:A),F427=4,_xlfn.XLOOKUP(LEFT(C427,5),C:C,A:A),F427=5,_xlfn.XLOOKUP(LEFT(C427,8),C:C,A:A),F427=6,_xlfn.XLOOKUP(LEFT(C427,11),C:C,A:A),F427=7,_xlfn.XLOOKUP(LEFT(C427,17),C:C,A:A))</f>
        <v>735</v>
      </c>
      <c r="L427" s="10" t="s">
        <v>25</v>
      </c>
      <c r="M427" s="10" t="s">
        <v>23</v>
      </c>
      <c r="N427" s="10" t="s">
        <v>23</v>
      </c>
      <c r="O427" s="10" t="s">
        <v>23</v>
      </c>
      <c r="P427" s="10" t="s">
        <v>25</v>
      </c>
      <c r="Q427" s="12">
        <v>43831</v>
      </c>
      <c r="R427" s="10" t="str">
        <f t="shared" si="39"/>
        <v>01/01/2020</v>
      </c>
      <c r="S427" s="10" t="s">
        <v>23</v>
      </c>
      <c r="T427" s="10">
        <v>0</v>
      </c>
      <c r="U427" s="10">
        <v>0</v>
      </c>
      <c r="V427" s="12">
        <v>44166</v>
      </c>
      <c r="W427" s="10" t="str">
        <f t="shared" si="40"/>
        <v>01/12/2020</v>
      </c>
      <c r="X427" s="10" t="s">
        <v>23</v>
      </c>
      <c r="Y427" s="10" t="s">
        <v>23</v>
      </c>
      <c r="Z427" s="10" t="s">
        <v>26</v>
      </c>
      <c r="AA427" s="10">
        <v>1</v>
      </c>
      <c r="AB427" s="10" t="str">
        <f t="shared" si="41"/>
        <v>741, 1, '3.2.2.01.02.00001', 6, 'JUROS PAGOS', 'S', 'N', 'I', 735, 'S', 'N', '</v>
      </c>
      <c r="AC427" s="10" t="str">
        <f t="shared" si="44"/>
        <v>N', 'N', 'S', '01/01/2020', 'N', 0, 0, '01/12/2020', 'N', 'N', '0', 1</v>
      </c>
      <c r="AD42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VALUES(741, 1, '3.2.2.01.02.00001', 6, 'JUROS PAGOS', 'S', 'N', 'I', 735, 'S', 'N', 'N', 'N', 'S', '01/01/2020', 'N', 0, 0, '01/12/2020', 'N', 'N', '0', 1,'04',);</v>
      </c>
      <c r="AE427" s="14" t="str">
        <f t="shared" si="43"/>
        <v>UPDATE TGFPAR SET CODCTACTB = 741 WHERE CODPARC = ;</v>
      </c>
    </row>
    <row r="428" spans="1:31" x14ac:dyDescent="0.25">
      <c r="A428" s="3">
        <v>742</v>
      </c>
      <c r="B428" s="10">
        <v>1</v>
      </c>
      <c r="C428" s="3" t="s">
        <v>1616</v>
      </c>
      <c r="D428" s="11" t="s">
        <v>47</v>
      </c>
      <c r="F428" s="3">
        <v>6</v>
      </c>
      <c r="G428" s="3" t="s">
        <v>1197</v>
      </c>
      <c r="H428" s="3" t="s">
        <v>25</v>
      </c>
      <c r="I428" s="10" t="s">
        <v>23</v>
      </c>
      <c r="J428" s="10" t="s">
        <v>24</v>
      </c>
      <c r="K428" cm="1">
        <f t="array" ref="K428">_xlfn.IFS(F428=1,-999999999,F428=2,_xlfn.XLOOKUP(LEFT(C428,1),C:C,A:A),F428=3,_xlfn.XLOOKUP(LEFT(C428,3),C:C,A:A),F428=4,_xlfn.XLOOKUP(LEFT(C428,5),C:C,A:A),F428=5,_xlfn.XLOOKUP(LEFT(C428,8),C:C,A:A),F428=6,_xlfn.XLOOKUP(LEFT(C428,11),C:C,A:A),F428=7,_xlfn.XLOOKUP(LEFT(C428,17),C:C,A:A))</f>
        <v>735</v>
      </c>
      <c r="L428" s="10" t="s">
        <v>25</v>
      </c>
      <c r="M428" s="10" t="s">
        <v>23</v>
      </c>
      <c r="N428" s="10" t="s">
        <v>23</v>
      </c>
      <c r="O428" s="10" t="s">
        <v>23</v>
      </c>
      <c r="P428" s="10" t="s">
        <v>25</v>
      </c>
      <c r="Q428" s="12">
        <v>43831</v>
      </c>
      <c r="R428" s="10" t="str">
        <f t="shared" si="39"/>
        <v>01/01/2020</v>
      </c>
      <c r="S428" s="10" t="s">
        <v>23</v>
      </c>
      <c r="T428" s="10">
        <v>0</v>
      </c>
      <c r="U428" s="10">
        <v>0</v>
      </c>
      <c r="V428" s="12">
        <v>44166</v>
      </c>
      <c r="W428" s="10" t="str">
        <f t="shared" si="40"/>
        <v>01/12/2020</v>
      </c>
      <c r="X428" s="10" t="s">
        <v>23</v>
      </c>
      <c r="Y428" s="10" t="s">
        <v>23</v>
      </c>
      <c r="Z428" s="10" t="s">
        <v>26</v>
      </c>
      <c r="AA428" s="10">
        <v>1</v>
      </c>
      <c r="AB428" s="10" t="str">
        <f t="shared" si="41"/>
        <v>742, 1, '3.2.2.01.02.00002', 6, 'JUROS EMPRESTIMOS E FINANCIAMENTOS', 'S', 'N', 'I', 735, 'S', 'N', '</v>
      </c>
      <c r="AC428" s="10" t="str">
        <f t="shared" si="44"/>
        <v>N', 'N', 'S', '01/01/2020', 'N', 0, 0, '01/12/2020', 'N', 'N', '0', 1</v>
      </c>
      <c r="AD42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VALUES(742, 1, '3.2.2.01.02.00002', 6, 'JUROS EMPRESTIMOS E FINANCIAMENTOS', 'S', 'N', 'I', 735, 'S', 'N', 'N', 'N', 'S', '01/01/2020', 'N', 0, 0, '01/12/2020', 'N', 'N', '0', 1,'04',);</v>
      </c>
      <c r="AE428" s="14" t="str">
        <f t="shared" si="43"/>
        <v>UPDATE TGFPAR SET CODCTACTB = 742 WHERE CODPARC = ;</v>
      </c>
    </row>
    <row r="429" spans="1:31" x14ac:dyDescent="0.25">
      <c r="A429" s="3">
        <v>743</v>
      </c>
      <c r="B429" s="3">
        <v>1</v>
      </c>
      <c r="C429" s="3" t="s">
        <v>1049</v>
      </c>
      <c r="D429" s="11" t="s">
        <v>47</v>
      </c>
      <c r="F429" s="3">
        <v>6</v>
      </c>
      <c r="G429" s="3" t="s">
        <v>1198</v>
      </c>
      <c r="H429" s="3" t="s">
        <v>25</v>
      </c>
      <c r="I429" s="10" t="s">
        <v>23</v>
      </c>
      <c r="J429" s="10" t="s">
        <v>24</v>
      </c>
      <c r="K429" cm="1">
        <f t="array" ref="K429">_xlfn.IFS(F429=1,-999999999,F429=2,_xlfn.XLOOKUP(LEFT(C429,1),C:C,A:A),F429=3,_xlfn.XLOOKUP(LEFT(C429,3),C:C,A:A),F429=4,_xlfn.XLOOKUP(LEFT(C429,5),C:C,A:A),F429=5,_xlfn.XLOOKUP(LEFT(C429,8),C:C,A:A),F429=6,_xlfn.XLOOKUP(LEFT(C429,11),C:C,A:A),F429=7,_xlfn.XLOOKUP(LEFT(C429,17),C:C,A:A))</f>
        <v>735</v>
      </c>
      <c r="L429" s="10" t="s">
        <v>25</v>
      </c>
      <c r="M429" s="10" t="s">
        <v>23</v>
      </c>
      <c r="N429" s="10" t="s">
        <v>23</v>
      </c>
      <c r="O429" s="10" t="s">
        <v>23</v>
      </c>
      <c r="P429" s="10" t="s">
        <v>25</v>
      </c>
      <c r="Q429" s="12">
        <v>43831</v>
      </c>
      <c r="R429" s="10" t="str">
        <f t="shared" si="39"/>
        <v>01/01/2020</v>
      </c>
      <c r="S429" s="10" t="s">
        <v>23</v>
      </c>
      <c r="T429" s="10">
        <v>0</v>
      </c>
      <c r="U429" s="10">
        <v>0</v>
      </c>
      <c r="V429" s="12">
        <v>44166</v>
      </c>
      <c r="W429" s="10" t="str">
        <f t="shared" si="40"/>
        <v>01/12/2020</v>
      </c>
      <c r="X429" s="10" t="s">
        <v>23</v>
      </c>
      <c r="Y429" s="10" t="s">
        <v>23</v>
      </c>
      <c r="Z429" s="10" t="s">
        <v>26</v>
      </c>
      <c r="AA429" s="10">
        <v>1</v>
      </c>
      <c r="AB429" s="10" t="str">
        <f t="shared" si="41"/>
        <v>743, 1, '3.2.2.01.02.00003', 6, 'IR APLICACAO FINANCEIRA', 'S', 'N', 'I', 735, 'S', 'N', '</v>
      </c>
      <c r="AC429" s="10" t="str">
        <f t="shared" si="44"/>
        <v>N', 'N', 'S', '01/01/2020', 'N', 0, 0, '01/12/2020', 'N', 'N', '0', 1</v>
      </c>
      <c r="AD42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VALUES(743, 1, '3.2.2.01.02.00003', 6, 'IR APLICACAO FINANCEIRA', 'S', 'N', 'I', 735, 'S', 'N', 'N', 'N', 'S', '01/01/2020', 'N', 0, 0, '01/12/2020', 'N', 'N', '0', 1,'04',);</v>
      </c>
      <c r="AE429" s="14" t="str">
        <f t="shared" si="43"/>
        <v>UPDATE TGFPAR SET CODCTACTB = 743 WHERE CODPARC = ;</v>
      </c>
    </row>
    <row r="430" spans="1:31" x14ac:dyDescent="0.25">
      <c r="A430" s="3">
        <v>744</v>
      </c>
      <c r="B430" s="10">
        <v>1</v>
      </c>
      <c r="C430" s="3" t="s">
        <v>1050</v>
      </c>
      <c r="D430" s="11" t="s">
        <v>47</v>
      </c>
      <c r="F430" s="3">
        <v>6</v>
      </c>
      <c r="G430" s="3" t="s">
        <v>1199</v>
      </c>
      <c r="H430" s="3" t="s">
        <v>25</v>
      </c>
      <c r="I430" s="10" t="s">
        <v>23</v>
      </c>
      <c r="J430" s="10" t="s">
        <v>24</v>
      </c>
      <c r="K430" cm="1">
        <f t="array" ref="K430">_xlfn.IFS(F430=1,-999999999,F430=2,_xlfn.XLOOKUP(LEFT(C430,1),C:C,A:A),F430=3,_xlfn.XLOOKUP(LEFT(C430,3),C:C,A:A),F430=4,_xlfn.XLOOKUP(LEFT(C430,5),C:C,A:A),F430=5,_xlfn.XLOOKUP(LEFT(C430,8),C:C,A:A),F430=6,_xlfn.XLOOKUP(LEFT(C430,11),C:C,A:A),F430=7,_xlfn.XLOOKUP(LEFT(C430,17),C:C,A:A))</f>
        <v>735</v>
      </c>
      <c r="L430" s="10" t="s">
        <v>25</v>
      </c>
      <c r="M430" s="10" t="s">
        <v>23</v>
      </c>
      <c r="N430" s="10" t="s">
        <v>23</v>
      </c>
      <c r="O430" s="10" t="s">
        <v>23</v>
      </c>
      <c r="P430" s="10" t="s">
        <v>25</v>
      </c>
      <c r="Q430" s="12">
        <v>43831</v>
      </c>
      <c r="R430" s="10" t="str">
        <f t="shared" si="39"/>
        <v>01/01/2020</v>
      </c>
      <c r="S430" s="10" t="s">
        <v>23</v>
      </c>
      <c r="T430" s="10">
        <v>0</v>
      </c>
      <c r="U430" s="10">
        <v>0</v>
      </c>
      <c r="V430" s="12">
        <v>44166</v>
      </c>
      <c r="W430" s="10" t="str">
        <f t="shared" si="40"/>
        <v>01/12/2020</v>
      </c>
      <c r="X430" s="10" t="s">
        <v>23</v>
      </c>
      <c r="Y430" s="10" t="s">
        <v>23</v>
      </c>
      <c r="Z430" s="10" t="s">
        <v>26</v>
      </c>
      <c r="AA430" s="10">
        <v>1</v>
      </c>
      <c r="AB430" s="10" t="str">
        <f t="shared" si="41"/>
        <v>744, 1, '3.2.2.01.02.00004', 6, 'DESCONTOS CONCEDIDOS', 'S', 'N', 'I', 735, 'S', 'N', '</v>
      </c>
      <c r="AC430" s="10" t="str">
        <f t="shared" si="44"/>
        <v>N', 'N', 'S', '01/01/2020', 'N', 0, 0, '01/12/2020', 'N', 'N', '0', 1</v>
      </c>
      <c r="AD43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VALUES(744, 1, '3.2.2.01.02.00004', 6, 'DESCONTOS CONCEDIDOS', 'S', 'N', 'I', 735, 'S', 'N', 'N', 'N', 'S', '01/01/2020', 'N', 0, 0, '01/12/2020', 'N', 'N', '0', 1,'04',);</v>
      </c>
      <c r="AE430" s="14" t="str">
        <f t="shared" si="43"/>
        <v>UPDATE TGFPAR SET CODCTACTB = 744 WHERE CODPARC = ;</v>
      </c>
    </row>
    <row r="431" spans="1:31" x14ac:dyDescent="0.25">
      <c r="A431" s="3">
        <v>745</v>
      </c>
      <c r="B431" s="10">
        <v>1</v>
      </c>
      <c r="C431" s="3" t="s">
        <v>1051</v>
      </c>
      <c r="D431" s="11" t="s">
        <v>47</v>
      </c>
      <c r="F431" s="3">
        <v>6</v>
      </c>
      <c r="G431" s="3" t="s">
        <v>1200</v>
      </c>
      <c r="H431" s="3" t="s">
        <v>25</v>
      </c>
      <c r="I431" s="10" t="s">
        <v>23</v>
      </c>
      <c r="J431" s="10" t="s">
        <v>24</v>
      </c>
      <c r="K431" cm="1">
        <f t="array" ref="K431">_xlfn.IFS(F431=1,-999999999,F431=2,_xlfn.XLOOKUP(LEFT(C431,1),C:C,A:A),F431=3,_xlfn.XLOOKUP(LEFT(C431,3),C:C,A:A),F431=4,_xlfn.XLOOKUP(LEFT(C431,5),C:C,A:A),F431=5,_xlfn.XLOOKUP(LEFT(C431,8),C:C,A:A),F431=6,_xlfn.XLOOKUP(LEFT(C431,11),C:C,A:A),F431=7,_xlfn.XLOOKUP(LEFT(C431,17),C:C,A:A))</f>
        <v>735</v>
      </c>
      <c r="L431" s="10" t="s">
        <v>25</v>
      </c>
      <c r="M431" s="10" t="s">
        <v>23</v>
      </c>
      <c r="N431" s="10" t="s">
        <v>23</v>
      </c>
      <c r="O431" s="10" t="s">
        <v>23</v>
      </c>
      <c r="P431" s="10" t="s">
        <v>25</v>
      </c>
      <c r="Q431" s="12">
        <v>43831</v>
      </c>
      <c r="R431" s="10" t="str">
        <f t="shared" si="39"/>
        <v>01/01/2020</v>
      </c>
      <c r="S431" s="10" t="s">
        <v>23</v>
      </c>
      <c r="T431" s="10">
        <v>0</v>
      </c>
      <c r="U431" s="10">
        <v>0</v>
      </c>
      <c r="V431" s="12">
        <v>44166</v>
      </c>
      <c r="W431" s="10" t="str">
        <f t="shared" si="40"/>
        <v>01/12/2020</v>
      </c>
      <c r="X431" s="10" t="s">
        <v>23</v>
      </c>
      <c r="Y431" s="10" t="s">
        <v>23</v>
      </c>
      <c r="Z431" s="10" t="s">
        <v>26</v>
      </c>
      <c r="AA431" s="10">
        <v>1</v>
      </c>
      <c r="AB431" s="10" t="str">
        <f t="shared" si="41"/>
        <v>745, 1, '3.2.2.01.02.00005', 6, 'TITULOS, COTAS E FUNDOS', 'S', 'N', 'I', 735, 'S', 'N', '</v>
      </c>
      <c r="AC431" s="10" t="str">
        <f t="shared" si="44"/>
        <v>N', 'N', 'S', '01/01/2020', 'N', 0, 0, '01/12/2020', 'N', 'N', '0', 1</v>
      </c>
      <c r="AD43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VALUES(745, 1, '3.2.2.01.02.00005', 6, 'TITULOS, COTAS E FUNDOS', 'S', 'N', 'I', 735, 'S', 'N', 'N', 'N', 'S', '01/01/2020', 'N', 0, 0, '01/12/2020', 'N', 'N', '0', 1,'04',);</v>
      </c>
      <c r="AE431" s="14" t="str">
        <f t="shared" si="43"/>
        <v>UPDATE TGFPAR SET CODCTACTB = 745 WHERE CODPARC = ;</v>
      </c>
    </row>
    <row r="432" spans="1:31" x14ac:dyDescent="0.25">
      <c r="A432" s="3">
        <v>746</v>
      </c>
      <c r="B432" s="3">
        <v>1</v>
      </c>
      <c r="C432" s="3" t="s">
        <v>1052</v>
      </c>
      <c r="D432" s="11" t="s">
        <v>47</v>
      </c>
      <c r="F432" s="3">
        <v>6</v>
      </c>
      <c r="G432" s="3" t="s">
        <v>1201</v>
      </c>
      <c r="H432" s="3" t="s">
        <v>25</v>
      </c>
      <c r="I432" s="10" t="s">
        <v>23</v>
      </c>
      <c r="J432" s="10" t="s">
        <v>24</v>
      </c>
      <c r="K432" cm="1">
        <f t="array" ref="K432">_xlfn.IFS(F432=1,-999999999,F432=2,_xlfn.XLOOKUP(LEFT(C432,1),C:C,A:A),F432=3,_xlfn.XLOOKUP(LEFT(C432,3),C:C,A:A),F432=4,_xlfn.XLOOKUP(LEFT(C432,5),C:C,A:A),F432=5,_xlfn.XLOOKUP(LEFT(C432,8),C:C,A:A),F432=6,_xlfn.XLOOKUP(LEFT(C432,11),C:C,A:A),F432=7,_xlfn.XLOOKUP(LEFT(C432,17),C:C,A:A))</f>
        <v>735</v>
      </c>
      <c r="L432" s="10" t="s">
        <v>25</v>
      </c>
      <c r="M432" s="10" t="s">
        <v>23</v>
      </c>
      <c r="N432" s="10" t="s">
        <v>23</v>
      </c>
      <c r="O432" s="10" t="s">
        <v>23</v>
      </c>
      <c r="P432" s="10" t="s">
        <v>25</v>
      </c>
      <c r="Q432" s="12">
        <v>43831</v>
      </c>
      <c r="R432" s="10" t="str">
        <f t="shared" si="39"/>
        <v>01/01/2020</v>
      </c>
      <c r="S432" s="10" t="s">
        <v>23</v>
      </c>
      <c r="T432" s="10">
        <v>0</v>
      </c>
      <c r="U432" s="10">
        <v>0</v>
      </c>
      <c r="V432" s="12">
        <v>44166</v>
      </c>
      <c r="W432" s="10" t="str">
        <f t="shared" si="40"/>
        <v>01/12/2020</v>
      </c>
      <c r="X432" s="10" t="s">
        <v>23</v>
      </c>
      <c r="Y432" s="10" t="s">
        <v>23</v>
      </c>
      <c r="Z432" s="10" t="s">
        <v>26</v>
      </c>
      <c r="AA432" s="10">
        <v>1</v>
      </c>
      <c r="AB432" s="10" t="str">
        <f t="shared" si="41"/>
        <v>746, 1, '3.2.2.01.02.00006', 6, 'PERDAS DE INVESTIMENTOS', 'S', 'N', 'I', 735, 'S', 'N', '</v>
      </c>
      <c r="AC432" s="10" t="str">
        <f t="shared" si="44"/>
        <v>N', 'N', 'S', '01/01/2020', 'N', 0, 0, '01/12/2020', 'N', 'N', '0', 1</v>
      </c>
      <c r="AD43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VALUES(746, 1, '3.2.2.01.02.00006', 6, 'PERDAS DE INVESTIMENTOS', 'S', 'N', 'I', 735, 'S', 'N', 'N', 'N', 'S', '01/01/2020', 'N', 0, 0, '01/12/2020', 'N', 'N', '0', 1,'04',);</v>
      </c>
      <c r="AE432" s="14" t="str">
        <f t="shared" si="43"/>
        <v>UPDATE TGFPAR SET CODCTACTB = 746 WHERE CODPARC = ;</v>
      </c>
    </row>
    <row r="433" spans="1:31" x14ac:dyDescent="0.25">
      <c r="A433" s="3">
        <v>747</v>
      </c>
      <c r="B433" s="10">
        <v>1</v>
      </c>
      <c r="C433" s="3" t="s">
        <v>1053</v>
      </c>
      <c r="D433" s="11" t="s">
        <v>47</v>
      </c>
      <c r="F433" s="3">
        <v>6</v>
      </c>
      <c r="G433" s="3" t="s">
        <v>1202</v>
      </c>
      <c r="H433" s="3" t="s">
        <v>25</v>
      </c>
      <c r="I433" s="10" t="s">
        <v>23</v>
      </c>
      <c r="J433" s="10" t="s">
        <v>24</v>
      </c>
      <c r="K433" cm="1">
        <f t="array" ref="K433">_xlfn.IFS(F433=1,-999999999,F433=2,_xlfn.XLOOKUP(LEFT(C433,1),C:C,A:A),F433=3,_xlfn.XLOOKUP(LEFT(C433,3),C:C,A:A),F433=4,_xlfn.XLOOKUP(LEFT(C433,5),C:C,A:A),F433=5,_xlfn.XLOOKUP(LEFT(C433,8),C:C,A:A),F433=6,_xlfn.XLOOKUP(LEFT(C433,11),C:C,A:A),F433=7,_xlfn.XLOOKUP(LEFT(C433,17),C:C,A:A))</f>
        <v>735</v>
      </c>
      <c r="L433" s="10" t="s">
        <v>25</v>
      </c>
      <c r="M433" s="10" t="s">
        <v>23</v>
      </c>
      <c r="N433" s="10" t="s">
        <v>23</v>
      </c>
      <c r="O433" s="10" t="s">
        <v>23</v>
      </c>
      <c r="P433" s="10" t="s">
        <v>25</v>
      </c>
      <c r="Q433" s="12">
        <v>43831</v>
      </c>
      <c r="R433" s="10" t="str">
        <f t="shared" si="39"/>
        <v>01/01/2020</v>
      </c>
      <c r="S433" s="10" t="s">
        <v>23</v>
      </c>
      <c r="T433" s="10">
        <v>0</v>
      </c>
      <c r="U433" s="10">
        <v>0</v>
      </c>
      <c r="V433" s="12">
        <v>44166</v>
      </c>
      <c r="W433" s="10" t="str">
        <f t="shared" si="40"/>
        <v>01/12/2020</v>
      </c>
      <c r="X433" s="10" t="s">
        <v>23</v>
      </c>
      <c r="Y433" s="10" t="s">
        <v>23</v>
      </c>
      <c r="Z433" s="10" t="s">
        <v>26</v>
      </c>
      <c r="AA433" s="10">
        <v>1</v>
      </c>
      <c r="AB433" s="10" t="str">
        <f t="shared" si="41"/>
        <v>747, 1, '3.2.2.01.02.00007', 6, 'IOF', 'S', 'N', 'I', 735, 'S', 'N', '</v>
      </c>
      <c r="AC433" s="10" t="str">
        <f t="shared" si="44"/>
        <v>N', 'N', 'S', '01/01/2020', 'N', 0, 0, '01/12/2020', 'N', 'N', '0', 1</v>
      </c>
      <c r="AD43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VALUES(747, 1, '3.2.2.01.02.00007', 6, 'IOF', 'S', 'N', 'I', 735, 'S', 'N', 'N', 'N', 'S', '01/01/2020', 'N', 0, 0, '01/12/2020', 'N', 'N', '0', 1,'04',);</v>
      </c>
      <c r="AE433" s="14" t="str">
        <f t="shared" si="43"/>
        <v>UPDATE TGFPAR SET CODCTACTB = 747 WHERE CODPARC = ;</v>
      </c>
    </row>
    <row r="434" spans="1:31" x14ac:dyDescent="0.25">
      <c r="A434" s="3">
        <v>748</v>
      </c>
      <c r="B434" s="10">
        <v>1</v>
      </c>
      <c r="C434" s="3" t="s">
        <v>1054</v>
      </c>
      <c r="D434" s="11" t="s">
        <v>47</v>
      </c>
      <c r="F434" s="3">
        <v>6</v>
      </c>
      <c r="G434" s="3" t="s">
        <v>1203</v>
      </c>
      <c r="H434" s="3" t="s">
        <v>25</v>
      </c>
      <c r="I434" s="10" t="s">
        <v>23</v>
      </c>
      <c r="J434" s="10" t="s">
        <v>24</v>
      </c>
      <c r="K434" cm="1">
        <f t="array" ref="K434">_xlfn.IFS(F434=1,-999999999,F434=2,_xlfn.XLOOKUP(LEFT(C434,1),C:C,A:A),F434=3,_xlfn.XLOOKUP(LEFT(C434,3),C:C,A:A),F434=4,_xlfn.XLOOKUP(LEFT(C434,5),C:C,A:A),F434=5,_xlfn.XLOOKUP(LEFT(C434,8),C:C,A:A),F434=6,_xlfn.XLOOKUP(LEFT(C434,11),C:C,A:A),F434=7,_xlfn.XLOOKUP(LEFT(C434,17),C:C,A:A))</f>
        <v>735</v>
      </c>
      <c r="L434" s="10" t="s">
        <v>25</v>
      </c>
      <c r="M434" s="10" t="s">
        <v>23</v>
      </c>
      <c r="N434" s="10" t="s">
        <v>23</v>
      </c>
      <c r="O434" s="10" t="s">
        <v>23</v>
      </c>
      <c r="P434" s="10" t="s">
        <v>25</v>
      </c>
      <c r="Q434" s="12">
        <v>43831</v>
      </c>
      <c r="R434" s="10" t="str">
        <f t="shared" si="39"/>
        <v>01/01/2020</v>
      </c>
      <c r="S434" s="10" t="s">
        <v>23</v>
      </c>
      <c r="T434" s="10">
        <v>0</v>
      </c>
      <c r="U434" s="10">
        <v>0</v>
      </c>
      <c r="V434" s="12">
        <v>44166</v>
      </c>
      <c r="W434" s="10" t="str">
        <f t="shared" si="40"/>
        <v>01/12/2020</v>
      </c>
      <c r="X434" s="10" t="s">
        <v>23</v>
      </c>
      <c r="Y434" s="10" t="s">
        <v>23</v>
      </c>
      <c r="Z434" s="10" t="s">
        <v>26</v>
      </c>
      <c r="AA434" s="10">
        <v>1</v>
      </c>
      <c r="AB434" s="10" t="str">
        <f t="shared" si="41"/>
        <v>748, 1, '3.2.2.01.02.00008', 6, 'IOF APLICACAO FINANCEIRA', 'S', 'N', 'I', 735, 'S', 'N', '</v>
      </c>
      <c r="AC434" s="10" t="str">
        <f t="shared" si="44"/>
        <v>N', 'N', 'S', '01/01/2020', 'N', 0, 0, '01/12/2020', 'N', 'N', '0', 1</v>
      </c>
      <c r="AD43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VALUES(748, 1, '3.2.2.01.02.00008', 6, 'IOF APLICACAO FINANCEIRA', 'S', 'N', 'I', 735, 'S', 'N', 'N', 'N', 'S', '01/01/2020', 'N', 0, 0, '01/12/2020', 'N', 'N', '0', 1,'04',);</v>
      </c>
      <c r="AE434" s="14" t="str">
        <f t="shared" si="43"/>
        <v>UPDATE TGFPAR SET CODCTACTB = 748 WHERE CODPARC = ;</v>
      </c>
    </row>
    <row r="435" spans="1:31" x14ac:dyDescent="0.25">
      <c r="A435" s="3">
        <v>749</v>
      </c>
      <c r="B435" s="3">
        <v>1</v>
      </c>
      <c r="C435" s="3" t="s">
        <v>1055</v>
      </c>
      <c r="D435" s="11" t="s">
        <v>47</v>
      </c>
      <c r="F435" s="3">
        <v>6</v>
      </c>
      <c r="G435" s="3" t="s">
        <v>1204</v>
      </c>
      <c r="H435" s="3" t="s">
        <v>25</v>
      </c>
      <c r="I435" s="10" t="s">
        <v>23</v>
      </c>
      <c r="J435" s="10" t="s">
        <v>24</v>
      </c>
      <c r="K435" cm="1">
        <f t="array" ref="K435">_xlfn.IFS(F435=1,-999999999,F435=2,_xlfn.XLOOKUP(LEFT(C435,1),C:C,A:A),F435=3,_xlfn.XLOOKUP(LEFT(C435,3),C:C,A:A),F435=4,_xlfn.XLOOKUP(LEFT(C435,5),C:C,A:A),F435=5,_xlfn.XLOOKUP(LEFT(C435,8),C:C,A:A),F435=6,_xlfn.XLOOKUP(LEFT(C435,11),C:C,A:A),F435=7,_xlfn.XLOOKUP(LEFT(C435,17),C:C,A:A))</f>
        <v>735</v>
      </c>
      <c r="L435" s="10" t="s">
        <v>25</v>
      </c>
      <c r="M435" s="10" t="s">
        <v>23</v>
      </c>
      <c r="N435" s="10" t="s">
        <v>23</v>
      </c>
      <c r="O435" s="10" t="s">
        <v>23</v>
      </c>
      <c r="P435" s="10" t="s">
        <v>25</v>
      </c>
      <c r="Q435" s="12">
        <v>43831</v>
      </c>
      <c r="R435" s="10" t="str">
        <f t="shared" si="39"/>
        <v>01/01/2020</v>
      </c>
      <c r="S435" s="10" t="s">
        <v>23</v>
      </c>
      <c r="T435" s="10">
        <v>0</v>
      </c>
      <c r="U435" s="10">
        <v>0</v>
      </c>
      <c r="V435" s="12">
        <v>44166</v>
      </c>
      <c r="W435" s="10" t="str">
        <f t="shared" si="40"/>
        <v>01/12/2020</v>
      </c>
      <c r="X435" s="10" t="s">
        <v>23</v>
      </c>
      <c r="Y435" s="10" t="s">
        <v>23</v>
      </c>
      <c r="Z435" s="10" t="s">
        <v>26</v>
      </c>
      <c r="AA435" s="10">
        <v>1</v>
      </c>
      <c r="AB435" s="10" t="str">
        <f t="shared" si="41"/>
        <v>749, 1, '3.2.2.01.02.00009', 6, 'VARIACAO CAMBIAL PASSIVA', 'S', 'N', 'I', 735, 'S', 'N', '</v>
      </c>
      <c r="AC435" s="10" t="str">
        <f t="shared" si="44"/>
        <v>N', 'N', 'S', '01/01/2020', 'N', 0, 0, '01/12/2020', 'N', 'N', '0', 1</v>
      </c>
      <c r="AD43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VALUES(749, 1, '3.2.2.01.02.00009', 6, 'VARIACAO CAMBIAL PASSIVA', 'S', 'N', 'I', 735, 'S', 'N', 'N', 'N', 'S', '01/01/2020', 'N', 0, 0, '01/12/2020', 'N', 'N', '0', 1,'04',);</v>
      </c>
      <c r="AE435" s="14" t="str">
        <f t="shared" si="43"/>
        <v>UPDATE TGFPAR SET CODCTACTB = 749 WHERE CODPARC = ;</v>
      </c>
    </row>
    <row r="436" spans="1:31" x14ac:dyDescent="0.25">
      <c r="A436" s="3">
        <v>750</v>
      </c>
      <c r="B436" s="10">
        <v>1</v>
      </c>
      <c r="C436" s="3" t="s">
        <v>1056</v>
      </c>
      <c r="D436" s="11" t="s">
        <v>47</v>
      </c>
      <c r="F436" s="3">
        <v>6</v>
      </c>
      <c r="G436" s="3" t="s">
        <v>1205</v>
      </c>
      <c r="H436" s="3" t="s">
        <v>25</v>
      </c>
      <c r="I436" s="10" t="s">
        <v>23</v>
      </c>
      <c r="J436" s="10" t="s">
        <v>24</v>
      </c>
      <c r="K436" cm="1">
        <f t="array" ref="K436">_xlfn.IFS(F436=1,-999999999,F436=2,_xlfn.XLOOKUP(LEFT(C436,1),C:C,A:A),F436=3,_xlfn.XLOOKUP(LEFT(C436,3),C:C,A:A),F436=4,_xlfn.XLOOKUP(LEFT(C436,5),C:C,A:A),F436=5,_xlfn.XLOOKUP(LEFT(C436,8),C:C,A:A),F436=6,_xlfn.XLOOKUP(LEFT(C436,11),C:C,A:A),F436=7,_xlfn.XLOOKUP(LEFT(C436,17),C:C,A:A))</f>
        <v>735</v>
      </c>
      <c r="L436" s="10" t="s">
        <v>25</v>
      </c>
      <c r="M436" s="10" t="s">
        <v>23</v>
      </c>
      <c r="N436" s="10" t="s">
        <v>23</v>
      </c>
      <c r="O436" s="10" t="s">
        <v>23</v>
      </c>
      <c r="P436" s="10" t="s">
        <v>25</v>
      </c>
      <c r="Q436" s="12">
        <v>43831</v>
      </c>
      <c r="R436" s="10" t="str">
        <f t="shared" si="39"/>
        <v>01/01/2020</v>
      </c>
      <c r="S436" s="10" t="s">
        <v>23</v>
      </c>
      <c r="T436" s="10">
        <v>0</v>
      </c>
      <c r="U436" s="10">
        <v>0</v>
      </c>
      <c r="V436" s="12">
        <v>44166</v>
      </c>
      <c r="W436" s="10" t="str">
        <f t="shared" si="40"/>
        <v>01/12/2020</v>
      </c>
      <c r="X436" s="10" t="s">
        <v>23</v>
      </c>
      <c r="Y436" s="10" t="s">
        <v>23</v>
      </c>
      <c r="Z436" s="10" t="s">
        <v>26</v>
      </c>
      <c r="AA436" s="10">
        <v>1</v>
      </c>
      <c r="AB436" s="10" t="str">
        <f t="shared" si="41"/>
        <v>750, 1, '3.2.2.01.02.00010', 6, 'TAXA CARTÃO', 'S', 'N', 'I', 735, 'S', 'N', '</v>
      </c>
      <c r="AC436" s="10" t="str">
        <f t="shared" si="44"/>
        <v>N', 'N', 'S', '01/01/2020', 'N', 0, 0, '01/12/2020', 'N', 'N', '0', 1</v>
      </c>
      <c r="AD43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VALUES(750, 1, '3.2.2.01.02.00010', 6, 'TAXA CARTÃO', 'S', 'N', 'I', 735, 'S', 'N', 'N', 'N', 'S', '01/01/2020', 'N', 0, 0, '01/12/2020', 'N', 'N', '0', 1,'04',);</v>
      </c>
      <c r="AE436" s="14" t="str">
        <f t="shared" si="43"/>
        <v>UPDATE TGFPAR SET CODCTACTB = 750 WHERE CODPARC = ;</v>
      </c>
    </row>
    <row r="437" spans="1:31" x14ac:dyDescent="0.25">
      <c r="A437" s="3">
        <v>751</v>
      </c>
      <c r="B437" s="10">
        <v>1</v>
      </c>
      <c r="C437" s="3" t="s">
        <v>1057</v>
      </c>
      <c r="D437" s="11" t="s">
        <v>47</v>
      </c>
      <c r="F437" s="3">
        <v>6</v>
      </c>
      <c r="G437" s="3" t="s">
        <v>1206</v>
      </c>
      <c r="H437" s="3" t="s">
        <v>25</v>
      </c>
      <c r="I437" s="10" t="s">
        <v>23</v>
      </c>
      <c r="J437" s="10" t="s">
        <v>24</v>
      </c>
      <c r="K437" cm="1">
        <f t="array" ref="K437">_xlfn.IFS(F437=1,-999999999,F437=2,_xlfn.XLOOKUP(LEFT(C437,1),C:C,A:A),F437=3,_xlfn.XLOOKUP(LEFT(C437,3),C:C,A:A),F437=4,_xlfn.XLOOKUP(LEFT(C437,5),C:C,A:A),F437=5,_xlfn.XLOOKUP(LEFT(C437,8),C:C,A:A),F437=6,_xlfn.XLOOKUP(LEFT(C437,11),C:C,A:A),F437=7,_xlfn.XLOOKUP(LEFT(C437,17),C:C,A:A))</f>
        <v>735</v>
      </c>
      <c r="L437" s="10" t="s">
        <v>25</v>
      </c>
      <c r="M437" s="10" t="s">
        <v>23</v>
      </c>
      <c r="N437" s="10" t="s">
        <v>23</v>
      </c>
      <c r="O437" s="10" t="s">
        <v>23</v>
      </c>
      <c r="P437" s="10" t="s">
        <v>25</v>
      </c>
      <c r="Q437" s="12">
        <v>43831</v>
      </c>
      <c r="R437" s="10" t="str">
        <f t="shared" si="39"/>
        <v>01/01/2020</v>
      </c>
      <c r="S437" s="10" t="s">
        <v>23</v>
      </c>
      <c r="T437" s="10">
        <v>0</v>
      </c>
      <c r="U437" s="10">
        <v>0</v>
      </c>
      <c r="V437" s="12">
        <v>44166</v>
      </c>
      <c r="W437" s="10" t="str">
        <f t="shared" si="40"/>
        <v>01/12/2020</v>
      </c>
      <c r="X437" s="10" t="s">
        <v>23</v>
      </c>
      <c r="Y437" s="10" t="s">
        <v>23</v>
      </c>
      <c r="Z437" s="10" t="s">
        <v>26</v>
      </c>
      <c r="AA437" s="10">
        <v>1</v>
      </c>
      <c r="AB437" s="10" t="str">
        <f t="shared" si="41"/>
        <v>751, 1, '3.2.2.01.02.00011', 6, 'TARIFA COBRANCA', 'S', 'N', 'I', 735, 'S', 'N', '</v>
      </c>
      <c r="AC437" s="10" t="str">
        <f t="shared" si="44"/>
        <v>N', 'N', 'S', '01/01/2020', 'N', 0, 0, '01/12/2020', 'N', 'N', '0', 1</v>
      </c>
      <c r="AD43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VALUES(751, 1, '3.2.2.01.02.00011', 6, 'TARIFA COBRANCA', 'S', 'N', 'I', 735, 'S', 'N', 'N', 'N', 'S', '01/01/2020', 'N', 0, 0, '01/12/2020', 'N', 'N', '0', 1,'04',);</v>
      </c>
      <c r="AE437" s="14" t="str">
        <f t="shared" si="43"/>
        <v>UPDATE TGFPAR SET CODCTACTB = 751 WHERE CODPARC = ;</v>
      </c>
    </row>
    <row r="438" spans="1:31" x14ac:dyDescent="0.25">
      <c r="A438" s="3">
        <v>752</v>
      </c>
      <c r="B438" s="3">
        <v>1</v>
      </c>
      <c r="C438" s="3" t="s">
        <v>1058</v>
      </c>
      <c r="D438" s="11" t="s">
        <v>47</v>
      </c>
      <c r="F438" s="3">
        <v>6</v>
      </c>
      <c r="G438" s="3" t="s">
        <v>1207</v>
      </c>
      <c r="H438" s="3" t="s">
        <v>25</v>
      </c>
      <c r="I438" s="10" t="s">
        <v>23</v>
      </c>
      <c r="J438" s="10" t="s">
        <v>24</v>
      </c>
      <c r="K438" cm="1">
        <f t="array" ref="K438">_xlfn.IFS(F438=1,-999999999,F438=2,_xlfn.XLOOKUP(LEFT(C438,1),C:C,A:A),F438=3,_xlfn.XLOOKUP(LEFT(C438,3),C:C,A:A),F438=4,_xlfn.XLOOKUP(LEFT(C438,5),C:C,A:A),F438=5,_xlfn.XLOOKUP(LEFT(C438,8),C:C,A:A),F438=6,_xlfn.XLOOKUP(LEFT(C438,11),C:C,A:A),F438=7,_xlfn.XLOOKUP(LEFT(C438,17),C:C,A:A))</f>
        <v>735</v>
      </c>
      <c r="L438" s="10" t="s">
        <v>25</v>
      </c>
      <c r="M438" s="10" t="s">
        <v>23</v>
      </c>
      <c r="N438" s="10" t="s">
        <v>23</v>
      </c>
      <c r="O438" s="10" t="s">
        <v>23</v>
      </c>
      <c r="P438" s="10" t="s">
        <v>25</v>
      </c>
      <c r="Q438" s="12">
        <v>43831</v>
      </c>
      <c r="R438" s="10" t="str">
        <f t="shared" si="39"/>
        <v>01/01/2020</v>
      </c>
      <c r="S438" s="10" t="s">
        <v>23</v>
      </c>
      <c r="T438" s="10">
        <v>0</v>
      </c>
      <c r="U438" s="10">
        <v>0</v>
      </c>
      <c r="V438" s="12">
        <v>44166</v>
      </c>
      <c r="W438" s="10" t="str">
        <f t="shared" si="40"/>
        <v>01/12/2020</v>
      </c>
      <c r="X438" s="10" t="s">
        <v>23</v>
      </c>
      <c r="Y438" s="10" t="s">
        <v>23</v>
      </c>
      <c r="Z438" s="10" t="s">
        <v>26</v>
      </c>
      <c r="AA438" s="10">
        <v>1</v>
      </c>
      <c r="AB438" s="10" t="str">
        <f t="shared" si="41"/>
        <v>752, 1, '3.2.2.01.02.00012', 6, 'TARIFA BANCARIA', 'S', 'N', 'I', 735, 'S', 'N', '</v>
      </c>
      <c r="AC438" s="10" t="str">
        <f t="shared" si="44"/>
        <v>N', 'N', 'S', '01/01/2020', 'N', 0, 0, '01/12/2020', 'N', 'N', '0', 1</v>
      </c>
      <c r="AD43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VALUES(752, 1, '3.2.2.01.02.00012', 6, 'TARIFA BANCARIA', 'S', 'N', 'I', 735, 'S', 'N', 'N', 'N', 'S', '01/01/2020', 'N', 0, 0, '01/12/2020', 'N', 'N', '0', 1,'04',);</v>
      </c>
      <c r="AE438" s="14" t="str">
        <f t="shared" si="43"/>
        <v>UPDATE TGFPAR SET CODCTACTB = 752 WHERE CODPARC = ;</v>
      </c>
    </row>
    <row r="439" spans="1:31" x14ac:dyDescent="0.25">
      <c r="A439" s="3">
        <v>753</v>
      </c>
      <c r="B439" s="10">
        <v>1</v>
      </c>
      <c r="C439" s="3" t="s">
        <v>1059</v>
      </c>
      <c r="D439" s="11" t="s">
        <v>47</v>
      </c>
      <c r="F439" s="3">
        <v>6</v>
      </c>
      <c r="G439" s="3" t="s">
        <v>1208</v>
      </c>
      <c r="H439" s="3" t="s">
        <v>25</v>
      </c>
      <c r="I439" s="10" t="s">
        <v>23</v>
      </c>
      <c r="J439" s="10" t="s">
        <v>24</v>
      </c>
      <c r="K439" cm="1">
        <f t="array" ref="K439">_xlfn.IFS(F439=1,-999999999,F439=2,_xlfn.XLOOKUP(LEFT(C439,1),C:C,A:A),F439=3,_xlfn.XLOOKUP(LEFT(C439,3),C:C,A:A),F439=4,_xlfn.XLOOKUP(LEFT(C439,5),C:C,A:A),F439=5,_xlfn.XLOOKUP(LEFT(C439,8),C:C,A:A),F439=6,_xlfn.XLOOKUP(LEFT(C439,11),C:C,A:A),F439=7,_xlfn.XLOOKUP(LEFT(C439,17),C:C,A:A))</f>
        <v>735</v>
      </c>
      <c r="L439" s="10" t="s">
        <v>25</v>
      </c>
      <c r="M439" s="10" t="s">
        <v>23</v>
      </c>
      <c r="N439" s="10" t="s">
        <v>23</v>
      </c>
      <c r="O439" s="10" t="s">
        <v>23</v>
      </c>
      <c r="P439" s="10" t="s">
        <v>25</v>
      </c>
      <c r="Q439" s="12">
        <v>43831</v>
      </c>
      <c r="R439" s="10" t="str">
        <f t="shared" si="39"/>
        <v>01/01/2020</v>
      </c>
      <c r="S439" s="10" t="s">
        <v>23</v>
      </c>
      <c r="T439" s="10">
        <v>0</v>
      </c>
      <c r="U439" s="10">
        <v>0</v>
      </c>
      <c r="V439" s="12">
        <v>44166</v>
      </c>
      <c r="W439" s="10" t="str">
        <f t="shared" si="40"/>
        <v>01/12/2020</v>
      </c>
      <c r="X439" s="10" t="s">
        <v>23</v>
      </c>
      <c r="Y439" s="10" t="s">
        <v>23</v>
      </c>
      <c r="Z439" s="10" t="s">
        <v>26</v>
      </c>
      <c r="AA439" s="10">
        <v>1</v>
      </c>
      <c r="AB439" s="10" t="str">
        <f t="shared" si="41"/>
        <v>753, 1, '3.2.2.01.02.00013', 6, 'COBRANCA SERASA', 'S', 'N', 'I', 735, 'S', 'N', '</v>
      </c>
      <c r="AC439" s="10" t="str">
        <f t="shared" si="44"/>
        <v>N', 'N', 'S', '01/01/2020', 'N', 0, 0, '01/12/2020', 'N', 'N', '0', 1</v>
      </c>
      <c r="AD43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VALUES(753, 1, '3.2.2.01.02.00013', 6, 'COBRANCA SERASA', 'S', 'N', 'I', 735, 'S', 'N', 'N', 'N', 'S', '01/01/2020', 'N', 0, 0, '01/12/2020', 'N', 'N', '0', 1,'04',);</v>
      </c>
      <c r="AE439" s="14" t="str">
        <f t="shared" si="43"/>
        <v>UPDATE TGFPAR SET CODCTACTB = 753 WHERE CODPARC = ;</v>
      </c>
    </row>
    <row r="440" spans="1:31" x14ac:dyDescent="0.25">
      <c r="A440" s="3">
        <v>754</v>
      </c>
      <c r="B440" s="10">
        <v>1</v>
      </c>
      <c r="C440" s="3" t="s">
        <v>1060</v>
      </c>
      <c r="D440" s="11" t="s">
        <v>47</v>
      </c>
      <c r="F440" s="3">
        <v>6</v>
      </c>
      <c r="G440" s="3" t="s">
        <v>1209</v>
      </c>
      <c r="H440" s="3" t="s">
        <v>25</v>
      </c>
      <c r="I440" s="10" t="s">
        <v>23</v>
      </c>
      <c r="J440" s="10" t="s">
        <v>24</v>
      </c>
      <c r="K440" cm="1">
        <f t="array" ref="K440">_xlfn.IFS(F440=1,-999999999,F440=2,_xlfn.XLOOKUP(LEFT(C440,1),C:C,A:A),F440=3,_xlfn.XLOOKUP(LEFT(C440,3),C:C,A:A),F440=4,_xlfn.XLOOKUP(LEFT(C440,5),C:C,A:A),F440=5,_xlfn.XLOOKUP(LEFT(C440,8),C:C,A:A),F440=6,_xlfn.XLOOKUP(LEFT(C440,11),C:C,A:A),F440=7,_xlfn.XLOOKUP(LEFT(C440,17),C:C,A:A))</f>
        <v>735</v>
      </c>
      <c r="L440" s="10" t="s">
        <v>25</v>
      </c>
      <c r="M440" s="10" t="s">
        <v>23</v>
      </c>
      <c r="N440" s="10" t="s">
        <v>23</v>
      </c>
      <c r="O440" s="10" t="s">
        <v>23</v>
      </c>
      <c r="P440" s="10" t="s">
        <v>25</v>
      </c>
      <c r="Q440" s="12">
        <v>43831</v>
      </c>
      <c r="R440" s="10" t="str">
        <f t="shared" si="39"/>
        <v>01/01/2020</v>
      </c>
      <c r="S440" s="10" t="s">
        <v>23</v>
      </c>
      <c r="T440" s="10">
        <v>0</v>
      </c>
      <c r="U440" s="10">
        <v>0</v>
      </c>
      <c r="V440" s="12">
        <v>44166</v>
      </c>
      <c r="W440" s="10" t="str">
        <f t="shared" si="40"/>
        <v>01/12/2020</v>
      </c>
      <c r="X440" s="10" t="s">
        <v>23</v>
      </c>
      <c r="Y440" s="10" t="s">
        <v>23</v>
      </c>
      <c r="Z440" s="10" t="s">
        <v>26</v>
      </c>
      <c r="AA440" s="10">
        <v>1</v>
      </c>
      <c r="AB440" s="10" t="str">
        <f t="shared" si="41"/>
        <v>754, 1, '3.2.2.01.02.00014', 6, 'ALUGUEL MAQUINETA', 'S', 'N', 'I', 735, 'S', 'N', '</v>
      </c>
      <c r="AC440" s="10" t="str">
        <f t="shared" si="44"/>
        <v>N', 'N', 'S', '01/01/2020', 'N', 0, 0, '01/12/2020', 'N', 'N', '0', 1</v>
      </c>
      <c r="AD44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VALUES(754, 1, '3.2.2.01.02.00014', 6, 'ALUGUEL MAQUINETA', 'S', 'N', 'I', 735, 'S', 'N', 'N', 'N', 'S', '01/01/2020', 'N', 0, 0, '01/12/2020', 'N', 'N', '0', 1,'04',);</v>
      </c>
      <c r="AE440" s="14" t="str">
        <f t="shared" si="43"/>
        <v>UPDATE TGFPAR SET CODCTACTB = 754 WHERE CODPARC = ;</v>
      </c>
    </row>
    <row r="441" spans="1:31" x14ac:dyDescent="0.25">
      <c r="A441" s="3">
        <v>755</v>
      </c>
      <c r="B441" s="3">
        <v>1</v>
      </c>
      <c r="C441" s="3" t="s">
        <v>1617</v>
      </c>
      <c r="D441" s="11" t="s">
        <v>47</v>
      </c>
      <c r="F441" s="3">
        <v>2</v>
      </c>
      <c r="G441" s="3" t="s">
        <v>1393</v>
      </c>
      <c r="H441" s="3" t="s">
        <v>23</v>
      </c>
      <c r="I441" s="10" t="s">
        <v>23</v>
      </c>
      <c r="J441" s="10" t="s">
        <v>24</v>
      </c>
      <c r="K441" cm="1">
        <f t="array" ref="K441">_xlfn.IFS(F441=1,-999999999,F441=2,_xlfn.XLOOKUP(LEFT(C441,1),C:C,A:A),F441=3,_xlfn.XLOOKUP(LEFT(C441,3),C:C,A:A),F441=4,_xlfn.XLOOKUP(LEFT(C441,5),C:C,A:A),F441=5,_xlfn.XLOOKUP(LEFT(C441,8),C:C,A:A),F441=6,_xlfn.XLOOKUP(LEFT(C441,11),C:C,A:A),F441=7,_xlfn.XLOOKUP(LEFT(C441,17),C:C,A:A))</f>
        <v>585</v>
      </c>
      <c r="L441" s="10" t="s">
        <v>25</v>
      </c>
      <c r="M441" s="10" t="s">
        <v>23</v>
      </c>
      <c r="N441" s="10" t="s">
        <v>23</v>
      </c>
      <c r="O441" s="10" t="s">
        <v>23</v>
      </c>
      <c r="P441" s="10" t="s">
        <v>25</v>
      </c>
      <c r="Q441" s="12">
        <v>43831</v>
      </c>
      <c r="R441" s="10" t="str">
        <f t="shared" si="39"/>
        <v>01/01/2020</v>
      </c>
      <c r="S441" s="10" t="s">
        <v>23</v>
      </c>
      <c r="T441" s="10">
        <v>0</v>
      </c>
      <c r="U441" s="10">
        <v>0</v>
      </c>
      <c r="V441" s="12">
        <v>44166</v>
      </c>
      <c r="W441" s="10" t="str">
        <f t="shared" si="40"/>
        <v>01/12/2020</v>
      </c>
      <c r="X441" s="10" t="s">
        <v>23</v>
      </c>
      <c r="Y441" s="10" t="s">
        <v>23</v>
      </c>
      <c r="Z441" s="10" t="s">
        <v>26</v>
      </c>
      <c r="AA441" s="10">
        <v>1</v>
      </c>
      <c r="AB441" s="10" t="str">
        <f t="shared" si="41"/>
        <v>755, 1, '3.3', 2, 'OUTRAS RECEITAS E DESPESAS OPERACIONAIS', 'N', 'N', 'I', 585, 'S', 'N', '</v>
      </c>
      <c r="AC441" s="10" t="str">
        <f t="shared" si="44"/>
        <v>N', 'N', 'S', '01/01/2020', 'N', 0, 0, '01/12/2020', 'N', 'N', '0', 1</v>
      </c>
      <c r="AD44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VALUES(755, 1, '3.3', 2, 'OUTRAS RECEITAS E DESPESAS OPERACIONAIS', 'N', 'N', 'I', 585, 'S', 'N', 'N', 'N', 'S', '01/01/2020', 'N', 0, 0, '01/12/2020', 'N', 'N', '0', 1,'04',);</v>
      </c>
      <c r="AE441" s="14" t="str">
        <f t="shared" si="43"/>
        <v>UPDATE TGFPAR SET CODCTACTB = 755 WHERE CODPARC = ;</v>
      </c>
    </row>
    <row r="442" spans="1:31" x14ac:dyDescent="0.25">
      <c r="A442" s="3">
        <v>756</v>
      </c>
      <c r="B442" s="10">
        <v>1</v>
      </c>
      <c r="C442" s="3" t="s">
        <v>1618</v>
      </c>
      <c r="D442" s="11" t="s">
        <v>47</v>
      </c>
      <c r="F442" s="3">
        <v>3</v>
      </c>
      <c r="G442" s="3" t="s">
        <v>1394</v>
      </c>
      <c r="H442" s="3" t="s">
        <v>23</v>
      </c>
      <c r="I442" s="10" t="s">
        <v>23</v>
      </c>
      <c r="J442" s="10" t="s">
        <v>24</v>
      </c>
      <c r="K442" cm="1">
        <f t="array" ref="K442">_xlfn.IFS(F442=1,-999999999,F442=2,_xlfn.XLOOKUP(LEFT(C442,1),C:C,A:A),F442=3,_xlfn.XLOOKUP(LEFT(C442,3),C:C,A:A),F442=4,_xlfn.XLOOKUP(LEFT(C442,5),C:C,A:A),F442=5,_xlfn.XLOOKUP(LEFT(C442,8),C:C,A:A),F442=6,_xlfn.XLOOKUP(LEFT(C442,11),C:C,A:A),F442=7,_xlfn.XLOOKUP(LEFT(C442,17),C:C,A:A))</f>
        <v>755</v>
      </c>
      <c r="L442" s="10" t="s">
        <v>25</v>
      </c>
      <c r="M442" s="10" t="s">
        <v>23</v>
      </c>
      <c r="N442" s="10" t="s">
        <v>23</v>
      </c>
      <c r="O442" s="10" t="s">
        <v>23</v>
      </c>
      <c r="P442" s="10" t="s">
        <v>25</v>
      </c>
      <c r="Q442" s="12">
        <v>43831</v>
      </c>
      <c r="R442" s="10" t="str">
        <f t="shared" si="39"/>
        <v>01/01/2020</v>
      </c>
      <c r="S442" s="10" t="s">
        <v>23</v>
      </c>
      <c r="T442" s="10">
        <v>0</v>
      </c>
      <c r="U442" s="10">
        <v>0</v>
      </c>
      <c r="V442" s="12">
        <v>44166</v>
      </c>
      <c r="W442" s="10" t="str">
        <f t="shared" si="40"/>
        <v>01/12/2020</v>
      </c>
      <c r="X442" s="10" t="s">
        <v>23</v>
      </c>
      <c r="Y442" s="10" t="s">
        <v>23</v>
      </c>
      <c r="Z442" s="10" t="s">
        <v>26</v>
      </c>
      <c r="AA442" s="10">
        <v>1</v>
      </c>
      <c r="AB442" s="10" t="str">
        <f t="shared" si="41"/>
        <v>756, 1, '3.3.1', 3, 'OUTRAS RECEITAS OPERACIONAIS', 'N', 'N', 'I', 755, 'S', 'N', '</v>
      </c>
      <c r="AC442" s="10" t="str">
        <f t="shared" si="44"/>
        <v>N', 'N', 'S', '01/01/2020', 'N', 0, 0, '01/12/2020', 'N', 'N', '0', 1</v>
      </c>
      <c r="AD44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VALUES(756, 1, '3.3.1', 3, 'OUTRAS RECEITAS OPERACIONAIS', 'N', 'N', 'I', 755, 'S', 'N', 'N', 'N', 'S', '01/01/2020', 'N', 0, 0, '01/12/2020', 'N', 'N', '0', 1,'04',);</v>
      </c>
      <c r="AE442" s="14" t="str">
        <f t="shared" si="43"/>
        <v>UPDATE TGFPAR SET CODCTACTB = 756 WHERE CODPARC = ;</v>
      </c>
    </row>
    <row r="443" spans="1:31" x14ac:dyDescent="0.25">
      <c r="A443" s="3">
        <v>757</v>
      </c>
      <c r="B443" s="10">
        <v>1</v>
      </c>
      <c r="C443" s="3" t="s">
        <v>1619</v>
      </c>
      <c r="D443" s="11" t="s">
        <v>47</v>
      </c>
      <c r="F443" s="3">
        <v>4</v>
      </c>
      <c r="G443" s="3" t="s">
        <v>1394</v>
      </c>
      <c r="H443" s="3" t="s">
        <v>23</v>
      </c>
      <c r="I443" s="10" t="s">
        <v>23</v>
      </c>
      <c r="J443" s="10" t="s">
        <v>24</v>
      </c>
      <c r="K443" cm="1">
        <f t="array" ref="K443">_xlfn.IFS(F443=1,-999999999,F443=2,_xlfn.XLOOKUP(LEFT(C443,1),C:C,A:A),F443=3,_xlfn.XLOOKUP(LEFT(C443,3),C:C,A:A),F443=4,_xlfn.XLOOKUP(LEFT(C443,5),C:C,A:A),F443=5,_xlfn.XLOOKUP(LEFT(C443,8),C:C,A:A),F443=6,_xlfn.XLOOKUP(LEFT(C443,11),C:C,A:A),F443=7,_xlfn.XLOOKUP(LEFT(C443,17),C:C,A:A))</f>
        <v>756</v>
      </c>
      <c r="L443" s="10" t="s">
        <v>25</v>
      </c>
      <c r="M443" s="10" t="s">
        <v>23</v>
      </c>
      <c r="N443" s="10" t="s">
        <v>23</v>
      </c>
      <c r="O443" s="10" t="s">
        <v>23</v>
      </c>
      <c r="P443" s="10" t="s">
        <v>25</v>
      </c>
      <c r="Q443" s="12">
        <v>43831</v>
      </c>
      <c r="R443" s="10" t="str">
        <f t="shared" si="39"/>
        <v>01/01/2020</v>
      </c>
      <c r="S443" s="10" t="s">
        <v>23</v>
      </c>
      <c r="T443" s="10">
        <v>0</v>
      </c>
      <c r="U443" s="10">
        <v>0</v>
      </c>
      <c r="V443" s="12">
        <v>44166</v>
      </c>
      <c r="W443" s="10" t="str">
        <f t="shared" si="40"/>
        <v>01/12/2020</v>
      </c>
      <c r="X443" s="10" t="s">
        <v>23</v>
      </c>
      <c r="Y443" s="10" t="s">
        <v>23</v>
      </c>
      <c r="Z443" s="10" t="s">
        <v>26</v>
      </c>
      <c r="AA443" s="10">
        <v>1</v>
      </c>
      <c r="AB443" s="10" t="str">
        <f t="shared" si="41"/>
        <v>757, 1, '3.3.1.01', 4, 'OUTRAS RECEITAS OPERACIONAIS', 'N', 'N', 'I', 756, 'S', 'N', '</v>
      </c>
      <c r="AC443" s="10" t="str">
        <f t="shared" si="44"/>
        <v>N', 'N', 'S', '01/01/2020', 'N', 0, 0, '01/12/2020', 'N', 'N', '0', 1</v>
      </c>
      <c r="AD44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VALUES(757, 1, '3.3.1.01', 4, 'OUTRAS RECEITAS OPERACIONAIS', 'N', 'N', 'I', 756, 'S', 'N', 'N', 'N', 'S', '01/01/2020', 'N', 0, 0, '01/12/2020', 'N', 'N', '0', 1,'04',);</v>
      </c>
      <c r="AE443" s="14" t="str">
        <f t="shared" si="43"/>
        <v>UPDATE TGFPAR SET CODCTACTB = 757 WHERE CODPARC = ;</v>
      </c>
    </row>
    <row r="444" spans="1:31" x14ac:dyDescent="0.25">
      <c r="A444" s="3">
        <v>758</v>
      </c>
      <c r="B444" s="3">
        <v>1</v>
      </c>
      <c r="C444" s="3" t="s">
        <v>1620</v>
      </c>
      <c r="D444" s="11" t="s">
        <v>47</v>
      </c>
      <c r="F444" s="3">
        <v>5</v>
      </c>
      <c r="G444" s="3" t="s">
        <v>1395</v>
      </c>
      <c r="H444" s="3" t="s">
        <v>23</v>
      </c>
      <c r="I444" s="10" t="s">
        <v>23</v>
      </c>
      <c r="J444" s="10" t="s">
        <v>24</v>
      </c>
      <c r="K444" cm="1">
        <f t="array" ref="K444">_xlfn.IFS(F444=1,-999999999,F444=2,_xlfn.XLOOKUP(LEFT(C444,1),C:C,A:A),F444=3,_xlfn.XLOOKUP(LEFT(C444,3),C:C,A:A),F444=4,_xlfn.XLOOKUP(LEFT(C444,5),C:C,A:A),F444=5,_xlfn.XLOOKUP(LEFT(C444,8),C:C,A:A),F444=6,_xlfn.XLOOKUP(LEFT(C444,11),C:C,A:A),F444=7,_xlfn.XLOOKUP(LEFT(C444,17),C:C,A:A))</f>
        <v>757</v>
      </c>
      <c r="L444" s="10" t="s">
        <v>25</v>
      </c>
      <c r="M444" s="10" t="s">
        <v>23</v>
      </c>
      <c r="N444" s="10" t="s">
        <v>23</v>
      </c>
      <c r="O444" s="10" t="s">
        <v>23</v>
      </c>
      <c r="P444" s="10" t="s">
        <v>25</v>
      </c>
      <c r="Q444" s="12">
        <v>43831</v>
      </c>
      <c r="R444" s="10" t="str">
        <f t="shared" si="39"/>
        <v>01/01/2020</v>
      </c>
      <c r="S444" s="10" t="s">
        <v>23</v>
      </c>
      <c r="T444" s="10">
        <v>0</v>
      </c>
      <c r="U444" s="10">
        <v>0</v>
      </c>
      <c r="V444" s="12">
        <v>44166</v>
      </c>
      <c r="W444" s="10" t="str">
        <f t="shared" si="40"/>
        <v>01/12/2020</v>
      </c>
      <c r="X444" s="10" t="s">
        <v>23</v>
      </c>
      <c r="Y444" s="10" t="s">
        <v>23</v>
      </c>
      <c r="Z444" s="10" t="s">
        <v>26</v>
      </c>
      <c r="AA444" s="10">
        <v>1</v>
      </c>
      <c r="AB444" s="10" t="str">
        <f t="shared" si="41"/>
        <v>758, 1, '3.3.1.01.01', 5, 'RESULTADO C/ ALIENACAO DO IMOBILIZADO', 'N', 'N', 'I', 757, 'S', 'N', '</v>
      </c>
      <c r="AC444" s="10" t="str">
        <f t="shared" si="44"/>
        <v>N', 'N', 'S', '01/01/2020', 'N', 0, 0, '01/12/2020', 'N', 'N', '0', 1</v>
      </c>
      <c r="AD44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VALUES(758, 1, '3.3.1.01.01', 5, 'RESULTADO C/ ALIENACAO DO IMOBILIZADO', 'N', 'N', 'I', 757, 'S', 'N', 'N', 'N', 'S', '01/01/2020', 'N', 0, 0, '01/12/2020', 'N', 'N', '0', 1,'04',);</v>
      </c>
      <c r="AE444" s="14" t="str">
        <f t="shared" si="43"/>
        <v>UPDATE TGFPAR SET CODCTACTB = 758 WHERE CODPARC = ;</v>
      </c>
    </row>
    <row r="445" spans="1:31" x14ac:dyDescent="0.25">
      <c r="A445" s="3">
        <v>759</v>
      </c>
      <c r="B445" s="10">
        <v>1</v>
      </c>
      <c r="C445" s="3" t="s">
        <v>1621</v>
      </c>
      <c r="D445" s="11" t="s">
        <v>47</v>
      </c>
      <c r="F445" s="3">
        <v>6</v>
      </c>
      <c r="G445" s="3" t="s">
        <v>1396</v>
      </c>
      <c r="H445" s="3" t="s">
        <v>25</v>
      </c>
      <c r="I445" s="10" t="s">
        <v>23</v>
      </c>
      <c r="J445" s="10" t="s">
        <v>24</v>
      </c>
      <c r="K445" cm="1">
        <f t="array" ref="K445">_xlfn.IFS(F445=1,-999999999,F445=2,_xlfn.XLOOKUP(LEFT(C445,1),C:C,A:A),F445=3,_xlfn.XLOOKUP(LEFT(C445,3),C:C,A:A),F445=4,_xlfn.XLOOKUP(LEFT(C445,5),C:C,A:A),F445=5,_xlfn.XLOOKUP(LEFT(C445,8),C:C,A:A),F445=6,_xlfn.XLOOKUP(LEFT(C445,11),C:C,A:A),F445=7,_xlfn.XLOOKUP(LEFT(C445,17),C:C,A:A))</f>
        <v>758</v>
      </c>
      <c r="L445" s="10" t="s">
        <v>25</v>
      </c>
      <c r="M445" s="10" t="s">
        <v>23</v>
      </c>
      <c r="N445" s="10" t="s">
        <v>23</v>
      </c>
      <c r="O445" s="10" t="s">
        <v>23</v>
      </c>
      <c r="P445" s="10" t="s">
        <v>25</v>
      </c>
      <c r="Q445" s="12">
        <v>43831</v>
      </c>
      <c r="R445" s="10" t="str">
        <f t="shared" si="39"/>
        <v>01/01/2020</v>
      </c>
      <c r="S445" s="10" t="s">
        <v>23</v>
      </c>
      <c r="T445" s="10">
        <v>0</v>
      </c>
      <c r="U445" s="10">
        <v>0</v>
      </c>
      <c r="V445" s="12">
        <v>44166</v>
      </c>
      <c r="W445" s="10" t="str">
        <f t="shared" si="40"/>
        <v>01/12/2020</v>
      </c>
      <c r="X445" s="10" t="s">
        <v>23</v>
      </c>
      <c r="Y445" s="10" t="s">
        <v>23</v>
      </c>
      <c r="Z445" s="10" t="s">
        <v>26</v>
      </c>
      <c r="AA445" s="10">
        <v>1</v>
      </c>
      <c r="AB445" s="10" t="str">
        <f t="shared" si="41"/>
        <v>759, 1, '3.3.1.01.01.00001', 6, 'VENDA DE IMOBILIZADO', 'S', 'N', 'I', 758, 'S', 'N', '</v>
      </c>
      <c r="AC445" s="10" t="str">
        <f t="shared" si="44"/>
        <v>N', 'N', 'S', '01/01/2020', 'N', 0, 0, '01/12/2020', 'N', 'N', '0', 1</v>
      </c>
      <c r="AD44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VALUES(759, 1, '3.3.1.01.01.00001', 6, 'VENDA DE IMOBILIZADO', 'S', 'N', 'I', 758, 'S', 'N', 'N', 'N', 'S', '01/01/2020', 'N', 0, 0, '01/12/2020', 'N', 'N', '0', 1,'04',);</v>
      </c>
      <c r="AE445" s="14" t="str">
        <f t="shared" si="43"/>
        <v>UPDATE TGFPAR SET CODCTACTB = 759 WHERE CODPARC = ;</v>
      </c>
    </row>
    <row r="446" spans="1:31" x14ac:dyDescent="0.25">
      <c r="A446" s="3">
        <v>760</v>
      </c>
      <c r="B446" s="10">
        <v>1</v>
      </c>
      <c r="C446" s="3" t="s">
        <v>1622</v>
      </c>
      <c r="D446" s="11" t="s">
        <v>47</v>
      </c>
      <c r="F446" s="3">
        <v>6</v>
      </c>
      <c r="G446" s="3" t="s">
        <v>1397</v>
      </c>
      <c r="H446" s="3" t="s">
        <v>25</v>
      </c>
      <c r="I446" s="10" t="s">
        <v>23</v>
      </c>
      <c r="J446" s="10" t="s">
        <v>24</v>
      </c>
      <c r="K446" cm="1">
        <f t="array" ref="K446">_xlfn.IFS(F446=1,-999999999,F446=2,_xlfn.XLOOKUP(LEFT(C446,1),C:C,A:A),F446=3,_xlfn.XLOOKUP(LEFT(C446,3),C:C,A:A),F446=4,_xlfn.XLOOKUP(LEFT(C446,5),C:C,A:A),F446=5,_xlfn.XLOOKUP(LEFT(C446,8),C:C,A:A),F446=6,_xlfn.XLOOKUP(LEFT(C446,11),C:C,A:A),F446=7,_xlfn.XLOOKUP(LEFT(C446,17),C:C,A:A))</f>
        <v>758</v>
      </c>
      <c r="L446" s="10" t="s">
        <v>25</v>
      </c>
      <c r="M446" s="10" t="s">
        <v>23</v>
      </c>
      <c r="N446" s="10" t="s">
        <v>23</v>
      </c>
      <c r="O446" s="10" t="s">
        <v>23</v>
      </c>
      <c r="P446" s="10" t="s">
        <v>25</v>
      </c>
      <c r="Q446" s="12">
        <v>43831</v>
      </c>
      <c r="R446" s="10" t="str">
        <f t="shared" si="39"/>
        <v>01/01/2020</v>
      </c>
      <c r="S446" s="10" t="s">
        <v>23</v>
      </c>
      <c r="T446" s="10">
        <v>0</v>
      </c>
      <c r="U446" s="10">
        <v>0</v>
      </c>
      <c r="V446" s="12">
        <v>44166</v>
      </c>
      <c r="W446" s="10" t="str">
        <f t="shared" si="40"/>
        <v>01/12/2020</v>
      </c>
      <c r="X446" s="10" t="s">
        <v>23</v>
      </c>
      <c r="Y446" s="10" t="s">
        <v>23</v>
      </c>
      <c r="Z446" s="10" t="s">
        <v>26</v>
      </c>
      <c r="AA446" s="10">
        <v>1</v>
      </c>
      <c r="AB446" s="10" t="str">
        <f t="shared" si="41"/>
        <v>760, 1, '3.3.1.01.01.00002', 6, '( - ) CUSTO IMOBILIZADO VENDIDO', 'S', 'N', 'I', 758, 'S', 'N', '</v>
      </c>
      <c r="AC446" s="10" t="str">
        <f t="shared" si="44"/>
        <v>N', 'N', 'S', '01/01/2020', 'N', 0, 0, '01/12/2020', 'N', 'N', '0', 1</v>
      </c>
      <c r="AD44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VALUES(760, 1, '3.3.1.01.01.00002', 6, '( - ) CUSTO IMOBILIZADO VENDIDO', 'S', 'N', 'I', 758, 'S', 'N', 'N', 'N', 'S', '01/01/2020', 'N', 0, 0, '01/12/2020', 'N', 'N', '0', 1,'04',);</v>
      </c>
      <c r="AE446" s="14" t="str">
        <f t="shared" si="43"/>
        <v>UPDATE TGFPAR SET CODCTACTB = 760 WHERE CODPARC = ;</v>
      </c>
    </row>
    <row r="447" spans="1:31" x14ac:dyDescent="0.25">
      <c r="A447" s="3">
        <v>761</v>
      </c>
      <c r="B447" s="3">
        <v>1</v>
      </c>
      <c r="C447" s="3" t="s">
        <v>1623</v>
      </c>
      <c r="D447" s="11" t="s">
        <v>47</v>
      </c>
      <c r="F447" s="3">
        <v>5</v>
      </c>
      <c r="G447" s="3" t="s">
        <v>1398</v>
      </c>
      <c r="H447" s="3" t="s">
        <v>23</v>
      </c>
      <c r="I447" s="10" t="s">
        <v>23</v>
      </c>
      <c r="J447" s="10" t="s">
        <v>24</v>
      </c>
      <c r="K447" cm="1">
        <f t="array" ref="K447">_xlfn.IFS(F447=1,-999999999,F447=2,_xlfn.XLOOKUP(LEFT(C447,1),C:C,A:A),F447=3,_xlfn.XLOOKUP(LEFT(C447,3),C:C,A:A),F447=4,_xlfn.XLOOKUP(LEFT(C447,5),C:C,A:A),F447=5,_xlfn.XLOOKUP(LEFT(C447,8),C:C,A:A),F447=6,_xlfn.XLOOKUP(LEFT(C447,11),C:C,A:A),F447=7,_xlfn.XLOOKUP(LEFT(C447,17),C:C,A:A))</f>
        <v>757</v>
      </c>
      <c r="L447" s="10" t="s">
        <v>25</v>
      </c>
      <c r="M447" s="10" t="s">
        <v>23</v>
      </c>
      <c r="N447" s="10" t="s">
        <v>23</v>
      </c>
      <c r="O447" s="10" t="s">
        <v>23</v>
      </c>
      <c r="P447" s="10" t="s">
        <v>25</v>
      </c>
      <c r="Q447" s="12">
        <v>43831</v>
      </c>
      <c r="R447" s="10" t="str">
        <f t="shared" si="39"/>
        <v>01/01/2020</v>
      </c>
      <c r="S447" s="10" t="s">
        <v>23</v>
      </c>
      <c r="T447" s="10">
        <v>0</v>
      </c>
      <c r="U447" s="10">
        <v>0</v>
      </c>
      <c r="V447" s="12">
        <v>44166</v>
      </c>
      <c r="W447" s="10" t="str">
        <f t="shared" si="40"/>
        <v>01/12/2020</v>
      </c>
      <c r="X447" s="10" t="s">
        <v>23</v>
      </c>
      <c r="Y447" s="10" t="s">
        <v>23</v>
      </c>
      <c r="Z447" s="10" t="s">
        <v>26</v>
      </c>
      <c r="AA447" s="10">
        <v>1</v>
      </c>
      <c r="AB447" s="10" t="str">
        <f t="shared" si="41"/>
        <v>761, 1, '3.3.1.01.02', 5, 'OUTRAS RECEITAS', 'N', 'N', 'I', 757, 'S', 'N', '</v>
      </c>
      <c r="AC447" s="10" t="str">
        <f t="shared" si="44"/>
        <v>N', 'N', 'S', '01/01/2020', 'N', 0, 0, '01/12/2020', 'N', 'N', '0', 1</v>
      </c>
      <c r="AD44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VALUES(761, 1, '3.3.1.01.02', 5, 'OUTRAS RECEITAS', 'N', 'N', 'I', 757, 'S', 'N', 'N', 'N', 'S', '01/01/2020', 'N', 0, 0, '01/12/2020', 'N', 'N', '0', 1,'04',);</v>
      </c>
      <c r="AE447" s="14" t="str">
        <f t="shared" si="43"/>
        <v>UPDATE TGFPAR SET CODCTACTB = 761 WHERE CODPARC = ;</v>
      </c>
    </row>
    <row r="448" spans="1:31" x14ac:dyDescent="0.25">
      <c r="A448" s="3">
        <v>762</v>
      </c>
      <c r="B448" s="10">
        <v>1</v>
      </c>
      <c r="C448" s="3" t="s">
        <v>1624</v>
      </c>
      <c r="D448" s="11" t="s">
        <v>47</v>
      </c>
      <c r="F448" s="3">
        <v>6</v>
      </c>
      <c r="G448" s="3" t="s">
        <v>1399</v>
      </c>
      <c r="H448" s="3" t="s">
        <v>25</v>
      </c>
      <c r="I448" s="10" t="s">
        <v>23</v>
      </c>
      <c r="J448" s="10" t="s">
        <v>24</v>
      </c>
      <c r="K448" cm="1">
        <f t="array" ref="K448">_xlfn.IFS(F448=1,-999999999,F448=2,_xlfn.XLOOKUP(LEFT(C448,1),C:C,A:A),F448=3,_xlfn.XLOOKUP(LEFT(C448,3),C:C,A:A),F448=4,_xlfn.XLOOKUP(LEFT(C448,5),C:C,A:A),F448=5,_xlfn.XLOOKUP(LEFT(C448,8),C:C,A:A),F448=6,_xlfn.XLOOKUP(LEFT(C448,11),C:C,A:A),F448=7,_xlfn.XLOOKUP(LEFT(C448,17),C:C,A:A))</f>
        <v>761</v>
      </c>
      <c r="L448" s="10" t="s">
        <v>25</v>
      </c>
      <c r="M448" s="10" t="s">
        <v>23</v>
      </c>
      <c r="N448" s="10" t="s">
        <v>23</v>
      </c>
      <c r="O448" s="10" t="s">
        <v>23</v>
      </c>
      <c r="P448" s="10" t="s">
        <v>25</v>
      </c>
      <c r="Q448" s="12">
        <v>43831</v>
      </c>
      <c r="R448" s="10" t="str">
        <f t="shared" si="39"/>
        <v>01/01/2020</v>
      </c>
      <c r="S448" s="10" t="s">
        <v>23</v>
      </c>
      <c r="T448" s="10">
        <v>0</v>
      </c>
      <c r="U448" s="10">
        <v>0</v>
      </c>
      <c r="V448" s="12">
        <v>44166</v>
      </c>
      <c r="W448" s="10" t="str">
        <f t="shared" si="40"/>
        <v>01/12/2020</v>
      </c>
      <c r="X448" s="10" t="s">
        <v>23</v>
      </c>
      <c r="Y448" s="10" t="s">
        <v>23</v>
      </c>
      <c r="Z448" s="10" t="s">
        <v>26</v>
      </c>
      <c r="AA448" s="10">
        <v>1</v>
      </c>
      <c r="AB448" s="10" t="str">
        <f t="shared" si="41"/>
        <v>762, 1, '3.3.1.01.02.00001', 6, 'INDENIZAÇOES CONTRATUAIS', 'S', 'N', 'I', 761, 'S', 'N', '</v>
      </c>
      <c r="AC448" s="10" t="str">
        <f t="shared" si="44"/>
        <v>N', 'N', 'S', '01/01/2020', 'N', 0, 0, '01/12/2020', 'N', 'N', '0', 1</v>
      </c>
      <c r="AD44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VALUES(762, 1, '3.3.1.01.02.00001', 6, 'INDENIZAÇOES CONTRATUAIS', 'S', 'N', 'I', 761, 'S', 'N', 'N', 'N', 'S', '01/01/2020', 'N', 0, 0, '01/12/2020', 'N', 'N', '0', 1,'04',);</v>
      </c>
      <c r="AE448" s="14" t="str">
        <f t="shared" si="43"/>
        <v>UPDATE TGFPAR SET CODCTACTB = 762 WHERE CODPARC = ;</v>
      </c>
    </row>
    <row r="449" spans="1:31" x14ac:dyDescent="0.25">
      <c r="A449" s="3">
        <v>763</v>
      </c>
      <c r="B449" s="10">
        <v>1</v>
      </c>
      <c r="C449" s="3" t="s">
        <v>1625</v>
      </c>
      <c r="D449" s="11" t="s">
        <v>47</v>
      </c>
      <c r="F449" s="3">
        <v>6</v>
      </c>
      <c r="G449" s="3" t="s">
        <v>1400</v>
      </c>
      <c r="H449" s="3" t="s">
        <v>25</v>
      </c>
      <c r="I449" s="10" t="s">
        <v>23</v>
      </c>
      <c r="J449" s="10" t="s">
        <v>24</v>
      </c>
      <c r="K449" cm="1">
        <f t="array" ref="K449">_xlfn.IFS(F449=1,-999999999,F449=2,_xlfn.XLOOKUP(LEFT(C449,1),C:C,A:A),F449=3,_xlfn.XLOOKUP(LEFT(C449,3),C:C,A:A),F449=4,_xlfn.XLOOKUP(LEFT(C449,5),C:C,A:A),F449=5,_xlfn.XLOOKUP(LEFT(C449,8),C:C,A:A),F449=6,_xlfn.XLOOKUP(LEFT(C449,11),C:C,A:A),F449=7,_xlfn.XLOOKUP(LEFT(C449,17),C:C,A:A))</f>
        <v>761</v>
      </c>
      <c r="L449" s="10" t="s">
        <v>25</v>
      </c>
      <c r="M449" s="10" t="s">
        <v>23</v>
      </c>
      <c r="N449" s="10" t="s">
        <v>23</v>
      </c>
      <c r="O449" s="10" t="s">
        <v>23</v>
      </c>
      <c r="P449" s="10" t="s">
        <v>25</v>
      </c>
      <c r="Q449" s="12">
        <v>43831</v>
      </c>
      <c r="R449" s="10" t="str">
        <f t="shared" si="39"/>
        <v>01/01/2020</v>
      </c>
      <c r="S449" s="10" t="s">
        <v>23</v>
      </c>
      <c r="T449" s="10">
        <v>0</v>
      </c>
      <c r="U449" s="10">
        <v>0</v>
      </c>
      <c r="V449" s="12">
        <v>44166</v>
      </c>
      <c r="W449" s="10" t="str">
        <f t="shared" si="40"/>
        <v>01/12/2020</v>
      </c>
      <c r="X449" s="10" t="s">
        <v>23</v>
      </c>
      <c r="Y449" s="10" t="s">
        <v>23</v>
      </c>
      <c r="Z449" s="10" t="s">
        <v>26</v>
      </c>
      <c r="AA449" s="10">
        <v>1</v>
      </c>
      <c r="AB449" s="10" t="str">
        <f t="shared" si="41"/>
        <v>763, 1, '3.3.1.01.02.00002', 6, 'SINISTROS', 'S', 'N', 'I', 761, 'S', 'N', '</v>
      </c>
      <c r="AC449" s="10" t="str">
        <f t="shared" si="44"/>
        <v>N', 'N', 'S', '01/01/2020', 'N', 0, 0, '01/12/2020', 'N', 'N', '0', 1</v>
      </c>
      <c r="AD449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VALUES(763, 1, '3.3.1.01.02.00002', 6, 'SINISTROS', 'S', 'N', 'I', 761, 'S', 'N', 'N', 'N', 'S', '01/01/2020', 'N', 0, 0, '01/12/2020', 'N', 'N', '0', 1,'04',);</v>
      </c>
      <c r="AE449" s="14" t="str">
        <f t="shared" si="43"/>
        <v>UPDATE TGFPAR SET CODCTACTB = 763 WHERE CODPARC = ;</v>
      </c>
    </row>
    <row r="450" spans="1:31" x14ac:dyDescent="0.25">
      <c r="A450" s="3">
        <v>764</v>
      </c>
      <c r="B450" s="3">
        <v>1</v>
      </c>
      <c r="C450" s="3" t="s">
        <v>1626</v>
      </c>
      <c r="D450" s="11" t="s">
        <v>47</v>
      </c>
      <c r="F450" s="3">
        <v>6</v>
      </c>
      <c r="G450" s="3" t="s">
        <v>1401</v>
      </c>
      <c r="H450" s="3" t="s">
        <v>25</v>
      </c>
      <c r="I450" s="10" t="s">
        <v>23</v>
      </c>
      <c r="J450" s="10" t="s">
        <v>24</v>
      </c>
      <c r="K450" cm="1">
        <f t="array" ref="K450">_xlfn.IFS(F450=1,-999999999,F450=2,_xlfn.XLOOKUP(LEFT(C450,1),C:C,A:A),F450=3,_xlfn.XLOOKUP(LEFT(C450,3),C:C,A:A),F450=4,_xlfn.XLOOKUP(LEFT(C450,5),C:C,A:A),F450=5,_xlfn.XLOOKUP(LEFT(C450,8),C:C,A:A),F450=6,_xlfn.XLOOKUP(LEFT(C450,11),C:C,A:A),F450=7,_xlfn.XLOOKUP(LEFT(C450,17),C:C,A:A))</f>
        <v>761</v>
      </c>
      <c r="L450" s="10" t="s">
        <v>25</v>
      </c>
      <c r="M450" s="10" t="s">
        <v>23</v>
      </c>
      <c r="N450" s="10" t="s">
        <v>23</v>
      </c>
      <c r="O450" s="10" t="s">
        <v>23</v>
      </c>
      <c r="P450" s="10" t="s">
        <v>25</v>
      </c>
      <c r="Q450" s="12">
        <v>43831</v>
      </c>
      <c r="R450" s="10" t="str">
        <f t="shared" si="39"/>
        <v>01/01/2020</v>
      </c>
      <c r="S450" s="10" t="s">
        <v>23</v>
      </c>
      <c r="T450" s="10">
        <v>0</v>
      </c>
      <c r="U450" s="10">
        <v>0</v>
      </c>
      <c r="V450" s="12">
        <v>44166</v>
      </c>
      <c r="W450" s="10" t="str">
        <f t="shared" si="40"/>
        <v>01/12/2020</v>
      </c>
      <c r="X450" s="10" t="s">
        <v>23</v>
      </c>
      <c r="Y450" s="10" t="s">
        <v>23</v>
      </c>
      <c r="Z450" s="10" t="s">
        <v>26</v>
      </c>
      <c r="AA450" s="10">
        <v>1</v>
      </c>
      <c r="AB450" s="10" t="str">
        <f t="shared" si="41"/>
        <v>764, 1, '3.3.1.01.02.00003', 6, 'RECUPERACAO DE DESPESAS', 'S', 'N', 'I', 761, 'S', 'N', '</v>
      </c>
      <c r="AC450" s="10" t="str">
        <f t="shared" si="44"/>
        <v>N', 'N', 'S', '01/01/2020', 'N', 0, 0, '01/12/2020', 'N', 'N', '0', 1</v>
      </c>
      <c r="AD450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VALUES(764, 1, '3.3.1.01.02.00003', 6, 'RECUPERACAO DE DESPESAS', 'S', 'N', 'I', 761, 'S', 'N', 'N', 'N', 'S', '01/01/2020', 'N', 0, 0, '01/12/2020', 'N', 'N', '0', 1,'04',);</v>
      </c>
      <c r="AE450" s="14" t="str">
        <f t="shared" si="43"/>
        <v>UPDATE TGFPAR SET CODCTACTB = 764 WHERE CODPARC = ;</v>
      </c>
    </row>
    <row r="451" spans="1:31" x14ac:dyDescent="0.25">
      <c r="A451" s="3">
        <v>765</v>
      </c>
      <c r="B451" s="10">
        <v>1</v>
      </c>
      <c r="C451" s="3" t="s">
        <v>1061</v>
      </c>
      <c r="D451" s="11" t="s">
        <v>47</v>
      </c>
      <c r="F451" s="3">
        <v>6</v>
      </c>
      <c r="G451" s="3" t="s">
        <v>1127</v>
      </c>
      <c r="H451" s="3" t="s">
        <v>25</v>
      </c>
      <c r="I451" s="10" t="s">
        <v>23</v>
      </c>
      <c r="J451" s="10" t="s">
        <v>24</v>
      </c>
      <c r="K451" cm="1">
        <f t="array" ref="K451">_xlfn.IFS(F451=1,-999999999,F451=2,_xlfn.XLOOKUP(LEFT(C451,1),C:C,A:A),F451=3,_xlfn.XLOOKUP(LEFT(C451,3),C:C,A:A),F451=4,_xlfn.XLOOKUP(LEFT(C451,5),C:C,A:A),F451=5,_xlfn.XLOOKUP(LEFT(C451,8),C:C,A:A),F451=6,_xlfn.XLOOKUP(LEFT(C451,11),C:C,A:A),F451=7,_xlfn.XLOOKUP(LEFT(C451,17),C:C,A:A))</f>
        <v>761</v>
      </c>
      <c r="L451" s="10" t="s">
        <v>25</v>
      </c>
      <c r="M451" s="10" t="s">
        <v>23</v>
      </c>
      <c r="N451" s="10" t="s">
        <v>23</v>
      </c>
      <c r="O451" s="10" t="s">
        <v>23</v>
      </c>
      <c r="P451" s="10" t="s">
        <v>25</v>
      </c>
      <c r="Q451" s="12">
        <v>43831</v>
      </c>
      <c r="R451" s="10" t="str">
        <f t="shared" si="39"/>
        <v>01/01/2020</v>
      </c>
      <c r="S451" s="10" t="s">
        <v>23</v>
      </c>
      <c r="T451" s="10">
        <v>0</v>
      </c>
      <c r="U451" s="10">
        <v>0</v>
      </c>
      <c r="V451" s="12">
        <v>44166</v>
      </c>
      <c r="W451" s="10" t="str">
        <f t="shared" si="40"/>
        <v>01/12/2020</v>
      </c>
      <c r="X451" s="10" t="s">
        <v>23</v>
      </c>
      <c r="Y451" s="10" t="s">
        <v>23</v>
      </c>
      <c r="Z451" s="10" t="s">
        <v>26</v>
      </c>
      <c r="AA451" s="10">
        <v>1</v>
      </c>
      <c r="AB451" s="10" t="str">
        <f t="shared" si="41"/>
        <v>765, 1, '3.3.1.01.02.00004', 6, 'RECUPERACAO DE RECEBIVEIS', 'S', 'N', 'I', 761, 'S', 'N', '</v>
      </c>
      <c r="AC451" s="10" t="str">
        <f t="shared" si="44"/>
        <v>N', 'N', 'S', '01/01/2020', 'N', 0, 0, '01/12/2020', 'N', 'N', '0', 1</v>
      </c>
      <c r="AD451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VALUES(765, 1, '3.3.1.01.02.00004', 6, 'RECUPERACAO DE RECEBIVEIS', 'S', 'N', 'I', 761, 'S', 'N', 'N', 'N', 'S', '01/01/2020', 'N', 0, 0, '01/12/2020', 'N', 'N', '0', 1,'04',);</v>
      </c>
      <c r="AE451" s="14" t="str">
        <f t="shared" si="43"/>
        <v>UPDATE TGFPAR SET CODCTACTB = 765 WHERE CODPARC = ;</v>
      </c>
    </row>
    <row r="452" spans="1:31" x14ac:dyDescent="0.25">
      <c r="A452" s="3">
        <v>766</v>
      </c>
      <c r="B452" s="10">
        <v>1</v>
      </c>
      <c r="C452" s="3" t="s">
        <v>623</v>
      </c>
      <c r="D452" s="11" t="s">
        <v>47</v>
      </c>
      <c r="F452" s="3">
        <v>2</v>
      </c>
      <c r="G452" s="3" t="s">
        <v>1402</v>
      </c>
      <c r="H452" s="3" t="s">
        <v>23</v>
      </c>
      <c r="I452" s="10" t="s">
        <v>23</v>
      </c>
      <c r="J452" s="10" t="s">
        <v>24</v>
      </c>
      <c r="K452" cm="1">
        <f t="array" ref="K452">_xlfn.IFS(F452=1,-999999999,F452=2,_xlfn.XLOOKUP(LEFT(C452,1),C:C,A:A),F452=3,_xlfn.XLOOKUP(LEFT(C452,3),C:C,A:A),F452=4,_xlfn.XLOOKUP(LEFT(C452,5),C:C,A:A),F452=5,_xlfn.XLOOKUP(LEFT(C452,8),C:C,A:A),F452=6,_xlfn.XLOOKUP(LEFT(C452,11),C:C,A:A),F452=7,_xlfn.XLOOKUP(LEFT(C452,17),C:C,A:A))</f>
        <v>585</v>
      </c>
      <c r="L452" s="10" t="s">
        <v>25</v>
      </c>
      <c r="M452" s="10" t="s">
        <v>23</v>
      </c>
      <c r="N452" s="10" t="s">
        <v>23</v>
      </c>
      <c r="O452" s="10" t="s">
        <v>23</v>
      </c>
      <c r="P452" s="10" t="s">
        <v>25</v>
      </c>
      <c r="Q452" s="12">
        <v>43831</v>
      </c>
      <c r="R452" s="10" t="str">
        <f t="shared" si="39"/>
        <v>01/01/2020</v>
      </c>
      <c r="S452" s="10" t="s">
        <v>23</v>
      </c>
      <c r="T452" s="10">
        <v>0</v>
      </c>
      <c r="U452" s="10">
        <v>0</v>
      </c>
      <c r="V452" s="12">
        <v>44166</v>
      </c>
      <c r="W452" s="10" t="str">
        <f t="shared" si="40"/>
        <v>01/12/2020</v>
      </c>
      <c r="X452" s="10" t="s">
        <v>23</v>
      </c>
      <c r="Y452" s="10" t="s">
        <v>23</v>
      </c>
      <c r="Z452" s="10" t="s">
        <v>26</v>
      </c>
      <c r="AA452" s="10">
        <v>1</v>
      </c>
      <c r="AB452" s="10" t="str">
        <f t="shared" si="41"/>
        <v>766, 1, '3.4', 2, 'PROVISAO S/ RESULTADO', 'N', 'N', 'I', 585, 'S', 'N', '</v>
      </c>
      <c r="AC452" s="10" t="str">
        <f t="shared" si="44"/>
        <v>N', 'N', 'S', '01/01/2020', 'N', 0, 0, '01/12/2020', 'N', 'N', '0', 1</v>
      </c>
      <c r="AD452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VALUES(766, 1, '3.4', 2, 'PROVISAO S/ RESULTADO', 'N', 'N', 'I', 585, 'S', 'N', 'N', 'N', 'S', '01/01/2020', 'N', 0, 0, '01/12/2020', 'N', 'N', '0', 1,'04',);</v>
      </c>
      <c r="AE452" s="14" t="str">
        <f t="shared" si="43"/>
        <v>UPDATE TGFPAR SET CODCTACTB = 766 WHERE CODPARC = ;</v>
      </c>
    </row>
    <row r="453" spans="1:31" x14ac:dyDescent="0.25">
      <c r="A453" s="3">
        <v>767</v>
      </c>
      <c r="B453" s="3">
        <v>1</v>
      </c>
      <c r="C453" s="3" t="s">
        <v>624</v>
      </c>
      <c r="D453" s="11" t="s">
        <v>47</v>
      </c>
      <c r="F453" s="3">
        <v>3</v>
      </c>
      <c r="G453" s="3" t="s">
        <v>1403</v>
      </c>
      <c r="H453" s="3" t="s">
        <v>23</v>
      </c>
      <c r="I453" s="10" t="s">
        <v>23</v>
      </c>
      <c r="J453" s="10" t="s">
        <v>24</v>
      </c>
      <c r="K453" cm="1">
        <f t="array" ref="K453">_xlfn.IFS(F453=1,-999999999,F453=2,_xlfn.XLOOKUP(LEFT(C453,1),C:C,A:A),F453=3,_xlfn.XLOOKUP(LEFT(C453,3),C:C,A:A),F453=4,_xlfn.XLOOKUP(LEFT(C453,5),C:C,A:A),F453=5,_xlfn.XLOOKUP(LEFT(C453,8),C:C,A:A),F453=6,_xlfn.XLOOKUP(LEFT(C453,11),C:C,A:A),F453=7,_xlfn.XLOOKUP(LEFT(C453,17),C:C,A:A))</f>
        <v>766</v>
      </c>
      <c r="L453" s="10" t="s">
        <v>25</v>
      </c>
      <c r="M453" s="10" t="s">
        <v>23</v>
      </c>
      <c r="N453" s="10" t="s">
        <v>23</v>
      </c>
      <c r="O453" s="10" t="s">
        <v>23</v>
      </c>
      <c r="P453" s="10" t="s">
        <v>25</v>
      </c>
      <c r="Q453" s="12">
        <v>43831</v>
      </c>
      <c r="R453" s="10" t="str">
        <f t="shared" si="39"/>
        <v>01/01/2020</v>
      </c>
      <c r="S453" s="10" t="s">
        <v>23</v>
      </c>
      <c r="T453" s="10">
        <v>0</v>
      </c>
      <c r="U453" s="10">
        <v>0</v>
      </c>
      <c r="V453" s="12">
        <v>44166</v>
      </c>
      <c r="W453" s="10" t="str">
        <f t="shared" si="40"/>
        <v>01/12/2020</v>
      </c>
      <c r="X453" s="10" t="s">
        <v>23</v>
      </c>
      <c r="Y453" s="10" t="s">
        <v>23</v>
      </c>
      <c r="Z453" s="10" t="s">
        <v>26</v>
      </c>
      <c r="AA453" s="10">
        <v>1</v>
      </c>
      <c r="AB453" s="10" t="str">
        <f t="shared" si="41"/>
        <v>767, 1, '3.4.1', 3, 'PROVISAO DE IMPOSTOS S/ RESULTADO', 'N', 'N', 'I', 766, 'S', 'N', '</v>
      </c>
      <c r="AC453" s="10" t="str">
        <f t="shared" si="44"/>
        <v>N', 'N', 'S', '01/01/2020', 'N', 0, 0, '01/12/2020', 'N', 'N', '0', 1</v>
      </c>
      <c r="AD453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VALUES(767, 1, '3.4.1', 3, 'PROVISAO DE IMPOSTOS S/ RESULTADO', 'N', 'N', 'I', 766, 'S', 'N', 'N', 'N', 'S', '01/01/2020', 'N', 0, 0, '01/12/2020', 'N', 'N', '0', 1,'04',);</v>
      </c>
      <c r="AE453" s="14" t="str">
        <f t="shared" si="43"/>
        <v>UPDATE TGFPAR SET CODCTACTB = 767 WHERE CODPARC = ;</v>
      </c>
    </row>
    <row r="454" spans="1:31" x14ac:dyDescent="0.25">
      <c r="A454" s="3">
        <v>768</v>
      </c>
      <c r="B454" s="10">
        <v>1</v>
      </c>
      <c r="C454" s="3" t="s">
        <v>1627</v>
      </c>
      <c r="D454" s="11" t="s">
        <v>47</v>
      </c>
      <c r="F454" s="3">
        <v>4</v>
      </c>
      <c r="G454" s="3" t="s">
        <v>1403</v>
      </c>
      <c r="H454" s="3" t="s">
        <v>23</v>
      </c>
      <c r="I454" s="10" t="s">
        <v>23</v>
      </c>
      <c r="J454" s="10" t="s">
        <v>24</v>
      </c>
      <c r="K454" cm="1">
        <f t="array" ref="K454">_xlfn.IFS(F454=1,-999999999,F454=2,_xlfn.XLOOKUP(LEFT(C454,1),C:C,A:A),F454=3,_xlfn.XLOOKUP(LEFT(C454,3),C:C,A:A),F454=4,_xlfn.XLOOKUP(LEFT(C454,5),C:C,A:A),F454=5,_xlfn.XLOOKUP(LEFT(C454,8),C:C,A:A),F454=6,_xlfn.XLOOKUP(LEFT(C454,11),C:C,A:A),F454=7,_xlfn.XLOOKUP(LEFT(C454,17),C:C,A:A))</f>
        <v>767</v>
      </c>
      <c r="L454" s="10" t="s">
        <v>25</v>
      </c>
      <c r="M454" s="10" t="s">
        <v>23</v>
      </c>
      <c r="N454" s="10" t="s">
        <v>23</v>
      </c>
      <c r="O454" s="10" t="s">
        <v>23</v>
      </c>
      <c r="P454" s="10" t="s">
        <v>25</v>
      </c>
      <c r="Q454" s="12">
        <v>43831</v>
      </c>
      <c r="R454" s="10" t="str">
        <f t="shared" si="39"/>
        <v>01/01/2020</v>
      </c>
      <c r="S454" s="10" t="s">
        <v>23</v>
      </c>
      <c r="T454" s="10">
        <v>0</v>
      </c>
      <c r="U454" s="10">
        <v>0</v>
      </c>
      <c r="V454" s="12">
        <v>44166</v>
      </c>
      <c r="W454" s="10" t="str">
        <f t="shared" si="40"/>
        <v>01/12/2020</v>
      </c>
      <c r="X454" s="10" t="s">
        <v>23</v>
      </c>
      <c r="Y454" s="10" t="s">
        <v>23</v>
      </c>
      <c r="Z454" s="10" t="s">
        <v>26</v>
      </c>
      <c r="AA454" s="10">
        <v>1</v>
      </c>
      <c r="AB454" s="10" t="str">
        <f t="shared" si="41"/>
        <v>768, 1, '3.4.1.01', 4, 'PROVISAO DE IMPOSTOS S/ RESULTADO', 'N', 'N', 'I', 767, 'S', 'N', '</v>
      </c>
      <c r="AC454" s="10" t="str">
        <f t="shared" si="44"/>
        <v>N', 'N', 'S', '01/01/2020', 'N', 0, 0, '01/12/2020', 'N', 'N', '0', 1</v>
      </c>
      <c r="AD454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VALUES(768, 1, '3.4.1.01', 4, 'PROVISAO DE IMPOSTOS S/ RESULTADO', 'N', 'N', 'I', 767, 'S', 'N', 'N', 'N', 'S', '01/01/2020', 'N', 0, 0, '01/12/2020', 'N', 'N', '0', 1,'04',);</v>
      </c>
      <c r="AE454" s="14" t="str">
        <f t="shared" si="43"/>
        <v>UPDATE TGFPAR SET CODCTACTB = 768 WHERE CODPARC = ;</v>
      </c>
    </row>
    <row r="455" spans="1:31" x14ac:dyDescent="0.25">
      <c r="A455" s="3">
        <v>769</v>
      </c>
      <c r="B455" s="10">
        <v>1</v>
      </c>
      <c r="C455" s="3" t="s">
        <v>1628</v>
      </c>
      <c r="D455" s="11" t="s">
        <v>47</v>
      </c>
      <c r="F455" s="3">
        <v>5</v>
      </c>
      <c r="G455" s="3" t="s">
        <v>1404</v>
      </c>
      <c r="H455" s="3" t="s">
        <v>23</v>
      </c>
      <c r="I455" s="10" t="s">
        <v>23</v>
      </c>
      <c r="J455" s="10" t="s">
        <v>24</v>
      </c>
      <c r="K455" cm="1">
        <f t="array" ref="K455">_xlfn.IFS(F455=1,-999999999,F455=2,_xlfn.XLOOKUP(LEFT(C455,1),C:C,A:A),F455=3,_xlfn.XLOOKUP(LEFT(C455,3),C:C,A:A),F455=4,_xlfn.XLOOKUP(LEFT(C455,5),C:C,A:A),F455=5,_xlfn.XLOOKUP(LEFT(C455,8),C:C,A:A),F455=6,_xlfn.XLOOKUP(LEFT(C455,11),C:C,A:A),F455=7,_xlfn.XLOOKUP(LEFT(C455,17),C:C,A:A))</f>
        <v>768</v>
      </c>
      <c r="L455" s="10" t="s">
        <v>25</v>
      </c>
      <c r="M455" s="10" t="s">
        <v>23</v>
      </c>
      <c r="N455" s="10" t="s">
        <v>23</v>
      </c>
      <c r="O455" s="10" t="s">
        <v>23</v>
      </c>
      <c r="P455" s="10" t="s">
        <v>25</v>
      </c>
      <c r="Q455" s="12">
        <v>43831</v>
      </c>
      <c r="R455" s="10" t="str">
        <f t="shared" si="39"/>
        <v>01/01/2020</v>
      </c>
      <c r="S455" s="10" t="s">
        <v>23</v>
      </c>
      <c r="T455" s="10">
        <v>0</v>
      </c>
      <c r="U455" s="10">
        <v>0</v>
      </c>
      <c r="V455" s="12">
        <v>44166</v>
      </c>
      <c r="W455" s="10" t="str">
        <f t="shared" si="40"/>
        <v>01/12/2020</v>
      </c>
      <c r="X455" s="10" t="s">
        <v>23</v>
      </c>
      <c r="Y455" s="10" t="s">
        <v>23</v>
      </c>
      <c r="Z455" s="10" t="s">
        <v>26</v>
      </c>
      <c r="AA455" s="10">
        <v>1</v>
      </c>
      <c r="AB455" s="10" t="str">
        <f t="shared" si="41"/>
        <v>769, 1, '3.4.1.01.01', 5, 'PROVISAO PARA IMPOSTO DE RENDA', 'N', 'N', 'I', 768, 'S', 'N', '</v>
      </c>
      <c r="AC455" s="10" t="str">
        <f t="shared" si="44"/>
        <v>N', 'N', 'S', '01/01/2020', 'N', 0, 0, '01/12/2020', 'N', 'N', '0', 1</v>
      </c>
      <c r="AD455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VALUES(769, 1, '3.4.1.01.01', 5, 'PROVISAO PARA IMPOSTO DE RENDA', 'N', 'N', 'I', 768, 'S', 'N', 'N', 'N', 'S', '01/01/2020', 'N', 0, 0, '01/12/2020', 'N', 'N', '0', 1,'04',);</v>
      </c>
      <c r="AE455" s="14" t="str">
        <f t="shared" si="43"/>
        <v>UPDATE TGFPAR SET CODCTACTB = 769 WHERE CODPARC = ;</v>
      </c>
    </row>
    <row r="456" spans="1:31" x14ac:dyDescent="0.25">
      <c r="A456" s="3">
        <v>770</v>
      </c>
      <c r="B456" s="3">
        <v>1</v>
      </c>
      <c r="C456" s="3" t="s">
        <v>1629</v>
      </c>
      <c r="D456" s="11" t="s">
        <v>47</v>
      </c>
      <c r="F456" s="3">
        <v>6</v>
      </c>
      <c r="G456" s="3" t="s">
        <v>1405</v>
      </c>
      <c r="H456" s="3" t="s">
        <v>25</v>
      </c>
      <c r="I456" s="10" t="s">
        <v>23</v>
      </c>
      <c r="J456" s="10" t="s">
        <v>24</v>
      </c>
      <c r="K456" cm="1">
        <f t="array" ref="K456">_xlfn.IFS(F456=1,-999999999,F456=2,_xlfn.XLOOKUP(LEFT(C456,1),C:C,A:A),F456=3,_xlfn.XLOOKUP(LEFT(C456,3),C:C,A:A),F456=4,_xlfn.XLOOKUP(LEFT(C456,5),C:C,A:A),F456=5,_xlfn.XLOOKUP(LEFT(C456,8),C:C,A:A),F456=6,_xlfn.XLOOKUP(LEFT(C456,11),C:C,A:A),F456=7,_xlfn.XLOOKUP(LEFT(C456,17),C:C,A:A))</f>
        <v>769</v>
      </c>
      <c r="L456" s="10" t="s">
        <v>25</v>
      </c>
      <c r="M456" s="10" t="s">
        <v>23</v>
      </c>
      <c r="N456" s="10" t="s">
        <v>23</v>
      </c>
      <c r="O456" s="10" t="s">
        <v>23</v>
      </c>
      <c r="P456" s="10" t="s">
        <v>25</v>
      </c>
      <c r="Q456" s="12">
        <v>43831</v>
      </c>
      <c r="R456" s="10" t="str">
        <f t="shared" si="39"/>
        <v>01/01/2020</v>
      </c>
      <c r="S456" s="10" t="s">
        <v>23</v>
      </c>
      <c r="T456" s="10">
        <v>0</v>
      </c>
      <c r="U456" s="10">
        <v>0</v>
      </c>
      <c r="V456" s="12">
        <v>44166</v>
      </c>
      <c r="W456" s="10" t="str">
        <f t="shared" si="40"/>
        <v>01/12/2020</v>
      </c>
      <c r="X456" s="10" t="s">
        <v>23</v>
      </c>
      <c r="Y456" s="10" t="s">
        <v>23</v>
      </c>
      <c r="Z456" s="10" t="s">
        <v>26</v>
      </c>
      <c r="AA456" s="10">
        <v>1</v>
      </c>
      <c r="AB456" s="10" t="str">
        <f t="shared" si="41"/>
        <v>770, 1, '3.4.1.01.01.00001', 6, 'PROVISAO P/ IMPOSTO DE RENDA', 'S', 'N', 'I', 769, 'S', 'N', '</v>
      </c>
      <c r="AC456" s="10" t="str">
        <f t="shared" si="44"/>
        <v>N', 'N', 'S', '01/01/2020', 'N', 0, 0, '01/12/2020', 'N', 'N', '0', 1</v>
      </c>
      <c r="AD456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VALUES(770, 1, '3.4.1.01.01.00001', 6, 'PROVISAO P/ IMPOSTO DE RENDA', 'S', 'N', 'I', 769, 'S', 'N', 'N', 'N', 'S', '01/01/2020', 'N', 0, 0, '01/12/2020', 'N', 'N', '0', 1,'04',);</v>
      </c>
      <c r="AE456" s="14" t="str">
        <f t="shared" si="43"/>
        <v>UPDATE TGFPAR SET CODCTACTB = 770 WHERE CODPARC = ;</v>
      </c>
    </row>
    <row r="457" spans="1:31" x14ac:dyDescent="0.25">
      <c r="A457" s="3">
        <v>771</v>
      </c>
      <c r="B457" s="10">
        <v>1</v>
      </c>
      <c r="C457" s="3" t="s">
        <v>1630</v>
      </c>
      <c r="D457" s="11" t="s">
        <v>47</v>
      </c>
      <c r="F457" s="3">
        <v>6</v>
      </c>
      <c r="G457" s="3" t="s">
        <v>1406</v>
      </c>
      <c r="H457" s="3" t="s">
        <v>25</v>
      </c>
      <c r="I457" s="10" t="s">
        <v>23</v>
      </c>
      <c r="J457" s="10" t="s">
        <v>24</v>
      </c>
      <c r="K457" cm="1">
        <f t="array" ref="K457">_xlfn.IFS(F457=1,-999999999,F457=2,_xlfn.XLOOKUP(LEFT(C457,1),C:C,A:A),F457=3,_xlfn.XLOOKUP(LEFT(C457,3),C:C,A:A),F457=4,_xlfn.XLOOKUP(LEFT(C457,5),C:C,A:A),F457=5,_xlfn.XLOOKUP(LEFT(C457,8),C:C,A:A),F457=6,_xlfn.XLOOKUP(LEFT(C457,11),C:C,A:A),F457=7,_xlfn.XLOOKUP(LEFT(C457,17),C:C,A:A))</f>
        <v>769</v>
      </c>
      <c r="L457" s="10" t="s">
        <v>25</v>
      </c>
      <c r="M457" s="10" t="s">
        <v>23</v>
      </c>
      <c r="N457" s="10" t="s">
        <v>23</v>
      </c>
      <c r="O457" s="10" t="s">
        <v>23</v>
      </c>
      <c r="P457" s="10" t="s">
        <v>25</v>
      </c>
      <c r="Q457" s="12">
        <v>43831</v>
      </c>
      <c r="R457" s="10" t="str">
        <f t="shared" si="39"/>
        <v>01/01/2020</v>
      </c>
      <c r="S457" s="10" t="s">
        <v>23</v>
      </c>
      <c r="T457" s="10">
        <v>0</v>
      </c>
      <c r="U457" s="10">
        <v>0</v>
      </c>
      <c r="V457" s="12">
        <v>44166</v>
      </c>
      <c r="W457" s="10" t="str">
        <f t="shared" si="40"/>
        <v>01/12/2020</v>
      </c>
      <c r="X457" s="10" t="s">
        <v>23</v>
      </c>
      <c r="Y457" s="10" t="s">
        <v>23</v>
      </c>
      <c r="Z457" s="10" t="s">
        <v>26</v>
      </c>
      <c r="AA457" s="10">
        <v>1</v>
      </c>
      <c r="AB457" s="10" t="str">
        <f t="shared" si="41"/>
        <v>771, 1, '3.4.1.01.01.00002', 6, 'PROVISAO P/ ADIC. DO IMPOSTO DE RENDA', 'S', 'N', 'I', 769, 'S', 'N', '</v>
      </c>
      <c r="AC457" s="10" t="str">
        <f t="shared" si="44"/>
        <v>N', 'N', 'S', '01/01/2020', 'N', 0, 0, '01/12/2020', 'N', 'N', '0', 1</v>
      </c>
      <c r="AD457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VALUES(771, 1, '3.4.1.01.01.00002', 6, 'PROVISAO P/ ADIC. DO IMPOSTO DE RENDA', 'S', 'N', 'I', 769, 'S', 'N', 'N', 'N', 'S', '01/01/2020', 'N', 0, 0, '01/12/2020', 'N', 'N', '0', 1,'04',);</v>
      </c>
      <c r="AE457" s="14" t="str">
        <f t="shared" si="43"/>
        <v>UPDATE TGFPAR SET CODCTACTB = 771 WHERE CODPARC = ;</v>
      </c>
    </row>
    <row r="458" spans="1:31" x14ac:dyDescent="0.25">
      <c r="A458" s="3">
        <v>772</v>
      </c>
      <c r="B458" s="10">
        <v>1</v>
      </c>
      <c r="C458" s="3" t="s">
        <v>1631</v>
      </c>
      <c r="D458" s="11" t="s">
        <v>47</v>
      </c>
      <c r="F458" s="3">
        <v>5</v>
      </c>
      <c r="G458" s="3" t="s">
        <v>1407</v>
      </c>
      <c r="H458" s="3" t="s">
        <v>23</v>
      </c>
      <c r="I458" s="10" t="s">
        <v>23</v>
      </c>
      <c r="J458" s="10" t="s">
        <v>24</v>
      </c>
      <c r="K458" cm="1">
        <f t="array" ref="K458">_xlfn.IFS(F458=1,-999999999,F458=2,_xlfn.XLOOKUP(LEFT(C458,1),C:C,A:A),F458=3,_xlfn.XLOOKUP(LEFT(C458,3),C:C,A:A),F458=4,_xlfn.XLOOKUP(LEFT(C458,5),C:C,A:A),F458=5,_xlfn.XLOOKUP(LEFT(C458,8),C:C,A:A),F458=6,_xlfn.XLOOKUP(LEFT(C458,11),C:C,A:A),F458=7,_xlfn.XLOOKUP(LEFT(C458,17),C:C,A:A))</f>
        <v>768</v>
      </c>
      <c r="L458" s="10" t="s">
        <v>25</v>
      </c>
      <c r="M458" s="10" t="s">
        <v>23</v>
      </c>
      <c r="N458" s="10" t="s">
        <v>23</v>
      </c>
      <c r="O458" s="10" t="s">
        <v>23</v>
      </c>
      <c r="P458" s="10" t="s">
        <v>25</v>
      </c>
      <c r="Q458" s="12">
        <v>43831</v>
      </c>
      <c r="R458" s="10" t="str">
        <f t="shared" si="39"/>
        <v>01/01/2020</v>
      </c>
      <c r="S458" s="10" t="s">
        <v>23</v>
      </c>
      <c r="T458" s="10">
        <v>0</v>
      </c>
      <c r="U458" s="10">
        <v>0</v>
      </c>
      <c r="V458" s="12">
        <v>44166</v>
      </c>
      <c r="W458" s="10" t="str">
        <f t="shared" si="40"/>
        <v>01/12/2020</v>
      </c>
      <c r="X458" s="10" t="s">
        <v>23</v>
      </c>
      <c r="Y458" s="10" t="s">
        <v>23</v>
      </c>
      <c r="Z458" s="10" t="s">
        <v>26</v>
      </c>
      <c r="AA458" s="10">
        <v>1</v>
      </c>
      <c r="AB458" s="10" t="str">
        <f t="shared" si="41"/>
        <v>772, 1, '3.4.1.01.02', 5, 'PROVISAO PARA CONTRIBUIÇAO SOCIAL', 'N', 'N', 'I', 768, 'S', 'N', '</v>
      </c>
      <c r="AC458" s="10" t="str">
        <f t="shared" si="44"/>
        <v>N', 'N', 'S', '01/01/2020', 'N', 0, 0, '01/12/2020', 'N', 'N', '0', 1</v>
      </c>
      <c r="AD458" s="13" t="str">
        <f t="shared" si="42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VALUES(772, 1, '3.4.1.01.02', 5, 'PROVISAO PARA CONTRIBUIÇAO SOCIAL', 'N', 'N', 'I', 768, 'S', 'N', 'N', 'N', 'S', '01/01/2020', 'N', 0, 0, '01/12/2020', 'N', 'N', '0', 1,'04',);</v>
      </c>
      <c r="AE458" s="14" t="str">
        <f t="shared" si="43"/>
        <v>UPDATE TGFPAR SET CODCTACTB = 772 WHERE CODPARC = ;</v>
      </c>
    </row>
    <row r="459" spans="1:31" x14ac:dyDescent="0.25">
      <c r="A459" s="3">
        <v>773</v>
      </c>
      <c r="B459" s="3">
        <v>1</v>
      </c>
      <c r="C459" s="3" t="s">
        <v>1632</v>
      </c>
      <c r="D459" s="11" t="s">
        <v>47</v>
      </c>
      <c r="F459" s="3">
        <v>6</v>
      </c>
      <c r="G459" s="3" t="s">
        <v>1408</v>
      </c>
      <c r="H459" s="3" t="s">
        <v>25</v>
      </c>
      <c r="I459" s="10" t="s">
        <v>23</v>
      </c>
      <c r="J459" s="10" t="s">
        <v>24</v>
      </c>
      <c r="K459" cm="1">
        <f t="array" ref="K459">_xlfn.IFS(F459=1,-999999999,F459=2,_xlfn.XLOOKUP(LEFT(C459,1),C:C,A:A),F459=3,_xlfn.XLOOKUP(LEFT(C459,3),C:C,A:A),F459=4,_xlfn.XLOOKUP(LEFT(C459,5),C:C,A:A),F459=5,_xlfn.XLOOKUP(LEFT(C459,8),C:C,A:A),F459=6,_xlfn.XLOOKUP(LEFT(C459,11),C:C,A:A),F459=7,_xlfn.XLOOKUP(LEFT(C459,17),C:C,A:A))</f>
        <v>772</v>
      </c>
      <c r="L459" s="10" t="s">
        <v>25</v>
      </c>
      <c r="M459" s="10" t="s">
        <v>23</v>
      </c>
      <c r="N459" s="10" t="s">
        <v>23</v>
      </c>
      <c r="O459" s="10" t="s">
        <v>23</v>
      </c>
      <c r="P459" s="10" t="s">
        <v>25</v>
      </c>
      <c r="Q459" s="12">
        <v>43831</v>
      </c>
      <c r="R459" s="10" t="str">
        <f t="shared" ref="R459:R462" si="45">TEXT(Q459,"dd/mm/aaaa")</f>
        <v>01/01/2020</v>
      </c>
      <c r="S459" s="10" t="s">
        <v>23</v>
      </c>
      <c r="T459" s="10">
        <v>0</v>
      </c>
      <c r="U459" s="10">
        <v>0</v>
      </c>
      <c r="V459" s="12">
        <v>44166</v>
      </c>
      <c r="W459" s="10" t="str">
        <f t="shared" ref="W459:W462" si="46">TEXT(V459,"dd/mm/aaaa")</f>
        <v>01/12/2020</v>
      </c>
      <c r="X459" s="10" t="s">
        <v>23</v>
      </c>
      <c r="Y459" s="10" t="s">
        <v>23</v>
      </c>
      <c r="Z459" s="10" t="s">
        <v>26</v>
      </c>
      <c r="AA459" s="10">
        <v>1</v>
      </c>
      <c r="AB459" s="10" t="str">
        <f t="shared" si="41"/>
        <v>773, 1, '3.4.1.01.02.00001', 6, 'PROVISAO P/ CONTRIBUIÇÃO SOCIAL', 'S', 'N', 'I', 772, 'S', 'N', '</v>
      </c>
      <c r="AC459" s="10" t="str">
        <f t="shared" si="44"/>
        <v>N', 'N', 'S', '01/01/2020', 'N', 0, 0, '01/12/2020', 'N', 'N', '0', 1</v>
      </c>
      <c r="AD459" s="13" t="str">
        <f t="shared" ref="AD459:AD522" si="47">CONCATENATE($AB$1,AB459,AC459,",'",D459,"',",E459,");")</f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VALUES(773, 1, '3.4.1.01.02.00001', 6, 'PROVISAO P/ CONTRIBUIÇÃO SOCIAL', 'S', 'N', 'I', 772, 'S', 'N', 'N', 'N', 'S', '01/01/2020', 'N', 0, 0, '01/12/2020', 'N', 'N', '0', 1,'04',);</v>
      </c>
      <c r="AE459" s="14" t="str">
        <f t="shared" si="43"/>
        <v>UPDATE TGFPAR SET CODCTACTB = 773 WHERE CODPARC = ;</v>
      </c>
    </row>
    <row r="460" spans="1:31" x14ac:dyDescent="0.25">
      <c r="A460" s="3">
        <v>774</v>
      </c>
      <c r="B460" s="10">
        <v>1</v>
      </c>
      <c r="C460" s="3" t="s">
        <v>1633</v>
      </c>
      <c r="D460" s="11" t="s">
        <v>1210</v>
      </c>
      <c r="F460" s="3">
        <v>1</v>
      </c>
      <c r="G460" s="3" t="s">
        <v>1409</v>
      </c>
      <c r="H460" s="3" t="s">
        <v>23</v>
      </c>
      <c r="I460" s="10" t="s">
        <v>23</v>
      </c>
      <c r="J460" s="10" t="s">
        <v>24</v>
      </c>
      <c r="K460" cm="1">
        <f t="array" ref="K460">_xlfn.IFS(F460=1,-999999999,F460=2,_xlfn.XLOOKUP(LEFT(C460,1),C:C,A:A),F460=3,_xlfn.XLOOKUP(LEFT(C460,3),C:C,A:A),F460=4,_xlfn.XLOOKUP(LEFT(C460,5),C:C,A:A),F460=5,_xlfn.XLOOKUP(LEFT(C460,8),C:C,A:A),F460=6,_xlfn.XLOOKUP(LEFT(C460,11),C:C,A:A),F460=7,_xlfn.XLOOKUP(LEFT(C460,17),C:C,A:A))</f>
        <v>-999999999</v>
      </c>
      <c r="L460" s="10" t="s">
        <v>25</v>
      </c>
      <c r="M460" s="10" t="s">
        <v>23</v>
      </c>
      <c r="N460" s="10" t="s">
        <v>23</v>
      </c>
      <c r="O460" s="10" t="s">
        <v>23</v>
      </c>
      <c r="P460" s="10" t="s">
        <v>25</v>
      </c>
      <c r="Q460" s="12">
        <v>43831</v>
      </c>
      <c r="R460" s="10" t="str">
        <f t="shared" si="45"/>
        <v>01/01/2020</v>
      </c>
      <c r="S460" s="10" t="s">
        <v>23</v>
      </c>
      <c r="T460" s="10">
        <v>0</v>
      </c>
      <c r="U460" s="10">
        <v>0</v>
      </c>
      <c r="V460" s="12">
        <v>44166</v>
      </c>
      <c r="W460" s="10" t="str">
        <f t="shared" si="46"/>
        <v>01/12/2020</v>
      </c>
      <c r="X460" s="10" t="s">
        <v>23</v>
      </c>
      <c r="Y460" s="10" t="s">
        <v>23</v>
      </c>
      <c r="Z460" s="10" t="s">
        <v>26</v>
      </c>
      <c r="AA460" s="10">
        <v>1</v>
      </c>
      <c r="AB460" s="10" t="str">
        <f t="shared" si="41"/>
        <v>774, 1, '4', 1, 'APURAÇAO DO RESULTADO DO EXERCICIO', 'N', 'N', 'I', -999999999, 'S', 'N', '</v>
      </c>
      <c r="AC460" s="10" t="str">
        <f t="shared" ref="AC460:AC462" si="48">CONCATENATE(N460,"', '",O460,"', '",P460,"', '",R460,"', '",S460,"', ",T460,", ",U460,", '",W460,"', '",X460,"', '",Y460,"', '",Z460,"', ",AA460)</f>
        <v>N', 'N', 'S', '01/01/2020', 'N', 0, 0, '01/12/2020', 'N', 'N', '0', 1</v>
      </c>
      <c r="AD460" s="13" t="str">
        <f t="shared" si="47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VALUES(774, 1, '4', 1, 'APURAÇAO DO RESULTADO DO EXERCICIO', 'N', 'N', 'I', -999999999, 'S', 'N', 'N', 'N', 'S', '01/01/2020', 'N', 0, 0, '01/12/2020', 'N', 'N', '0', 1,'05',);</v>
      </c>
      <c r="AE460" s="14" t="str">
        <f t="shared" si="43"/>
        <v>UPDATE TGFPAR SET CODCTACTB = 774 WHERE CODPARC = ;</v>
      </c>
    </row>
    <row r="461" spans="1:31" x14ac:dyDescent="0.25">
      <c r="A461" s="3">
        <v>775</v>
      </c>
      <c r="B461" s="10">
        <v>1</v>
      </c>
      <c r="C461" s="3" t="s">
        <v>1634</v>
      </c>
      <c r="D461" s="11" t="s">
        <v>1210</v>
      </c>
      <c r="F461" s="3">
        <v>2</v>
      </c>
      <c r="G461" s="3" t="s">
        <v>1409</v>
      </c>
      <c r="H461" s="3" t="s">
        <v>23</v>
      </c>
      <c r="I461" s="10" t="s">
        <v>23</v>
      </c>
      <c r="J461" s="10" t="s">
        <v>24</v>
      </c>
      <c r="K461" cm="1">
        <f t="array" ref="K461">_xlfn.IFS(F461=1,-999999999,F461=2,_xlfn.XLOOKUP(LEFT(C461,1),C:C,A:A),F461=3,_xlfn.XLOOKUP(LEFT(C461,3),C:C,A:A),F461=4,_xlfn.XLOOKUP(LEFT(C461,5),C:C,A:A),F461=5,_xlfn.XLOOKUP(LEFT(C461,8),C:C,A:A),F461=6,_xlfn.XLOOKUP(LEFT(C461,11),C:C,A:A),F461=7,_xlfn.XLOOKUP(LEFT(C461,17),C:C,A:A))</f>
        <v>774</v>
      </c>
      <c r="L461" s="10" t="s">
        <v>25</v>
      </c>
      <c r="M461" s="10" t="s">
        <v>23</v>
      </c>
      <c r="N461" s="10" t="s">
        <v>23</v>
      </c>
      <c r="O461" s="10" t="s">
        <v>23</v>
      </c>
      <c r="P461" s="10" t="s">
        <v>25</v>
      </c>
      <c r="Q461" s="12">
        <v>43831</v>
      </c>
      <c r="R461" s="10" t="str">
        <f t="shared" si="45"/>
        <v>01/01/2020</v>
      </c>
      <c r="S461" s="10" t="s">
        <v>23</v>
      </c>
      <c r="T461" s="10">
        <v>0</v>
      </c>
      <c r="U461" s="10">
        <v>0</v>
      </c>
      <c r="V461" s="12">
        <v>44166</v>
      </c>
      <c r="W461" s="10" t="str">
        <f t="shared" si="46"/>
        <v>01/12/2020</v>
      </c>
      <c r="X461" s="10" t="s">
        <v>23</v>
      </c>
      <c r="Y461" s="10" t="s">
        <v>23</v>
      </c>
      <c r="Z461" s="10" t="s">
        <v>26</v>
      </c>
      <c r="AA461" s="10">
        <v>1</v>
      </c>
      <c r="AB461" s="10" t="str">
        <f t="shared" si="41"/>
        <v>775, 1, '4.1', 2, 'APURAÇAO DO RESULTADO DO EXERCICIO', 'N', 'N', 'I', 774, 'S', 'N', '</v>
      </c>
      <c r="AC461" s="10" t="str">
        <f t="shared" si="48"/>
        <v>N', 'N', 'S', '01/01/2020', 'N', 0, 0, '01/12/2020', 'N', 'N', '0', 1</v>
      </c>
      <c r="AD461" s="13" t="str">
        <f t="shared" si="47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VALUES(775, 1, '4.1', 2, 'APURAÇAO DO RESULTADO DO EXERCICIO', 'N', 'N', 'I', 774, 'S', 'N', 'N', 'N', 'S', '01/01/2020', 'N', 0, 0, '01/12/2020', 'N', 'N', '0', 1,'05',);</v>
      </c>
      <c r="AE461" s="14" t="str">
        <f t="shared" si="43"/>
        <v>UPDATE TGFPAR SET CODCTACTB = 775 WHERE CODPARC = ;</v>
      </c>
    </row>
    <row r="462" spans="1:31" x14ac:dyDescent="0.25">
      <c r="A462" s="3">
        <v>776</v>
      </c>
      <c r="B462" s="3">
        <v>1</v>
      </c>
      <c r="C462" s="3" t="s">
        <v>1635</v>
      </c>
      <c r="D462" s="11" t="s">
        <v>1210</v>
      </c>
      <c r="F462" s="3">
        <v>3</v>
      </c>
      <c r="G462" s="3" t="s">
        <v>1315</v>
      </c>
      <c r="H462" s="3" t="s">
        <v>25</v>
      </c>
      <c r="I462" s="10" t="s">
        <v>23</v>
      </c>
      <c r="J462" s="10" t="s">
        <v>24</v>
      </c>
      <c r="K462" cm="1">
        <f t="array" ref="K462">_xlfn.IFS(F462=1,-999999999,F462=2,_xlfn.XLOOKUP(LEFT(C462,1),C:C,A:A),F462=3,_xlfn.XLOOKUP(LEFT(C462,3),C:C,A:A),F462=4,_xlfn.XLOOKUP(LEFT(C462,5),C:C,A:A),F462=5,_xlfn.XLOOKUP(LEFT(C462,8),C:C,A:A),F462=6,_xlfn.XLOOKUP(LEFT(C462,11),C:C,A:A),F462=7,_xlfn.XLOOKUP(LEFT(C462,17),C:C,A:A))</f>
        <v>775</v>
      </c>
      <c r="L462" s="10" t="s">
        <v>25</v>
      </c>
      <c r="M462" s="10" t="s">
        <v>23</v>
      </c>
      <c r="N462" s="10" t="s">
        <v>23</v>
      </c>
      <c r="O462" s="10" t="s">
        <v>23</v>
      </c>
      <c r="P462" s="10" t="s">
        <v>25</v>
      </c>
      <c r="Q462" s="12">
        <v>43831</v>
      </c>
      <c r="R462" s="10" t="str">
        <f t="shared" si="45"/>
        <v>01/01/2020</v>
      </c>
      <c r="S462" s="10" t="s">
        <v>23</v>
      </c>
      <c r="T462" s="10">
        <v>0</v>
      </c>
      <c r="U462" s="10">
        <v>0</v>
      </c>
      <c r="V462" s="12">
        <v>44166</v>
      </c>
      <c r="W462" s="10" t="str">
        <f t="shared" si="46"/>
        <v>01/12/2020</v>
      </c>
      <c r="X462" s="10" t="s">
        <v>23</v>
      </c>
      <c r="Y462" s="10" t="s">
        <v>23</v>
      </c>
      <c r="Z462" s="10" t="s">
        <v>26</v>
      </c>
      <c r="AA462" s="10">
        <v>1</v>
      </c>
      <c r="AB462" s="10" t="str">
        <f t="shared" si="41"/>
        <v>776, 1, '4.1.1', 3, 'RESULTADO DO EXERCICIO', 'S', 'N', 'I', 775, 'S', 'N', '</v>
      </c>
      <c r="AC462" s="10" t="str">
        <f t="shared" si="48"/>
        <v>N', 'N', 'S', '01/01/2020', 'N', 0, 0, '01/12/2020', 'N', 'N', '0', 1</v>
      </c>
      <c r="AD462" s="13" t="str">
        <f t="shared" si="47"/>
        <v>INSERT INTO TCBPLA (CODCTACTB, CODEMP, CTACTB, GRAU, DESCRCTA, ANALITICA, CENCUSOBRIG, CONVSALDOMOEDA, CODCTACTBPAI, ATIVA, BEMOUTROS, BEMRESREAV, BEMORIGINAL, PODELANCTOMANUAL, DTINCLUSAO, RAZAOAUXSPED, CODCTACTBSUBST, CODUSU, DTALTER, PROJOBRIG, LALUR, LALUR_A, TIPSALALUR, CODGRUPOCTA, AD_CODPARC) VALUES(776, 1, '4.1.1', 3, 'RESULTADO DO EXERCICIO', 'S', 'N', 'I', 775, 'S', 'N', 'N', 'N', 'S', '01/01/2020', 'N', 0, 0, '01/12/2020', 'N', 'N', '0', 1,'05',);</v>
      </c>
      <c r="AE462" s="14" t="str">
        <f t="shared" si="43"/>
        <v>UPDATE TGFPAR SET CODCTACTB = 776 WHERE CODPARC = ;</v>
      </c>
    </row>
  </sheetData>
  <autoFilter ref="A1:AG1" xr:uid="{EFB64CD7-E202-4B1E-90C9-8EEEEA3B4DB6}"/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C72F-C8AC-4232-B4CE-28A7FB0F01C7}">
  <dimension ref="A1:A70"/>
  <sheetViews>
    <sheetView zoomScale="145" zoomScaleNormal="145" workbookViewId="0">
      <selection activeCell="C14" sqref="C14"/>
    </sheetView>
  </sheetViews>
  <sheetFormatPr defaultRowHeight="15" x14ac:dyDescent="0.25"/>
  <cols>
    <col min="1" max="1" width="38.85546875" bestFit="1" customWidth="1"/>
  </cols>
  <sheetData>
    <row r="1" spans="1:1" x14ac:dyDescent="0.25">
      <c r="A1" s="19" t="s">
        <v>1636</v>
      </c>
    </row>
    <row r="2" spans="1:1" x14ac:dyDescent="0.25">
      <c r="A2" s="3" t="s">
        <v>1637</v>
      </c>
    </row>
    <row r="3" spans="1:1" x14ac:dyDescent="0.25">
      <c r="A3" t="s">
        <v>1638</v>
      </c>
    </row>
    <row r="4" spans="1:1" x14ac:dyDescent="0.25">
      <c r="A4" t="s">
        <v>1639</v>
      </c>
    </row>
    <row r="5" spans="1:1" x14ac:dyDescent="0.25">
      <c r="A5" t="s">
        <v>1640</v>
      </c>
    </row>
    <row r="6" spans="1:1" x14ac:dyDescent="0.25">
      <c r="A6" t="s">
        <v>1641</v>
      </c>
    </row>
    <row r="7" spans="1:1" x14ac:dyDescent="0.25">
      <c r="A7" t="s">
        <v>1642</v>
      </c>
    </row>
    <row r="8" spans="1:1" x14ac:dyDescent="0.25">
      <c r="A8" t="s">
        <v>1643</v>
      </c>
    </row>
    <row r="9" spans="1:1" x14ac:dyDescent="0.25">
      <c r="A9" t="s">
        <v>1644</v>
      </c>
    </row>
    <row r="10" spans="1:1" x14ac:dyDescent="0.25">
      <c r="A10" t="s">
        <v>1645</v>
      </c>
    </row>
    <row r="11" spans="1:1" x14ac:dyDescent="0.25">
      <c r="A11" t="s">
        <v>1646</v>
      </c>
    </row>
    <row r="12" spans="1:1" x14ac:dyDescent="0.25">
      <c r="A12" t="s">
        <v>1647</v>
      </c>
    </row>
    <row r="13" spans="1:1" x14ac:dyDescent="0.25">
      <c r="A13" t="s">
        <v>1648</v>
      </c>
    </row>
    <row r="14" spans="1:1" x14ac:dyDescent="0.25">
      <c r="A14" t="s">
        <v>1649</v>
      </c>
    </row>
    <row r="15" spans="1:1" x14ac:dyDescent="0.25">
      <c r="A15" t="s">
        <v>1650</v>
      </c>
    </row>
    <row r="16" spans="1:1" x14ac:dyDescent="0.25">
      <c r="A16" t="s">
        <v>1651</v>
      </c>
    </row>
    <row r="17" spans="1:1" x14ac:dyDescent="0.25">
      <c r="A17" t="s">
        <v>1652</v>
      </c>
    </row>
    <row r="18" spans="1:1" x14ac:dyDescent="0.25">
      <c r="A18" t="s">
        <v>1653</v>
      </c>
    </row>
    <row r="19" spans="1:1" x14ac:dyDescent="0.25">
      <c r="A19" t="s">
        <v>1654</v>
      </c>
    </row>
    <row r="20" spans="1:1" x14ac:dyDescent="0.25">
      <c r="A20" t="s">
        <v>1655</v>
      </c>
    </row>
    <row r="21" spans="1:1" x14ac:dyDescent="0.25">
      <c r="A21" t="s">
        <v>1656</v>
      </c>
    </row>
    <row r="22" spans="1:1" x14ac:dyDescent="0.25">
      <c r="A22" t="s">
        <v>1654</v>
      </c>
    </row>
    <row r="23" spans="1:1" x14ac:dyDescent="0.25">
      <c r="A23" t="s">
        <v>1657</v>
      </c>
    </row>
    <row r="24" spans="1:1" x14ac:dyDescent="0.25">
      <c r="A24" t="s">
        <v>1656</v>
      </c>
    </row>
    <row r="25" spans="1:1" x14ac:dyDescent="0.25">
      <c r="A25" t="s">
        <v>1658</v>
      </c>
    </row>
    <row r="26" spans="1:1" x14ac:dyDescent="0.25">
      <c r="A26" t="s">
        <v>1659</v>
      </c>
    </row>
    <row r="27" spans="1:1" x14ac:dyDescent="0.25">
      <c r="A27" t="s">
        <v>1660</v>
      </c>
    </row>
    <row r="28" spans="1:1" x14ac:dyDescent="0.25">
      <c r="A28" t="s">
        <v>1661</v>
      </c>
    </row>
    <row r="29" spans="1:1" x14ac:dyDescent="0.25">
      <c r="A29" t="s">
        <v>1662</v>
      </c>
    </row>
    <row r="30" spans="1:1" x14ac:dyDescent="0.25">
      <c r="A30" t="s">
        <v>1663</v>
      </c>
    </row>
    <row r="31" spans="1:1" x14ac:dyDescent="0.25">
      <c r="A31" t="s">
        <v>1664</v>
      </c>
    </row>
    <row r="32" spans="1:1" x14ac:dyDescent="0.25">
      <c r="A32" t="s">
        <v>1665</v>
      </c>
    </row>
    <row r="33" spans="1:1" x14ac:dyDescent="0.25">
      <c r="A33" t="s">
        <v>1666</v>
      </c>
    </row>
    <row r="34" spans="1:1" x14ac:dyDescent="0.25">
      <c r="A34" t="s">
        <v>1667</v>
      </c>
    </row>
    <row r="35" spans="1:1" x14ac:dyDescent="0.25">
      <c r="A35" t="s">
        <v>1668</v>
      </c>
    </row>
    <row r="36" spans="1:1" x14ac:dyDescent="0.25">
      <c r="A36" t="s">
        <v>1669</v>
      </c>
    </row>
    <row r="37" spans="1:1" x14ac:dyDescent="0.25">
      <c r="A37" t="s">
        <v>1670</v>
      </c>
    </row>
    <row r="38" spans="1:1" x14ac:dyDescent="0.25">
      <c r="A38" t="s">
        <v>1671</v>
      </c>
    </row>
    <row r="39" spans="1:1" x14ac:dyDescent="0.25">
      <c r="A39" t="s">
        <v>1672</v>
      </c>
    </row>
    <row r="40" spans="1:1" x14ac:dyDescent="0.25">
      <c r="A40" t="s">
        <v>1673</v>
      </c>
    </row>
    <row r="41" spans="1:1" x14ac:dyDescent="0.25">
      <c r="A41" t="s">
        <v>1674</v>
      </c>
    </row>
    <row r="42" spans="1:1" x14ac:dyDescent="0.25">
      <c r="A42" t="s">
        <v>1675</v>
      </c>
    </row>
    <row r="43" spans="1:1" x14ac:dyDescent="0.25">
      <c r="A43" t="s">
        <v>1676</v>
      </c>
    </row>
    <row r="44" spans="1:1" x14ac:dyDescent="0.25">
      <c r="A44" t="s">
        <v>1677</v>
      </c>
    </row>
    <row r="45" spans="1:1" x14ac:dyDescent="0.25">
      <c r="A45" t="s">
        <v>1678</v>
      </c>
    </row>
    <row r="46" spans="1:1" x14ac:dyDescent="0.25">
      <c r="A46" t="s">
        <v>1679</v>
      </c>
    </row>
    <row r="47" spans="1:1" x14ac:dyDescent="0.25">
      <c r="A47" t="s">
        <v>1680</v>
      </c>
    </row>
    <row r="48" spans="1:1" x14ac:dyDescent="0.25">
      <c r="A48" t="s">
        <v>1681</v>
      </c>
    </row>
    <row r="49" spans="1:1" x14ac:dyDescent="0.25">
      <c r="A49" t="s">
        <v>1682</v>
      </c>
    </row>
    <row r="50" spans="1:1" x14ac:dyDescent="0.25">
      <c r="A50" t="s">
        <v>1683</v>
      </c>
    </row>
    <row r="51" spans="1:1" x14ac:dyDescent="0.25">
      <c r="A51" t="s">
        <v>1684</v>
      </c>
    </row>
    <row r="52" spans="1:1" x14ac:dyDescent="0.25">
      <c r="A52" t="s">
        <v>1685</v>
      </c>
    </row>
    <row r="53" spans="1:1" x14ac:dyDescent="0.25">
      <c r="A53" t="s">
        <v>1686</v>
      </c>
    </row>
    <row r="54" spans="1:1" x14ac:dyDescent="0.25">
      <c r="A54" t="s">
        <v>1687</v>
      </c>
    </row>
    <row r="55" spans="1:1" x14ac:dyDescent="0.25">
      <c r="A55" t="s">
        <v>1688</v>
      </c>
    </row>
    <row r="56" spans="1:1" x14ac:dyDescent="0.25">
      <c r="A56" t="s">
        <v>1689</v>
      </c>
    </row>
    <row r="57" spans="1:1" x14ac:dyDescent="0.25">
      <c r="A57" t="s">
        <v>1690</v>
      </c>
    </row>
    <row r="58" spans="1:1" x14ac:dyDescent="0.25">
      <c r="A58" t="s">
        <v>1691</v>
      </c>
    </row>
    <row r="59" spans="1:1" x14ac:dyDescent="0.25">
      <c r="A59" t="s">
        <v>1692</v>
      </c>
    </row>
    <row r="60" spans="1:1" x14ac:dyDescent="0.25">
      <c r="A60" t="s">
        <v>1693</v>
      </c>
    </row>
    <row r="61" spans="1:1" x14ac:dyDescent="0.25">
      <c r="A61" t="s">
        <v>1694</v>
      </c>
    </row>
    <row r="62" spans="1:1" x14ac:dyDescent="0.25">
      <c r="A62" t="s">
        <v>1695</v>
      </c>
    </row>
    <row r="63" spans="1:1" x14ac:dyDescent="0.25">
      <c r="A63" t="s">
        <v>1696</v>
      </c>
    </row>
    <row r="64" spans="1:1" x14ac:dyDescent="0.25">
      <c r="A64" t="s">
        <v>1697</v>
      </c>
    </row>
    <row r="65" spans="1:1" x14ac:dyDescent="0.25">
      <c r="A65" t="s">
        <v>1698</v>
      </c>
    </row>
    <row r="66" spans="1:1" x14ac:dyDescent="0.25">
      <c r="A66" t="s">
        <v>1699</v>
      </c>
    </row>
    <row r="67" spans="1:1" x14ac:dyDescent="0.25">
      <c r="A67" t="s">
        <v>1700</v>
      </c>
    </row>
    <row r="68" spans="1:1" x14ac:dyDescent="0.25">
      <c r="A68" t="s">
        <v>1701</v>
      </c>
    </row>
    <row r="69" spans="1:1" x14ac:dyDescent="0.25">
      <c r="A69" t="s">
        <v>1702</v>
      </c>
    </row>
    <row r="70" spans="1:1" x14ac:dyDescent="0.25">
      <c r="A70" t="s">
        <v>1703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7175-2555-4CC6-971D-6C76982B252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FAB6-4BAE-402E-BA64-BA60036C4D17}">
  <dimension ref="A1:I457"/>
  <sheetViews>
    <sheetView topLeftCell="A17" workbookViewId="0">
      <selection activeCell="C43" sqref="A30:XFD43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1.7109375" bestFit="1" customWidth="1"/>
    <col min="4" max="4" width="21.7109375" customWidth="1"/>
    <col min="5" max="5" width="14" bestFit="1" customWidth="1"/>
    <col min="6" max="6" width="5.7109375" bestFit="1" customWidth="1"/>
    <col min="7" max="7" width="43.7109375" bestFit="1" customWidth="1"/>
    <col min="8" max="8" width="9.7109375" bestFit="1" customWidth="1"/>
    <col min="9" max="9" width="13.28515625" bestFit="1" customWidth="1"/>
  </cols>
  <sheetData>
    <row r="1" spans="1:9" x14ac:dyDescent="0.25">
      <c r="A1" s="3" t="s">
        <v>0</v>
      </c>
      <c r="B1" t="s">
        <v>1</v>
      </c>
      <c r="C1" t="s">
        <v>2</v>
      </c>
      <c r="D1" t="s">
        <v>350</v>
      </c>
      <c r="E1" t="s">
        <v>43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1</v>
      </c>
      <c r="C2" t="s">
        <v>27</v>
      </c>
      <c r="D2" t="s">
        <v>343</v>
      </c>
      <c r="E2" t="s">
        <v>44</v>
      </c>
      <c r="F2">
        <v>1</v>
      </c>
      <c r="G2" t="s">
        <v>208</v>
      </c>
      <c r="H2" t="str">
        <f>IF(F2=6,"S","N")</f>
        <v>N</v>
      </c>
      <c r="I2" t="s">
        <v>23</v>
      </c>
    </row>
    <row r="3" spans="1:9" x14ac:dyDescent="0.25">
      <c r="A3">
        <v>2</v>
      </c>
      <c r="B3">
        <v>1</v>
      </c>
      <c r="C3" t="s">
        <v>30</v>
      </c>
      <c r="D3" t="s">
        <v>343</v>
      </c>
      <c r="E3" t="s">
        <v>44</v>
      </c>
      <c r="F3">
        <v>2</v>
      </c>
      <c r="G3" t="s">
        <v>209</v>
      </c>
      <c r="H3" t="str">
        <f t="shared" ref="H3:H66" si="0">IF(F3=6,"S","N")</f>
        <v>N</v>
      </c>
      <c r="I3" t="s">
        <v>23</v>
      </c>
    </row>
    <row r="4" spans="1:9" x14ac:dyDescent="0.25">
      <c r="A4">
        <v>3</v>
      </c>
      <c r="B4">
        <v>1</v>
      </c>
      <c r="C4" t="s">
        <v>31</v>
      </c>
      <c r="D4" t="s">
        <v>343</v>
      </c>
      <c r="E4" t="s">
        <v>44</v>
      </c>
      <c r="F4">
        <v>3</v>
      </c>
      <c r="G4" t="s">
        <v>210</v>
      </c>
      <c r="H4" t="str">
        <f t="shared" si="0"/>
        <v>N</v>
      </c>
      <c r="I4" t="s">
        <v>23</v>
      </c>
    </row>
    <row r="5" spans="1:9" x14ac:dyDescent="0.25">
      <c r="A5">
        <v>4</v>
      </c>
      <c r="B5">
        <v>1</v>
      </c>
      <c r="C5" t="s">
        <v>51</v>
      </c>
      <c r="D5" t="s">
        <v>343</v>
      </c>
      <c r="E5" t="s">
        <v>44</v>
      </c>
      <c r="F5">
        <v>4</v>
      </c>
      <c r="G5" t="s">
        <v>211</v>
      </c>
      <c r="H5" t="str">
        <f t="shared" si="0"/>
        <v>N</v>
      </c>
      <c r="I5" t="s">
        <v>23</v>
      </c>
    </row>
    <row r="6" spans="1:9" x14ac:dyDescent="0.25">
      <c r="A6">
        <v>5</v>
      </c>
      <c r="B6">
        <v>1</v>
      </c>
      <c r="C6" t="s">
        <v>52</v>
      </c>
      <c r="D6" t="s">
        <v>343</v>
      </c>
      <c r="E6" t="s">
        <v>44</v>
      </c>
      <c r="F6">
        <v>5</v>
      </c>
      <c r="G6" t="s">
        <v>211</v>
      </c>
      <c r="H6" t="str">
        <f t="shared" si="0"/>
        <v>N</v>
      </c>
      <c r="I6" t="s">
        <v>23</v>
      </c>
    </row>
    <row r="7" spans="1:9" x14ac:dyDescent="0.25">
      <c r="A7">
        <v>6</v>
      </c>
      <c r="B7">
        <v>1</v>
      </c>
      <c r="C7" t="s">
        <v>53</v>
      </c>
      <c r="D7" t="s">
        <v>343</v>
      </c>
      <c r="E7" t="s">
        <v>44</v>
      </c>
      <c r="F7">
        <v>6</v>
      </c>
      <c r="G7" t="s">
        <v>212</v>
      </c>
      <c r="H7" t="str">
        <f t="shared" si="0"/>
        <v>S</v>
      </c>
      <c r="I7" t="s">
        <v>23</v>
      </c>
    </row>
    <row r="8" spans="1:9" x14ac:dyDescent="0.25">
      <c r="A8">
        <v>7</v>
      </c>
      <c r="B8">
        <v>1</v>
      </c>
      <c r="C8" t="s">
        <v>525</v>
      </c>
      <c r="D8" t="s">
        <v>343</v>
      </c>
      <c r="E8" t="s">
        <v>44</v>
      </c>
      <c r="F8">
        <v>6</v>
      </c>
      <c r="G8" t="s">
        <v>629</v>
      </c>
      <c r="H8" t="str">
        <f t="shared" si="0"/>
        <v>S</v>
      </c>
      <c r="I8" t="s">
        <v>23</v>
      </c>
    </row>
    <row r="9" spans="1:9" x14ac:dyDescent="0.25">
      <c r="A9">
        <v>8</v>
      </c>
      <c r="B9">
        <v>1</v>
      </c>
      <c r="C9" t="s">
        <v>526</v>
      </c>
      <c r="D9" t="s">
        <v>343</v>
      </c>
      <c r="E9" t="s">
        <v>44</v>
      </c>
      <c r="F9">
        <v>6</v>
      </c>
      <c r="G9" t="s">
        <v>630</v>
      </c>
      <c r="H9" t="str">
        <f t="shared" si="0"/>
        <v>S</v>
      </c>
      <c r="I9" t="s">
        <v>23</v>
      </c>
    </row>
    <row r="10" spans="1:9" x14ac:dyDescent="0.25">
      <c r="A10">
        <v>9</v>
      </c>
      <c r="B10">
        <v>1</v>
      </c>
      <c r="C10" t="s">
        <v>54</v>
      </c>
      <c r="D10" t="s">
        <v>343</v>
      </c>
      <c r="E10" t="s">
        <v>44</v>
      </c>
      <c r="F10">
        <v>4</v>
      </c>
      <c r="G10" t="s">
        <v>213</v>
      </c>
      <c r="H10" t="str">
        <f t="shared" si="0"/>
        <v>N</v>
      </c>
      <c r="I10" t="s">
        <v>23</v>
      </c>
    </row>
    <row r="11" spans="1:9" x14ac:dyDescent="0.25">
      <c r="A11">
        <v>10</v>
      </c>
      <c r="B11">
        <v>1</v>
      </c>
      <c r="C11" t="s">
        <v>55</v>
      </c>
      <c r="D11" t="s">
        <v>343</v>
      </c>
      <c r="E11" t="s">
        <v>44</v>
      </c>
      <c r="F11">
        <v>5</v>
      </c>
      <c r="G11" t="s">
        <v>213</v>
      </c>
      <c r="H11" t="str">
        <f t="shared" si="0"/>
        <v>N</v>
      </c>
      <c r="I11" t="s">
        <v>23</v>
      </c>
    </row>
    <row r="12" spans="1:9" x14ac:dyDescent="0.25">
      <c r="A12">
        <v>11</v>
      </c>
      <c r="B12">
        <v>1</v>
      </c>
      <c r="C12" t="s">
        <v>56</v>
      </c>
      <c r="D12" t="s">
        <v>343</v>
      </c>
      <c r="E12" t="s">
        <v>44</v>
      </c>
      <c r="F12">
        <v>6</v>
      </c>
      <c r="G12" t="s">
        <v>631</v>
      </c>
      <c r="H12" t="str">
        <f t="shared" si="0"/>
        <v>S</v>
      </c>
      <c r="I12" t="s">
        <v>23</v>
      </c>
    </row>
    <row r="13" spans="1:9" x14ac:dyDescent="0.25">
      <c r="A13">
        <v>12</v>
      </c>
      <c r="B13">
        <v>1</v>
      </c>
      <c r="C13" t="s">
        <v>527</v>
      </c>
      <c r="D13" t="s">
        <v>343</v>
      </c>
      <c r="E13" t="s">
        <v>44</v>
      </c>
      <c r="F13">
        <v>6</v>
      </c>
      <c r="G13" t="s">
        <v>632</v>
      </c>
      <c r="H13" t="str">
        <f t="shared" si="0"/>
        <v>S</v>
      </c>
      <c r="I13" t="s">
        <v>23</v>
      </c>
    </row>
    <row r="14" spans="1:9" x14ac:dyDescent="0.25">
      <c r="A14">
        <v>13</v>
      </c>
      <c r="B14">
        <v>1</v>
      </c>
      <c r="C14" t="s">
        <v>528</v>
      </c>
      <c r="D14" t="s">
        <v>343</v>
      </c>
      <c r="E14" t="s">
        <v>44</v>
      </c>
      <c r="F14">
        <v>6</v>
      </c>
      <c r="G14" t="s">
        <v>633</v>
      </c>
      <c r="H14" t="str">
        <f t="shared" si="0"/>
        <v>S</v>
      </c>
      <c r="I14" t="s">
        <v>23</v>
      </c>
    </row>
    <row r="15" spans="1:9" x14ac:dyDescent="0.25">
      <c r="A15">
        <v>14</v>
      </c>
      <c r="B15">
        <v>1</v>
      </c>
      <c r="C15" t="s">
        <v>529</v>
      </c>
      <c r="D15" t="s">
        <v>343</v>
      </c>
      <c r="E15" t="s">
        <v>44</v>
      </c>
      <c r="F15">
        <v>6</v>
      </c>
      <c r="G15" t="s">
        <v>634</v>
      </c>
      <c r="H15" t="str">
        <f t="shared" si="0"/>
        <v>S</v>
      </c>
      <c r="I15" t="s">
        <v>23</v>
      </c>
    </row>
    <row r="16" spans="1:9" x14ac:dyDescent="0.25">
      <c r="A16">
        <v>15</v>
      </c>
      <c r="B16">
        <v>1</v>
      </c>
      <c r="C16" t="s">
        <v>57</v>
      </c>
      <c r="D16" t="s">
        <v>343</v>
      </c>
      <c r="E16" t="s">
        <v>44</v>
      </c>
      <c r="F16">
        <v>4</v>
      </c>
      <c r="G16" t="s">
        <v>635</v>
      </c>
      <c r="H16" t="str">
        <f t="shared" si="0"/>
        <v>N</v>
      </c>
      <c r="I16" t="s">
        <v>23</v>
      </c>
    </row>
    <row r="17" spans="1:9" x14ac:dyDescent="0.25">
      <c r="A17">
        <v>16</v>
      </c>
      <c r="B17">
        <v>1</v>
      </c>
      <c r="C17" t="s">
        <v>58</v>
      </c>
      <c r="D17" t="s">
        <v>343</v>
      </c>
      <c r="E17" t="s">
        <v>44</v>
      </c>
      <c r="F17">
        <v>5</v>
      </c>
      <c r="G17" t="s">
        <v>636</v>
      </c>
      <c r="H17" t="str">
        <f t="shared" si="0"/>
        <v>N</v>
      </c>
      <c r="I17" t="s">
        <v>23</v>
      </c>
    </row>
    <row r="18" spans="1:9" x14ac:dyDescent="0.25">
      <c r="A18">
        <v>17</v>
      </c>
      <c r="B18">
        <v>1</v>
      </c>
      <c r="C18" t="s">
        <v>59</v>
      </c>
      <c r="D18" t="s">
        <v>343</v>
      </c>
      <c r="E18" t="s">
        <v>44</v>
      </c>
      <c r="F18">
        <v>6</v>
      </c>
      <c r="G18" t="s">
        <v>637</v>
      </c>
      <c r="H18" t="str">
        <f t="shared" si="0"/>
        <v>S</v>
      </c>
      <c r="I18" t="s">
        <v>23</v>
      </c>
    </row>
    <row r="19" spans="1:9" x14ac:dyDescent="0.25">
      <c r="A19">
        <v>18</v>
      </c>
      <c r="B19">
        <v>1</v>
      </c>
      <c r="C19" t="s">
        <v>530</v>
      </c>
      <c r="D19" t="s">
        <v>343</v>
      </c>
      <c r="E19" t="s">
        <v>44</v>
      </c>
      <c r="F19">
        <v>6</v>
      </c>
      <c r="G19" t="s">
        <v>638</v>
      </c>
      <c r="H19" t="str">
        <f t="shared" si="0"/>
        <v>S</v>
      </c>
      <c r="I19" t="s">
        <v>23</v>
      </c>
    </row>
    <row r="20" spans="1:9" x14ac:dyDescent="0.25">
      <c r="A20">
        <v>19</v>
      </c>
      <c r="B20">
        <v>1</v>
      </c>
      <c r="C20" t="s">
        <v>531</v>
      </c>
      <c r="D20" t="s">
        <v>343</v>
      </c>
      <c r="E20" t="s">
        <v>44</v>
      </c>
      <c r="F20">
        <v>6</v>
      </c>
      <c r="G20" t="s">
        <v>639</v>
      </c>
      <c r="H20" t="str">
        <f t="shared" si="0"/>
        <v>S</v>
      </c>
      <c r="I20" t="s">
        <v>23</v>
      </c>
    </row>
    <row r="21" spans="1:9" x14ac:dyDescent="0.25">
      <c r="A21">
        <v>20</v>
      </c>
      <c r="B21">
        <v>1</v>
      </c>
      <c r="C21" t="s">
        <v>32</v>
      </c>
      <c r="D21" t="s">
        <v>343</v>
      </c>
      <c r="E21" t="s">
        <v>44</v>
      </c>
      <c r="F21">
        <v>3</v>
      </c>
      <c r="G21" t="s">
        <v>214</v>
      </c>
      <c r="H21" t="str">
        <f t="shared" si="0"/>
        <v>N</v>
      </c>
      <c r="I21" t="s">
        <v>23</v>
      </c>
    </row>
    <row r="22" spans="1:9" x14ac:dyDescent="0.25">
      <c r="A22">
        <v>21</v>
      </c>
      <c r="B22">
        <v>1</v>
      </c>
      <c r="C22" t="s">
        <v>60</v>
      </c>
      <c r="D22" t="s">
        <v>343</v>
      </c>
      <c r="E22" t="s">
        <v>44</v>
      </c>
      <c r="F22">
        <v>4</v>
      </c>
      <c r="G22" t="s">
        <v>214</v>
      </c>
      <c r="H22" t="str">
        <f t="shared" si="0"/>
        <v>N</v>
      </c>
      <c r="I22" t="s">
        <v>23</v>
      </c>
    </row>
    <row r="23" spans="1:9" x14ac:dyDescent="0.25">
      <c r="A23">
        <v>22</v>
      </c>
      <c r="B23">
        <v>1</v>
      </c>
      <c r="C23" t="s">
        <v>61</v>
      </c>
      <c r="D23" t="s">
        <v>343</v>
      </c>
      <c r="E23" t="s">
        <v>44</v>
      </c>
      <c r="F23">
        <v>5</v>
      </c>
      <c r="G23" t="s">
        <v>215</v>
      </c>
      <c r="H23" t="str">
        <f t="shared" si="0"/>
        <v>N</v>
      </c>
      <c r="I23" t="s">
        <v>23</v>
      </c>
    </row>
    <row r="24" spans="1:9" x14ac:dyDescent="0.25">
      <c r="A24">
        <v>23</v>
      </c>
      <c r="B24">
        <v>1</v>
      </c>
      <c r="C24" t="s">
        <v>62</v>
      </c>
      <c r="D24" t="s">
        <v>343</v>
      </c>
      <c r="E24" t="s">
        <v>44</v>
      </c>
      <c r="F24">
        <v>6</v>
      </c>
      <c r="G24" t="s">
        <v>215</v>
      </c>
      <c r="H24" t="str">
        <f t="shared" si="0"/>
        <v>S</v>
      </c>
      <c r="I24" t="s">
        <v>23</v>
      </c>
    </row>
    <row r="25" spans="1:9" x14ac:dyDescent="0.25">
      <c r="A25">
        <v>24</v>
      </c>
      <c r="B25">
        <v>1</v>
      </c>
      <c r="C25" t="s">
        <v>33</v>
      </c>
      <c r="D25" t="s">
        <v>343</v>
      </c>
      <c r="E25" t="s">
        <v>44</v>
      </c>
      <c r="F25">
        <v>3</v>
      </c>
      <c r="G25" t="s">
        <v>216</v>
      </c>
      <c r="H25" t="str">
        <f t="shared" si="0"/>
        <v>N</v>
      </c>
      <c r="I25" t="s">
        <v>23</v>
      </c>
    </row>
    <row r="26" spans="1:9" x14ac:dyDescent="0.25">
      <c r="A26">
        <v>25</v>
      </c>
      <c r="B26">
        <v>1</v>
      </c>
      <c r="C26" t="s">
        <v>63</v>
      </c>
      <c r="D26" t="s">
        <v>343</v>
      </c>
      <c r="E26" t="s">
        <v>44</v>
      </c>
      <c r="F26">
        <v>4</v>
      </c>
      <c r="G26" t="s">
        <v>216</v>
      </c>
      <c r="H26" t="str">
        <f t="shared" si="0"/>
        <v>N</v>
      </c>
      <c r="I26" t="s">
        <v>23</v>
      </c>
    </row>
    <row r="27" spans="1:9" x14ac:dyDescent="0.25">
      <c r="A27">
        <v>26</v>
      </c>
      <c r="B27">
        <v>1</v>
      </c>
      <c r="C27" t="s">
        <v>64</v>
      </c>
      <c r="D27" t="s">
        <v>343</v>
      </c>
      <c r="E27" t="s">
        <v>44</v>
      </c>
      <c r="F27">
        <v>5</v>
      </c>
      <c r="G27" t="s">
        <v>217</v>
      </c>
      <c r="H27" t="str">
        <f t="shared" si="0"/>
        <v>N</v>
      </c>
      <c r="I27" t="s">
        <v>23</v>
      </c>
    </row>
    <row r="28" spans="1:9" x14ac:dyDescent="0.25">
      <c r="A28">
        <v>27</v>
      </c>
      <c r="B28">
        <v>1</v>
      </c>
      <c r="C28" t="s">
        <v>65</v>
      </c>
      <c r="D28" t="s">
        <v>343</v>
      </c>
      <c r="E28" t="s">
        <v>44</v>
      </c>
      <c r="F28">
        <v>6</v>
      </c>
      <c r="G28" t="s">
        <v>218</v>
      </c>
      <c r="H28" t="str">
        <f t="shared" si="0"/>
        <v>S</v>
      </c>
      <c r="I28" t="s">
        <v>23</v>
      </c>
    </row>
    <row r="29" spans="1:9" x14ac:dyDescent="0.25">
      <c r="A29">
        <v>28</v>
      </c>
      <c r="B29">
        <v>1</v>
      </c>
      <c r="C29" t="s">
        <v>66</v>
      </c>
      <c r="D29" t="s">
        <v>343</v>
      </c>
      <c r="E29" t="s">
        <v>44</v>
      </c>
      <c r="F29">
        <v>5</v>
      </c>
      <c r="G29" t="s">
        <v>640</v>
      </c>
      <c r="H29" t="str">
        <f t="shared" si="0"/>
        <v>N</v>
      </c>
      <c r="I29" t="s">
        <v>23</v>
      </c>
    </row>
    <row r="30" spans="1:9" x14ac:dyDescent="0.25">
      <c r="A30">
        <v>29</v>
      </c>
      <c r="B30">
        <v>1</v>
      </c>
      <c r="C30" t="s">
        <v>67</v>
      </c>
      <c r="D30" t="s">
        <v>343</v>
      </c>
      <c r="E30" t="s">
        <v>44</v>
      </c>
      <c r="F30">
        <v>6</v>
      </c>
      <c r="G30" t="s">
        <v>641</v>
      </c>
      <c r="H30" t="str">
        <f t="shared" si="0"/>
        <v>S</v>
      </c>
      <c r="I30" t="s">
        <v>23</v>
      </c>
    </row>
    <row r="31" spans="1:9" x14ac:dyDescent="0.25">
      <c r="A31">
        <v>30</v>
      </c>
      <c r="B31">
        <v>1</v>
      </c>
      <c r="C31" t="s">
        <v>68</v>
      </c>
      <c r="D31" t="s">
        <v>343</v>
      </c>
      <c r="E31" t="s">
        <v>44</v>
      </c>
      <c r="F31">
        <v>6</v>
      </c>
      <c r="G31" t="s">
        <v>642</v>
      </c>
      <c r="H31" t="str">
        <f t="shared" si="0"/>
        <v>S</v>
      </c>
      <c r="I31" t="s">
        <v>23</v>
      </c>
    </row>
    <row r="32" spans="1:9" x14ac:dyDescent="0.25">
      <c r="A32">
        <v>31</v>
      </c>
      <c r="B32">
        <v>1</v>
      </c>
      <c r="C32" t="s">
        <v>69</v>
      </c>
      <c r="D32" t="s">
        <v>343</v>
      </c>
      <c r="E32" t="s">
        <v>44</v>
      </c>
      <c r="F32">
        <v>6</v>
      </c>
      <c r="G32" t="s">
        <v>643</v>
      </c>
      <c r="H32" t="str">
        <f t="shared" si="0"/>
        <v>S</v>
      </c>
      <c r="I32" t="s">
        <v>23</v>
      </c>
    </row>
    <row r="33" spans="1:9" x14ac:dyDescent="0.25">
      <c r="A33">
        <v>32</v>
      </c>
      <c r="B33">
        <v>1</v>
      </c>
      <c r="C33" t="s">
        <v>532</v>
      </c>
      <c r="D33" t="s">
        <v>343</v>
      </c>
      <c r="E33" t="s">
        <v>44</v>
      </c>
      <c r="F33">
        <v>6</v>
      </c>
      <c r="G33" t="s">
        <v>644</v>
      </c>
      <c r="H33" t="str">
        <f t="shared" si="0"/>
        <v>S</v>
      </c>
      <c r="I33" t="s">
        <v>23</v>
      </c>
    </row>
    <row r="34" spans="1:9" x14ac:dyDescent="0.25">
      <c r="A34">
        <v>33</v>
      </c>
      <c r="B34">
        <v>1</v>
      </c>
      <c r="C34" t="s">
        <v>533</v>
      </c>
      <c r="D34" t="s">
        <v>343</v>
      </c>
      <c r="E34" t="s">
        <v>44</v>
      </c>
      <c r="F34">
        <v>6</v>
      </c>
      <c r="G34" t="s">
        <v>645</v>
      </c>
      <c r="H34" t="str">
        <f t="shared" si="0"/>
        <v>S</v>
      </c>
      <c r="I34" t="s">
        <v>23</v>
      </c>
    </row>
    <row r="35" spans="1:9" x14ac:dyDescent="0.25">
      <c r="A35">
        <v>34</v>
      </c>
      <c r="B35">
        <v>1</v>
      </c>
      <c r="C35" t="s">
        <v>534</v>
      </c>
      <c r="D35" t="s">
        <v>343</v>
      </c>
      <c r="E35" t="s">
        <v>44</v>
      </c>
      <c r="F35">
        <v>6</v>
      </c>
      <c r="G35" t="s">
        <v>646</v>
      </c>
      <c r="H35" t="str">
        <f t="shared" si="0"/>
        <v>S</v>
      </c>
      <c r="I35" t="s">
        <v>23</v>
      </c>
    </row>
    <row r="36" spans="1:9" x14ac:dyDescent="0.25">
      <c r="A36">
        <v>35</v>
      </c>
      <c r="B36">
        <v>1</v>
      </c>
      <c r="C36" t="s">
        <v>535</v>
      </c>
      <c r="D36" t="s">
        <v>343</v>
      </c>
      <c r="E36" t="s">
        <v>44</v>
      </c>
      <c r="F36">
        <v>6</v>
      </c>
      <c r="G36" t="s">
        <v>647</v>
      </c>
      <c r="H36" t="str">
        <f t="shared" si="0"/>
        <v>S</v>
      </c>
      <c r="I36" t="s">
        <v>23</v>
      </c>
    </row>
    <row r="37" spans="1:9" x14ac:dyDescent="0.25">
      <c r="A37">
        <v>36</v>
      </c>
      <c r="B37">
        <v>1</v>
      </c>
      <c r="C37" t="s">
        <v>536</v>
      </c>
      <c r="D37" t="s">
        <v>343</v>
      </c>
      <c r="E37" t="s">
        <v>44</v>
      </c>
      <c r="F37">
        <v>6</v>
      </c>
      <c r="G37" t="s">
        <v>648</v>
      </c>
      <c r="H37" t="str">
        <f t="shared" si="0"/>
        <v>S</v>
      </c>
      <c r="I37" t="s">
        <v>23</v>
      </c>
    </row>
    <row r="38" spans="1:9" x14ac:dyDescent="0.25">
      <c r="A38">
        <v>37</v>
      </c>
      <c r="B38">
        <v>1</v>
      </c>
      <c r="C38" t="s">
        <v>537</v>
      </c>
      <c r="D38" t="s">
        <v>343</v>
      </c>
      <c r="E38" t="s">
        <v>44</v>
      </c>
      <c r="F38">
        <v>6</v>
      </c>
      <c r="G38" t="s">
        <v>649</v>
      </c>
      <c r="H38" t="str">
        <f t="shared" si="0"/>
        <v>S</v>
      </c>
      <c r="I38" t="s">
        <v>23</v>
      </c>
    </row>
    <row r="39" spans="1:9" x14ac:dyDescent="0.25">
      <c r="A39">
        <v>38</v>
      </c>
      <c r="B39">
        <v>1</v>
      </c>
      <c r="C39" t="s">
        <v>538</v>
      </c>
      <c r="D39" t="s">
        <v>343</v>
      </c>
      <c r="E39" t="s">
        <v>44</v>
      </c>
      <c r="F39">
        <v>6</v>
      </c>
      <c r="G39" t="s">
        <v>650</v>
      </c>
      <c r="H39" t="str">
        <f t="shared" si="0"/>
        <v>S</v>
      </c>
      <c r="I39" t="s">
        <v>23</v>
      </c>
    </row>
    <row r="40" spans="1:9" x14ac:dyDescent="0.25">
      <c r="A40">
        <v>39</v>
      </c>
      <c r="B40">
        <v>1</v>
      </c>
      <c r="C40" t="s">
        <v>539</v>
      </c>
      <c r="D40" t="s">
        <v>343</v>
      </c>
      <c r="E40" t="s">
        <v>44</v>
      </c>
      <c r="F40">
        <v>6</v>
      </c>
      <c r="G40" t="s">
        <v>651</v>
      </c>
      <c r="H40" t="str">
        <f t="shared" si="0"/>
        <v>S</v>
      </c>
      <c r="I40" t="s">
        <v>23</v>
      </c>
    </row>
    <row r="41" spans="1:9" x14ac:dyDescent="0.25">
      <c r="A41">
        <v>40</v>
      </c>
      <c r="B41">
        <v>1</v>
      </c>
      <c r="C41" t="s">
        <v>540</v>
      </c>
      <c r="D41" t="s">
        <v>343</v>
      </c>
      <c r="E41" t="s">
        <v>44</v>
      </c>
      <c r="F41">
        <v>6</v>
      </c>
      <c r="G41" t="s">
        <v>652</v>
      </c>
      <c r="H41" t="str">
        <f t="shared" si="0"/>
        <v>S</v>
      </c>
      <c r="I41" t="s">
        <v>23</v>
      </c>
    </row>
    <row r="42" spans="1:9" x14ac:dyDescent="0.25">
      <c r="A42">
        <v>41</v>
      </c>
      <c r="B42">
        <v>1</v>
      </c>
      <c r="C42" t="s">
        <v>541</v>
      </c>
      <c r="D42" t="s">
        <v>343</v>
      </c>
      <c r="E42" t="s">
        <v>44</v>
      </c>
      <c r="F42">
        <v>6</v>
      </c>
      <c r="G42" t="s">
        <v>653</v>
      </c>
      <c r="H42" t="str">
        <f t="shared" si="0"/>
        <v>S</v>
      </c>
      <c r="I42" t="s">
        <v>23</v>
      </c>
    </row>
    <row r="43" spans="1:9" x14ac:dyDescent="0.25">
      <c r="A43">
        <v>42</v>
      </c>
      <c r="B43">
        <v>1</v>
      </c>
      <c r="C43" t="s">
        <v>542</v>
      </c>
      <c r="D43" t="s">
        <v>343</v>
      </c>
      <c r="E43" t="s">
        <v>44</v>
      </c>
      <c r="F43">
        <v>6</v>
      </c>
      <c r="G43" t="s">
        <v>654</v>
      </c>
      <c r="H43" t="str">
        <f t="shared" si="0"/>
        <v>S</v>
      </c>
      <c r="I43" t="s">
        <v>23</v>
      </c>
    </row>
    <row r="44" spans="1:9" x14ac:dyDescent="0.25">
      <c r="A44">
        <v>43</v>
      </c>
      <c r="B44">
        <v>1</v>
      </c>
      <c r="C44" t="s">
        <v>70</v>
      </c>
      <c r="D44" t="s">
        <v>343</v>
      </c>
      <c r="E44" t="s">
        <v>44</v>
      </c>
      <c r="F44">
        <v>5</v>
      </c>
      <c r="G44" t="s">
        <v>220</v>
      </c>
      <c r="H44" t="str">
        <f t="shared" si="0"/>
        <v>N</v>
      </c>
      <c r="I44" t="s">
        <v>23</v>
      </c>
    </row>
    <row r="45" spans="1:9" x14ac:dyDescent="0.25">
      <c r="A45">
        <v>44</v>
      </c>
      <c r="B45">
        <v>1</v>
      </c>
      <c r="C45" t="s">
        <v>543</v>
      </c>
      <c r="D45" t="s">
        <v>343</v>
      </c>
      <c r="E45" t="s">
        <v>44</v>
      </c>
      <c r="F45">
        <v>6</v>
      </c>
      <c r="G45" t="s">
        <v>655</v>
      </c>
      <c r="H45" t="str">
        <f t="shared" si="0"/>
        <v>S</v>
      </c>
      <c r="I45" t="s">
        <v>23</v>
      </c>
    </row>
    <row r="46" spans="1:9" x14ac:dyDescent="0.25">
      <c r="A46">
        <v>45</v>
      </c>
      <c r="B46">
        <v>1</v>
      </c>
      <c r="C46" t="s">
        <v>71</v>
      </c>
      <c r="D46" t="s">
        <v>343</v>
      </c>
      <c r="E46" t="s">
        <v>44</v>
      </c>
      <c r="F46">
        <v>6</v>
      </c>
      <c r="G46" t="s">
        <v>221</v>
      </c>
      <c r="H46" t="str">
        <f t="shared" si="0"/>
        <v>S</v>
      </c>
      <c r="I46" t="s">
        <v>23</v>
      </c>
    </row>
    <row r="47" spans="1:9" x14ac:dyDescent="0.25">
      <c r="A47">
        <v>46</v>
      </c>
      <c r="B47">
        <v>1</v>
      </c>
      <c r="C47" t="s">
        <v>544</v>
      </c>
      <c r="D47" t="s">
        <v>343</v>
      </c>
      <c r="E47" t="s">
        <v>44</v>
      </c>
      <c r="F47">
        <v>6</v>
      </c>
      <c r="G47" t="s">
        <v>222</v>
      </c>
      <c r="H47" t="str">
        <f t="shared" si="0"/>
        <v>S</v>
      </c>
      <c r="I47" t="s">
        <v>23</v>
      </c>
    </row>
    <row r="48" spans="1:9" x14ac:dyDescent="0.25">
      <c r="A48">
        <v>47</v>
      </c>
      <c r="B48">
        <v>1</v>
      </c>
      <c r="C48" t="s">
        <v>545</v>
      </c>
      <c r="D48" t="s">
        <v>343</v>
      </c>
      <c r="E48" t="s">
        <v>44</v>
      </c>
      <c r="F48">
        <v>6</v>
      </c>
      <c r="G48" t="s">
        <v>656</v>
      </c>
      <c r="H48" t="str">
        <f t="shared" si="0"/>
        <v>S</v>
      </c>
      <c r="I48" t="s">
        <v>23</v>
      </c>
    </row>
    <row r="49" spans="1:9" x14ac:dyDescent="0.25">
      <c r="A49">
        <v>48</v>
      </c>
      <c r="B49">
        <v>1</v>
      </c>
      <c r="C49" t="s">
        <v>546</v>
      </c>
      <c r="D49" t="s">
        <v>343</v>
      </c>
      <c r="E49" t="s">
        <v>44</v>
      </c>
      <c r="F49">
        <v>5</v>
      </c>
      <c r="G49" t="s">
        <v>657</v>
      </c>
      <c r="H49" t="str">
        <f t="shared" si="0"/>
        <v>N</v>
      </c>
      <c r="I49" t="s">
        <v>23</v>
      </c>
    </row>
    <row r="50" spans="1:9" x14ac:dyDescent="0.25">
      <c r="A50">
        <v>49</v>
      </c>
      <c r="B50">
        <v>1</v>
      </c>
      <c r="C50" t="s">
        <v>547</v>
      </c>
      <c r="D50" t="s">
        <v>343</v>
      </c>
      <c r="E50" t="s">
        <v>44</v>
      </c>
      <c r="F50">
        <v>6</v>
      </c>
      <c r="G50" t="s">
        <v>658</v>
      </c>
      <c r="H50" t="str">
        <f t="shared" si="0"/>
        <v>S</v>
      </c>
      <c r="I50" t="s">
        <v>23</v>
      </c>
    </row>
    <row r="51" spans="1:9" x14ac:dyDescent="0.25">
      <c r="A51">
        <v>50</v>
      </c>
      <c r="B51">
        <v>1</v>
      </c>
      <c r="C51" t="s">
        <v>548</v>
      </c>
      <c r="D51" t="s">
        <v>343</v>
      </c>
      <c r="E51" t="s">
        <v>44</v>
      </c>
      <c r="F51">
        <v>6</v>
      </c>
      <c r="G51" t="s">
        <v>219</v>
      </c>
      <c r="H51" t="str">
        <f t="shared" si="0"/>
        <v>S</v>
      </c>
      <c r="I51" t="s">
        <v>23</v>
      </c>
    </row>
    <row r="52" spans="1:9" x14ac:dyDescent="0.25">
      <c r="A52">
        <v>51</v>
      </c>
      <c r="B52">
        <v>1</v>
      </c>
      <c r="C52" t="s">
        <v>549</v>
      </c>
      <c r="D52" t="s">
        <v>343</v>
      </c>
      <c r="E52" t="s">
        <v>44</v>
      </c>
      <c r="F52">
        <v>6</v>
      </c>
      <c r="G52" t="s">
        <v>659</v>
      </c>
      <c r="H52" t="str">
        <f t="shared" si="0"/>
        <v>S</v>
      </c>
      <c r="I52" t="s">
        <v>23</v>
      </c>
    </row>
    <row r="53" spans="1:9" x14ac:dyDescent="0.25">
      <c r="A53">
        <v>52</v>
      </c>
      <c r="B53">
        <v>1</v>
      </c>
      <c r="C53" t="s">
        <v>34</v>
      </c>
      <c r="D53" t="s">
        <v>343</v>
      </c>
      <c r="E53" t="s">
        <v>44</v>
      </c>
      <c r="F53">
        <v>2</v>
      </c>
      <c r="G53" t="s">
        <v>223</v>
      </c>
      <c r="H53" t="str">
        <f t="shared" si="0"/>
        <v>N</v>
      </c>
      <c r="I53" t="s">
        <v>23</v>
      </c>
    </row>
    <row r="54" spans="1:9" x14ac:dyDescent="0.25">
      <c r="A54">
        <v>53</v>
      </c>
      <c r="B54">
        <v>1</v>
      </c>
      <c r="C54" t="s">
        <v>550</v>
      </c>
      <c r="D54" t="s">
        <v>343</v>
      </c>
      <c r="E54" t="s">
        <v>44</v>
      </c>
      <c r="F54">
        <v>3</v>
      </c>
      <c r="G54" t="s">
        <v>660</v>
      </c>
      <c r="H54" t="str">
        <f t="shared" si="0"/>
        <v>N</v>
      </c>
      <c r="I54" t="s">
        <v>23</v>
      </c>
    </row>
    <row r="55" spans="1:9" x14ac:dyDescent="0.25">
      <c r="A55">
        <v>54</v>
      </c>
      <c r="B55">
        <v>1</v>
      </c>
      <c r="C55" t="s">
        <v>551</v>
      </c>
      <c r="D55" t="s">
        <v>343</v>
      </c>
      <c r="E55" t="s">
        <v>44</v>
      </c>
      <c r="F55">
        <v>4</v>
      </c>
      <c r="G55" t="s">
        <v>660</v>
      </c>
      <c r="H55" t="str">
        <f t="shared" si="0"/>
        <v>N</v>
      </c>
      <c r="I55" t="s">
        <v>23</v>
      </c>
    </row>
    <row r="56" spans="1:9" x14ac:dyDescent="0.25">
      <c r="A56">
        <v>55</v>
      </c>
      <c r="B56">
        <v>1</v>
      </c>
      <c r="C56" t="s">
        <v>552</v>
      </c>
      <c r="D56" t="s">
        <v>343</v>
      </c>
      <c r="E56" t="s">
        <v>44</v>
      </c>
      <c r="F56">
        <v>5</v>
      </c>
      <c r="G56" t="s">
        <v>661</v>
      </c>
      <c r="H56" t="str">
        <f t="shared" si="0"/>
        <v>N</v>
      </c>
      <c r="I56" t="s">
        <v>23</v>
      </c>
    </row>
    <row r="57" spans="1:9" x14ac:dyDescent="0.25">
      <c r="A57">
        <v>56</v>
      </c>
      <c r="B57">
        <v>1</v>
      </c>
      <c r="C57" t="s">
        <v>553</v>
      </c>
      <c r="D57" t="s">
        <v>343</v>
      </c>
      <c r="E57" t="s">
        <v>44</v>
      </c>
      <c r="F57">
        <v>6</v>
      </c>
      <c r="G57" t="s">
        <v>662</v>
      </c>
      <c r="H57" t="str">
        <f t="shared" si="0"/>
        <v>S</v>
      </c>
      <c r="I57" t="s">
        <v>23</v>
      </c>
    </row>
    <row r="58" spans="1:9" x14ac:dyDescent="0.25">
      <c r="A58">
        <v>57</v>
      </c>
      <c r="B58">
        <v>1</v>
      </c>
      <c r="C58" t="s">
        <v>554</v>
      </c>
      <c r="D58" t="s">
        <v>343</v>
      </c>
      <c r="E58" t="s">
        <v>44</v>
      </c>
      <c r="F58">
        <v>6</v>
      </c>
      <c r="G58" t="s">
        <v>663</v>
      </c>
      <c r="H58" t="str">
        <f t="shared" si="0"/>
        <v>S</v>
      </c>
      <c r="I58" t="s">
        <v>23</v>
      </c>
    </row>
    <row r="59" spans="1:9" x14ac:dyDescent="0.25">
      <c r="A59">
        <v>58</v>
      </c>
      <c r="B59">
        <v>1</v>
      </c>
      <c r="C59" t="s">
        <v>555</v>
      </c>
      <c r="D59" t="s">
        <v>343</v>
      </c>
      <c r="E59" t="s">
        <v>44</v>
      </c>
      <c r="F59">
        <v>5</v>
      </c>
      <c r="G59" t="s">
        <v>664</v>
      </c>
      <c r="H59" t="str">
        <f t="shared" si="0"/>
        <v>N</v>
      </c>
      <c r="I59" t="s">
        <v>23</v>
      </c>
    </row>
    <row r="60" spans="1:9" x14ac:dyDescent="0.25">
      <c r="A60">
        <v>59</v>
      </c>
      <c r="B60">
        <v>1</v>
      </c>
      <c r="C60" t="s">
        <v>556</v>
      </c>
      <c r="D60" t="s">
        <v>343</v>
      </c>
      <c r="E60" t="s">
        <v>44</v>
      </c>
      <c r="F60">
        <v>6</v>
      </c>
      <c r="G60" t="s">
        <v>665</v>
      </c>
      <c r="H60" t="str">
        <f t="shared" si="0"/>
        <v>S</v>
      </c>
      <c r="I60" t="s">
        <v>23</v>
      </c>
    </row>
    <row r="61" spans="1:9" x14ac:dyDescent="0.25">
      <c r="A61">
        <v>60</v>
      </c>
      <c r="B61">
        <v>1</v>
      </c>
      <c r="C61" t="s">
        <v>72</v>
      </c>
      <c r="D61" t="s">
        <v>343</v>
      </c>
      <c r="E61" t="s">
        <v>44</v>
      </c>
      <c r="F61">
        <v>3</v>
      </c>
      <c r="G61" t="s">
        <v>224</v>
      </c>
      <c r="H61" t="str">
        <f t="shared" si="0"/>
        <v>N</v>
      </c>
      <c r="I61" t="s">
        <v>23</v>
      </c>
    </row>
    <row r="62" spans="1:9" x14ac:dyDescent="0.25">
      <c r="A62">
        <v>61</v>
      </c>
      <c r="B62">
        <v>1</v>
      </c>
      <c r="C62" t="s">
        <v>73</v>
      </c>
      <c r="D62" t="s">
        <v>343</v>
      </c>
      <c r="E62" t="s">
        <v>44</v>
      </c>
      <c r="F62">
        <v>4</v>
      </c>
      <c r="G62" t="s">
        <v>224</v>
      </c>
      <c r="H62" t="str">
        <f t="shared" si="0"/>
        <v>N</v>
      </c>
      <c r="I62" t="s">
        <v>23</v>
      </c>
    </row>
    <row r="63" spans="1:9" x14ac:dyDescent="0.25">
      <c r="A63">
        <v>62</v>
      </c>
      <c r="B63">
        <v>1</v>
      </c>
      <c r="C63" t="s">
        <v>74</v>
      </c>
      <c r="D63" t="s">
        <v>343</v>
      </c>
      <c r="E63" t="s">
        <v>44</v>
      </c>
      <c r="F63">
        <v>5</v>
      </c>
      <c r="G63" t="s">
        <v>225</v>
      </c>
      <c r="H63" t="str">
        <f t="shared" si="0"/>
        <v>N</v>
      </c>
      <c r="I63" t="s">
        <v>23</v>
      </c>
    </row>
    <row r="64" spans="1:9" x14ac:dyDescent="0.25">
      <c r="A64">
        <v>63</v>
      </c>
      <c r="B64">
        <v>1</v>
      </c>
      <c r="C64" t="s">
        <v>75</v>
      </c>
      <c r="D64" t="s">
        <v>343</v>
      </c>
      <c r="E64" t="s">
        <v>44</v>
      </c>
      <c r="F64">
        <v>6</v>
      </c>
      <c r="G64" t="s">
        <v>666</v>
      </c>
      <c r="H64" t="str">
        <f t="shared" si="0"/>
        <v>S</v>
      </c>
      <c r="I64" t="s">
        <v>23</v>
      </c>
    </row>
    <row r="65" spans="1:9" x14ac:dyDescent="0.25">
      <c r="A65">
        <v>64</v>
      </c>
      <c r="B65">
        <v>1</v>
      </c>
      <c r="C65" t="s">
        <v>76</v>
      </c>
      <c r="D65" t="s">
        <v>343</v>
      </c>
      <c r="E65" t="s">
        <v>44</v>
      </c>
      <c r="F65">
        <v>6</v>
      </c>
      <c r="G65" t="s">
        <v>226</v>
      </c>
      <c r="H65" t="str">
        <f t="shared" si="0"/>
        <v>S</v>
      </c>
      <c r="I65" t="s">
        <v>23</v>
      </c>
    </row>
    <row r="66" spans="1:9" x14ac:dyDescent="0.25">
      <c r="A66">
        <v>65</v>
      </c>
      <c r="B66">
        <v>1</v>
      </c>
      <c r="C66" t="s">
        <v>557</v>
      </c>
      <c r="D66" t="s">
        <v>343</v>
      </c>
      <c r="E66" t="s">
        <v>44</v>
      </c>
      <c r="F66">
        <v>6</v>
      </c>
      <c r="G66" t="s">
        <v>667</v>
      </c>
      <c r="H66" t="str">
        <f t="shared" si="0"/>
        <v>S</v>
      </c>
      <c r="I66" t="s">
        <v>23</v>
      </c>
    </row>
    <row r="67" spans="1:9" x14ac:dyDescent="0.25">
      <c r="A67">
        <v>66</v>
      </c>
      <c r="B67">
        <v>1</v>
      </c>
      <c r="C67" t="s">
        <v>558</v>
      </c>
      <c r="D67" t="s">
        <v>343</v>
      </c>
      <c r="E67" t="s">
        <v>44</v>
      </c>
      <c r="F67">
        <v>6</v>
      </c>
      <c r="G67" t="s">
        <v>668</v>
      </c>
      <c r="H67" t="str">
        <f t="shared" ref="H67:H130" si="1">IF(F67=6,"S","N")</f>
        <v>S</v>
      </c>
      <c r="I67" t="s">
        <v>23</v>
      </c>
    </row>
    <row r="68" spans="1:9" x14ac:dyDescent="0.25">
      <c r="A68">
        <v>67</v>
      </c>
      <c r="B68">
        <v>1</v>
      </c>
      <c r="C68" t="s">
        <v>77</v>
      </c>
      <c r="D68" t="s">
        <v>343</v>
      </c>
      <c r="E68" t="s">
        <v>44</v>
      </c>
      <c r="F68">
        <v>5</v>
      </c>
      <c r="G68" t="s">
        <v>227</v>
      </c>
      <c r="H68" t="str">
        <f t="shared" si="1"/>
        <v>N</v>
      </c>
      <c r="I68" t="s">
        <v>23</v>
      </c>
    </row>
    <row r="69" spans="1:9" x14ac:dyDescent="0.25">
      <c r="A69">
        <v>68</v>
      </c>
      <c r="B69">
        <v>1</v>
      </c>
      <c r="C69" t="s">
        <v>78</v>
      </c>
      <c r="D69" t="s">
        <v>343</v>
      </c>
      <c r="E69" t="s">
        <v>44</v>
      </c>
      <c r="F69">
        <v>6</v>
      </c>
      <c r="G69" t="s">
        <v>227</v>
      </c>
      <c r="H69" t="str">
        <f t="shared" si="1"/>
        <v>S</v>
      </c>
      <c r="I69" t="s">
        <v>23</v>
      </c>
    </row>
    <row r="70" spans="1:9" x14ac:dyDescent="0.25">
      <c r="A70">
        <v>69</v>
      </c>
      <c r="B70">
        <v>1</v>
      </c>
      <c r="C70" t="s">
        <v>79</v>
      </c>
      <c r="D70" t="s">
        <v>343</v>
      </c>
      <c r="E70" t="s">
        <v>44</v>
      </c>
      <c r="F70">
        <v>5</v>
      </c>
      <c r="G70" t="s">
        <v>229</v>
      </c>
      <c r="H70" t="str">
        <f t="shared" si="1"/>
        <v>N</v>
      </c>
      <c r="I70" t="s">
        <v>23</v>
      </c>
    </row>
    <row r="71" spans="1:9" x14ac:dyDescent="0.25">
      <c r="A71">
        <v>70</v>
      </c>
      <c r="B71">
        <v>1</v>
      </c>
      <c r="C71" t="s">
        <v>80</v>
      </c>
      <c r="D71" t="s">
        <v>343</v>
      </c>
      <c r="E71" t="s">
        <v>44</v>
      </c>
      <c r="F71">
        <v>6</v>
      </c>
      <c r="G71" t="s">
        <v>669</v>
      </c>
      <c r="H71" t="str">
        <f t="shared" si="1"/>
        <v>S</v>
      </c>
      <c r="I71" t="s">
        <v>23</v>
      </c>
    </row>
    <row r="72" spans="1:9" x14ac:dyDescent="0.25">
      <c r="A72">
        <v>71</v>
      </c>
      <c r="B72">
        <v>1</v>
      </c>
      <c r="C72" t="s">
        <v>81</v>
      </c>
      <c r="D72" t="s">
        <v>343</v>
      </c>
      <c r="E72" t="s">
        <v>44</v>
      </c>
      <c r="F72">
        <v>5</v>
      </c>
      <c r="G72" t="s">
        <v>230</v>
      </c>
      <c r="H72" t="str">
        <f t="shared" si="1"/>
        <v>N</v>
      </c>
      <c r="I72" t="s">
        <v>23</v>
      </c>
    </row>
    <row r="73" spans="1:9" x14ac:dyDescent="0.25">
      <c r="A73">
        <v>72</v>
      </c>
      <c r="B73">
        <v>1</v>
      </c>
      <c r="C73" t="s">
        <v>82</v>
      </c>
      <c r="D73" t="s">
        <v>343</v>
      </c>
      <c r="E73" t="s">
        <v>44</v>
      </c>
      <c r="F73">
        <v>6</v>
      </c>
      <c r="G73" t="s">
        <v>670</v>
      </c>
      <c r="H73" t="str">
        <f t="shared" si="1"/>
        <v>S</v>
      </c>
      <c r="I73" t="s">
        <v>23</v>
      </c>
    </row>
    <row r="74" spans="1:9" x14ac:dyDescent="0.25">
      <c r="A74">
        <v>73</v>
      </c>
      <c r="B74">
        <v>1</v>
      </c>
      <c r="C74" t="s">
        <v>83</v>
      </c>
      <c r="D74" t="s">
        <v>343</v>
      </c>
      <c r="E74" t="s">
        <v>44</v>
      </c>
      <c r="F74">
        <v>4</v>
      </c>
      <c r="G74" t="s">
        <v>231</v>
      </c>
      <c r="H74" t="str">
        <f t="shared" si="1"/>
        <v>N</v>
      </c>
      <c r="I74" t="s">
        <v>23</v>
      </c>
    </row>
    <row r="75" spans="1:9" x14ac:dyDescent="0.25">
      <c r="A75">
        <v>74</v>
      </c>
      <c r="B75">
        <v>1</v>
      </c>
      <c r="C75" t="s">
        <v>84</v>
      </c>
      <c r="D75" t="s">
        <v>343</v>
      </c>
      <c r="E75" t="s">
        <v>44</v>
      </c>
      <c r="F75">
        <v>5</v>
      </c>
      <c r="G75" t="s">
        <v>227</v>
      </c>
      <c r="H75" t="str">
        <f t="shared" si="1"/>
        <v>N</v>
      </c>
      <c r="I75" t="s">
        <v>23</v>
      </c>
    </row>
    <row r="76" spans="1:9" x14ac:dyDescent="0.25">
      <c r="A76">
        <v>75</v>
      </c>
      <c r="B76">
        <v>1</v>
      </c>
      <c r="C76" t="s">
        <v>85</v>
      </c>
      <c r="D76" t="s">
        <v>343</v>
      </c>
      <c r="E76" t="s">
        <v>44</v>
      </c>
      <c r="F76">
        <v>6</v>
      </c>
      <c r="G76" t="s">
        <v>228</v>
      </c>
      <c r="H76" t="str">
        <f t="shared" si="1"/>
        <v>S</v>
      </c>
      <c r="I76" t="s">
        <v>23</v>
      </c>
    </row>
    <row r="77" spans="1:9" x14ac:dyDescent="0.25">
      <c r="A77">
        <v>76</v>
      </c>
      <c r="B77">
        <v>1</v>
      </c>
      <c r="C77" t="s">
        <v>86</v>
      </c>
      <c r="D77" t="s">
        <v>343</v>
      </c>
      <c r="E77" t="s">
        <v>44</v>
      </c>
      <c r="F77">
        <v>5</v>
      </c>
      <c r="G77" t="s">
        <v>232</v>
      </c>
      <c r="H77" t="str">
        <f t="shared" si="1"/>
        <v>N</v>
      </c>
      <c r="I77" t="s">
        <v>23</v>
      </c>
    </row>
    <row r="78" spans="1:9" x14ac:dyDescent="0.25">
      <c r="A78">
        <v>77</v>
      </c>
      <c r="B78">
        <v>1</v>
      </c>
      <c r="C78" t="s">
        <v>87</v>
      </c>
      <c r="D78" t="s">
        <v>343</v>
      </c>
      <c r="E78" t="s">
        <v>44</v>
      </c>
      <c r="F78">
        <v>6</v>
      </c>
      <c r="G78" t="s">
        <v>671</v>
      </c>
      <c r="H78" t="str">
        <f t="shared" si="1"/>
        <v>S</v>
      </c>
      <c r="I78" t="s">
        <v>23</v>
      </c>
    </row>
    <row r="79" spans="1:9" x14ac:dyDescent="0.25">
      <c r="A79">
        <v>78</v>
      </c>
      <c r="B79">
        <v>1</v>
      </c>
      <c r="C79" t="s">
        <v>28</v>
      </c>
      <c r="D79" t="s">
        <v>343</v>
      </c>
      <c r="E79" s="9" t="s">
        <v>45</v>
      </c>
      <c r="F79">
        <v>1</v>
      </c>
      <c r="G79" t="s">
        <v>233</v>
      </c>
      <c r="H79" t="str">
        <f t="shared" si="1"/>
        <v>N</v>
      </c>
      <c r="I79" t="s">
        <v>23</v>
      </c>
    </row>
    <row r="80" spans="1:9" x14ac:dyDescent="0.25">
      <c r="A80">
        <v>79</v>
      </c>
      <c r="B80">
        <v>1</v>
      </c>
      <c r="C80" t="s">
        <v>35</v>
      </c>
      <c r="D80" t="s">
        <v>343</v>
      </c>
      <c r="E80" s="9" t="s">
        <v>45</v>
      </c>
      <c r="F80">
        <v>2</v>
      </c>
      <c r="G80" t="s">
        <v>234</v>
      </c>
      <c r="H80" t="str">
        <f t="shared" si="1"/>
        <v>N</v>
      </c>
      <c r="I80" t="s">
        <v>23</v>
      </c>
    </row>
    <row r="81" spans="1:9" x14ac:dyDescent="0.25">
      <c r="A81">
        <v>80</v>
      </c>
      <c r="B81">
        <v>1</v>
      </c>
      <c r="C81" t="s">
        <v>36</v>
      </c>
      <c r="D81" t="s">
        <v>343</v>
      </c>
      <c r="E81" s="9" t="s">
        <v>45</v>
      </c>
      <c r="F81">
        <v>3</v>
      </c>
      <c r="G81" t="s">
        <v>235</v>
      </c>
      <c r="H81" t="str">
        <f t="shared" si="1"/>
        <v>N</v>
      </c>
      <c r="I81" t="s">
        <v>23</v>
      </c>
    </row>
    <row r="82" spans="1:9" x14ac:dyDescent="0.25">
      <c r="A82">
        <v>81</v>
      </c>
      <c r="B82">
        <v>1</v>
      </c>
      <c r="C82" t="s">
        <v>88</v>
      </c>
      <c r="D82" t="s">
        <v>343</v>
      </c>
      <c r="E82" s="9" t="s">
        <v>45</v>
      </c>
      <c r="F82">
        <v>4</v>
      </c>
      <c r="G82" t="s">
        <v>236</v>
      </c>
      <c r="H82" t="str">
        <f t="shared" si="1"/>
        <v>N</v>
      </c>
      <c r="I82" t="s">
        <v>23</v>
      </c>
    </row>
    <row r="83" spans="1:9" x14ac:dyDescent="0.25">
      <c r="A83">
        <v>82</v>
      </c>
      <c r="B83">
        <v>1</v>
      </c>
      <c r="C83" t="s">
        <v>89</v>
      </c>
      <c r="D83" t="s">
        <v>343</v>
      </c>
      <c r="E83" s="9" t="s">
        <v>45</v>
      </c>
      <c r="F83">
        <v>5</v>
      </c>
      <c r="G83" t="s">
        <v>237</v>
      </c>
      <c r="H83" t="str">
        <f t="shared" si="1"/>
        <v>N</v>
      </c>
      <c r="I83" t="s">
        <v>23</v>
      </c>
    </row>
    <row r="84" spans="1:9" x14ac:dyDescent="0.25">
      <c r="A84">
        <v>83</v>
      </c>
      <c r="B84">
        <v>1</v>
      </c>
      <c r="C84" t="s">
        <v>90</v>
      </c>
      <c r="D84" t="s">
        <v>343</v>
      </c>
      <c r="E84" s="9" t="s">
        <v>45</v>
      </c>
      <c r="F84">
        <v>6</v>
      </c>
      <c r="G84" t="s">
        <v>238</v>
      </c>
      <c r="H84" t="str">
        <f t="shared" si="1"/>
        <v>S</v>
      </c>
      <c r="I84" t="s">
        <v>23</v>
      </c>
    </row>
    <row r="85" spans="1:9" x14ac:dyDescent="0.25">
      <c r="A85">
        <v>84</v>
      </c>
      <c r="B85">
        <v>1</v>
      </c>
      <c r="C85" t="s">
        <v>351</v>
      </c>
      <c r="D85" t="s">
        <v>343</v>
      </c>
      <c r="E85" s="9" t="s">
        <v>45</v>
      </c>
      <c r="F85">
        <v>6</v>
      </c>
      <c r="G85" t="s">
        <v>672</v>
      </c>
      <c r="H85" t="str">
        <f t="shared" si="1"/>
        <v>S</v>
      </c>
      <c r="I85" t="s">
        <v>23</v>
      </c>
    </row>
    <row r="86" spans="1:9" x14ac:dyDescent="0.25">
      <c r="A86">
        <v>85</v>
      </c>
      <c r="B86">
        <v>1</v>
      </c>
      <c r="C86" t="s">
        <v>352</v>
      </c>
      <c r="D86" t="s">
        <v>343</v>
      </c>
      <c r="E86" s="9" t="s">
        <v>45</v>
      </c>
      <c r="F86">
        <v>6</v>
      </c>
      <c r="G86" t="s">
        <v>673</v>
      </c>
      <c r="H86" t="str">
        <f t="shared" si="1"/>
        <v>S</v>
      </c>
      <c r="I86" t="s">
        <v>23</v>
      </c>
    </row>
    <row r="87" spans="1:9" x14ac:dyDescent="0.25">
      <c r="A87">
        <v>86</v>
      </c>
      <c r="B87">
        <v>1</v>
      </c>
      <c r="C87" t="s">
        <v>353</v>
      </c>
      <c r="D87" t="s">
        <v>343</v>
      </c>
      <c r="E87" s="9" t="s">
        <v>45</v>
      </c>
      <c r="F87">
        <v>6</v>
      </c>
      <c r="G87" t="s">
        <v>674</v>
      </c>
      <c r="H87" t="str">
        <f t="shared" si="1"/>
        <v>S</v>
      </c>
      <c r="I87" t="s">
        <v>23</v>
      </c>
    </row>
    <row r="88" spans="1:9" x14ac:dyDescent="0.25">
      <c r="A88">
        <v>87</v>
      </c>
      <c r="B88">
        <v>1</v>
      </c>
      <c r="C88" t="s">
        <v>354</v>
      </c>
      <c r="D88" t="s">
        <v>343</v>
      </c>
      <c r="E88" s="9" t="s">
        <v>45</v>
      </c>
      <c r="F88">
        <v>6</v>
      </c>
      <c r="G88" t="s">
        <v>675</v>
      </c>
      <c r="H88" t="str">
        <f t="shared" si="1"/>
        <v>S</v>
      </c>
      <c r="I88" t="s">
        <v>23</v>
      </c>
    </row>
    <row r="89" spans="1:9" x14ac:dyDescent="0.25">
      <c r="A89">
        <v>88</v>
      </c>
      <c r="B89">
        <v>1</v>
      </c>
      <c r="C89" t="s">
        <v>355</v>
      </c>
      <c r="D89" t="s">
        <v>343</v>
      </c>
      <c r="E89" s="9" t="s">
        <v>45</v>
      </c>
      <c r="F89">
        <v>6</v>
      </c>
      <c r="G89" t="s">
        <v>676</v>
      </c>
      <c r="H89" t="str">
        <f t="shared" si="1"/>
        <v>S</v>
      </c>
      <c r="I89" t="s">
        <v>23</v>
      </c>
    </row>
    <row r="90" spans="1:9" x14ac:dyDescent="0.25">
      <c r="A90">
        <v>89</v>
      </c>
      <c r="B90">
        <v>1</v>
      </c>
      <c r="C90" t="s">
        <v>356</v>
      </c>
      <c r="D90" t="s">
        <v>343</v>
      </c>
      <c r="E90" s="9" t="s">
        <v>45</v>
      </c>
      <c r="F90">
        <v>6</v>
      </c>
      <c r="G90" t="s">
        <v>677</v>
      </c>
      <c r="H90" t="str">
        <f t="shared" si="1"/>
        <v>S</v>
      </c>
      <c r="I90" t="s">
        <v>23</v>
      </c>
    </row>
    <row r="91" spans="1:9" x14ac:dyDescent="0.25">
      <c r="A91">
        <v>90</v>
      </c>
      <c r="B91">
        <v>1</v>
      </c>
      <c r="C91" t="s">
        <v>357</v>
      </c>
      <c r="D91" t="s">
        <v>343</v>
      </c>
      <c r="E91" s="9" t="s">
        <v>45</v>
      </c>
      <c r="F91">
        <v>6</v>
      </c>
      <c r="G91" t="s">
        <v>678</v>
      </c>
      <c r="H91" t="str">
        <f t="shared" si="1"/>
        <v>S</v>
      </c>
      <c r="I91" t="s">
        <v>23</v>
      </c>
    </row>
    <row r="92" spans="1:9" x14ac:dyDescent="0.25">
      <c r="A92">
        <v>91</v>
      </c>
      <c r="B92">
        <v>1</v>
      </c>
      <c r="C92" t="s">
        <v>358</v>
      </c>
      <c r="D92" t="s">
        <v>343</v>
      </c>
      <c r="E92" s="9" t="s">
        <v>45</v>
      </c>
      <c r="F92">
        <v>6</v>
      </c>
      <c r="G92" t="s">
        <v>679</v>
      </c>
      <c r="H92" t="str">
        <f t="shared" si="1"/>
        <v>S</v>
      </c>
      <c r="I92" t="s">
        <v>23</v>
      </c>
    </row>
    <row r="93" spans="1:9" x14ac:dyDescent="0.25">
      <c r="A93">
        <v>92</v>
      </c>
      <c r="B93">
        <v>1</v>
      </c>
      <c r="C93" t="s">
        <v>359</v>
      </c>
      <c r="D93" t="s">
        <v>343</v>
      </c>
      <c r="E93" s="9" t="s">
        <v>45</v>
      </c>
      <c r="F93">
        <v>6</v>
      </c>
      <c r="G93" t="s">
        <v>680</v>
      </c>
      <c r="H93" t="str">
        <f t="shared" si="1"/>
        <v>S</v>
      </c>
      <c r="I93" t="s">
        <v>23</v>
      </c>
    </row>
    <row r="94" spans="1:9" x14ac:dyDescent="0.25">
      <c r="A94">
        <v>93</v>
      </c>
      <c r="B94">
        <v>1</v>
      </c>
      <c r="C94" t="s">
        <v>360</v>
      </c>
      <c r="D94" t="s">
        <v>343</v>
      </c>
      <c r="E94" s="9" t="s">
        <v>45</v>
      </c>
      <c r="F94">
        <v>6</v>
      </c>
      <c r="G94" t="s">
        <v>681</v>
      </c>
      <c r="H94" t="str">
        <f t="shared" si="1"/>
        <v>S</v>
      </c>
      <c r="I94" t="s">
        <v>23</v>
      </c>
    </row>
    <row r="95" spans="1:9" x14ac:dyDescent="0.25">
      <c r="A95">
        <v>94</v>
      </c>
      <c r="B95">
        <v>1</v>
      </c>
      <c r="C95" t="s">
        <v>361</v>
      </c>
      <c r="D95" t="s">
        <v>343</v>
      </c>
      <c r="E95" s="9" t="s">
        <v>45</v>
      </c>
      <c r="F95">
        <v>6</v>
      </c>
      <c r="G95" t="s">
        <v>682</v>
      </c>
      <c r="H95" t="str">
        <f t="shared" si="1"/>
        <v>S</v>
      </c>
      <c r="I95" t="s">
        <v>23</v>
      </c>
    </row>
    <row r="96" spans="1:9" x14ac:dyDescent="0.25">
      <c r="A96">
        <v>95</v>
      </c>
      <c r="B96">
        <v>1</v>
      </c>
      <c r="C96" t="s">
        <v>362</v>
      </c>
      <c r="D96" t="s">
        <v>343</v>
      </c>
      <c r="E96" s="9" t="s">
        <v>45</v>
      </c>
      <c r="F96">
        <v>6</v>
      </c>
      <c r="G96" t="s">
        <v>683</v>
      </c>
      <c r="H96" t="str">
        <f t="shared" si="1"/>
        <v>S</v>
      </c>
      <c r="I96" t="s">
        <v>23</v>
      </c>
    </row>
    <row r="97" spans="1:9" x14ac:dyDescent="0.25">
      <c r="A97">
        <v>96</v>
      </c>
      <c r="B97">
        <v>1</v>
      </c>
      <c r="C97" t="s">
        <v>363</v>
      </c>
      <c r="D97" t="s">
        <v>343</v>
      </c>
      <c r="E97" s="9" t="s">
        <v>45</v>
      </c>
      <c r="F97">
        <v>6</v>
      </c>
      <c r="G97" t="s">
        <v>684</v>
      </c>
      <c r="H97" t="str">
        <f t="shared" si="1"/>
        <v>S</v>
      </c>
      <c r="I97" t="s">
        <v>23</v>
      </c>
    </row>
    <row r="98" spans="1:9" x14ac:dyDescent="0.25">
      <c r="A98">
        <v>97</v>
      </c>
      <c r="B98">
        <v>1</v>
      </c>
      <c r="C98" t="s">
        <v>364</v>
      </c>
      <c r="D98" t="s">
        <v>343</v>
      </c>
      <c r="E98" s="9" t="s">
        <v>45</v>
      </c>
      <c r="F98">
        <v>6</v>
      </c>
      <c r="G98" t="s">
        <v>685</v>
      </c>
      <c r="H98" t="str">
        <f t="shared" si="1"/>
        <v>S</v>
      </c>
      <c r="I98" t="s">
        <v>23</v>
      </c>
    </row>
    <row r="99" spans="1:9" x14ac:dyDescent="0.25">
      <c r="A99">
        <v>98</v>
      </c>
      <c r="B99">
        <v>1</v>
      </c>
      <c r="C99" t="s">
        <v>365</v>
      </c>
      <c r="D99" t="s">
        <v>343</v>
      </c>
      <c r="E99" s="9" t="s">
        <v>45</v>
      </c>
      <c r="F99">
        <v>6</v>
      </c>
      <c r="G99" t="s">
        <v>686</v>
      </c>
      <c r="H99" t="str">
        <f t="shared" si="1"/>
        <v>S</v>
      </c>
      <c r="I99" t="s">
        <v>23</v>
      </c>
    </row>
    <row r="100" spans="1:9" x14ac:dyDescent="0.25">
      <c r="A100">
        <v>99</v>
      </c>
      <c r="B100">
        <v>1</v>
      </c>
      <c r="C100" t="s">
        <v>366</v>
      </c>
      <c r="D100" t="s">
        <v>343</v>
      </c>
      <c r="E100" s="9" t="s">
        <v>45</v>
      </c>
      <c r="F100">
        <v>6</v>
      </c>
      <c r="G100" t="s">
        <v>687</v>
      </c>
      <c r="H100" t="str">
        <f t="shared" si="1"/>
        <v>S</v>
      </c>
      <c r="I100" t="s">
        <v>23</v>
      </c>
    </row>
    <row r="101" spans="1:9" x14ac:dyDescent="0.25">
      <c r="A101">
        <v>100</v>
      </c>
      <c r="B101">
        <v>1</v>
      </c>
      <c r="C101" t="s">
        <v>367</v>
      </c>
      <c r="D101" t="s">
        <v>343</v>
      </c>
      <c r="E101" s="9" t="s">
        <v>45</v>
      </c>
      <c r="F101">
        <v>6</v>
      </c>
      <c r="G101" t="s">
        <v>688</v>
      </c>
      <c r="H101" t="str">
        <f t="shared" si="1"/>
        <v>S</v>
      </c>
      <c r="I101" t="s">
        <v>23</v>
      </c>
    </row>
    <row r="102" spans="1:9" x14ac:dyDescent="0.25">
      <c r="A102">
        <v>101</v>
      </c>
      <c r="B102">
        <v>1</v>
      </c>
      <c r="C102" t="s">
        <v>368</v>
      </c>
      <c r="D102" t="s">
        <v>343</v>
      </c>
      <c r="E102" s="9" t="s">
        <v>45</v>
      </c>
      <c r="F102">
        <v>6</v>
      </c>
      <c r="G102" t="s">
        <v>689</v>
      </c>
      <c r="H102" t="str">
        <f t="shared" si="1"/>
        <v>S</v>
      </c>
      <c r="I102" t="s">
        <v>23</v>
      </c>
    </row>
    <row r="103" spans="1:9" x14ac:dyDescent="0.25">
      <c r="A103">
        <v>102</v>
      </c>
      <c r="B103">
        <v>1</v>
      </c>
      <c r="C103" t="s">
        <v>369</v>
      </c>
      <c r="D103" t="s">
        <v>343</v>
      </c>
      <c r="E103" s="9" t="s">
        <v>45</v>
      </c>
      <c r="F103">
        <v>6</v>
      </c>
      <c r="G103" t="s">
        <v>690</v>
      </c>
      <c r="H103" t="str">
        <f t="shared" si="1"/>
        <v>S</v>
      </c>
      <c r="I103" t="s">
        <v>23</v>
      </c>
    </row>
    <row r="104" spans="1:9" x14ac:dyDescent="0.25">
      <c r="A104">
        <v>103</v>
      </c>
      <c r="B104">
        <v>1</v>
      </c>
      <c r="C104" t="s">
        <v>370</v>
      </c>
      <c r="D104" t="s">
        <v>343</v>
      </c>
      <c r="E104" s="9" t="s">
        <v>45</v>
      </c>
      <c r="F104">
        <v>6</v>
      </c>
      <c r="G104" t="s">
        <v>691</v>
      </c>
      <c r="H104" t="str">
        <f t="shared" si="1"/>
        <v>S</v>
      </c>
      <c r="I104" t="s">
        <v>23</v>
      </c>
    </row>
    <row r="105" spans="1:9" x14ac:dyDescent="0.25">
      <c r="A105">
        <v>104</v>
      </c>
      <c r="B105">
        <v>1</v>
      </c>
      <c r="C105" t="s">
        <v>371</v>
      </c>
      <c r="D105" t="s">
        <v>343</v>
      </c>
      <c r="E105" s="9" t="s">
        <v>45</v>
      </c>
      <c r="F105">
        <v>6</v>
      </c>
      <c r="G105" t="s">
        <v>692</v>
      </c>
      <c r="H105" t="str">
        <f t="shared" si="1"/>
        <v>S</v>
      </c>
      <c r="I105" t="s">
        <v>23</v>
      </c>
    </row>
    <row r="106" spans="1:9" x14ac:dyDescent="0.25">
      <c r="A106">
        <v>105</v>
      </c>
      <c r="B106">
        <v>1</v>
      </c>
      <c r="C106" t="s">
        <v>372</v>
      </c>
      <c r="D106" t="s">
        <v>343</v>
      </c>
      <c r="E106" s="9" t="s">
        <v>45</v>
      </c>
      <c r="F106">
        <v>6</v>
      </c>
      <c r="G106" t="s">
        <v>693</v>
      </c>
      <c r="H106" t="str">
        <f t="shared" si="1"/>
        <v>S</v>
      </c>
      <c r="I106" t="s">
        <v>23</v>
      </c>
    </row>
    <row r="107" spans="1:9" x14ac:dyDescent="0.25">
      <c r="A107">
        <v>106</v>
      </c>
      <c r="B107">
        <v>1</v>
      </c>
      <c r="C107" t="s">
        <v>373</v>
      </c>
      <c r="D107" t="s">
        <v>343</v>
      </c>
      <c r="E107" s="9" t="s">
        <v>45</v>
      </c>
      <c r="F107">
        <v>6</v>
      </c>
      <c r="G107" t="s">
        <v>694</v>
      </c>
      <c r="H107" t="str">
        <f t="shared" si="1"/>
        <v>S</v>
      </c>
      <c r="I107" t="s">
        <v>23</v>
      </c>
    </row>
    <row r="108" spans="1:9" x14ac:dyDescent="0.25">
      <c r="A108">
        <v>107</v>
      </c>
      <c r="B108">
        <v>1</v>
      </c>
      <c r="C108" t="s">
        <v>374</v>
      </c>
      <c r="D108" t="s">
        <v>343</v>
      </c>
      <c r="E108" s="9" t="s">
        <v>45</v>
      </c>
      <c r="F108">
        <v>6</v>
      </c>
      <c r="G108" t="s">
        <v>695</v>
      </c>
      <c r="H108" t="str">
        <f t="shared" si="1"/>
        <v>S</v>
      </c>
      <c r="I108" t="s">
        <v>23</v>
      </c>
    </row>
    <row r="109" spans="1:9" x14ac:dyDescent="0.25">
      <c r="A109">
        <v>108</v>
      </c>
      <c r="B109">
        <v>1</v>
      </c>
      <c r="C109" t="s">
        <v>375</v>
      </c>
      <c r="D109" t="s">
        <v>343</v>
      </c>
      <c r="E109" s="9" t="s">
        <v>45</v>
      </c>
      <c r="F109">
        <v>6</v>
      </c>
      <c r="G109" t="s">
        <v>696</v>
      </c>
      <c r="H109" t="str">
        <f t="shared" si="1"/>
        <v>S</v>
      </c>
      <c r="I109" t="s">
        <v>23</v>
      </c>
    </row>
    <row r="110" spans="1:9" x14ac:dyDescent="0.25">
      <c r="A110">
        <v>109</v>
      </c>
      <c r="B110">
        <v>1</v>
      </c>
      <c r="C110" t="s">
        <v>376</v>
      </c>
      <c r="D110" t="s">
        <v>343</v>
      </c>
      <c r="E110" s="9" t="s">
        <v>45</v>
      </c>
      <c r="F110">
        <v>6</v>
      </c>
      <c r="G110" t="s">
        <v>697</v>
      </c>
      <c r="H110" t="str">
        <f t="shared" si="1"/>
        <v>S</v>
      </c>
      <c r="I110" t="s">
        <v>23</v>
      </c>
    </row>
    <row r="111" spans="1:9" x14ac:dyDescent="0.25">
      <c r="A111">
        <v>110</v>
      </c>
      <c r="B111">
        <v>1</v>
      </c>
      <c r="C111" t="s">
        <v>377</v>
      </c>
      <c r="D111" t="s">
        <v>343</v>
      </c>
      <c r="E111" s="9" t="s">
        <v>45</v>
      </c>
      <c r="F111">
        <v>6</v>
      </c>
      <c r="G111" t="s">
        <v>698</v>
      </c>
      <c r="H111" t="str">
        <f t="shared" si="1"/>
        <v>S</v>
      </c>
      <c r="I111" t="s">
        <v>23</v>
      </c>
    </row>
    <row r="112" spans="1:9" x14ac:dyDescent="0.25">
      <c r="A112">
        <v>111</v>
      </c>
      <c r="B112">
        <v>1</v>
      </c>
      <c r="C112" t="s">
        <v>378</v>
      </c>
      <c r="D112" t="s">
        <v>343</v>
      </c>
      <c r="E112" s="9" t="s">
        <v>45</v>
      </c>
      <c r="F112">
        <v>6</v>
      </c>
      <c r="G112" t="s">
        <v>699</v>
      </c>
      <c r="H112" t="str">
        <f t="shared" si="1"/>
        <v>S</v>
      </c>
      <c r="I112" t="s">
        <v>23</v>
      </c>
    </row>
    <row r="113" spans="1:9" x14ac:dyDescent="0.25">
      <c r="A113">
        <v>112</v>
      </c>
      <c r="B113">
        <v>1</v>
      </c>
      <c r="C113" t="s">
        <v>379</v>
      </c>
      <c r="D113" t="s">
        <v>343</v>
      </c>
      <c r="E113" s="9" t="s">
        <v>45</v>
      </c>
      <c r="F113">
        <v>6</v>
      </c>
      <c r="G113" t="s">
        <v>700</v>
      </c>
      <c r="H113" t="str">
        <f t="shared" si="1"/>
        <v>S</v>
      </c>
      <c r="I113" t="s">
        <v>23</v>
      </c>
    </row>
    <row r="114" spans="1:9" x14ac:dyDescent="0.25">
      <c r="A114">
        <v>113</v>
      </c>
      <c r="B114">
        <v>1</v>
      </c>
      <c r="C114" t="s">
        <v>380</v>
      </c>
      <c r="D114" t="s">
        <v>343</v>
      </c>
      <c r="E114" s="9" t="s">
        <v>45</v>
      </c>
      <c r="F114">
        <v>6</v>
      </c>
      <c r="G114" t="s">
        <v>241</v>
      </c>
      <c r="H114" t="str">
        <f t="shared" si="1"/>
        <v>S</v>
      </c>
      <c r="I114" t="s">
        <v>23</v>
      </c>
    </row>
    <row r="115" spans="1:9" x14ac:dyDescent="0.25">
      <c r="A115">
        <v>114</v>
      </c>
      <c r="B115">
        <v>1</v>
      </c>
      <c r="C115" t="s">
        <v>381</v>
      </c>
      <c r="D115" t="s">
        <v>343</v>
      </c>
      <c r="E115" s="9" t="s">
        <v>45</v>
      </c>
      <c r="F115">
        <v>6</v>
      </c>
      <c r="G115" t="s">
        <v>701</v>
      </c>
      <c r="H115" t="str">
        <f t="shared" si="1"/>
        <v>S</v>
      </c>
      <c r="I115" t="s">
        <v>23</v>
      </c>
    </row>
    <row r="116" spans="1:9" x14ac:dyDescent="0.25">
      <c r="A116">
        <v>115</v>
      </c>
      <c r="B116">
        <v>1</v>
      </c>
      <c r="C116" t="s">
        <v>382</v>
      </c>
      <c r="D116" t="s">
        <v>343</v>
      </c>
      <c r="E116" s="9" t="s">
        <v>45</v>
      </c>
      <c r="F116">
        <v>6</v>
      </c>
      <c r="G116" t="s">
        <v>702</v>
      </c>
      <c r="H116" t="str">
        <f t="shared" si="1"/>
        <v>S</v>
      </c>
      <c r="I116" t="s">
        <v>23</v>
      </c>
    </row>
    <row r="117" spans="1:9" x14ac:dyDescent="0.25">
      <c r="A117">
        <v>116</v>
      </c>
      <c r="B117">
        <v>1</v>
      </c>
      <c r="C117" t="s">
        <v>383</v>
      </c>
      <c r="D117" t="s">
        <v>343</v>
      </c>
      <c r="E117" s="9" t="s">
        <v>45</v>
      </c>
      <c r="F117">
        <v>6</v>
      </c>
      <c r="G117" t="s">
        <v>703</v>
      </c>
      <c r="H117" t="str">
        <f t="shared" si="1"/>
        <v>S</v>
      </c>
      <c r="I117" t="s">
        <v>23</v>
      </c>
    </row>
    <row r="118" spans="1:9" x14ac:dyDescent="0.25">
      <c r="A118">
        <v>117</v>
      </c>
      <c r="B118">
        <v>1</v>
      </c>
      <c r="C118" t="s">
        <v>384</v>
      </c>
      <c r="D118" t="s">
        <v>343</v>
      </c>
      <c r="E118" s="9" t="s">
        <v>45</v>
      </c>
      <c r="F118">
        <v>6</v>
      </c>
      <c r="G118" t="s">
        <v>704</v>
      </c>
      <c r="H118" t="str">
        <f t="shared" si="1"/>
        <v>S</v>
      </c>
      <c r="I118" t="s">
        <v>23</v>
      </c>
    </row>
    <row r="119" spans="1:9" x14ac:dyDescent="0.25">
      <c r="A119">
        <v>118</v>
      </c>
      <c r="B119">
        <v>1</v>
      </c>
      <c r="C119" t="s">
        <v>385</v>
      </c>
      <c r="D119" t="s">
        <v>343</v>
      </c>
      <c r="E119" s="9" t="s">
        <v>45</v>
      </c>
      <c r="F119">
        <v>6</v>
      </c>
      <c r="G119" t="s">
        <v>705</v>
      </c>
      <c r="H119" t="str">
        <f t="shared" si="1"/>
        <v>S</v>
      </c>
      <c r="I119" t="s">
        <v>23</v>
      </c>
    </row>
    <row r="120" spans="1:9" x14ac:dyDescent="0.25">
      <c r="A120">
        <v>119</v>
      </c>
      <c r="B120">
        <v>1</v>
      </c>
      <c r="C120" t="s">
        <v>386</v>
      </c>
      <c r="D120" t="s">
        <v>343</v>
      </c>
      <c r="E120" s="9" t="s">
        <v>45</v>
      </c>
      <c r="F120">
        <v>6</v>
      </c>
      <c r="G120" t="s">
        <v>706</v>
      </c>
      <c r="H120" t="str">
        <f t="shared" si="1"/>
        <v>S</v>
      </c>
      <c r="I120" t="s">
        <v>23</v>
      </c>
    </row>
    <row r="121" spans="1:9" x14ac:dyDescent="0.25">
      <c r="A121">
        <v>120</v>
      </c>
      <c r="B121">
        <v>1</v>
      </c>
      <c r="C121" t="s">
        <v>387</v>
      </c>
      <c r="D121" t="s">
        <v>343</v>
      </c>
      <c r="E121" s="9" t="s">
        <v>45</v>
      </c>
      <c r="F121">
        <v>6</v>
      </c>
      <c r="G121" t="s">
        <v>707</v>
      </c>
      <c r="H121" t="str">
        <f t="shared" si="1"/>
        <v>S</v>
      </c>
      <c r="I121" t="s">
        <v>23</v>
      </c>
    </row>
    <row r="122" spans="1:9" x14ac:dyDescent="0.25">
      <c r="A122">
        <v>121</v>
      </c>
      <c r="B122">
        <v>1</v>
      </c>
      <c r="C122" t="s">
        <v>388</v>
      </c>
      <c r="D122" t="s">
        <v>343</v>
      </c>
      <c r="E122" s="9" t="s">
        <v>45</v>
      </c>
      <c r="F122">
        <v>6</v>
      </c>
      <c r="G122" t="s">
        <v>646</v>
      </c>
      <c r="H122" t="str">
        <f t="shared" si="1"/>
        <v>S</v>
      </c>
      <c r="I122" t="s">
        <v>23</v>
      </c>
    </row>
    <row r="123" spans="1:9" x14ac:dyDescent="0.25">
      <c r="A123">
        <v>122</v>
      </c>
      <c r="B123">
        <v>1</v>
      </c>
      <c r="C123" t="s">
        <v>389</v>
      </c>
      <c r="D123" t="s">
        <v>343</v>
      </c>
      <c r="E123" s="9" t="s">
        <v>45</v>
      </c>
      <c r="F123">
        <v>6</v>
      </c>
      <c r="G123" t="s">
        <v>708</v>
      </c>
      <c r="H123" t="str">
        <f t="shared" si="1"/>
        <v>S</v>
      </c>
      <c r="I123" t="s">
        <v>23</v>
      </c>
    </row>
    <row r="124" spans="1:9" x14ac:dyDescent="0.25">
      <c r="A124">
        <v>123</v>
      </c>
      <c r="B124">
        <v>1</v>
      </c>
      <c r="C124" t="s">
        <v>390</v>
      </c>
      <c r="D124" t="s">
        <v>343</v>
      </c>
      <c r="E124" s="9" t="s">
        <v>45</v>
      </c>
      <c r="F124">
        <v>6</v>
      </c>
      <c r="G124" t="s">
        <v>709</v>
      </c>
      <c r="H124" t="str">
        <f t="shared" si="1"/>
        <v>S</v>
      </c>
      <c r="I124" t="s">
        <v>23</v>
      </c>
    </row>
    <row r="125" spans="1:9" x14ac:dyDescent="0.25">
      <c r="A125">
        <v>124</v>
      </c>
      <c r="B125">
        <v>1</v>
      </c>
      <c r="C125" t="s">
        <v>391</v>
      </c>
      <c r="D125" t="s">
        <v>343</v>
      </c>
      <c r="E125" s="9" t="s">
        <v>45</v>
      </c>
      <c r="F125">
        <v>6</v>
      </c>
      <c r="G125" t="s">
        <v>710</v>
      </c>
      <c r="H125" t="str">
        <f t="shared" si="1"/>
        <v>S</v>
      </c>
      <c r="I125" t="s">
        <v>23</v>
      </c>
    </row>
    <row r="126" spans="1:9" x14ac:dyDescent="0.25">
      <c r="A126">
        <v>125</v>
      </c>
      <c r="B126">
        <v>1</v>
      </c>
      <c r="C126" t="s">
        <v>392</v>
      </c>
      <c r="D126" t="s">
        <v>343</v>
      </c>
      <c r="E126" s="9" t="s">
        <v>45</v>
      </c>
      <c r="F126">
        <v>6</v>
      </c>
      <c r="G126" t="s">
        <v>711</v>
      </c>
      <c r="H126" t="str">
        <f t="shared" si="1"/>
        <v>S</v>
      </c>
      <c r="I126" t="s">
        <v>23</v>
      </c>
    </row>
    <row r="127" spans="1:9" x14ac:dyDescent="0.25">
      <c r="A127">
        <v>126</v>
      </c>
      <c r="B127">
        <v>1</v>
      </c>
      <c r="C127" t="s">
        <v>393</v>
      </c>
      <c r="D127" t="s">
        <v>343</v>
      </c>
      <c r="E127" s="9" t="s">
        <v>45</v>
      </c>
      <c r="F127">
        <v>6</v>
      </c>
      <c r="G127" t="s">
        <v>712</v>
      </c>
      <c r="H127" t="str">
        <f t="shared" si="1"/>
        <v>S</v>
      </c>
      <c r="I127" t="s">
        <v>23</v>
      </c>
    </row>
    <row r="128" spans="1:9" x14ac:dyDescent="0.25">
      <c r="A128">
        <v>127</v>
      </c>
      <c r="B128">
        <v>1</v>
      </c>
      <c r="C128" t="s">
        <v>394</v>
      </c>
      <c r="D128" t="s">
        <v>343</v>
      </c>
      <c r="E128" s="9" t="s">
        <v>45</v>
      </c>
      <c r="F128">
        <v>6</v>
      </c>
      <c r="G128" t="s">
        <v>713</v>
      </c>
      <c r="H128" t="str">
        <f t="shared" si="1"/>
        <v>S</v>
      </c>
      <c r="I128" t="s">
        <v>23</v>
      </c>
    </row>
    <row r="129" spans="1:9" x14ac:dyDescent="0.25">
      <c r="A129">
        <v>128</v>
      </c>
      <c r="B129">
        <v>1</v>
      </c>
      <c r="C129" t="s">
        <v>395</v>
      </c>
      <c r="D129" t="s">
        <v>343</v>
      </c>
      <c r="E129" s="9" t="s">
        <v>45</v>
      </c>
      <c r="F129">
        <v>6</v>
      </c>
      <c r="G129" t="s">
        <v>714</v>
      </c>
      <c r="H129" t="str">
        <f t="shared" si="1"/>
        <v>S</v>
      </c>
      <c r="I129" t="s">
        <v>23</v>
      </c>
    </row>
    <row r="130" spans="1:9" x14ac:dyDescent="0.25">
      <c r="A130">
        <v>129</v>
      </c>
      <c r="B130">
        <v>1</v>
      </c>
      <c r="C130" t="s">
        <v>396</v>
      </c>
      <c r="D130" t="s">
        <v>343</v>
      </c>
      <c r="E130" s="9" t="s">
        <v>45</v>
      </c>
      <c r="F130">
        <v>6</v>
      </c>
      <c r="G130" t="s">
        <v>715</v>
      </c>
      <c r="H130" t="str">
        <f t="shared" si="1"/>
        <v>S</v>
      </c>
      <c r="I130" t="s">
        <v>23</v>
      </c>
    </row>
    <row r="131" spans="1:9" x14ac:dyDescent="0.25">
      <c r="A131">
        <v>130</v>
      </c>
      <c r="B131">
        <v>1</v>
      </c>
      <c r="C131" t="s">
        <v>397</v>
      </c>
      <c r="D131" t="s">
        <v>343</v>
      </c>
      <c r="E131" s="9" t="s">
        <v>45</v>
      </c>
      <c r="F131">
        <v>6</v>
      </c>
      <c r="G131" t="s">
        <v>716</v>
      </c>
      <c r="H131" t="str">
        <f t="shared" ref="H131:H194" si="2">IF(F131=6,"S","N")</f>
        <v>S</v>
      </c>
      <c r="I131" t="s">
        <v>23</v>
      </c>
    </row>
    <row r="132" spans="1:9" x14ac:dyDescent="0.25">
      <c r="A132">
        <v>131</v>
      </c>
      <c r="B132">
        <v>1</v>
      </c>
      <c r="C132" t="s">
        <v>398</v>
      </c>
      <c r="D132" t="s">
        <v>343</v>
      </c>
      <c r="E132" s="9" t="s">
        <v>45</v>
      </c>
      <c r="F132">
        <v>6</v>
      </c>
      <c r="G132" t="s">
        <v>717</v>
      </c>
      <c r="H132" t="str">
        <f t="shared" si="2"/>
        <v>S</v>
      </c>
      <c r="I132" t="s">
        <v>23</v>
      </c>
    </row>
    <row r="133" spans="1:9" x14ac:dyDescent="0.25">
      <c r="A133">
        <v>132</v>
      </c>
      <c r="B133">
        <v>1</v>
      </c>
      <c r="C133" t="s">
        <v>399</v>
      </c>
      <c r="D133" t="s">
        <v>343</v>
      </c>
      <c r="E133" s="9" t="s">
        <v>45</v>
      </c>
      <c r="F133">
        <v>6</v>
      </c>
      <c r="G133" t="s">
        <v>718</v>
      </c>
      <c r="H133" t="str">
        <f t="shared" si="2"/>
        <v>S</v>
      </c>
      <c r="I133" t="s">
        <v>23</v>
      </c>
    </row>
    <row r="134" spans="1:9" x14ac:dyDescent="0.25">
      <c r="A134">
        <v>133</v>
      </c>
      <c r="B134">
        <v>1</v>
      </c>
      <c r="C134" t="s">
        <v>400</v>
      </c>
      <c r="D134" t="s">
        <v>343</v>
      </c>
      <c r="E134" s="9" t="s">
        <v>45</v>
      </c>
      <c r="F134">
        <v>6</v>
      </c>
      <c r="G134" t="s">
        <v>719</v>
      </c>
      <c r="H134" t="str">
        <f t="shared" si="2"/>
        <v>S</v>
      </c>
      <c r="I134" t="s">
        <v>23</v>
      </c>
    </row>
    <row r="135" spans="1:9" x14ac:dyDescent="0.25">
      <c r="A135">
        <v>134</v>
      </c>
      <c r="B135">
        <v>1</v>
      </c>
      <c r="C135" t="s">
        <v>401</v>
      </c>
      <c r="D135" t="s">
        <v>343</v>
      </c>
      <c r="E135" s="9" t="s">
        <v>45</v>
      </c>
      <c r="F135">
        <v>6</v>
      </c>
      <c r="G135" t="s">
        <v>720</v>
      </c>
      <c r="H135" t="str">
        <f t="shared" si="2"/>
        <v>S</v>
      </c>
      <c r="I135" t="s">
        <v>23</v>
      </c>
    </row>
    <row r="136" spans="1:9" x14ac:dyDescent="0.25">
      <c r="A136">
        <v>135</v>
      </c>
      <c r="B136">
        <v>1</v>
      </c>
      <c r="C136" t="s">
        <v>402</v>
      </c>
      <c r="D136" t="s">
        <v>343</v>
      </c>
      <c r="E136" s="9" t="s">
        <v>45</v>
      </c>
      <c r="F136">
        <v>6</v>
      </c>
      <c r="G136" t="s">
        <v>721</v>
      </c>
      <c r="H136" t="str">
        <f t="shared" si="2"/>
        <v>S</v>
      </c>
      <c r="I136" t="s">
        <v>23</v>
      </c>
    </row>
    <row r="137" spans="1:9" x14ac:dyDescent="0.25">
      <c r="A137">
        <v>136</v>
      </c>
      <c r="B137">
        <v>1</v>
      </c>
      <c r="C137" t="s">
        <v>403</v>
      </c>
      <c r="D137" t="s">
        <v>343</v>
      </c>
      <c r="E137" s="9" t="s">
        <v>45</v>
      </c>
      <c r="F137">
        <v>6</v>
      </c>
      <c r="G137" t="s">
        <v>722</v>
      </c>
      <c r="H137" t="str">
        <f t="shared" si="2"/>
        <v>S</v>
      </c>
      <c r="I137" t="s">
        <v>23</v>
      </c>
    </row>
    <row r="138" spans="1:9" x14ac:dyDescent="0.25">
      <c r="A138">
        <v>137</v>
      </c>
      <c r="B138">
        <v>1</v>
      </c>
      <c r="C138" t="s">
        <v>404</v>
      </c>
      <c r="D138" t="s">
        <v>343</v>
      </c>
      <c r="E138" s="9" t="s">
        <v>45</v>
      </c>
      <c r="F138">
        <v>6</v>
      </c>
      <c r="G138" t="s">
        <v>723</v>
      </c>
      <c r="H138" t="str">
        <f t="shared" si="2"/>
        <v>S</v>
      </c>
      <c r="I138" t="s">
        <v>23</v>
      </c>
    </row>
    <row r="139" spans="1:9" x14ac:dyDescent="0.25">
      <c r="A139">
        <v>138</v>
      </c>
      <c r="B139">
        <v>1</v>
      </c>
      <c r="C139" t="s">
        <v>405</v>
      </c>
      <c r="D139" t="s">
        <v>343</v>
      </c>
      <c r="E139" s="9" t="s">
        <v>45</v>
      </c>
      <c r="F139">
        <v>6</v>
      </c>
      <c r="G139" t="s">
        <v>724</v>
      </c>
      <c r="H139" t="str">
        <f t="shared" si="2"/>
        <v>S</v>
      </c>
      <c r="I139" t="s">
        <v>23</v>
      </c>
    </row>
    <row r="140" spans="1:9" x14ac:dyDescent="0.25">
      <c r="A140">
        <v>139</v>
      </c>
      <c r="B140">
        <v>1</v>
      </c>
      <c r="C140" t="s">
        <v>406</v>
      </c>
      <c r="D140" t="s">
        <v>343</v>
      </c>
      <c r="E140" s="9" t="s">
        <v>45</v>
      </c>
      <c r="F140">
        <v>6</v>
      </c>
      <c r="G140" t="s">
        <v>725</v>
      </c>
      <c r="H140" t="str">
        <f t="shared" si="2"/>
        <v>S</v>
      </c>
      <c r="I140" t="s">
        <v>23</v>
      </c>
    </row>
    <row r="141" spans="1:9" x14ac:dyDescent="0.25">
      <c r="A141">
        <v>140</v>
      </c>
      <c r="B141">
        <v>1</v>
      </c>
      <c r="C141" t="s">
        <v>407</v>
      </c>
      <c r="D141" t="s">
        <v>343</v>
      </c>
      <c r="E141" s="9" t="s">
        <v>45</v>
      </c>
      <c r="F141">
        <v>6</v>
      </c>
      <c r="G141" t="s">
        <v>726</v>
      </c>
      <c r="H141" t="str">
        <f t="shared" si="2"/>
        <v>S</v>
      </c>
      <c r="I141" t="s">
        <v>23</v>
      </c>
    </row>
    <row r="142" spans="1:9" x14ac:dyDescent="0.25">
      <c r="A142">
        <v>141</v>
      </c>
      <c r="B142">
        <v>1</v>
      </c>
      <c r="C142" t="s">
        <v>408</v>
      </c>
      <c r="D142" t="s">
        <v>343</v>
      </c>
      <c r="E142" s="9" t="s">
        <v>45</v>
      </c>
      <c r="F142">
        <v>6</v>
      </c>
      <c r="G142" t="s">
        <v>727</v>
      </c>
      <c r="H142" t="str">
        <f t="shared" si="2"/>
        <v>S</v>
      </c>
      <c r="I142" t="s">
        <v>23</v>
      </c>
    </row>
    <row r="143" spans="1:9" x14ac:dyDescent="0.25">
      <c r="A143">
        <v>142</v>
      </c>
      <c r="B143">
        <v>1</v>
      </c>
      <c r="C143" t="s">
        <v>409</v>
      </c>
      <c r="D143" t="s">
        <v>343</v>
      </c>
      <c r="E143" s="9" t="s">
        <v>45</v>
      </c>
      <c r="F143">
        <v>6</v>
      </c>
      <c r="G143" t="s">
        <v>240</v>
      </c>
      <c r="H143" t="str">
        <f t="shared" si="2"/>
        <v>S</v>
      </c>
      <c r="I143" t="s">
        <v>23</v>
      </c>
    </row>
    <row r="144" spans="1:9" x14ac:dyDescent="0.25">
      <c r="A144">
        <v>143</v>
      </c>
      <c r="B144">
        <v>1</v>
      </c>
      <c r="C144" t="s">
        <v>410</v>
      </c>
      <c r="D144" t="s">
        <v>343</v>
      </c>
      <c r="E144" s="9" t="s">
        <v>45</v>
      </c>
      <c r="F144">
        <v>6</v>
      </c>
      <c r="G144" t="s">
        <v>728</v>
      </c>
      <c r="H144" t="str">
        <f t="shared" si="2"/>
        <v>S</v>
      </c>
      <c r="I144" t="s">
        <v>23</v>
      </c>
    </row>
    <row r="145" spans="1:9" x14ac:dyDescent="0.25">
      <c r="A145">
        <v>144</v>
      </c>
      <c r="B145">
        <v>1</v>
      </c>
      <c r="C145" t="s">
        <v>411</v>
      </c>
      <c r="D145" t="s">
        <v>343</v>
      </c>
      <c r="E145" s="9" t="s">
        <v>45</v>
      </c>
      <c r="F145">
        <v>6</v>
      </c>
      <c r="G145" t="s">
        <v>729</v>
      </c>
      <c r="H145" t="str">
        <f t="shared" si="2"/>
        <v>S</v>
      </c>
      <c r="I145" t="s">
        <v>23</v>
      </c>
    </row>
    <row r="146" spans="1:9" x14ac:dyDescent="0.25">
      <c r="A146">
        <v>145</v>
      </c>
      <c r="B146">
        <v>1</v>
      </c>
      <c r="C146" t="s">
        <v>412</v>
      </c>
      <c r="D146" t="s">
        <v>343</v>
      </c>
      <c r="E146" s="9" t="s">
        <v>45</v>
      </c>
      <c r="F146">
        <v>6</v>
      </c>
      <c r="G146" t="s">
        <v>730</v>
      </c>
      <c r="H146" t="str">
        <f t="shared" si="2"/>
        <v>S</v>
      </c>
      <c r="I146" t="s">
        <v>23</v>
      </c>
    </row>
    <row r="147" spans="1:9" x14ac:dyDescent="0.25">
      <c r="A147">
        <v>146</v>
      </c>
      <c r="B147">
        <v>1</v>
      </c>
      <c r="C147" t="s">
        <v>413</v>
      </c>
      <c r="D147" t="s">
        <v>343</v>
      </c>
      <c r="E147" s="9" t="s">
        <v>45</v>
      </c>
      <c r="F147">
        <v>6</v>
      </c>
      <c r="G147" t="s">
        <v>731</v>
      </c>
      <c r="H147" t="str">
        <f t="shared" si="2"/>
        <v>S</v>
      </c>
      <c r="I147" t="s">
        <v>23</v>
      </c>
    </row>
    <row r="148" spans="1:9" x14ac:dyDescent="0.25">
      <c r="A148">
        <v>147</v>
      </c>
      <c r="B148">
        <v>1</v>
      </c>
      <c r="C148" t="s">
        <v>414</v>
      </c>
      <c r="D148" t="s">
        <v>343</v>
      </c>
      <c r="E148" s="9" t="s">
        <v>45</v>
      </c>
      <c r="F148">
        <v>6</v>
      </c>
      <c r="G148" t="s">
        <v>732</v>
      </c>
      <c r="H148" t="str">
        <f t="shared" si="2"/>
        <v>S</v>
      </c>
      <c r="I148" t="s">
        <v>23</v>
      </c>
    </row>
    <row r="149" spans="1:9" x14ac:dyDescent="0.25">
      <c r="A149">
        <v>148</v>
      </c>
      <c r="B149">
        <v>1</v>
      </c>
      <c r="C149" t="s">
        <v>415</v>
      </c>
      <c r="D149" t="s">
        <v>343</v>
      </c>
      <c r="E149" s="9" t="s">
        <v>45</v>
      </c>
      <c r="F149">
        <v>6</v>
      </c>
      <c r="G149" t="s">
        <v>733</v>
      </c>
      <c r="H149" t="str">
        <f t="shared" si="2"/>
        <v>S</v>
      </c>
      <c r="I149" t="s">
        <v>23</v>
      </c>
    </row>
    <row r="150" spans="1:9" x14ac:dyDescent="0.25">
      <c r="A150">
        <v>149</v>
      </c>
      <c r="B150">
        <v>1</v>
      </c>
      <c r="C150" t="s">
        <v>416</v>
      </c>
      <c r="D150" t="s">
        <v>343</v>
      </c>
      <c r="E150" s="9" t="s">
        <v>45</v>
      </c>
      <c r="F150">
        <v>6</v>
      </c>
      <c r="G150" t="s">
        <v>734</v>
      </c>
      <c r="H150" t="str">
        <f t="shared" si="2"/>
        <v>S</v>
      </c>
      <c r="I150" t="s">
        <v>23</v>
      </c>
    </row>
    <row r="151" spans="1:9" x14ac:dyDescent="0.25">
      <c r="A151">
        <v>150</v>
      </c>
      <c r="B151">
        <v>1</v>
      </c>
      <c r="C151" t="s">
        <v>417</v>
      </c>
      <c r="D151" t="s">
        <v>343</v>
      </c>
      <c r="E151" s="9" t="s">
        <v>45</v>
      </c>
      <c r="F151">
        <v>6</v>
      </c>
      <c r="G151" t="s">
        <v>735</v>
      </c>
      <c r="H151" t="str">
        <f t="shared" si="2"/>
        <v>S</v>
      </c>
      <c r="I151" t="s">
        <v>23</v>
      </c>
    </row>
    <row r="152" spans="1:9" x14ac:dyDescent="0.25">
      <c r="A152">
        <v>151</v>
      </c>
      <c r="B152">
        <v>1</v>
      </c>
      <c r="C152" t="s">
        <v>418</v>
      </c>
      <c r="D152" t="s">
        <v>343</v>
      </c>
      <c r="E152" s="9" t="s">
        <v>45</v>
      </c>
      <c r="F152">
        <v>6</v>
      </c>
      <c r="G152" t="s">
        <v>736</v>
      </c>
      <c r="H152" t="str">
        <f t="shared" si="2"/>
        <v>S</v>
      </c>
      <c r="I152" t="s">
        <v>23</v>
      </c>
    </row>
    <row r="153" spans="1:9" x14ac:dyDescent="0.25">
      <c r="A153">
        <v>152</v>
      </c>
      <c r="B153">
        <v>1</v>
      </c>
      <c r="C153" t="s">
        <v>419</v>
      </c>
      <c r="D153" t="s">
        <v>343</v>
      </c>
      <c r="E153" s="9" t="s">
        <v>45</v>
      </c>
      <c r="F153">
        <v>6</v>
      </c>
      <c r="G153" t="s">
        <v>737</v>
      </c>
      <c r="H153" t="str">
        <f t="shared" si="2"/>
        <v>S</v>
      </c>
      <c r="I153" t="s">
        <v>23</v>
      </c>
    </row>
    <row r="154" spans="1:9" x14ac:dyDescent="0.25">
      <c r="A154">
        <v>153</v>
      </c>
      <c r="B154">
        <v>1</v>
      </c>
      <c r="C154" t="s">
        <v>420</v>
      </c>
      <c r="D154" t="s">
        <v>343</v>
      </c>
      <c r="E154" s="9" t="s">
        <v>45</v>
      </c>
      <c r="F154">
        <v>6</v>
      </c>
      <c r="G154" t="s">
        <v>239</v>
      </c>
      <c r="H154" t="str">
        <f t="shared" si="2"/>
        <v>S</v>
      </c>
      <c r="I154" t="s">
        <v>23</v>
      </c>
    </row>
    <row r="155" spans="1:9" x14ac:dyDescent="0.25">
      <c r="A155">
        <v>154</v>
      </c>
      <c r="B155">
        <v>1</v>
      </c>
      <c r="C155" t="s">
        <v>421</v>
      </c>
      <c r="D155" t="s">
        <v>343</v>
      </c>
      <c r="E155" s="9" t="s">
        <v>45</v>
      </c>
      <c r="F155">
        <v>6</v>
      </c>
      <c r="G155" t="s">
        <v>738</v>
      </c>
      <c r="H155" t="str">
        <f t="shared" si="2"/>
        <v>S</v>
      </c>
      <c r="I155" t="s">
        <v>23</v>
      </c>
    </row>
    <row r="156" spans="1:9" x14ac:dyDescent="0.25">
      <c r="A156">
        <v>155</v>
      </c>
      <c r="B156">
        <v>1</v>
      </c>
      <c r="C156" t="s">
        <v>422</v>
      </c>
      <c r="D156" t="s">
        <v>343</v>
      </c>
      <c r="E156" s="9" t="s">
        <v>45</v>
      </c>
      <c r="F156">
        <v>6</v>
      </c>
      <c r="G156" t="s">
        <v>739</v>
      </c>
      <c r="H156" t="str">
        <f t="shared" si="2"/>
        <v>S</v>
      </c>
      <c r="I156" t="s">
        <v>23</v>
      </c>
    </row>
    <row r="157" spans="1:9" x14ac:dyDescent="0.25">
      <c r="A157">
        <v>156</v>
      </c>
      <c r="B157">
        <v>1</v>
      </c>
      <c r="C157" t="s">
        <v>423</v>
      </c>
      <c r="D157" t="s">
        <v>343</v>
      </c>
      <c r="E157" s="9" t="s">
        <v>45</v>
      </c>
      <c r="F157">
        <v>6</v>
      </c>
      <c r="G157" t="s">
        <v>740</v>
      </c>
      <c r="H157" t="str">
        <f t="shared" si="2"/>
        <v>S</v>
      </c>
      <c r="I157" t="s">
        <v>23</v>
      </c>
    </row>
    <row r="158" spans="1:9" x14ac:dyDescent="0.25">
      <c r="A158">
        <v>157</v>
      </c>
      <c r="B158">
        <v>1</v>
      </c>
      <c r="C158" t="s">
        <v>424</v>
      </c>
      <c r="D158" t="s">
        <v>343</v>
      </c>
      <c r="E158" s="9" t="s">
        <v>45</v>
      </c>
      <c r="F158">
        <v>6</v>
      </c>
      <c r="G158" t="s">
        <v>741</v>
      </c>
      <c r="H158" t="str">
        <f t="shared" si="2"/>
        <v>S</v>
      </c>
      <c r="I158" t="s">
        <v>23</v>
      </c>
    </row>
    <row r="159" spans="1:9" x14ac:dyDescent="0.25">
      <c r="A159">
        <v>158</v>
      </c>
      <c r="B159">
        <v>1</v>
      </c>
      <c r="C159" t="s">
        <v>425</v>
      </c>
      <c r="D159" t="s">
        <v>343</v>
      </c>
      <c r="E159" s="9" t="s">
        <v>45</v>
      </c>
      <c r="F159">
        <v>6</v>
      </c>
      <c r="G159" t="s">
        <v>742</v>
      </c>
      <c r="H159" t="str">
        <f t="shared" si="2"/>
        <v>S</v>
      </c>
      <c r="I159" t="s">
        <v>23</v>
      </c>
    </row>
    <row r="160" spans="1:9" x14ac:dyDescent="0.25">
      <c r="A160">
        <v>159</v>
      </c>
      <c r="B160">
        <v>1</v>
      </c>
      <c r="C160" t="s">
        <v>426</v>
      </c>
      <c r="D160" t="s">
        <v>343</v>
      </c>
      <c r="E160" s="9" t="s">
        <v>45</v>
      </c>
      <c r="F160">
        <v>6</v>
      </c>
      <c r="G160" t="s">
        <v>743</v>
      </c>
      <c r="H160" t="str">
        <f t="shared" si="2"/>
        <v>S</v>
      </c>
      <c r="I160" t="s">
        <v>23</v>
      </c>
    </row>
    <row r="161" spans="1:9" x14ac:dyDescent="0.25">
      <c r="A161">
        <v>160</v>
      </c>
      <c r="B161">
        <v>1</v>
      </c>
      <c r="C161" t="s">
        <v>427</v>
      </c>
      <c r="D161" t="s">
        <v>343</v>
      </c>
      <c r="E161" s="9" t="s">
        <v>45</v>
      </c>
      <c r="F161">
        <v>6</v>
      </c>
      <c r="G161" t="s">
        <v>744</v>
      </c>
      <c r="H161" t="str">
        <f t="shared" si="2"/>
        <v>S</v>
      </c>
      <c r="I161" t="s">
        <v>23</v>
      </c>
    </row>
    <row r="162" spans="1:9" x14ac:dyDescent="0.25">
      <c r="A162">
        <v>161</v>
      </c>
      <c r="B162">
        <v>1</v>
      </c>
      <c r="C162" t="s">
        <v>428</v>
      </c>
      <c r="D162" t="s">
        <v>343</v>
      </c>
      <c r="E162" s="9" t="s">
        <v>45</v>
      </c>
      <c r="F162">
        <v>6</v>
      </c>
      <c r="G162" t="s">
        <v>745</v>
      </c>
      <c r="H162" t="str">
        <f t="shared" si="2"/>
        <v>S</v>
      </c>
      <c r="I162" t="s">
        <v>23</v>
      </c>
    </row>
    <row r="163" spans="1:9" x14ac:dyDescent="0.25">
      <c r="A163">
        <v>162</v>
      </c>
      <c r="B163">
        <v>1</v>
      </c>
      <c r="C163" t="s">
        <v>429</v>
      </c>
      <c r="D163" t="s">
        <v>343</v>
      </c>
      <c r="E163" s="9" t="s">
        <v>45</v>
      </c>
      <c r="F163">
        <v>6</v>
      </c>
      <c r="G163" t="s">
        <v>746</v>
      </c>
      <c r="H163" t="str">
        <f t="shared" si="2"/>
        <v>S</v>
      </c>
      <c r="I163" t="s">
        <v>23</v>
      </c>
    </row>
    <row r="164" spans="1:9" x14ac:dyDescent="0.25">
      <c r="A164">
        <v>163</v>
      </c>
      <c r="B164">
        <v>1</v>
      </c>
      <c r="C164" t="s">
        <v>430</v>
      </c>
      <c r="D164" t="s">
        <v>343</v>
      </c>
      <c r="E164" s="9" t="s">
        <v>45</v>
      </c>
      <c r="F164">
        <v>6</v>
      </c>
      <c r="G164" t="s">
        <v>747</v>
      </c>
      <c r="H164" t="str">
        <f t="shared" si="2"/>
        <v>S</v>
      </c>
      <c r="I164" t="s">
        <v>23</v>
      </c>
    </row>
    <row r="165" spans="1:9" x14ac:dyDescent="0.25">
      <c r="A165">
        <v>164</v>
      </c>
      <c r="B165">
        <v>1</v>
      </c>
      <c r="C165" t="s">
        <v>431</v>
      </c>
      <c r="D165" t="s">
        <v>343</v>
      </c>
      <c r="E165" s="9" t="s">
        <v>45</v>
      </c>
      <c r="F165">
        <v>6</v>
      </c>
      <c r="G165" t="s">
        <v>748</v>
      </c>
      <c r="H165" t="str">
        <f t="shared" si="2"/>
        <v>S</v>
      </c>
      <c r="I165" t="s">
        <v>23</v>
      </c>
    </row>
    <row r="166" spans="1:9" x14ac:dyDescent="0.25">
      <c r="A166">
        <v>165</v>
      </c>
      <c r="B166">
        <v>1</v>
      </c>
      <c r="C166" t="s">
        <v>432</v>
      </c>
      <c r="D166" t="s">
        <v>343</v>
      </c>
      <c r="E166" s="9" t="s">
        <v>45</v>
      </c>
      <c r="F166">
        <v>6</v>
      </c>
      <c r="G166" t="s">
        <v>749</v>
      </c>
      <c r="H166" t="str">
        <f t="shared" si="2"/>
        <v>S</v>
      </c>
      <c r="I166" t="s">
        <v>23</v>
      </c>
    </row>
    <row r="167" spans="1:9" x14ac:dyDescent="0.25">
      <c r="A167">
        <v>166</v>
      </c>
      <c r="B167">
        <v>1</v>
      </c>
      <c r="C167" t="s">
        <v>433</v>
      </c>
      <c r="D167" t="s">
        <v>343</v>
      </c>
      <c r="E167" s="9" t="s">
        <v>45</v>
      </c>
      <c r="F167">
        <v>6</v>
      </c>
      <c r="G167" t="s">
        <v>750</v>
      </c>
      <c r="H167" t="str">
        <f t="shared" si="2"/>
        <v>S</v>
      </c>
      <c r="I167" t="s">
        <v>23</v>
      </c>
    </row>
    <row r="168" spans="1:9" x14ac:dyDescent="0.25">
      <c r="A168">
        <v>167</v>
      </c>
      <c r="B168">
        <v>1</v>
      </c>
      <c r="C168" t="s">
        <v>434</v>
      </c>
      <c r="D168" t="s">
        <v>343</v>
      </c>
      <c r="E168" s="9" t="s">
        <v>45</v>
      </c>
      <c r="F168">
        <v>6</v>
      </c>
      <c r="G168" t="s">
        <v>751</v>
      </c>
      <c r="H168" t="str">
        <f t="shared" si="2"/>
        <v>S</v>
      </c>
      <c r="I168" t="s">
        <v>23</v>
      </c>
    </row>
    <row r="169" spans="1:9" x14ac:dyDescent="0.25">
      <c r="A169">
        <v>168</v>
      </c>
      <c r="B169">
        <v>1</v>
      </c>
      <c r="C169" t="s">
        <v>435</v>
      </c>
      <c r="D169" t="s">
        <v>343</v>
      </c>
      <c r="E169" s="9" t="s">
        <v>45</v>
      </c>
      <c r="F169">
        <v>6</v>
      </c>
      <c r="G169" t="s">
        <v>752</v>
      </c>
      <c r="H169" t="str">
        <f t="shared" si="2"/>
        <v>S</v>
      </c>
      <c r="I169" t="s">
        <v>23</v>
      </c>
    </row>
    <row r="170" spans="1:9" x14ac:dyDescent="0.25">
      <c r="A170">
        <v>169</v>
      </c>
      <c r="B170">
        <v>1</v>
      </c>
      <c r="C170" t="s">
        <v>436</v>
      </c>
      <c r="D170" t="s">
        <v>343</v>
      </c>
      <c r="E170" s="9" t="s">
        <v>45</v>
      </c>
      <c r="F170">
        <v>6</v>
      </c>
      <c r="G170" t="s">
        <v>753</v>
      </c>
      <c r="H170" t="str">
        <f t="shared" si="2"/>
        <v>S</v>
      </c>
      <c r="I170" t="s">
        <v>23</v>
      </c>
    </row>
    <row r="171" spans="1:9" x14ac:dyDescent="0.25">
      <c r="A171">
        <v>170</v>
      </c>
      <c r="B171">
        <v>1</v>
      </c>
      <c r="C171" t="s">
        <v>437</v>
      </c>
      <c r="D171" t="s">
        <v>343</v>
      </c>
      <c r="E171" s="9" t="s">
        <v>45</v>
      </c>
      <c r="F171">
        <v>6</v>
      </c>
      <c r="G171" t="s">
        <v>754</v>
      </c>
      <c r="H171" t="str">
        <f t="shared" si="2"/>
        <v>S</v>
      </c>
      <c r="I171" t="s">
        <v>23</v>
      </c>
    </row>
    <row r="172" spans="1:9" x14ac:dyDescent="0.25">
      <c r="A172">
        <v>171</v>
      </c>
      <c r="B172">
        <v>1</v>
      </c>
      <c r="C172" t="s">
        <v>438</v>
      </c>
      <c r="D172" t="s">
        <v>343</v>
      </c>
      <c r="E172" s="9" t="s">
        <v>45</v>
      </c>
      <c r="F172">
        <v>6</v>
      </c>
      <c r="G172" t="s">
        <v>755</v>
      </c>
      <c r="H172" t="str">
        <f t="shared" si="2"/>
        <v>S</v>
      </c>
      <c r="I172" t="s">
        <v>23</v>
      </c>
    </row>
    <row r="173" spans="1:9" x14ac:dyDescent="0.25">
      <c r="A173">
        <v>172</v>
      </c>
      <c r="B173">
        <v>1</v>
      </c>
      <c r="C173" t="s">
        <v>439</v>
      </c>
      <c r="D173" t="s">
        <v>343</v>
      </c>
      <c r="E173" s="9" t="s">
        <v>45</v>
      </c>
      <c r="F173">
        <v>6</v>
      </c>
      <c r="G173" t="s">
        <v>756</v>
      </c>
      <c r="H173" t="str">
        <f t="shared" si="2"/>
        <v>S</v>
      </c>
      <c r="I173" t="s">
        <v>23</v>
      </c>
    </row>
    <row r="174" spans="1:9" x14ac:dyDescent="0.25">
      <c r="A174">
        <v>173</v>
      </c>
      <c r="B174">
        <v>1</v>
      </c>
      <c r="C174" t="s">
        <v>440</v>
      </c>
      <c r="D174" t="s">
        <v>343</v>
      </c>
      <c r="E174" s="9" t="s">
        <v>45</v>
      </c>
      <c r="F174">
        <v>6</v>
      </c>
      <c r="G174" t="s">
        <v>757</v>
      </c>
      <c r="H174" t="str">
        <f t="shared" si="2"/>
        <v>S</v>
      </c>
      <c r="I174" t="s">
        <v>23</v>
      </c>
    </row>
    <row r="175" spans="1:9" x14ac:dyDescent="0.25">
      <c r="A175">
        <v>174</v>
      </c>
      <c r="B175">
        <v>1</v>
      </c>
      <c r="C175" t="s">
        <v>441</v>
      </c>
      <c r="D175" t="s">
        <v>343</v>
      </c>
      <c r="E175" s="9" t="s">
        <v>45</v>
      </c>
      <c r="F175">
        <v>6</v>
      </c>
      <c r="G175" t="s">
        <v>758</v>
      </c>
      <c r="H175" t="str">
        <f t="shared" si="2"/>
        <v>S</v>
      </c>
      <c r="I175" t="s">
        <v>23</v>
      </c>
    </row>
    <row r="176" spans="1:9" x14ac:dyDescent="0.25">
      <c r="A176">
        <v>175</v>
      </c>
      <c r="B176">
        <v>1</v>
      </c>
      <c r="C176" t="s">
        <v>442</v>
      </c>
      <c r="D176" t="s">
        <v>343</v>
      </c>
      <c r="E176" s="9" t="s">
        <v>45</v>
      </c>
      <c r="F176">
        <v>6</v>
      </c>
      <c r="G176" t="s">
        <v>759</v>
      </c>
      <c r="H176" t="str">
        <f t="shared" si="2"/>
        <v>S</v>
      </c>
      <c r="I176" t="s">
        <v>23</v>
      </c>
    </row>
    <row r="177" spans="1:9" x14ac:dyDescent="0.25">
      <c r="A177">
        <v>176</v>
      </c>
      <c r="B177">
        <v>1</v>
      </c>
      <c r="C177" t="s">
        <v>443</v>
      </c>
      <c r="D177" t="s">
        <v>343</v>
      </c>
      <c r="E177" s="9" t="s">
        <v>45</v>
      </c>
      <c r="F177">
        <v>6</v>
      </c>
      <c r="G177" t="s">
        <v>760</v>
      </c>
      <c r="H177" t="str">
        <f t="shared" si="2"/>
        <v>S</v>
      </c>
      <c r="I177" t="s">
        <v>23</v>
      </c>
    </row>
    <row r="178" spans="1:9" x14ac:dyDescent="0.25">
      <c r="A178">
        <v>177</v>
      </c>
      <c r="B178">
        <v>1</v>
      </c>
      <c r="C178" t="s">
        <v>444</v>
      </c>
      <c r="D178" t="s">
        <v>343</v>
      </c>
      <c r="E178" s="9" t="s">
        <v>45</v>
      </c>
      <c r="F178">
        <v>6</v>
      </c>
      <c r="G178" t="s">
        <v>761</v>
      </c>
      <c r="H178" t="str">
        <f t="shared" si="2"/>
        <v>S</v>
      </c>
      <c r="I178" t="s">
        <v>23</v>
      </c>
    </row>
    <row r="179" spans="1:9" x14ac:dyDescent="0.25">
      <c r="A179">
        <v>178</v>
      </c>
      <c r="B179">
        <v>1</v>
      </c>
      <c r="C179" t="s">
        <v>445</v>
      </c>
      <c r="D179" t="s">
        <v>343</v>
      </c>
      <c r="E179" s="9" t="s">
        <v>45</v>
      </c>
      <c r="F179">
        <v>6</v>
      </c>
      <c r="G179" t="s">
        <v>243</v>
      </c>
      <c r="H179" t="str">
        <f t="shared" si="2"/>
        <v>S</v>
      </c>
      <c r="I179" t="s">
        <v>23</v>
      </c>
    </row>
    <row r="180" spans="1:9" x14ac:dyDescent="0.25">
      <c r="A180">
        <v>179</v>
      </c>
      <c r="B180">
        <v>1</v>
      </c>
      <c r="C180" t="s">
        <v>446</v>
      </c>
      <c r="D180" t="s">
        <v>343</v>
      </c>
      <c r="E180" s="9" t="s">
        <v>45</v>
      </c>
      <c r="F180">
        <v>6</v>
      </c>
      <c r="G180" t="s">
        <v>762</v>
      </c>
      <c r="H180" t="str">
        <f t="shared" si="2"/>
        <v>S</v>
      </c>
      <c r="I180" t="s">
        <v>23</v>
      </c>
    </row>
    <row r="181" spans="1:9" x14ac:dyDescent="0.25">
      <c r="A181">
        <v>180</v>
      </c>
      <c r="B181">
        <v>1</v>
      </c>
      <c r="C181" t="s">
        <v>447</v>
      </c>
      <c r="D181" t="s">
        <v>343</v>
      </c>
      <c r="E181" s="9" t="s">
        <v>45</v>
      </c>
      <c r="F181">
        <v>6</v>
      </c>
      <c r="G181" t="s">
        <v>763</v>
      </c>
      <c r="H181" t="str">
        <f t="shared" si="2"/>
        <v>S</v>
      </c>
      <c r="I181" t="s">
        <v>23</v>
      </c>
    </row>
    <row r="182" spans="1:9" x14ac:dyDescent="0.25">
      <c r="A182">
        <v>181</v>
      </c>
      <c r="B182">
        <v>1</v>
      </c>
      <c r="C182" t="s">
        <v>448</v>
      </c>
      <c r="D182" t="s">
        <v>343</v>
      </c>
      <c r="E182" s="9" t="s">
        <v>45</v>
      </c>
      <c r="F182">
        <v>6</v>
      </c>
      <c r="G182" t="s">
        <v>764</v>
      </c>
      <c r="H182" t="str">
        <f t="shared" si="2"/>
        <v>S</v>
      </c>
      <c r="I182" t="s">
        <v>23</v>
      </c>
    </row>
    <row r="183" spans="1:9" x14ac:dyDescent="0.25">
      <c r="A183">
        <v>182</v>
      </c>
      <c r="B183">
        <v>1</v>
      </c>
      <c r="C183" t="s">
        <v>449</v>
      </c>
      <c r="D183" t="s">
        <v>343</v>
      </c>
      <c r="E183" s="9" t="s">
        <v>45</v>
      </c>
      <c r="F183">
        <v>6</v>
      </c>
      <c r="G183" t="s">
        <v>765</v>
      </c>
      <c r="H183" t="str">
        <f t="shared" si="2"/>
        <v>S</v>
      </c>
      <c r="I183" t="s">
        <v>23</v>
      </c>
    </row>
    <row r="184" spans="1:9" x14ac:dyDescent="0.25">
      <c r="A184">
        <v>183</v>
      </c>
      <c r="B184">
        <v>1</v>
      </c>
      <c r="C184" t="s">
        <v>450</v>
      </c>
      <c r="D184" t="s">
        <v>343</v>
      </c>
      <c r="E184" s="9" t="s">
        <v>45</v>
      </c>
      <c r="F184">
        <v>6</v>
      </c>
      <c r="G184" t="s">
        <v>766</v>
      </c>
      <c r="H184" t="str">
        <f t="shared" si="2"/>
        <v>S</v>
      </c>
      <c r="I184" t="s">
        <v>23</v>
      </c>
    </row>
    <row r="185" spans="1:9" x14ac:dyDescent="0.25">
      <c r="A185">
        <v>184</v>
      </c>
      <c r="B185">
        <v>1</v>
      </c>
      <c r="C185" t="s">
        <v>451</v>
      </c>
      <c r="D185" t="s">
        <v>343</v>
      </c>
      <c r="E185" s="9" t="s">
        <v>45</v>
      </c>
      <c r="F185">
        <v>6</v>
      </c>
      <c r="G185" t="s">
        <v>767</v>
      </c>
      <c r="H185" t="str">
        <f t="shared" si="2"/>
        <v>S</v>
      </c>
      <c r="I185" t="s">
        <v>23</v>
      </c>
    </row>
    <row r="186" spans="1:9" x14ac:dyDescent="0.25">
      <c r="A186">
        <v>185</v>
      </c>
      <c r="B186">
        <v>1</v>
      </c>
      <c r="C186" t="s">
        <v>452</v>
      </c>
      <c r="D186" t="s">
        <v>343</v>
      </c>
      <c r="E186" s="9" t="s">
        <v>45</v>
      </c>
      <c r="F186">
        <v>6</v>
      </c>
      <c r="G186" t="s">
        <v>768</v>
      </c>
      <c r="H186" t="str">
        <f t="shared" si="2"/>
        <v>S</v>
      </c>
      <c r="I186" t="s">
        <v>23</v>
      </c>
    </row>
    <row r="187" spans="1:9" x14ac:dyDescent="0.25">
      <c r="A187">
        <v>186</v>
      </c>
      <c r="B187">
        <v>1</v>
      </c>
      <c r="C187" t="s">
        <v>453</v>
      </c>
      <c r="D187" t="s">
        <v>343</v>
      </c>
      <c r="E187" s="9" t="s">
        <v>45</v>
      </c>
      <c r="F187">
        <v>6</v>
      </c>
      <c r="G187" t="s">
        <v>769</v>
      </c>
      <c r="H187" t="str">
        <f t="shared" si="2"/>
        <v>S</v>
      </c>
      <c r="I187" t="s">
        <v>23</v>
      </c>
    </row>
    <row r="188" spans="1:9" x14ac:dyDescent="0.25">
      <c r="A188">
        <v>187</v>
      </c>
      <c r="B188">
        <v>1</v>
      </c>
      <c r="C188" t="s">
        <v>454</v>
      </c>
      <c r="D188" t="s">
        <v>343</v>
      </c>
      <c r="E188" s="9" t="s">
        <v>45</v>
      </c>
      <c r="F188">
        <v>6</v>
      </c>
      <c r="G188" t="s">
        <v>770</v>
      </c>
      <c r="H188" t="str">
        <f t="shared" si="2"/>
        <v>S</v>
      </c>
      <c r="I188" t="s">
        <v>23</v>
      </c>
    </row>
    <row r="189" spans="1:9" x14ac:dyDescent="0.25">
      <c r="A189">
        <v>188</v>
      </c>
      <c r="B189">
        <v>1</v>
      </c>
      <c r="C189" t="s">
        <v>455</v>
      </c>
      <c r="D189" t="s">
        <v>343</v>
      </c>
      <c r="E189" s="9" t="s">
        <v>45</v>
      </c>
      <c r="F189">
        <v>6</v>
      </c>
      <c r="G189" t="s">
        <v>771</v>
      </c>
      <c r="H189" t="str">
        <f t="shared" si="2"/>
        <v>S</v>
      </c>
      <c r="I189" t="s">
        <v>23</v>
      </c>
    </row>
    <row r="190" spans="1:9" x14ac:dyDescent="0.25">
      <c r="A190">
        <v>189</v>
      </c>
      <c r="B190">
        <v>1</v>
      </c>
      <c r="C190" t="s">
        <v>456</v>
      </c>
      <c r="D190" t="s">
        <v>343</v>
      </c>
      <c r="E190" s="9" t="s">
        <v>45</v>
      </c>
      <c r="F190">
        <v>6</v>
      </c>
      <c r="G190" t="s">
        <v>772</v>
      </c>
      <c r="H190" t="str">
        <f t="shared" si="2"/>
        <v>S</v>
      </c>
      <c r="I190" t="s">
        <v>23</v>
      </c>
    </row>
    <row r="191" spans="1:9" x14ac:dyDescent="0.25">
      <c r="A191">
        <v>190</v>
      </c>
      <c r="B191">
        <v>1</v>
      </c>
      <c r="C191" t="s">
        <v>457</v>
      </c>
      <c r="D191" t="s">
        <v>343</v>
      </c>
      <c r="E191" s="9" t="s">
        <v>45</v>
      </c>
      <c r="F191">
        <v>6</v>
      </c>
      <c r="G191" t="s">
        <v>773</v>
      </c>
      <c r="H191" t="str">
        <f t="shared" si="2"/>
        <v>S</v>
      </c>
      <c r="I191" t="s">
        <v>23</v>
      </c>
    </row>
    <row r="192" spans="1:9" x14ac:dyDescent="0.25">
      <c r="A192">
        <v>191</v>
      </c>
      <c r="B192">
        <v>1</v>
      </c>
      <c r="C192" t="s">
        <v>458</v>
      </c>
      <c r="D192" t="s">
        <v>343</v>
      </c>
      <c r="E192" s="9" t="s">
        <v>45</v>
      </c>
      <c r="F192">
        <v>6</v>
      </c>
      <c r="G192" t="s">
        <v>774</v>
      </c>
      <c r="H192" t="str">
        <f t="shared" si="2"/>
        <v>S</v>
      </c>
      <c r="I192" t="s">
        <v>23</v>
      </c>
    </row>
    <row r="193" spans="1:9" x14ac:dyDescent="0.25">
      <c r="A193">
        <v>192</v>
      </c>
      <c r="B193">
        <v>1</v>
      </c>
      <c r="C193" t="s">
        <v>459</v>
      </c>
      <c r="D193" t="s">
        <v>343</v>
      </c>
      <c r="E193" s="9" t="s">
        <v>45</v>
      </c>
      <c r="F193">
        <v>6</v>
      </c>
      <c r="G193" t="s">
        <v>775</v>
      </c>
      <c r="H193" t="str">
        <f t="shared" si="2"/>
        <v>S</v>
      </c>
      <c r="I193" t="s">
        <v>23</v>
      </c>
    </row>
    <row r="194" spans="1:9" x14ac:dyDescent="0.25">
      <c r="A194">
        <v>193</v>
      </c>
      <c r="B194">
        <v>1</v>
      </c>
      <c r="C194" t="s">
        <v>460</v>
      </c>
      <c r="D194" t="s">
        <v>343</v>
      </c>
      <c r="E194" s="9" t="s">
        <v>45</v>
      </c>
      <c r="F194">
        <v>6</v>
      </c>
      <c r="G194" t="s">
        <v>776</v>
      </c>
      <c r="H194" t="str">
        <f t="shared" si="2"/>
        <v>S</v>
      </c>
      <c r="I194" t="s">
        <v>23</v>
      </c>
    </row>
    <row r="195" spans="1:9" x14ac:dyDescent="0.25">
      <c r="A195">
        <v>194</v>
      </c>
      <c r="B195">
        <v>1</v>
      </c>
      <c r="C195" t="s">
        <v>461</v>
      </c>
      <c r="D195" t="s">
        <v>343</v>
      </c>
      <c r="E195" s="9" t="s">
        <v>45</v>
      </c>
      <c r="F195">
        <v>6</v>
      </c>
      <c r="G195" t="s">
        <v>242</v>
      </c>
      <c r="H195" t="str">
        <f t="shared" ref="H195:H258" si="3">IF(F195=6,"S","N")</f>
        <v>S</v>
      </c>
      <c r="I195" t="s">
        <v>23</v>
      </c>
    </row>
    <row r="196" spans="1:9" x14ac:dyDescent="0.25">
      <c r="A196">
        <v>195</v>
      </c>
      <c r="B196">
        <v>1</v>
      </c>
      <c r="C196" t="s">
        <v>462</v>
      </c>
      <c r="D196" t="s">
        <v>343</v>
      </c>
      <c r="E196" s="9" t="s">
        <v>45</v>
      </c>
      <c r="F196">
        <v>6</v>
      </c>
      <c r="G196" t="s">
        <v>777</v>
      </c>
      <c r="H196" t="str">
        <f t="shared" si="3"/>
        <v>S</v>
      </c>
      <c r="I196" t="s">
        <v>23</v>
      </c>
    </row>
    <row r="197" spans="1:9" x14ac:dyDescent="0.25">
      <c r="A197">
        <v>196</v>
      </c>
      <c r="B197">
        <v>1</v>
      </c>
      <c r="C197" t="s">
        <v>463</v>
      </c>
      <c r="D197" t="s">
        <v>343</v>
      </c>
      <c r="E197" s="9" t="s">
        <v>45</v>
      </c>
      <c r="F197">
        <v>6</v>
      </c>
      <c r="G197" t="s">
        <v>778</v>
      </c>
      <c r="H197" t="str">
        <f t="shared" si="3"/>
        <v>S</v>
      </c>
      <c r="I197" t="s">
        <v>23</v>
      </c>
    </row>
    <row r="198" spans="1:9" x14ac:dyDescent="0.25">
      <c r="A198">
        <v>197</v>
      </c>
      <c r="B198">
        <v>1</v>
      </c>
      <c r="C198" t="s">
        <v>464</v>
      </c>
      <c r="D198" t="s">
        <v>343</v>
      </c>
      <c r="E198" s="9" t="s">
        <v>45</v>
      </c>
      <c r="F198">
        <v>6</v>
      </c>
      <c r="G198" t="s">
        <v>779</v>
      </c>
      <c r="H198" t="str">
        <f t="shared" si="3"/>
        <v>S</v>
      </c>
      <c r="I198" t="s">
        <v>23</v>
      </c>
    </row>
    <row r="199" spans="1:9" x14ac:dyDescent="0.25">
      <c r="A199">
        <v>198</v>
      </c>
      <c r="B199">
        <v>1</v>
      </c>
      <c r="C199" t="s">
        <v>465</v>
      </c>
      <c r="D199" t="s">
        <v>343</v>
      </c>
      <c r="E199" s="9" t="s">
        <v>45</v>
      </c>
      <c r="F199">
        <v>6</v>
      </c>
      <c r="G199" t="s">
        <v>780</v>
      </c>
      <c r="H199" t="str">
        <f t="shared" si="3"/>
        <v>S</v>
      </c>
      <c r="I199" t="s">
        <v>23</v>
      </c>
    </row>
    <row r="200" spans="1:9" x14ac:dyDescent="0.25">
      <c r="A200">
        <v>199</v>
      </c>
      <c r="B200">
        <v>1</v>
      </c>
      <c r="C200" t="s">
        <v>466</v>
      </c>
      <c r="D200" t="s">
        <v>343</v>
      </c>
      <c r="E200" s="9" t="s">
        <v>45</v>
      </c>
      <c r="F200">
        <v>6</v>
      </c>
      <c r="G200" t="s">
        <v>781</v>
      </c>
      <c r="H200" t="str">
        <f t="shared" si="3"/>
        <v>S</v>
      </c>
      <c r="I200" t="s">
        <v>23</v>
      </c>
    </row>
    <row r="201" spans="1:9" x14ac:dyDescent="0.25">
      <c r="A201">
        <v>200</v>
      </c>
      <c r="B201">
        <v>1</v>
      </c>
      <c r="C201" t="s">
        <v>467</v>
      </c>
      <c r="D201" t="s">
        <v>343</v>
      </c>
      <c r="E201" s="9" t="s">
        <v>45</v>
      </c>
      <c r="F201">
        <v>6</v>
      </c>
      <c r="G201" t="s">
        <v>782</v>
      </c>
      <c r="H201" t="str">
        <f t="shared" si="3"/>
        <v>S</v>
      </c>
      <c r="I201" t="s">
        <v>23</v>
      </c>
    </row>
    <row r="202" spans="1:9" x14ac:dyDescent="0.25">
      <c r="A202">
        <v>201</v>
      </c>
      <c r="B202">
        <v>1</v>
      </c>
      <c r="C202" t="s">
        <v>468</v>
      </c>
      <c r="D202" t="s">
        <v>343</v>
      </c>
      <c r="E202" s="9" t="s">
        <v>45</v>
      </c>
      <c r="F202">
        <v>6</v>
      </c>
      <c r="G202" t="s">
        <v>783</v>
      </c>
      <c r="H202" t="str">
        <f t="shared" si="3"/>
        <v>S</v>
      </c>
      <c r="I202" t="s">
        <v>23</v>
      </c>
    </row>
    <row r="203" spans="1:9" x14ac:dyDescent="0.25">
      <c r="A203">
        <v>202</v>
      </c>
      <c r="B203">
        <v>1</v>
      </c>
      <c r="C203" t="s">
        <v>469</v>
      </c>
      <c r="D203" t="s">
        <v>343</v>
      </c>
      <c r="E203" s="9" t="s">
        <v>45</v>
      </c>
      <c r="F203">
        <v>6</v>
      </c>
      <c r="G203" t="s">
        <v>784</v>
      </c>
      <c r="H203" t="str">
        <f t="shared" si="3"/>
        <v>S</v>
      </c>
      <c r="I203" t="s">
        <v>23</v>
      </c>
    </row>
    <row r="204" spans="1:9" x14ac:dyDescent="0.25">
      <c r="A204">
        <v>203</v>
      </c>
      <c r="B204">
        <v>1</v>
      </c>
      <c r="C204" t="s">
        <v>470</v>
      </c>
      <c r="D204" t="s">
        <v>343</v>
      </c>
      <c r="E204" s="9" t="s">
        <v>45</v>
      </c>
      <c r="F204">
        <v>6</v>
      </c>
      <c r="G204" t="s">
        <v>785</v>
      </c>
      <c r="H204" t="str">
        <f t="shared" si="3"/>
        <v>S</v>
      </c>
      <c r="I204" t="s">
        <v>23</v>
      </c>
    </row>
    <row r="205" spans="1:9" x14ac:dyDescent="0.25">
      <c r="A205">
        <v>204</v>
      </c>
      <c r="B205">
        <v>1</v>
      </c>
      <c r="C205" t="s">
        <v>471</v>
      </c>
      <c r="D205" t="s">
        <v>343</v>
      </c>
      <c r="E205" s="9" t="s">
        <v>45</v>
      </c>
      <c r="F205">
        <v>6</v>
      </c>
      <c r="G205" t="s">
        <v>786</v>
      </c>
      <c r="H205" t="str">
        <f t="shared" si="3"/>
        <v>S</v>
      </c>
      <c r="I205" t="s">
        <v>23</v>
      </c>
    </row>
    <row r="206" spans="1:9" x14ac:dyDescent="0.25">
      <c r="A206">
        <v>205</v>
      </c>
      <c r="B206">
        <v>1</v>
      </c>
      <c r="C206" t="s">
        <v>472</v>
      </c>
      <c r="D206" t="s">
        <v>343</v>
      </c>
      <c r="E206" s="9" t="s">
        <v>45</v>
      </c>
      <c r="F206">
        <v>6</v>
      </c>
      <c r="G206" t="s">
        <v>787</v>
      </c>
      <c r="H206" t="str">
        <f t="shared" si="3"/>
        <v>S</v>
      </c>
      <c r="I206" t="s">
        <v>23</v>
      </c>
    </row>
    <row r="207" spans="1:9" x14ac:dyDescent="0.25">
      <c r="A207">
        <v>206</v>
      </c>
      <c r="B207">
        <v>1</v>
      </c>
      <c r="C207" t="s">
        <v>473</v>
      </c>
      <c r="D207" t="s">
        <v>343</v>
      </c>
      <c r="E207" s="9" t="s">
        <v>45</v>
      </c>
      <c r="F207">
        <v>6</v>
      </c>
      <c r="G207" t="s">
        <v>788</v>
      </c>
      <c r="H207" t="str">
        <f t="shared" si="3"/>
        <v>S</v>
      </c>
      <c r="I207" t="s">
        <v>23</v>
      </c>
    </row>
    <row r="208" spans="1:9" x14ac:dyDescent="0.25">
      <c r="A208">
        <v>207</v>
      </c>
      <c r="B208">
        <v>1</v>
      </c>
      <c r="C208" t="s">
        <v>474</v>
      </c>
      <c r="D208" t="s">
        <v>343</v>
      </c>
      <c r="E208" s="9" t="s">
        <v>45</v>
      </c>
      <c r="F208">
        <v>6</v>
      </c>
      <c r="G208" t="s">
        <v>789</v>
      </c>
      <c r="H208" t="str">
        <f t="shared" si="3"/>
        <v>S</v>
      </c>
      <c r="I208" t="s">
        <v>23</v>
      </c>
    </row>
    <row r="209" spans="1:9" x14ac:dyDescent="0.25">
      <c r="A209">
        <v>208</v>
      </c>
      <c r="B209">
        <v>1</v>
      </c>
      <c r="C209" t="s">
        <v>475</v>
      </c>
      <c r="D209" t="s">
        <v>343</v>
      </c>
      <c r="E209" s="9" t="s">
        <v>45</v>
      </c>
      <c r="F209">
        <v>6</v>
      </c>
      <c r="G209" t="s">
        <v>790</v>
      </c>
      <c r="H209" t="str">
        <f t="shared" si="3"/>
        <v>S</v>
      </c>
      <c r="I209" t="s">
        <v>23</v>
      </c>
    </row>
    <row r="210" spans="1:9" x14ac:dyDescent="0.25">
      <c r="A210">
        <v>209</v>
      </c>
      <c r="B210">
        <v>1</v>
      </c>
      <c r="C210" t="s">
        <v>476</v>
      </c>
      <c r="D210" t="s">
        <v>343</v>
      </c>
      <c r="E210" s="9" t="s">
        <v>45</v>
      </c>
      <c r="F210">
        <v>6</v>
      </c>
      <c r="G210" t="s">
        <v>791</v>
      </c>
      <c r="H210" t="str">
        <f t="shared" si="3"/>
        <v>S</v>
      </c>
      <c r="I210" t="s">
        <v>23</v>
      </c>
    </row>
    <row r="211" spans="1:9" x14ac:dyDescent="0.25">
      <c r="A211">
        <v>210</v>
      </c>
      <c r="B211">
        <v>1</v>
      </c>
      <c r="C211" t="s">
        <v>477</v>
      </c>
      <c r="D211" t="s">
        <v>343</v>
      </c>
      <c r="E211" s="9" t="s">
        <v>45</v>
      </c>
      <c r="F211">
        <v>6</v>
      </c>
      <c r="G211" t="s">
        <v>792</v>
      </c>
      <c r="H211" t="str">
        <f t="shared" si="3"/>
        <v>S</v>
      </c>
      <c r="I211" t="s">
        <v>23</v>
      </c>
    </row>
    <row r="212" spans="1:9" x14ac:dyDescent="0.25">
      <c r="A212">
        <v>211</v>
      </c>
      <c r="B212">
        <v>1</v>
      </c>
      <c r="C212" t="s">
        <v>478</v>
      </c>
      <c r="D212" t="s">
        <v>343</v>
      </c>
      <c r="E212" s="9" t="s">
        <v>45</v>
      </c>
      <c r="F212">
        <v>6</v>
      </c>
      <c r="G212" t="s">
        <v>793</v>
      </c>
      <c r="H212" t="str">
        <f t="shared" si="3"/>
        <v>S</v>
      </c>
      <c r="I212" t="s">
        <v>23</v>
      </c>
    </row>
    <row r="213" spans="1:9" x14ac:dyDescent="0.25">
      <c r="A213">
        <v>212</v>
      </c>
      <c r="B213">
        <v>1</v>
      </c>
      <c r="C213" t="s">
        <v>479</v>
      </c>
      <c r="D213" t="s">
        <v>343</v>
      </c>
      <c r="E213" s="9" t="s">
        <v>45</v>
      </c>
      <c r="F213">
        <v>6</v>
      </c>
      <c r="G213" t="s">
        <v>794</v>
      </c>
      <c r="H213" t="str">
        <f t="shared" si="3"/>
        <v>S</v>
      </c>
      <c r="I213" t="s">
        <v>23</v>
      </c>
    </row>
    <row r="214" spans="1:9" x14ac:dyDescent="0.25">
      <c r="A214">
        <v>213</v>
      </c>
      <c r="B214">
        <v>1</v>
      </c>
      <c r="C214" t="s">
        <v>480</v>
      </c>
      <c r="D214" t="s">
        <v>343</v>
      </c>
      <c r="E214" s="9" t="s">
        <v>45</v>
      </c>
      <c r="F214">
        <v>6</v>
      </c>
      <c r="G214" t="s">
        <v>795</v>
      </c>
      <c r="H214" t="str">
        <f t="shared" si="3"/>
        <v>S</v>
      </c>
      <c r="I214" t="s">
        <v>23</v>
      </c>
    </row>
    <row r="215" spans="1:9" x14ac:dyDescent="0.25">
      <c r="A215">
        <v>214</v>
      </c>
      <c r="B215">
        <v>1</v>
      </c>
      <c r="C215" t="s">
        <v>481</v>
      </c>
      <c r="D215" t="s">
        <v>343</v>
      </c>
      <c r="E215" s="9" t="s">
        <v>45</v>
      </c>
      <c r="F215">
        <v>6</v>
      </c>
      <c r="G215" t="s">
        <v>796</v>
      </c>
      <c r="H215" t="str">
        <f t="shared" si="3"/>
        <v>S</v>
      </c>
      <c r="I215" t="s">
        <v>23</v>
      </c>
    </row>
    <row r="216" spans="1:9" x14ac:dyDescent="0.25">
      <c r="A216">
        <v>215</v>
      </c>
      <c r="B216">
        <v>1</v>
      </c>
      <c r="C216" t="s">
        <v>482</v>
      </c>
      <c r="D216" t="s">
        <v>343</v>
      </c>
      <c r="E216" s="9" t="s">
        <v>45</v>
      </c>
      <c r="F216">
        <v>6</v>
      </c>
      <c r="G216" t="s">
        <v>797</v>
      </c>
      <c r="H216" t="str">
        <f t="shared" si="3"/>
        <v>S</v>
      </c>
      <c r="I216" t="s">
        <v>23</v>
      </c>
    </row>
    <row r="217" spans="1:9" x14ac:dyDescent="0.25">
      <c r="A217">
        <v>216</v>
      </c>
      <c r="B217">
        <v>1</v>
      </c>
      <c r="C217" t="s">
        <v>483</v>
      </c>
      <c r="D217" t="s">
        <v>343</v>
      </c>
      <c r="E217" s="9" t="s">
        <v>45</v>
      </c>
      <c r="F217">
        <v>6</v>
      </c>
      <c r="G217" t="s">
        <v>798</v>
      </c>
      <c r="H217" t="str">
        <f t="shared" si="3"/>
        <v>S</v>
      </c>
      <c r="I217" t="s">
        <v>23</v>
      </c>
    </row>
    <row r="218" spans="1:9" x14ac:dyDescent="0.25">
      <c r="A218">
        <v>217</v>
      </c>
      <c r="B218">
        <v>1</v>
      </c>
      <c r="C218" t="s">
        <v>484</v>
      </c>
      <c r="D218" t="s">
        <v>343</v>
      </c>
      <c r="E218" s="9" t="s">
        <v>45</v>
      </c>
      <c r="F218">
        <v>6</v>
      </c>
      <c r="G218" t="s">
        <v>799</v>
      </c>
      <c r="H218" t="str">
        <f t="shared" si="3"/>
        <v>S</v>
      </c>
      <c r="I218" t="s">
        <v>23</v>
      </c>
    </row>
    <row r="219" spans="1:9" x14ac:dyDescent="0.25">
      <c r="A219">
        <v>218</v>
      </c>
      <c r="B219">
        <v>1</v>
      </c>
      <c r="C219" t="s">
        <v>485</v>
      </c>
      <c r="D219" t="s">
        <v>343</v>
      </c>
      <c r="E219" s="9" t="s">
        <v>45</v>
      </c>
      <c r="F219">
        <v>6</v>
      </c>
      <c r="G219" t="s">
        <v>800</v>
      </c>
      <c r="H219" t="str">
        <f t="shared" si="3"/>
        <v>S</v>
      </c>
      <c r="I219" t="s">
        <v>23</v>
      </c>
    </row>
    <row r="220" spans="1:9" x14ac:dyDescent="0.25">
      <c r="A220">
        <v>219</v>
      </c>
      <c r="B220">
        <v>1</v>
      </c>
      <c r="C220" t="s">
        <v>486</v>
      </c>
      <c r="D220" t="s">
        <v>343</v>
      </c>
      <c r="E220" s="9" t="s">
        <v>45</v>
      </c>
      <c r="F220">
        <v>6</v>
      </c>
      <c r="G220" t="s">
        <v>801</v>
      </c>
      <c r="H220" t="str">
        <f t="shared" si="3"/>
        <v>S</v>
      </c>
      <c r="I220" t="s">
        <v>23</v>
      </c>
    </row>
    <row r="221" spans="1:9" x14ac:dyDescent="0.25">
      <c r="A221">
        <v>220</v>
      </c>
      <c r="B221">
        <v>1</v>
      </c>
      <c r="C221" t="s">
        <v>487</v>
      </c>
      <c r="D221" t="s">
        <v>343</v>
      </c>
      <c r="E221" s="9" t="s">
        <v>45</v>
      </c>
      <c r="F221">
        <v>6</v>
      </c>
      <c r="G221" t="s">
        <v>802</v>
      </c>
      <c r="H221" t="str">
        <f t="shared" si="3"/>
        <v>S</v>
      </c>
      <c r="I221" t="s">
        <v>23</v>
      </c>
    </row>
    <row r="222" spans="1:9" x14ac:dyDescent="0.25">
      <c r="A222">
        <v>221</v>
      </c>
      <c r="B222">
        <v>1</v>
      </c>
      <c r="C222" t="s">
        <v>488</v>
      </c>
      <c r="D222" t="s">
        <v>343</v>
      </c>
      <c r="E222" s="9" t="s">
        <v>45</v>
      </c>
      <c r="F222">
        <v>6</v>
      </c>
      <c r="G222" t="s">
        <v>803</v>
      </c>
      <c r="H222" t="str">
        <f t="shared" si="3"/>
        <v>S</v>
      </c>
      <c r="I222" t="s">
        <v>23</v>
      </c>
    </row>
    <row r="223" spans="1:9" x14ac:dyDescent="0.25">
      <c r="A223">
        <v>222</v>
      </c>
      <c r="B223">
        <v>1</v>
      </c>
      <c r="C223" t="s">
        <v>489</v>
      </c>
      <c r="D223" t="s">
        <v>343</v>
      </c>
      <c r="E223" s="9" t="s">
        <v>45</v>
      </c>
      <c r="F223">
        <v>6</v>
      </c>
      <c r="G223" t="s">
        <v>804</v>
      </c>
      <c r="H223" t="str">
        <f t="shared" si="3"/>
        <v>S</v>
      </c>
      <c r="I223" t="s">
        <v>23</v>
      </c>
    </row>
    <row r="224" spans="1:9" x14ac:dyDescent="0.25">
      <c r="A224">
        <v>223</v>
      </c>
      <c r="B224">
        <v>1</v>
      </c>
      <c r="C224" t="s">
        <v>490</v>
      </c>
      <c r="D224" t="s">
        <v>343</v>
      </c>
      <c r="E224" s="9" t="s">
        <v>45</v>
      </c>
      <c r="F224">
        <v>6</v>
      </c>
      <c r="G224" t="s">
        <v>805</v>
      </c>
      <c r="H224" t="str">
        <f t="shared" si="3"/>
        <v>S</v>
      </c>
      <c r="I224" t="s">
        <v>23</v>
      </c>
    </row>
    <row r="225" spans="1:9" x14ac:dyDescent="0.25">
      <c r="A225">
        <v>224</v>
      </c>
      <c r="B225">
        <v>1</v>
      </c>
      <c r="C225" t="s">
        <v>491</v>
      </c>
      <c r="D225" t="s">
        <v>343</v>
      </c>
      <c r="E225" s="9" t="s">
        <v>45</v>
      </c>
      <c r="F225">
        <v>6</v>
      </c>
      <c r="G225" t="s">
        <v>806</v>
      </c>
      <c r="H225" t="str">
        <f t="shared" si="3"/>
        <v>S</v>
      </c>
      <c r="I225" t="s">
        <v>23</v>
      </c>
    </row>
    <row r="226" spans="1:9" x14ac:dyDescent="0.25">
      <c r="A226">
        <v>225</v>
      </c>
      <c r="B226">
        <v>1</v>
      </c>
      <c r="C226" t="s">
        <v>492</v>
      </c>
      <c r="D226" t="s">
        <v>343</v>
      </c>
      <c r="E226" s="9" t="s">
        <v>45</v>
      </c>
      <c r="F226">
        <v>6</v>
      </c>
      <c r="G226" t="s">
        <v>807</v>
      </c>
      <c r="H226" t="str">
        <f t="shared" si="3"/>
        <v>S</v>
      </c>
      <c r="I226" t="s">
        <v>23</v>
      </c>
    </row>
    <row r="227" spans="1:9" x14ac:dyDescent="0.25">
      <c r="A227">
        <v>226</v>
      </c>
      <c r="B227">
        <v>1</v>
      </c>
      <c r="C227" t="s">
        <v>493</v>
      </c>
      <c r="D227" t="s">
        <v>343</v>
      </c>
      <c r="E227" s="9" t="s">
        <v>45</v>
      </c>
      <c r="F227">
        <v>6</v>
      </c>
      <c r="G227" t="s">
        <v>808</v>
      </c>
      <c r="H227" t="str">
        <f t="shared" si="3"/>
        <v>S</v>
      </c>
      <c r="I227" t="s">
        <v>23</v>
      </c>
    </row>
    <row r="228" spans="1:9" x14ac:dyDescent="0.25">
      <c r="A228">
        <v>227</v>
      </c>
      <c r="B228">
        <v>1</v>
      </c>
      <c r="C228" t="s">
        <v>494</v>
      </c>
      <c r="D228" t="s">
        <v>343</v>
      </c>
      <c r="E228" s="9" t="s">
        <v>45</v>
      </c>
      <c r="F228">
        <v>6</v>
      </c>
      <c r="G228" t="s">
        <v>809</v>
      </c>
      <c r="H228" t="str">
        <f t="shared" si="3"/>
        <v>S</v>
      </c>
      <c r="I228" t="s">
        <v>23</v>
      </c>
    </row>
    <row r="229" spans="1:9" x14ac:dyDescent="0.25">
      <c r="A229">
        <v>228</v>
      </c>
      <c r="B229">
        <v>1</v>
      </c>
      <c r="C229" t="s">
        <v>495</v>
      </c>
      <c r="D229" t="s">
        <v>343</v>
      </c>
      <c r="E229" s="9" t="s">
        <v>45</v>
      </c>
      <c r="F229">
        <v>6</v>
      </c>
      <c r="G229" t="s">
        <v>810</v>
      </c>
      <c r="H229" t="str">
        <f t="shared" si="3"/>
        <v>S</v>
      </c>
      <c r="I229" t="s">
        <v>23</v>
      </c>
    </row>
    <row r="230" spans="1:9" x14ac:dyDescent="0.25">
      <c r="A230">
        <v>229</v>
      </c>
      <c r="B230">
        <v>1</v>
      </c>
      <c r="C230" t="s">
        <v>496</v>
      </c>
      <c r="D230" t="s">
        <v>343</v>
      </c>
      <c r="E230" s="9" t="s">
        <v>45</v>
      </c>
      <c r="F230">
        <v>6</v>
      </c>
      <c r="G230" t="s">
        <v>811</v>
      </c>
      <c r="H230" t="str">
        <f t="shared" si="3"/>
        <v>S</v>
      </c>
      <c r="I230" t="s">
        <v>23</v>
      </c>
    </row>
    <row r="231" spans="1:9" x14ac:dyDescent="0.25">
      <c r="A231">
        <v>230</v>
      </c>
      <c r="B231">
        <v>1</v>
      </c>
      <c r="C231" t="s">
        <v>497</v>
      </c>
      <c r="D231" t="s">
        <v>343</v>
      </c>
      <c r="E231" s="9" t="s">
        <v>45</v>
      </c>
      <c r="F231">
        <v>6</v>
      </c>
      <c r="G231" t="s">
        <v>812</v>
      </c>
      <c r="H231" t="str">
        <f t="shared" si="3"/>
        <v>S</v>
      </c>
      <c r="I231" t="s">
        <v>23</v>
      </c>
    </row>
    <row r="232" spans="1:9" x14ac:dyDescent="0.25">
      <c r="A232">
        <v>231</v>
      </c>
      <c r="B232">
        <v>1</v>
      </c>
      <c r="C232" t="s">
        <v>498</v>
      </c>
      <c r="D232" t="s">
        <v>343</v>
      </c>
      <c r="E232" s="9" t="s">
        <v>45</v>
      </c>
      <c r="F232">
        <v>6</v>
      </c>
      <c r="G232" t="s">
        <v>813</v>
      </c>
      <c r="H232" t="str">
        <f t="shared" si="3"/>
        <v>S</v>
      </c>
      <c r="I232" t="s">
        <v>23</v>
      </c>
    </row>
    <row r="233" spans="1:9" x14ac:dyDescent="0.25">
      <c r="A233">
        <v>232</v>
      </c>
      <c r="B233">
        <v>1</v>
      </c>
      <c r="C233" t="s">
        <v>499</v>
      </c>
      <c r="D233" t="s">
        <v>343</v>
      </c>
      <c r="E233" s="9" t="s">
        <v>45</v>
      </c>
      <c r="F233">
        <v>6</v>
      </c>
      <c r="G233" t="s">
        <v>814</v>
      </c>
      <c r="H233" t="str">
        <f t="shared" si="3"/>
        <v>S</v>
      </c>
      <c r="I233" t="s">
        <v>23</v>
      </c>
    </row>
    <row r="234" spans="1:9" x14ac:dyDescent="0.25">
      <c r="A234">
        <v>233</v>
      </c>
      <c r="B234">
        <v>1</v>
      </c>
      <c r="C234" t="s">
        <v>500</v>
      </c>
      <c r="D234" t="s">
        <v>343</v>
      </c>
      <c r="E234" s="9" t="s">
        <v>45</v>
      </c>
      <c r="F234">
        <v>6</v>
      </c>
      <c r="G234" t="s">
        <v>815</v>
      </c>
      <c r="H234" t="str">
        <f t="shared" si="3"/>
        <v>S</v>
      </c>
      <c r="I234" t="s">
        <v>23</v>
      </c>
    </row>
    <row r="235" spans="1:9" x14ac:dyDescent="0.25">
      <c r="A235">
        <v>234</v>
      </c>
      <c r="B235">
        <v>1</v>
      </c>
      <c r="C235" t="s">
        <v>501</v>
      </c>
      <c r="D235" t="s">
        <v>343</v>
      </c>
      <c r="E235" s="9" t="s">
        <v>45</v>
      </c>
      <c r="F235">
        <v>6</v>
      </c>
      <c r="G235" t="s">
        <v>816</v>
      </c>
      <c r="H235" t="str">
        <f t="shared" si="3"/>
        <v>S</v>
      </c>
      <c r="I235" t="s">
        <v>23</v>
      </c>
    </row>
    <row r="236" spans="1:9" x14ac:dyDescent="0.25">
      <c r="A236">
        <v>235</v>
      </c>
      <c r="B236">
        <v>1</v>
      </c>
      <c r="C236" t="s">
        <v>502</v>
      </c>
      <c r="D236" t="s">
        <v>343</v>
      </c>
      <c r="E236" s="9" t="s">
        <v>45</v>
      </c>
      <c r="F236">
        <v>6</v>
      </c>
      <c r="G236" t="s">
        <v>817</v>
      </c>
      <c r="H236" t="str">
        <f t="shared" si="3"/>
        <v>S</v>
      </c>
      <c r="I236" t="s">
        <v>23</v>
      </c>
    </row>
    <row r="237" spans="1:9" x14ac:dyDescent="0.25">
      <c r="A237">
        <v>236</v>
      </c>
      <c r="B237">
        <v>1</v>
      </c>
      <c r="C237" t="s">
        <v>503</v>
      </c>
      <c r="D237" t="s">
        <v>343</v>
      </c>
      <c r="E237" s="9" t="s">
        <v>45</v>
      </c>
      <c r="F237">
        <v>6</v>
      </c>
      <c r="G237" t="s">
        <v>818</v>
      </c>
      <c r="H237" t="str">
        <f t="shared" si="3"/>
        <v>S</v>
      </c>
      <c r="I237" t="s">
        <v>23</v>
      </c>
    </row>
    <row r="238" spans="1:9" x14ac:dyDescent="0.25">
      <c r="A238">
        <v>237</v>
      </c>
      <c r="B238">
        <v>1</v>
      </c>
      <c r="C238" t="s">
        <v>504</v>
      </c>
      <c r="D238" t="s">
        <v>343</v>
      </c>
      <c r="E238" s="9" t="s">
        <v>45</v>
      </c>
      <c r="F238">
        <v>6</v>
      </c>
      <c r="G238" t="s">
        <v>819</v>
      </c>
      <c r="H238" t="str">
        <f t="shared" si="3"/>
        <v>S</v>
      </c>
      <c r="I238" t="s">
        <v>23</v>
      </c>
    </row>
    <row r="239" spans="1:9" x14ac:dyDescent="0.25">
      <c r="A239">
        <v>238</v>
      </c>
      <c r="B239">
        <v>1</v>
      </c>
      <c r="C239" t="s">
        <v>505</v>
      </c>
      <c r="D239" t="s">
        <v>343</v>
      </c>
      <c r="E239" s="9" t="s">
        <v>45</v>
      </c>
      <c r="F239">
        <v>6</v>
      </c>
      <c r="G239" t="s">
        <v>820</v>
      </c>
      <c r="H239" t="str">
        <f t="shared" si="3"/>
        <v>S</v>
      </c>
      <c r="I239" t="s">
        <v>23</v>
      </c>
    </row>
    <row r="240" spans="1:9" x14ac:dyDescent="0.25">
      <c r="A240">
        <v>239</v>
      </c>
      <c r="B240">
        <v>1</v>
      </c>
      <c r="C240" t="s">
        <v>506</v>
      </c>
      <c r="D240" t="s">
        <v>343</v>
      </c>
      <c r="E240" s="9" t="s">
        <v>45</v>
      </c>
      <c r="F240">
        <v>6</v>
      </c>
      <c r="G240" t="s">
        <v>821</v>
      </c>
      <c r="H240" t="str">
        <f t="shared" si="3"/>
        <v>S</v>
      </c>
      <c r="I240" t="s">
        <v>23</v>
      </c>
    </row>
    <row r="241" spans="1:9" x14ac:dyDescent="0.25">
      <c r="A241">
        <v>240</v>
      </c>
      <c r="B241">
        <v>1</v>
      </c>
      <c r="C241" t="s">
        <v>507</v>
      </c>
      <c r="D241" t="s">
        <v>343</v>
      </c>
      <c r="E241" s="9" t="s">
        <v>45</v>
      </c>
      <c r="F241">
        <v>6</v>
      </c>
      <c r="G241" t="s">
        <v>822</v>
      </c>
      <c r="H241" t="str">
        <f t="shared" si="3"/>
        <v>S</v>
      </c>
      <c r="I241" t="s">
        <v>23</v>
      </c>
    </row>
    <row r="242" spans="1:9" x14ac:dyDescent="0.25">
      <c r="A242">
        <v>241</v>
      </c>
      <c r="B242">
        <v>1</v>
      </c>
      <c r="C242" t="s">
        <v>508</v>
      </c>
      <c r="D242" t="s">
        <v>343</v>
      </c>
      <c r="E242" s="9" t="s">
        <v>45</v>
      </c>
      <c r="F242">
        <v>6</v>
      </c>
      <c r="G242" t="s">
        <v>823</v>
      </c>
      <c r="H242" t="str">
        <f t="shared" si="3"/>
        <v>S</v>
      </c>
      <c r="I242" t="s">
        <v>23</v>
      </c>
    </row>
    <row r="243" spans="1:9" x14ac:dyDescent="0.25">
      <c r="A243">
        <v>242</v>
      </c>
      <c r="B243">
        <v>1</v>
      </c>
      <c r="C243" t="s">
        <v>509</v>
      </c>
      <c r="D243" t="s">
        <v>343</v>
      </c>
      <c r="E243" s="9" t="s">
        <v>45</v>
      </c>
      <c r="F243">
        <v>6</v>
      </c>
      <c r="G243" t="s">
        <v>824</v>
      </c>
      <c r="H243" t="str">
        <f t="shared" si="3"/>
        <v>S</v>
      </c>
      <c r="I243" t="s">
        <v>23</v>
      </c>
    </row>
    <row r="244" spans="1:9" x14ac:dyDescent="0.25">
      <c r="A244">
        <v>243</v>
      </c>
      <c r="B244">
        <v>1</v>
      </c>
      <c r="C244" t="s">
        <v>510</v>
      </c>
      <c r="D244" t="s">
        <v>343</v>
      </c>
      <c r="E244" s="9" t="s">
        <v>45</v>
      </c>
      <c r="F244">
        <v>6</v>
      </c>
      <c r="G244" t="s">
        <v>825</v>
      </c>
      <c r="H244" t="str">
        <f t="shared" si="3"/>
        <v>S</v>
      </c>
      <c r="I244" t="s">
        <v>23</v>
      </c>
    </row>
    <row r="245" spans="1:9" x14ac:dyDescent="0.25">
      <c r="A245">
        <v>244</v>
      </c>
      <c r="B245">
        <v>1</v>
      </c>
      <c r="C245" t="s">
        <v>511</v>
      </c>
      <c r="D245" t="s">
        <v>343</v>
      </c>
      <c r="E245" s="9" t="s">
        <v>45</v>
      </c>
      <c r="F245">
        <v>6</v>
      </c>
      <c r="G245" t="s">
        <v>826</v>
      </c>
      <c r="H245" t="str">
        <f t="shared" si="3"/>
        <v>S</v>
      </c>
      <c r="I245" t="s">
        <v>23</v>
      </c>
    </row>
    <row r="246" spans="1:9" x14ac:dyDescent="0.25">
      <c r="A246">
        <v>245</v>
      </c>
      <c r="B246">
        <v>1</v>
      </c>
      <c r="C246" t="s">
        <v>512</v>
      </c>
      <c r="D246" t="s">
        <v>343</v>
      </c>
      <c r="E246" s="9" t="s">
        <v>45</v>
      </c>
      <c r="F246">
        <v>6</v>
      </c>
      <c r="G246" t="s">
        <v>827</v>
      </c>
      <c r="H246" t="str">
        <f t="shared" si="3"/>
        <v>S</v>
      </c>
      <c r="I246" t="s">
        <v>23</v>
      </c>
    </row>
    <row r="247" spans="1:9" x14ac:dyDescent="0.25">
      <c r="A247">
        <v>246</v>
      </c>
      <c r="B247">
        <v>1</v>
      </c>
      <c r="C247" t="s">
        <v>513</v>
      </c>
      <c r="D247" t="s">
        <v>343</v>
      </c>
      <c r="E247" s="9" t="s">
        <v>45</v>
      </c>
      <c r="F247">
        <v>6</v>
      </c>
      <c r="G247" t="s">
        <v>828</v>
      </c>
      <c r="H247" t="str">
        <f t="shared" si="3"/>
        <v>S</v>
      </c>
      <c r="I247" t="s">
        <v>23</v>
      </c>
    </row>
    <row r="248" spans="1:9" x14ac:dyDescent="0.25">
      <c r="A248">
        <v>247</v>
      </c>
      <c r="B248">
        <v>1</v>
      </c>
      <c r="C248" t="s">
        <v>514</v>
      </c>
      <c r="D248" t="s">
        <v>343</v>
      </c>
      <c r="E248" s="9" t="s">
        <v>45</v>
      </c>
      <c r="F248">
        <v>6</v>
      </c>
      <c r="G248" t="s">
        <v>829</v>
      </c>
      <c r="H248" t="str">
        <f t="shared" si="3"/>
        <v>S</v>
      </c>
      <c r="I248" t="s">
        <v>23</v>
      </c>
    </row>
    <row r="249" spans="1:9" x14ac:dyDescent="0.25">
      <c r="A249">
        <v>248</v>
      </c>
      <c r="B249">
        <v>1</v>
      </c>
      <c r="C249" t="s">
        <v>515</v>
      </c>
      <c r="D249" t="s">
        <v>343</v>
      </c>
      <c r="E249" s="9" t="s">
        <v>45</v>
      </c>
      <c r="F249">
        <v>6</v>
      </c>
      <c r="G249" t="s">
        <v>830</v>
      </c>
      <c r="H249" t="str">
        <f t="shared" si="3"/>
        <v>S</v>
      </c>
      <c r="I249" t="s">
        <v>23</v>
      </c>
    </row>
    <row r="250" spans="1:9" x14ac:dyDescent="0.25">
      <c r="A250">
        <v>249</v>
      </c>
      <c r="B250">
        <v>1</v>
      </c>
      <c r="C250" t="s">
        <v>516</v>
      </c>
      <c r="D250" t="s">
        <v>343</v>
      </c>
      <c r="E250" s="9" t="s">
        <v>45</v>
      </c>
      <c r="F250">
        <v>6</v>
      </c>
      <c r="G250" t="s">
        <v>831</v>
      </c>
      <c r="H250" t="str">
        <f t="shared" si="3"/>
        <v>S</v>
      </c>
      <c r="I250" t="s">
        <v>23</v>
      </c>
    </row>
    <row r="251" spans="1:9" x14ac:dyDescent="0.25">
      <c r="A251">
        <v>250</v>
      </c>
      <c r="B251">
        <v>1</v>
      </c>
      <c r="C251" t="s">
        <v>517</v>
      </c>
      <c r="D251" t="s">
        <v>343</v>
      </c>
      <c r="E251" s="9" t="s">
        <v>45</v>
      </c>
      <c r="F251">
        <v>6</v>
      </c>
      <c r="G251" t="s">
        <v>832</v>
      </c>
      <c r="H251" t="str">
        <f t="shared" si="3"/>
        <v>S</v>
      </c>
      <c r="I251" t="s">
        <v>23</v>
      </c>
    </row>
    <row r="252" spans="1:9" x14ac:dyDescent="0.25">
      <c r="A252">
        <v>251</v>
      </c>
      <c r="B252">
        <v>1</v>
      </c>
      <c r="C252" t="s">
        <v>518</v>
      </c>
      <c r="D252" t="s">
        <v>343</v>
      </c>
      <c r="E252" s="9" t="s">
        <v>45</v>
      </c>
      <c r="F252">
        <v>6</v>
      </c>
      <c r="G252" t="s">
        <v>833</v>
      </c>
      <c r="H252" t="str">
        <f t="shared" si="3"/>
        <v>S</v>
      </c>
      <c r="I252" t="s">
        <v>23</v>
      </c>
    </row>
    <row r="253" spans="1:9" x14ac:dyDescent="0.25">
      <c r="A253">
        <v>252</v>
      </c>
      <c r="B253">
        <v>1</v>
      </c>
      <c r="C253" t="s">
        <v>519</v>
      </c>
      <c r="D253" t="s">
        <v>343</v>
      </c>
      <c r="E253" s="9" t="s">
        <v>45</v>
      </c>
      <c r="F253">
        <v>6</v>
      </c>
      <c r="G253" t="s">
        <v>834</v>
      </c>
      <c r="H253" t="str">
        <f t="shared" si="3"/>
        <v>S</v>
      </c>
      <c r="I253" t="s">
        <v>23</v>
      </c>
    </row>
    <row r="254" spans="1:9" x14ac:dyDescent="0.25">
      <c r="A254">
        <v>253</v>
      </c>
      <c r="B254">
        <v>1</v>
      </c>
      <c r="C254" t="s">
        <v>520</v>
      </c>
      <c r="D254" t="s">
        <v>343</v>
      </c>
      <c r="E254" s="9" t="s">
        <v>45</v>
      </c>
      <c r="F254">
        <v>6</v>
      </c>
      <c r="G254" t="s">
        <v>835</v>
      </c>
      <c r="H254" t="str">
        <f t="shared" si="3"/>
        <v>S</v>
      </c>
      <c r="I254" t="s">
        <v>23</v>
      </c>
    </row>
    <row r="255" spans="1:9" x14ac:dyDescent="0.25">
      <c r="A255">
        <v>254</v>
      </c>
      <c r="B255">
        <v>1</v>
      </c>
      <c r="C255" t="s">
        <v>521</v>
      </c>
      <c r="D255" t="s">
        <v>343</v>
      </c>
      <c r="E255" s="9" t="s">
        <v>45</v>
      </c>
      <c r="F255">
        <v>6</v>
      </c>
      <c r="G255" t="s">
        <v>836</v>
      </c>
      <c r="H255" t="str">
        <f t="shared" si="3"/>
        <v>S</v>
      </c>
      <c r="I255" t="s">
        <v>23</v>
      </c>
    </row>
    <row r="256" spans="1:9" x14ac:dyDescent="0.25">
      <c r="A256">
        <v>255</v>
      </c>
      <c r="B256">
        <v>1</v>
      </c>
      <c r="C256" t="s">
        <v>522</v>
      </c>
      <c r="D256" t="s">
        <v>343</v>
      </c>
      <c r="E256" s="9" t="s">
        <v>45</v>
      </c>
      <c r="F256">
        <v>6</v>
      </c>
      <c r="G256" t="s">
        <v>837</v>
      </c>
      <c r="H256" t="str">
        <f t="shared" si="3"/>
        <v>S</v>
      </c>
      <c r="I256" t="s">
        <v>23</v>
      </c>
    </row>
    <row r="257" spans="1:9" x14ac:dyDescent="0.25">
      <c r="A257">
        <v>256</v>
      </c>
      <c r="B257">
        <v>1</v>
      </c>
      <c r="C257" t="s">
        <v>523</v>
      </c>
      <c r="D257" t="s">
        <v>343</v>
      </c>
      <c r="E257" s="9" t="s">
        <v>45</v>
      </c>
      <c r="F257">
        <v>6</v>
      </c>
      <c r="G257" t="s">
        <v>838</v>
      </c>
      <c r="H257" t="str">
        <f t="shared" si="3"/>
        <v>S</v>
      </c>
      <c r="I257" t="s">
        <v>23</v>
      </c>
    </row>
    <row r="258" spans="1:9" x14ac:dyDescent="0.25">
      <c r="A258">
        <v>257</v>
      </c>
      <c r="B258">
        <v>1</v>
      </c>
      <c r="C258" t="s">
        <v>524</v>
      </c>
      <c r="D258" t="s">
        <v>343</v>
      </c>
      <c r="E258" s="9" t="s">
        <v>45</v>
      </c>
      <c r="F258">
        <v>6</v>
      </c>
      <c r="G258" t="s">
        <v>839</v>
      </c>
      <c r="H258" t="str">
        <f t="shared" si="3"/>
        <v>S</v>
      </c>
      <c r="I258" t="s">
        <v>23</v>
      </c>
    </row>
    <row r="259" spans="1:9" x14ac:dyDescent="0.25">
      <c r="A259">
        <v>258</v>
      </c>
      <c r="B259">
        <v>1</v>
      </c>
      <c r="C259" t="s">
        <v>347</v>
      </c>
      <c r="D259" t="s">
        <v>343</v>
      </c>
      <c r="E259" s="9" t="s">
        <v>45</v>
      </c>
      <c r="F259">
        <v>6</v>
      </c>
      <c r="G259" t="s">
        <v>840</v>
      </c>
      <c r="H259" t="str">
        <f t="shared" ref="H259:H322" si="4">IF(F259=6,"S","N")</f>
        <v>S</v>
      </c>
      <c r="I259" t="s">
        <v>23</v>
      </c>
    </row>
    <row r="260" spans="1:9" x14ac:dyDescent="0.25">
      <c r="A260">
        <v>259</v>
      </c>
      <c r="B260">
        <v>1</v>
      </c>
      <c r="C260" t="s">
        <v>348</v>
      </c>
      <c r="D260" t="s">
        <v>343</v>
      </c>
      <c r="E260" s="9" t="s">
        <v>45</v>
      </c>
      <c r="F260">
        <v>6</v>
      </c>
      <c r="G260" t="s">
        <v>841</v>
      </c>
      <c r="H260" t="str">
        <f t="shared" si="4"/>
        <v>S</v>
      </c>
      <c r="I260" t="s">
        <v>23</v>
      </c>
    </row>
    <row r="261" spans="1:9" x14ac:dyDescent="0.25">
      <c r="A261">
        <v>260</v>
      </c>
      <c r="B261">
        <v>1</v>
      </c>
      <c r="C261" t="s">
        <v>559</v>
      </c>
      <c r="D261" t="s">
        <v>343</v>
      </c>
      <c r="E261" s="9" t="s">
        <v>45</v>
      </c>
      <c r="F261">
        <v>6</v>
      </c>
      <c r="G261" t="s">
        <v>842</v>
      </c>
      <c r="H261" t="str">
        <f t="shared" si="4"/>
        <v>S</v>
      </c>
      <c r="I261" t="s">
        <v>23</v>
      </c>
    </row>
    <row r="262" spans="1:9" x14ac:dyDescent="0.25">
      <c r="A262">
        <v>261</v>
      </c>
      <c r="B262">
        <v>1</v>
      </c>
      <c r="C262" t="s">
        <v>560</v>
      </c>
      <c r="D262" t="s">
        <v>343</v>
      </c>
      <c r="E262" s="9" t="s">
        <v>45</v>
      </c>
      <c r="F262">
        <v>6</v>
      </c>
      <c r="G262" t="s">
        <v>843</v>
      </c>
      <c r="H262" t="str">
        <f t="shared" si="4"/>
        <v>S</v>
      </c>
      <c r="I262" t="s">
        <v>23</v>
      </c>
    </row>
    <row r="263" spans="1:9" x14ac:dyDescent="0.25">
      <c r="A263">
        <v>262</v>
      </c>
      <c r="B263">
        <v>1</v>
      </c>
      <c r="C263" t="s">
        <v>561</v>
      </c>
      <c r="D263" t="s">
        <v>343</v>
      </c>
      <c r="E263" s="9" t="s">
        <v>45</v>
      </c>
      <c r="F263">
        <v>6</v>
      </c>
      <c r="G263" t="s">
        <v>844</v>
      </c>
      <c r="H263" t="str">
        <f t="shared" si="4"/>
        <v>S</v>
      </c>
      <c r="I263" t="s">
        <v>23</v>
      </c>
    </row>
    <row r="264" spans="1:9" x14ac:dyDescent="0.25">
      <c r="A264">
        <v>263</v>
      </c>
      <c r="B264">
        <v>1</v>
      </c>
      <c r="C264" t="s">
        <v>346</v>
      </c>
      <c r="D264" t="s">
        <v>343</v>
      </c>
      <c r="E264" s="9" t="s">
        <v>45</v>
      </c>
      <c r="F264">
        <v>6</v>
      </c>
      <c r="G264" t="s">
        <v>845</v>
      </c>
      <c r="H264" t="str">
        <f t="shared" si="4"/>
        <v>S</v>
      </c>
      <c r="I264" t="s">
        <v>23</v>
      </c>
    </row>
    <row r="265" spans="1:9" x14ac:dyDescent="0.25">
      <c r="A265">
        <v>264</v>
      </c>
      <c r="B265">
        <v>1</v>
      </c>
      <c r="C265" t="s">
        <v>562</v>
      </c>
      <c r="D265" t="s">
        <v>343</v>
      </c>
      <c r="E265" s="9" t="s">
        <v>45</v>
      </c>
      <c r="F265">
        <v>6</v>
      </c>
      <c r="G265" t="s">
        <v>846</v>
      </c>
      <c r="H265" t="str">
        <f t="shared" si="4"/>
        <v>S</v>
      </c>
      <c r="I265" t="s">
        <v>23</v>
      </c>
    </row>
    <row r="266" spans="1:9" x14ac:dyDescent="0.25">
      <c r="A266">
        <v>265</v>
      </c>
      <c r="B266">
        <v>1</v>
      </c>
      <c r="C266" t="s">
        <v>563</v>
      </c>
      <c r="D266" t="s">
        <v>343</v>
      </c>
      <c r="E266" s="9" t="s">
        <v>45</v>
      </c>
      <c r="F266">
        <v>6</v>
      </c>
      <c r="G266" t="s">
        <v>847</v>
      </c>
      <c r="H266" t="str">
        <f t="shared" si="4"/>
        <v>S</v>
      </c>
      <c r="I266" t="s">
        <v>23</v>
      </c>
    </row>
    <row r="267" spans="1:9" x14ac:dyDescent="0.25">
      <c r="A267">
        <v>266</v>
      </c>
      <c r="B267">
        <v>1</v>
      </c>
      <c r="C267" t="s">
        <v>564</v>
      </c>
      <c r="D267" t="s">
        <v>343</v>
      </c>
      <c r="E267" s="9" t="s">
        <v>45</v>
      </c>
      <c r="F267">
        <v>6</v>
      </c>
      <c r="G267" t="s">
        <v>848</v>
      </c>
      <c r="H267" t="str">
        <f t="shared" si="4"/>
        <v>S</v>
      </c>
      <c r="I267" t="s">
        <v>23</v>
      </c>
    </row>
    <row r="268" spans="1:9" x14ac:dyDescent="0.25">
      <c r="A268">
        <v>267</v>
      </c>
      <c r="B268">
        <v>1</v>
      </c>
      <c r="C268" t="s">
        <v>565</v>
      </c>
      <c r="D268" t="s">
        <v>343</v>
      </c>
      <c r="E268" s="9" t="s">
        <v>45</v>
      </c>
      <c r="F268">
        <v>6</v>
      </c>
      <c r="G268" t="s">
        <v>849</v>
      </c>
      <c r="H268" t="str">
        <f t="shared" si="4"/>
        <v>S</v>
      </c>
      <c r="I268" t="s">
        <v>23</v>
      </c>
    </row>
    <row r="269" spans="1:9" x14ac:dyDescent="0.25">
      <c r="A269">
        <v>268</v>
      </c>
      <c r="B269">
        <v>1</v>
      </c>
      <c r="C269" t="s">
        <v>566</v>
      </c>
      <c r="D269" t="s">
        <v>343</v>
      </c>
      <c r="E269" s="9" t="s">
        <v>45</v>
      </c>
      <c r="F269">
        <v>6</v>
      </c>
      <c r="G269" t="s">
        <v>850</v>
      </c>
      <c r="H269" t="str">
        <f t="shared" si="4"/>
        <v>S</v>
      </c>
      <c r="I269" t="s">
        <v>23</v>
      </c>
    </row>
    <row r="270" spans="1:9" x14ac:dyDescent="0.25">
      <c r="A270">
        <v>269</v>
      </c>
      <c r="B270">
        <v>1</v>
      </c>
      <c r="C270" t="s">
        <v>344</v>
      </c>
      <c r="D270" t="s">
        <v>343</v>
      </c>
      <c r="E270" s="9" t="s">
        <v>45</v>
      </c>
      <c r="F270">
        <v>6</v>
      </c>
      <c r="G270" t="s">
        <v>851</v>
      </c>
      <c r="H270" t="str">
        <f t="shared" si="4"/>
        <v>S</v>
      </c>
      <c r="I270" t="s">
        <v>23</v>
      </c>
    </row>
    <row r="271" spans="1:9" x14ac:dyDescent="0.25">
      <c r="A271">
        <v>270</v>
      </c>
      <c r="B271">
        <v>1</v>
      </c>
      <c r="C271" t="s">
        <v>567</v>
      </c>
      <c r="D271" t="s">
        <v>343</v>
      </c>
      <c r="E271" s="9" t="s">
        <v>45</v>
      </c>
      <c r="F271">
        <v>6</v>
      </c>
      <c r="G271" t="s">
        <v>852</v>
      </c>
      <c r="H271" t="str">
        <f t="shared" si="4"/>
        <v>S</v>
      </c>
      <c r="I271" t="s">
        <v>23</v>
      </c>
    </row>
    <row r="272" spans="1:9" x14ac:dyDescent="0.25">
      <c r="A272">
        <v>271</v>
      </c>
      <c r="B272">
        <v>1</v>
      </c>
      <c r="C272" t="s">
        <v>568</v>
      </c>
      <c r="D272" t="s">
        <v>343</v>
      </c>
      <c r="E272" s="9" t="s">
        <v>45</v>
      </c>
      <c r="F272">
        <v>6</v>
      </c>
      <c r="G272" t="s">
        <v>853</v>
      </c>
      <c r="H272" t="str">
        <f t="shared" si="4"/>
        <v>S</v>
      </c>
      <c r="I272" t="s">
        <v>23</v>
      </c>
    </row>
    <row r="273" spans="1:9" x14ac:dyDescent="0.25">
      <c r="A273">
        <v>272</v>
      </c>
      <c r="B273">
        <v>1</v>
      </c>
      <c r="C273" t="s">
        <v>569</v>
      </c>
      <c r="D273" t="s">
        <v>343</v>
      </c>
      <c r="E273" s="9" t="s">
        <v>45</v>
      </c>
      <c r="F273">
        <v>6</v>
      </c>
      <c r="G273" t="s">
        <v>854</v>
      </c>
      <c r="H273" t="str">
        <f t="shared" si="4"/>
        <v>S</v>
      </c>
      <c r="I273" t="s">
        <v>23</v>
      </c>
    </row>
    <row r="274" spans="1:9" x14ac:dyDescent="0.25">
      <c r="A274">
        <v>273</v>
      </c>
      <c r="B274">
        <v>1</v>
      </c>
      <c r="C274" t="s">
        <v>570</v>
      </c>
      <c r="D274" t="s">
        <v>343</v>
      </c>
      <c r="E274" s="9" t="s">
        <v>45</v>
      </c>
      <c r="F274">
        <v>6</v>
      </c>
      <c r="G274" t="s">
        <v>855</v>
      </c>
      <c r="H274" t="str">
        <f t="shared" si="4"/>
        <v>S</v>
      </c>
      <c r="I274" t="s">
        <v>23</v>
      </c>
    </row>
    <row r="275" spans="1:9" x14ac:dyDescent="0.25">
      <c r="A275">
        <v>274</v>
      </c>
      <c r="B275">
        <v>1</v>
      </c>
      <c r="C275" t="s">
        <v>571</v>
      </c>
      <c r="D275" t="s">
        <v>343</v>
      </c>
      <c r="E275" s="9" t="s">
        <v>45</v>
      </c>
      <c r="F275">
        <v>6</v>
      </c>
      <c r="G275" t="s">
        <v>856</v>
      </c>
      <c r="H275" t="str">
        <f t="shared" si="4"/>
        <v>S</v>
      </c>
      <c r="I275" t="s">
        <v>23</v>
      </c>
    </row>
    <row r="276" spans="1:9" x14ac:dyDescent="0.25">
      <c r="A276">
        <v>275</v>
      </c>
      <c r="B276">
        <v>1</v>
      </c>
      <c r="C276" t="s">
        <v>572</v>
      </c>
      <c r="D276" t="s">
        <v>343</v>
      </c>
      <c r="E276" s="9" t="s">
        <v>45</v>
      </c>
      <c r="F276">
        <v>6</v>
      </c>
      <c r="G276" t="s">
        <v>857</v>
      </c>
      <c r="H276" t="str">
        <f t="shared" si="4"/>
        <v>S</v>
      </c>
      <c r="I276" t="s">
        <v>23</v>
      </c>
    </row>
    <row r="277" spans="1:9" x14ac:dyDescent="0.25">
      <c r="A277">
        <v>276</v>
      </c>
      <c r="B277">
        <v>1</v>
      </c>
      <c r="C277" t="s">
        <v>91</v>
      </c>
      <c r="D277" t="s">
        <v>343</v>
      </c>
      <c r="E277" s="9" t="s">
        <v>45</v>
      </c>
      <c r="F277">
        <v>4</v>
      </c>
      <c r="G277" t="s">
        <v>244</v>
      </c>
      <c r="H277" t="str">
        <f t="shared" si="4"/>
        <v>N</v>
      </c>
      <c r="I277" t="s">
        <v>23</v>
      </c>
    </row>
    <row r="278" spans="1:9" x14ac:dyDescent="0.25">
      <c r="A278">
        <v>277</v>
      </c>
      <c r="B278">
        <v>1</v>
      </c>
      <c r="C278" t="s">
        <v>92</v>
      </c>
      <c r="D278" t="s">
        <v>343</v>
      </c>
      <c r="E278" s="9" t="s">
        <v>45</v>
      </c>
      <c r="F278">
        <v>5</v>
      </c>
      <c r="G278" t="s">
        <v>245</v>
      </c>
      <c r="H278" t="str">
        <f t="shared" si="4"/>
        <v>N</v>
      </c>
      <c r="I278" t="s">
        <v>23</v>
      </c>
    </row>
    <row r="279" spans="1:9" x14ac:dyDescent="0.25">
      <c r="A279">
        <v>278</v>
      </c>
      <c r="B279">
        <v>1</v>
      </c>
      <c r="C279" t="s">
        <v>93</v>
      </c>
      <c r="D279" t="s">
        <v>343</v>
      </c>
      <c r="E279" s="9" t="s">
        <v>45</v>
      </c>
      <c r="F279">
        <v>6</v>
      </c>
      <c r="G279" t="s">
        <v>246</v>
      </c>
      <c r="H279" t="str">
        <f t="shared" si="4"/>
        <v>S</v>
      </c>
      <c r="I279" t="s">
        <v>23</v>
      </c>
    </row>
    <row r="280" spans="1:9" x14ac:dyDescent="0.25">
      <c r="A280">
        <v>279</v>
      </c>
      <c r="B280">
        <v>1</v>
      </c>
      <c r="C280" t="s">
        <v>573</v>
      </c>
      <c r="D280" t="s">
        <v>343</v>
      </c>
      <c r="E280" s="9" t="s">
        <v>45</v>
      </c>
      <c r="F280">
        <v>6</v>
      </c>
      <c r="G280" t="s">
        <v>858</v>
      </c>
      <c r="H280" t="str">
        <f t="shared" si="4"/>
        <v>S</v>
      </c>
      <c r="I280" t="s">
        <v>23</v>
      </c>
    </row>
    <row r="281" spans="1:9" x14ac:dyDescent="0.25">
      <c r="A281">
        <v>280</v>
      </c>
      <c r="B281">
        <v>1</v>
      </c>
      <c r="C281" t="s">
        <v>94</v>
      </c>
      <c r="D281" t="s">
        <v>343</v>
      </c>
      <c r="E281" s="9" t="s">
        <v>45</v>
      </c>
      <c r="F281">
        <v>6</v>
      </c>
      <c r="G281" t="s">
        <v>247</v>
      </c>
      <c r="H281" t="str">
        <f t="shared" si="4"/>
        <v>S</v>
      </c>
      <c r="I281" t="s">
        <v>23</v>
      </c>
    </row>
    <row r="282" spans="1:9" x14ac:dyDescent="0.25">
      <c r="A282">
        <v>281</v>
      </c>
      <c r="B282">
        <v>1</v>
      </c>
      <c r="C282" t="s">
        <v>95</v>
      </c>
      <c r="D282" t="s">
        <v>343</v>
      </c>
      <c r="E282" s="9" t="s">
        <v>45</v>
      </c>
      <c r="F282">
        <v>6</v>
      </c>
      <c r="G282" t="s">
        <v>248</v>
      </c>
      <c r="H282" t="str">
        <f t="shared" si="4"/>
        <v>S</v>
      </c>
      <c r="I282" t="s">
        <v>23</v>
      </c>
    </row>
    <row r="283" spans="1:9" x14ac:dyDescent="0.25">
      <c r="A283">
        <v>282</v>
      </c>
      <c r="B283">
        <v>1</v>
      </c>
      <c r="C283" t="s">
        <v>574</v>
      </c>
      <c r="D283" t="s">
        <v>343</v>
      </c>
      <c r="E283" s="9" t="s">
        <v>45</v>
      </c>
      <c r="F283">
        <v>6</v>
      </c>
      <c r="G283" t="s">
        <v>859</v>
      </c>
      <c r="H283" t="str">
        <f t="shared" si="4"/>
        <v>S</v>
      </c>
      <c r="I283" t="s">
        <v>23</v>
      </c>
    </row>
    <row r="284" spans="1:9" x14ac:dyDescent="0.25">
      <c r="A284">
        <v>283</v>
      </c>
      <c r="B284">
        <v>1</v>
      </c>
      <c r="C284" t="s">
        <v>96</v>
      </c>
      <c r="D284" t="s">
        <v>343</v>
      </c>
      <c r="E284" s="9" t="s">
        <v>45</v>
      </c>
      <c r="F284">
        <v>5</v>
      </c>
      <c r="G284" t="s">
        <v>249</v>
      </c>
      <c r="H284" t="str">
        <f t="shared" si="4"/>
        <v>N</v>
      </c>
      <c r="I284" t="s">
        <v>23</v>
      </c>
    </row>
    <row r="285" spans="1:9" x14ac:dyDescent="0.25">
      <c r="A285">
        <v>284</v>
      </c>
      <c r="B285">
        <v>1</v>
      </c>
      <c r="C285" t="s">
        <v>97</v>
      </c>
      <c r="D285" t="s">
        <v>343</v>
      </c>
      <c r="E285" s="9" t="s">
        <v>45</v>
      </c>
      <c r="F285">
        <v>6</v>
      </c>
      <c r="G285" t="s">
        <v>250</v>
      </c>
      <c r="H285" t="str">
        <f t="shared" si="4"/>
        <v>S</v>
      </c>
      <c r="I285" t="s">
        <v>23</v>
      </c>
    </row>
    <row r="286" spans="1:9" x14ac:dyDescent="0.25">
      <c r="A286">
        <v>285</v>
      </c>
      <c r="B286">
        <v>1</v>
      </c>
      <c r="C286" t="s">
        <v>98</v>
      </c>
      <c r="D286" t="s">
        <v>343</v>
      </c>
      <c r="E286" s="9" t="s">
        <v>45</v>
      </c>
      <c r="F286">
        <v>6</v>
      </c>
      <c r="G286" t="s">
        <v>251</v>
      </c>
      <c r="H286" t="str">
        <f t="shared" si="4"/>
        <v>S</v>
      </c>
      <c r="I286" t="s">
        <v>23</v>
      </c>
    </row>
    <row r="287" spans="1:9" x14ac:dyDescent="0.25">
      <c r="A287">
        <v>286</v>
      </c>
      <c r="B287">
        <v>1</v>
      </c>
      <c r="C287" t="s">
        <v>99</v>
      </c>
      <c r="D287" t="s">
        <v>343</v>
      </c>
      <c r="E287" s="9" t="s">
        <v>45</v>
      </c>
      <c r="F287">
        <v>4</v>
      </c>
      <c r="G287" t="s">
        <v>252</v>
      </c>
      <c r="H287" t="str">
        <f t="shared" si="4"/>
        <v>N</v>
      </c>
      <c r="I287" t="s">
        <v>23</v>
      </c>
    </row>
    <row r="288" spans="1:9" x14ac:dyDescent="0.25">
      <c r="A288">
        <v>287</v>
      </c>
      <c r="B288">
        <v>1</v>
      </c>
      <c r="C288" t="s">
        <v>575</v>
      </c>
      <c r="D288" t="s">
        <v>343</v>
      </c>
      <c r="E288" s="9" t="s">
        <v>45</v>
      </c>
      <c r="F288">
        <v>5</v>
      </c>
      <c r="G288" t="s">
        <v>860</v>
      </c>
      <c r="H288" t="str">
        <f t="shared" si="4"/>
        <v>N</v>
      </c>
      <c r="I288" t="s">
        <v>23</v>
      </c>
    </row>
    <row r="289" spans="1:9" x14ac:dyDescent="0.25">
      <c r="A289">
        <v>288</v>
      </c>
      <c r="B289">
        <v>1</v>
      </c>
      <c r="C289" t="s">
        <v>576</v>
      </c>
      <c r="D289" t="s">
        <v>343</v>
      </c>
      <c r="E289" s="9" t="s">
        <v>45</v>
      </c>
      <c r="F289">
        <v>6</v>
      </c>
      <c r="G289" t="s">
        <v>861</v>
      </c>
      <c r="H289" t="str">
        <f t="shared" si="4"/>
        <v>S</v>
      </c>
      <c r="I289" t="s">
        <v>23</v>
      </c>
    </row>
    <row r="290" spans="1:9" x14ac:dyDescent="0.25">
      <c r="A290">
        <v>289</v>
      </c>
      <c r="B290">
        <v>1</v>
      </c>
      <c r="C290" t="s">
        <v>577</v>
      </c>
      <c r="D290" t="s">
        <v>343</v>
      </c>
      <c r="E290" s="9" t="s">
        <v>45</v>
      </c>
      <c r="F290">
        <v>6</v>
      </c>
      <c r="G290" t="s">
        <v>862</v>
      </c>
      <c r="H290" t="str">
        <f t="shared" si="4"/>
        <v>S</v>
      </c>
      <c r="I290" t="s">
        <v>23</v>
      </c>
    </row>
    <row r="291" spans="1:9" x14ac:dyDescent="0.25">
      <c r="A291">
        <v>290</v>
      </c>
      <c r="B291">
        <v>1</v>
      </c>
      <c r="C291" t="s">
        <v>100</v>
      </c>
      <c r="D291" t="s">
        <v>343</v>
      </c>
      <c r="E291" s="9" t="s">
        <v>45</v>
      </c>
      <c r="F291">
        <v>5</v>
      </c>
      <c r="G291" t="s">
        <v>253</v>
      </c>
      <c r="H291" t="str">
        <f t="shared" si="4"/>
        <v>N</v>
      </c>
      <c r="I291" t="s">
        <v>23</v>
      </c>
    </row>
    <row r="292" spans="1:9" x14ac:dyDescent="0.25">
      <c r="A292">
        <v>291</v>
      </c>
      <c r="B292">
        <v>1</v>
      </c>
      <c r="C292" t="s">
        <v>101</v>
      </c>
      <c r="D292" t="s">
        <v>343</v>
      </c>
      <c r="E292" s="9" t="s">
        <v>45</v>
      </c>
      <c r="F292">
        <v>6</v>
      </c>
      <c r="G292" t="s">
        <v>254</v>
      </c>
      <c r="H292" t="str">
        <f t="shared" si="4"/>
        <v>S</v>
      </c>
      <c r="I292" t="s">
        <v>23</v>
      </c>
    </row>
    <row r="293" spans="1:9" x14ac:dyDescent="0.25">
      <c r="A293">
        <v>292</v>
      </c>
      <c r="B293">
        <v>1</v>
      </c>
      <c r="C293" t="s">
        <v>102</v>
      </c>
      <c r="D293" t="s">
        <v>343</v>
      </c>
      <c r="E293" s="9" t="s">
        <v>45</v>
      </c>
      <c r="F293">
        <v>6</v>
      </c>
      <c r="G293" t="s">
        <v>255</v>
      </c>
      <c r="H293" t="str">
        <f t="shared" si="4"/>
        <v>S</v>
      </c>
      <c r="I293" t="s">
        <v>23</v>
      </c>
    </row>
    <row r="294" spans="1:9" x14ac:dyDescent="0.25">
      <c r="A294">
        <v>293</v>
      </c>
      <c r="B294">
        <v>1</v>
      </c>
      <c r="C294" t="s">
        <v>103</v>
      </c>
      <c r="D294" t="s">
        <v>343</v>
      </c>
      <c r="E294" s="9" t="s">
        <v>45</v>
      </c>
      <c r="F294">
        <v>6</v>
      </c>
      <c r="G294" t="s">
        <v>256</v>
      </c>
      <c r="H294" t="str">
        <f t="shared" si="4"/>
        <v>S</v>
      </c>
      <c r="I294" t="s">
        <v>23</v>
      </c>
    </row>
    <row r="295" spans="1:9" x14ac:dyDescent="0.25">
      <c r="A295">
        <v>294</v>
      </c>
      <c r="B295">
        <v>1</v>
      </c>
      <c r="C295" t="s">
        <v>104</v>
      </c>
      <c r="D295" t="s">
        <v>343</v>
      </c>
      <c r="E295" s="9" t="s">
        <v>45</v>
      </c>
      <c r="F295">
        <v>6</v>
      </c>
      <c r="G295" t="s">
        <v>257</v>
      </c>
      <c r="H295" t="str">
        <f t="shared" si="4"/>
        <v>S</v>
      </c>
      <c r="I295" t="s">
        <v>23</v>
      </c>
    </row>
    <row r="296" spans="1:9" x14ac:dyDescent="0.25">
      <c r="A296">
        <v>295</v>
      </c>
      <c r="B296">
        <v>1</v>
      </c>
      <c r="C296" t="s">
        <v>105</v>
      </c>
      <c r="D296" t="s">
        <v>343</v>
      </c>
      <c r="E296" s="9" t="s">
        <v>45</v>
      </c>
      <c r="F296">
        <v>6</v>
      </c>
      <c r="G296" t="s">
        <v>258</v>
      </c>
      <c r="H296" t="str">
        <f t="shared" si="4"/>
        <v>S</v>
      </c>
      <c r="I296" t="s">
        <v>23</v>
      </c>
    </row>
    <row r="297" spans="1:9" x14ac:dyDescent="0.25">
      <c r="A297">
        <v>296</v>
      </c>
      <c r="B297">
        <v>1</v>
      </c>
      <c r="C297" t="s">
        <v>578</v>
      </c>
      <c r="D297" t="s">
        <v>343</v>
      </c>
      <c r="E297" s="9" t="s">
        <v>45</v>
      </c>
      <c r="F297">
        <v>6</v>
      </c>
      <c r="G297" t="s">
        <v>863</v>
      </c>
      <c r="H297" t="str">
        <f t="shared" si="4"/>
        <v>S</v>
      </c>
      <c r="I297" t="s">
        <v>23</v>
      </c>
    </row>
    <row r="298" spans="1:9" x14ac:dyDescent="0.25">
      <c r="A298">
        <v>297</v>
      </c>
      <c r="B298">
        <v>1</v>
      </c>
      <c r="C298" t="s">
        <v>106</v>
      </c>
      <c r="D298" t="s">
        <v>343</v>
      </c>
      <c r="E298" s="9" t="s">
        <v>45</v>
      </c>
      <c r="F298">
        <v>6</v>
      </c>
      <c r="G298" t="s">
        <v>864</v>
      </c>
      <c r="H298" t="str">
        <f t="shared" si="4"/>
        <v>S</v>
      </c>
      <c r="I298" t="s">
        <v>23</v>
      </c>
    </row>
    <row r="299" spans="1:9" x14ac:dyDescent="0.25">
      <c r="A299">
        <v>298</v>
      </c>
      <c r="B299">
        <v>1</v>
      </c>
      <c r="C299" t="s">
        <v>579</v>
      </c>
      <c r="D299" t="s">
        <v>343</v>
      </c>
      <c r="E299" s="9" t="s">
        <v>45</v>
      </c>
      <c r="F299">
        <v>6</v>
      </c>
      <c r="G299" t="s">
        <v>865</v>
      </c>
      <c r="H299" t="str">
        <f t="shared" si="4"/>
        <v>S</v>
      </c>
      <c r="I299" t="s">
        <v>23</v>
      </c>
    </row>
    <row r="300" spans="1:9" x14ac:dyDescent="0.25">
      <c r="A300">
        <v>299</v>
      </c>
      <c r="B300">
        <v>1</v>
      </c>
      <c r="C300" t="s">
        <v>107</v>
      </c>
      <c r="D300" t="s">
        <v>343</v>
      </c>
      <c r="E300" s="9" t="s">
        <v>45</v>
      </c>
      <c r="F300">
        <v>4</v>
      </c>
      <c r="G300" t="s">
        <v>259</v>
      </c>
      <c r="H300" t="str">
        <f t="shared" si="4"/>
        <v>N</v>
      </c>
      <c r="I300" t="s">
        <v>23</v>
      </c>
    </row>
    <row r="301" spans="1:9" x14ac:dyDescent="0.25">
      <c r="A301">
        <v>300</v>
      </c>
      <c r="B301">
        <v>1</v>
      </c>
      <c r="C301" t="s">
        <v>108</v>
      </c>
      <c r="D301" t="s">
        <v>343</v>
      </c>
      <c r="E301" s="9" t="s">
        <v>45</v>
      </c>
      <c r="F301">
        <v>5</v>
      </c>
      <c r="G301" t="s">
        <v>260</v>
      </c>
      <c r="H301" t="str">
        <f t="shared" si="4"/>
        <v>N</v>
      </c>
      <c r="I301" t="s">
        <v>23</v>
      </c>
    </row>
    <row r="302" spans="1:9" x14ac:dyDescent="0.25">
      <c r="A302">
        <v>301</v>
      </c>
      <c r="B302">
        <v>1</v>
      </c>
      <c r="C302" t="s">
        <v>109</v>
      </c>
      <c r="D302" t="s">
        <v>343</v>
      </c>
      <c r="E302" s="9" t="s">
        <v>45</v>
      </c>
      <c r="F302">
        <v>6</v>
      </c>
      <c r="G302" t="s">
        <v>261</v>
      </c>
      <c r="H302" t="str">
        <f t="shared" si="4"/>
        <v>S</v>
      </c>
      <c r="I302" t="s">
        <v>23</v>
      </c>
    </row>
    <row r="303" spans="1:9" x14ac:dyDescent="0.25">
      <c r="A303">
        <v>302</v>
      </c>
      <c r="B303">
        <v>1</v>
      </c>
      <c r="C303" t="s">
        <v>110</v>
      </c>
      <c r="D303" t="s">
        <v>343</v>
      </c>
      <c r="E303" s="9" t="s">
        <v>45</v>
      </c>
      <c r="F303">
        <v>6</v>
      </c>
      <c r="G303" t="s">
        <v>262</v>
      </c>
      <c r="H303" t="str">
        <f t="shared" si="4"/>
        <v>S</v>
      </c>
      <c r="I303" t="s">
        <v>23</v>
      </c>
    </row>
    <row r="304" spans="1:9" x14ac:dyDescent="0.25">
      <c r="A304">
        <v>303</v>
      </c>
      <c r="B304">
        <v>1</v>
      </c>
      <c r="C304" t="s">
        <v>111</v>
      </c>
      <c r="D304" t="s">
        <v>343</v>
      </c>
      <c r="E304" s="9" t="s">
        <v>45</v>
      </c>
      <c r="F304">
        <v>6</v>
      </c>
      <c r="G304" t="s">
        <v>263</v>
      </c>
      <c r="H304" t="str">
        <f t="shared" si="4"/>
        <v>S</v>
      </c>
      <c r="I304" t="s">
        <v>23</v>
      </c>
    </row>
    <row r="305" spans="1:9" x14ac:dyDescent="0.25">
      <c r="A305">
        <v>304</v>
      </c>
      <c r="B305">
        <v>1</v>
      </c>
      <c r="C305" t="s">
        <v>112</v>
      </c>
      <c r="D305" t="s">
        <v>343</v>
      </c>
      <c r="E305" s="9" t="s">
        <v>45</v>
      </c>
      <c r="F305">
        <v>5</v>
      </c>
      <c r="G305" t="s">
        <v>264</v>
      </c>
      <c r="H305" t="str">
        <f t="shared" si="4"/>
        <v>N</v>
      </c>
      <c r="I305" t="s">
        <v>23</v>
      </c>
    </row>
    <row r="306" spans="1:9" x14ac:dyDescent="0.25">
      <c r="A306">
        <v>305</v>
      </c>
      <c r="B306">
        <v>1</v>
      </c>
      <c r="C306" t="s">
        <v>113</v>
      </c>
      <c r="D306" t="s">
        <v>343</v>
      </c>
      <c r="E306" s="9" t="s">
        <v>45</v>
      </c>
      <c r="F306">
        <v>6</v>
      </c>
      <c r="G306" t="s">
        <v>265</v>
      </c>
      <c r="H306" t="str">
        <f t="shared" si="4"/>
        <v>S</v>
      </c>
      <c r="I306" t="s">
        <v>23</v>
      </c>
    </row>
    <row r="307" spans="1:9" x14ac:dyDescent="0.25">
      <c r="A307">
        <v>306</v>
      </c>
      <c r="B307">
        <v>1</v>
      </c>
      <c r="C307" t="s">
        <v>114</v>
      </c>
      <c r="D307" t="s">
        <v>343</v>
      </c>
      <c r="E307" s="9" t="s">
        <v>45</v>
      </c>
      <c r="F307">
        <v>6</v>
      </c>
      <c r="G307" t="s">
        <v>262</v>
      </c>
      <c r="H307" t="str">
        <f t="shared" si="4"/>
        <v>S</v>
      </c>
      <c r="I307" t="s">
        <v>23</v>
      </c>
    </row>
    <row r="308" spans="1:9" x14ac:dyDescent="0.25">
      <c r="A308">
        <v>307</v>
      </c>
      <c r="B308">
        <v>1</v>
      </c>
      <c r="C308" t="s">
        <v>115</v>
      </c>
      <c r="D308" t="s">
        <v>343</v>
      </c>
      <c r="E308" s="9" t="s">
        <v>45</v>
      </c>
      <c r="F308">
        <v>6</v>
      </c>
      <c r="G308" t="s">
        <v>263</v>
      </c>
      <c r="H308" t="str">
        <f t="shared" si="4"/>
        <v>S</v>
      </c>
      <c r="I308" t="s">
        <v>23</v>
      </c>
    </row>
    <row r="309" spans="1:9" x14ac:dyDescent="0.25">
      <c r="A309">
        <v>308</v>
      </c>
      <c r="B309">
        <v>1</v>
      </c>
      <c r="C309" t="s">
        <v>580</v>
      </c>
      <c r="D309" t="s">
        <v>343</v>
      </c>
      <c r="E309" s="9" t="s">
        <v>45</v>
      </c>
      <c r="F309">
        <v>4</v>
      </c>
      <c r="G309" t="s">
        <v>866</v>
      </c>
      <c r="H309" t="str">
        <f t="shared" si="4"/>
        <v>N</v>
      </c>
      <c r="I309" t="s">
        <v>23</v>
      </c>
    </row>
    <row r="310" spans="1:9" x14ac:dyDescent="0.25">
      <c r="A310">
        <v>309</v>
      </c>
      <c r="B310">
        <v>1</v>
      </c>
      <c r="C310" t="s">
        <v>581</v>
      </c>
      <c r="D310" t="s">
        <v>343</v>
      </c>
      <c r="E310" s="9" t="s">
        <v>45</v>
      </c>
      <c r="F310">
        <v>5</v>
      </c>
      <c r="G310" t="s">
        <v>867</v>
      </c>
      <c r="H310" t="str">
        <f t="shared" si="4"/>
        <v>N</v>
      </c>
      <c r="I310" t="s">
        <v>23</v>
      </c>
    </row>
    <row r="311" spans="1:9" x14ac:dyDescent="0.25">
      <c r="A311">
        <v>310</v>
      </c>
      <c r="B311">
        <v>1</v>
      </c>
      <c r="C311" t="s">
        <v>582</v>
      </c>
      <c r="D311" t="s">
        <v>343</v>
      </c>
      <c r="E311" s="9" t="s">
        <v>45</v>
      </c>
      <c r="F311">
        <v>6</v>
      </c>
      <c r="G311" t="s">
        <v>868</v>
      </c>
      <c r="H311" t="str">
        <f t="shared" si="4"/>
        <v>S</v>
      </c>
      <c r="I311" t="s">
        <v>23</v>
      </c>
    </row>
    <row r="312" spans="1:9" x14ac:dyDescent="0.25">
      <c r="A312">
        <v>311</v>
      </c>
      <c r="B312">
        <v>1</v>
      </c>
      <c r="C312" t="s">
        <v>583</v>
      </c>
      <c r="D312" t="s">
        <v>343</v>
      </c>
      <c r="E312" s="9" t="s">
        <v>45</v>
      </c>
      <c r="F312">
        <v>6</v>
      </c>
      <c r="G312" t="s">
        <v>869</v>
      </c>
      <c r="H312" t="str">
        <f t="shared" si="4"/>
        <v>S</v>
      </c>
      <c r="I312" t="s">
        <v>23</v>
      </c>
    </row>
    <row r="313" spans="1:9" x14ac:dyDescent="0.25">
      <c r="A313">
        <v>312</v>
      </c>
      <c r="B313">
        <v>1</v>
      </c>
      <c r="C313" t="s">
        <v>584</v>
      </c>
      <c r="D313" t="s">
        <v>343</v>
      </c>
      <c r="E313" s="9" t="s">
        <v>45</v>
      </c>
      <c r="F313">
        <v>6</v>
      </c>
      <c r="G313" t="s">
        <v>870</v>
      </c>
      <c r="H313" t="str">
        <f t="shared" si="4"/>
        <v>S</v>
      </c>
      <c r="I313" t="s">
        <v>23</v>
      </c>
    </row>
    <row r="314" spans="1:9" x14ac:dyDescent="0.25">
      <c r="A314">
        <v>313</v>
      </c>
      <c r="B314">
        <v>1</v>
      </c>
      <c r="C314" t="s">
        <v>585</v>
      </c>
      <c r="D314" t="s">
        <v>343</v>
      </c>
      <c r="E314" s="9" t="s">
        <v>45</v>
      </c>
      <c r="F314">
        <v>6</v>
      </c>
      <c r="G314" t="s">
        <v>871</v>
      </c>
      <c r="H314" t="str">
        <f t="shared" si="4"/>
        <v>S</v>
      </c>
      <c r="I314" t="s">
        <v>23</v>
      </c>
    </row>
    <row r="315" spans="1:9" x14ac:dyDescent="0.25">
      <c r="A315">
        <v>314</v>
      </c>
      <c r="B315">
        <v>1</v>
      </c>
      <c r="C315" t="s">
        <v>586</v>
      </c>
      <c r="D315" t="s">
        <v>343</v>
      </c>
      <c r="E315" s="9" t="s">
        <v>45</v>
      </c>
      <c r="F315">
        <v>6</v>
      </c>
      <c r="G315" t="s">
        <v>872</v>
      </c>
      <c r="H315" t="str">
        <f t="shared" si="4"/>
        <v>S</v>
      </c>
      <c r="I315" t="s">
        <v>23</v>
      </c>
    </row>
    <row r="316" spans="1:9" x14ac:dyDescent="0.25">
      <c r="A316">
        <v>315</v>
      </c>
      <c r="B316">
        <v>1</v>
      </c>
      <c r="C316" t="s">
        <v>587</v>
      </c>
      <c r="D316" t="s">
        <v>343</v>
      </c>
      <c r="E316" s="9" t="s">
        <v>45</v>
      </c>
      <c r="F316">
        <v>6</v>
      </c>
      <c r="G316" t="s">
        <v>873</v>
      </c>
      <c r="H316" t="str">
        <f t="shared" si="4"/>
        <v>S</v>
      </c>
      <c r="I316" t="s">
        <v>23</v>
      </c>
    </row>
    <row r="317" spans="1:9" x14ac:dyDescent="0.25">
      <c r="A317">
        <v>316</v>
      </c>
      <c r="B317">
        <v>1</v>
      </c>
      <c r="C317" t="s">
        <v>116</v>
      </c>
      <c r="D317" t="s">
        <v>343</v>
      </c>
      <c r="E317" s="9" t="s">
        <v>45</v>
      </c>
      <c r="F317">
        <v>4</v>
      </c>
      <c r="G317" t="s">
        <v>266</v>
      </c>
      <c r="H317" t="str">
        <f t="shared" si="4"/>
        <v>N</v>
      </c>
      <c r="I317" t="s">
        <v>23</v>
      </c>
    </row>
    <row r="318" spans="1:9" x14ac:dyDescent="0.25">
      <c r="A318">
        <v>317</v>
      </c>
      <c r="B318">
        <v>1</v>
      </c>
      <c r="C318" t="s">
        <v>117</v>
      </c>
      <c r="D318" t="s">
        <v>343</v>
      </c>
      <c r="E318" s="9" t="s">
        <v>45</v>
      </c>
      <c r="F318">
        <v>5</v>
      </c>
      <c r="G318" t="s">
        <v>267</v>
      </c>
      <c r="H318" t="str">
        <f t="shared" si="4"/>
        <v>N</v>
      </c>
      <c r="I318" t="s">
        <v>23</v>
      </c>
    </row>
    <row r="319" spans="1:9" x14ac:dyDescent="0.25">
      <c r="A319">
        <v>318</v>
      </c>
      <c r="B319">
        <v>1</v>
      </c>
      <c r="C319" t="s">
        <v>118</v>
      </c>
      <c r="D319" t="s">
        <v>343</v>
      </c>
      <c r="E319" s="9" t="s">
        <v>45</v>
      </c>
      <c r="F319">
        <v>6</v>
      </c>
      <c r="G319" t="s">
        <v>874</v>
      </c>
      <c r="H319" t="str">
        <f t="shared" si="4"/>
        <v>S</v>
      </c>
      <c r="I319" t="s">
        <v>23</v>
      </c>
    </row>
    <row r="320" spans="1:9" x14ac:dyDescent="0.25">
      <c r="A320">
        <v>319</v>
      </c>
      <c r="B320">
        <v>1</v>
      </c>
      <c r="C320" t="s">
        <v>37</v>
      </c>
      <c r="D320" t="s">
        <v>343</v>
      </c>
      <c r="E320" s="9" t="s">
        <v>46</v>
      </c>
      <c r="F320">
        <v>2</v>
      </c>
      <c r="G320" t="s">
        <v>268</v>
      </c>
      <c r="H320" t="str">
        <f t="shared" si="4"/>
        <v>N</v>
      </c>
      <c r="I320" t="s">
        <v>23</v>
      </c>
    </row>
    <row r="321" spans="1:9" x14ac:dyDescent="0.25">
      <c r="A321">
        <v>320</v>
      </c>
      <c r="B321">
        <v>1</v>
      </c>
      <c r="C321" t="s">
        <v>38</v>
      </c>
      <c r="D321" t="s">
        <v>343</v>
      </c>
      <c r="E321" s="9" t="s">
        <v>46</v>
      </c>
      <c r="F321">
        <v>3</v>
      </c>
      <c r="G321" t="s">
        <v>269</v>
      </c>
      <c r="H321" t="str">
        <f t="shared" si="4"/>
        <v>N</v>
      </c>
      <c r="I321" t="s">
        <v>23</v>
      </c>
    </row>
    <row r="322" spans="1:9" x14ac:dyDescent="0.25">
      <c r="A322">
        <v>321</v>
      </c>
      <c r="B322">
        <v>1</v>
      </c>
      <c r="C322" t="s">
        <v>119</v>
      </c>
      <c r="D322" t="s">
        <v>343</v>
      </c>
      <c r="E322" s="9" t="s">
        <v>46</v>
      </c>
      <c r="F322">
        <v>4</v>
      </c>
      <c r="G322" t="s">
        <v>270</v>
      </c>
      <c r="H322" t="str">
        <f t="shared" si="4"/>
        <v>N</v>
      </c>
      <c r="I322" t="s">
        <v>23</v>
      </c>
    </row>
    <row r="323" spans="1:9" x14ac:dyDescent="0.25">
      <c r="A323">
        <v>322</v>
      </c>
      <c r="B323">
        <v>1</v>
      </c>
      <c r="C323" t="s">
        <v>588</v>
      </c>
      <c r="D323" t="s">
        <v>343</v>
      </c>
      <c r="E323" s="9" t="s">
        <v>46</v>
      </c>
      <c r="F323">
        <v>5</v>
      </c>
      <c r="G323" t="s">
        <v>875</v>
      </c>
      <c r="H323" t="str">
        <f t="shared" ref="H323:H386" si="5">IF(F323=6,"S","N")</f>
        <v>N</v>
      </c>
      <c r="I323" t="s">
        <v>23</v>
      </c>
    </row>
    <row r="324" spans="1:9" x14ac:dyDescent="0.25">
      <c r="A324">
        <v>323</v>
      </c>
      <c r="B324">
        <v>1</v>
      </c>
      <c r="C324" t="s">
        <v>589</v>
      </c>
      <c r="D324" t="s">
        <v>343</v>
      </c>
      <c r="E324" s="9" t="s">
        <v>46</v>
      </c>
      <c r="F324">
        <v>6</v>
      </c>
      <c r="G324" t="s">
        <v>876</v>
      </c>
      <c r="H324" t="str">
        <f t="shared" si="5"/>
        <v>S</v>
      </c>
      <c r="I324" t="s">
        <v>23</v>
      </c>
    </row>
    <row r="325" spans="1:9" x14ac:dyDescent="0.25">
      <c r="A325">
        <v>324</v>
      </c>
      <c r="B325">
        <v>1</v>
      </c>
      <c r="C325" t="s">
        <v>590</v>
      </c>
      <c r="D325" t="s">
        <v>343</v>
      </c>
      <c r="E325" s="9" t="s">
        <v>46</v>
      </c>
      <c r="F325">
        <v>6</v>
      </c>
      <c r="G325" t="s">
        <v>662</v>
      </c>
      <c r="H325" t="str">
        <f t="shared" si="5"/>
        <v>S</v>
      </c>
      <c r="I325" t="s">
        <v>23</v>
      </c>
    </row>
    <row r="326" spans="1:9" x14ac:dyDescent="0.25">
      <c r="A326">
        <v>325</v>
      </c>
      <c r="B326">
        <v>1</v>
      </c>
      <c r="C326" t="s">
        <v>39</v>
      </c>
      <c r="D326" t="s">
        <v>343</v>
      </c>
      <c r="E326" s="9" t="s">
        <v>46</v>
      </c>
      <c r="F326">
        <v>3</v>
      </c>
      <c r="G326" t="s">
        <v>271</v>
      </c>
      <c r="H326" t="str">
        <f t="shared" si="5"/>
        <v>N</v>
      </c>
      <c r="I326" t="s">
        <v>23</v>
      </c>
    </row>
    <row r="327" spans="1:9" x14ac:dyDescent="0.25">
      <c r="A327">
        <v>326</v>
      </c>
      <c r="B327">
        <v>1</v>
      </c>
      <c r="C327" t="s">
        <v>120</v>
      </c>
      <c r="D327" t="s">
        <v>343</v>
      </c>
      <c r="E327" s="9" t="s">
        <v>46</v>
      </c>
      <c r="F327">
        <v>4</v>
      </c>
      <c r="G327" t="s">
        <v>271</v>
      </c>
      <c r="H327" t="str">
        <f t="shared" si="5"/>
        <v>N</v>
      </c>
      <c r="I327" t="s">
        <v>23</v>
      </c>
    </row>
    <row r="328" spans="1:9" x14ac:dyDescent="0.25">
      <c r="A328">
        <v>327</v>
      </c>
      <c r="B328">
        <v>1</v>
      </c>
      <c r="C328" t="s">
        <v>121</v>
      </c>
      <c r="D328" t="s">
        <v>343</v>
      </c>
      <c r="E328" s="9" t="s">
        <v>46</v>
      </c>
      <c r="F328">
        <v>5</v>
      </c>
      <c r="G328" t="s">
        <v>271</v>
      </c>
      <c r="H328" t="str">
        <f t="shared" si="5"/>
        <v>N</v>
      </c>
      <c r="I328" t="s">
        <v>23</v>
      </c>
    </row>
    <row r="329" spans="1:9" x14ac:dyDescent="0.25">
      <c r="A329">
        <v>328</v>
      </c>
      <c r="B329">
        <v>1</v>
      </c>
      <c r="C329" t="s">
        <v>122</v>
      </c>
      <c r="D329" t="s">
        <v>343</v>
      </c>
      <c r="E329" s="9" t="s">
        <v>46</v>
      </c>
      <c r="F329">
        <v>6</v>
      </c>
      <c r="G329" t="s">
        <v>272</v>
      </c>
      <c r="H329" t="str">
        <f t="shared" si="5"/>
        <v>S</v>
      </c>
      <c r="I329" t="s">
        <v>23</v>
      </c>
    </row>
    <row r="330" spans="1:9" x14ac:dyDescent="0.25">
      <c r="A330">
        <v>329</v>
      </c>
      <c r="B330">
        <v>1</v>
      </c>
      <c r="C330" t="s">
        <v>123</v>
      </c>
      <c r="D330" t="s">
        <v>343</v>
      </c>
      <c r="E330" s="9" t="s">
        <v>46</v>
      </c>
      <c r="F330">
        <v>6</v>
      </c>
      <c r="G330" t="s">
        <v>273</v>
      </c>
      <c r="H330" t="str">
        <f t="shared" si="5"/>
        <v>S</v>
      </c>
      <c r="I330" t="s">
        <v>23</v>
      </c>
    </row>
    <row r="331" spans="1:9" x14ac:dyDescent="0.25">
      <c r="A331">
        <v>330</v>
      </c>
      <c r="B331">
        <v>1</v>
      </c>
      <c r="C331" t="s">
        <v>124</v>
      </c>
      <c r="D331" t="s">
        <v>343</v>
      </c>
      <c r="E331" s="9" t="s">
        <v>46</v>
      </c>
      <c r="F331">
        <v>5</v>
      </c>
      <c r="G331" t="s">
        <v>274</v>
      </c>
      <c r="H331" t="str">
        <f t="shared" si="5"/>
        <v>N</v>
      </c>
      <c r="I331" t="s">
        <v>23</v>
      </c>
    </row>
    <row r="332" spans="1:9" x14ac:dyDescent="0.25">
      <c r="A332">
        <v>331</v>
      </c>
      <c r="B332">
        <v>1</v>
      </c>
      <c r="C332" t="s">
        <v>125</v>
      </c>
      <c r="D332" t="s">
        <v>343</v>
      </c>
      <c r="E332" s="9" t="s">
        <v>46</v>
      </c>
      <c r="F332">
        <v>6</v>
      </c>
      <c r="G332" t="s">
        <v>877</v>
      </c>
      <c r="H332" t="str">
        <f t="shared" si="5"/>
        <v>S</v>
      </c>
      <c r="I332" t="s">
        <v>23</v>
      </c>
    </row>
    <row r="333" spans="1:9" x14ac:dyDescent="0.25">
      <c r="A333">
        <v>332</v>
      </c>
      <c r="B333">
        <v>1</v>
      </c>
      <c r="C333" t="s">
        <v>126</v>
      </c>
      <c r="D333" t="s">
        <v>343</v>
      </c>
      <c r="E333" s="9" t="s">
        <v>46</v>
      </c>
      <c r="F333">
        <v>6</v>
      </c>
      <c r="G333" t="s">
        <v>878</v>
      </c>
      <c r="H333" t="str">
        <f t="shared" si="5"/>
        <v>S</v>
      </c>
      <c r="I333" t="s">
        <v>23</v>
      </c>
    </row>
    <row r="334" spans="1:9" x14ac:dyDescent="0.25">
      <c r="A334">
        <v>333</v>
      </c>
      <c r="B334">
        <v>1</v>
      </c>
      <c r="C334" t="s">
        <v>591</v>
      </c>
      <c r="D334" t="s">
        <v>343</v>
      </c>
      <c r="E334" s="9" t="s">
        <v>46</v>
      </c>
      <c r="F334">
        <v>5</v>
      </c>
      <c r="G334" t="s">
        <v>879</v>
      </c>
      <c r="H334" t="str">
        <f t="shared" si="5"/>
        <v>N</v>
      </c>
      <c r="I334" t="s">
        <v>23</v>
      </c>
    </row>
    <row r="335" spans="1:9" x14ac:dyDescent="0.25">
      <c r="A335">
        <v>334</v>
      </c>
      <c r="B335">
        <v>1</v>
      </c>
      <c r="C335" t="s">
        <v>592</v>
      </c>
      <c r="D335" t="s">
        <v>343</v>
      </c>
      <c r="E335" s="9" t="s">
        <v>46</v>
      </c>
      <c r="F335">
        <v>6</v>
      </c>
      <c r="G335" t="s">
        <v>876</v>
      </c>
      <c r="H335" t="str">
        <f t="shared" si="5"/>
        <v>S</v>
      </c>
      <c r="I335" t="s">
        <v>23</v>
      </c>
    </row>
    <row r="336" spans="1:9" x14ac:dyDescent="0.25">
      <c r="A336">
        <v>335</v>
      </c>
      <c r="B336">
        <v>1</v>
      </c>
      <c r="C336" t="s">
        <v>593</v>
      </c>
      <c r="D336" t="s">
        <v>343</v>
      </c>
      <c r="E336" s="9" t="s">
        <v>46</v>
      </c>
      <c r="F336">
        <v>6</v>
      </c>
      <c r="G336" t="s">
        <v>662</v>
      </c>
      <c r="H336" t="str">
        <f t="shared" si="5"/>
        <v>S</v>
      </c>
      <c r="I336" t="s">
        <v>23</v>
      </c>
    </row>
    <row r="337" spans="1:9" x14ac:dyDescent="0.25">
      <c r="A337">
        <v>336</v>
      </c>
      <c r="B337">
        <v>1</v>
      </c>
      <c r="C337" t="s">
        <v>594</v>
      </c>
      <c r="D337" t="s">
        <v>343</v>
      </c>
      <c r="E337" s="9" t="s">
        <v>46</v>
      </c>
      <c r="F337">
        <v>6</v>
      </c>
      <c r="G337" t="s">
        <v>880</v>
      </c>
      <c r="H337" t="str">
        <f t="shared" si="5"/>
        <v>S</v>
      </c>
      <c r="I337" t="s">
        <v>23</v>
      </c>
    </row>
    <row r="338" spans="1:9" x14ac:dyDescent="0.25">
      <c r="A338">
        <v>337</v>
      </c>
      <c r="B338">
        <v>1</v>
      </c>
      <c r="C338" t="s">
        <v>29</v>
      </c>
      <c r="D338" t="s">
        <v>343</v>
      </c>
      <c r="E338" s="9" t="s">
        <v>47</v>
      </c>
      <c r="F338">
        <v>1</v>
      </c>
      <c r="G338" t="s">
        <v>881</v>
      </c>
      <c r="H338" t="str">
        <f t="shared" si="5"/>
        <v>N</v>
      </c>
      <c r="I338" t="s">
        <v>23</v>
      </c>
    </row>
    <row r="339" spans="1:9" x14ac:dyDescent="0.25">
      <c r="A339">
        <v>338</v>
      </c>
      <c r="B339">
        <v>1</v>
      </c>
      <c r="C339" t="s">
        <v>40</v>
      </c>
      <c r="D339" t="s">
        <v>343</v>
      </c>
      <c r="E339" s="9" t="s">
        <v>47</v>
      </c>
      <c r="F339">
        <v>2</v>
      </c>
      <c r="G339" t="s">
        <v>882</v>
      </c>
      <c r="H339" t="str">
        <f t="shared" si="5"/>
        <v>N</v>
      </c>
      <c r="I339" t="s">
        <v>23</v>
      </c>
    </row>
    <row r="340" spans="1:9" x14ac:dyDescent="0.25">
      <c r="A340">
        <v>339</v>
      </c>
      <c r="B340">
        <v>1</v>
      </c>
      <c r="C340" t="s">
        <v>41</v>
      </c>
      <c r="D340" t="s">
        <v>343</v>
      </c>
      <c r="E340" s="9" t="s">
        <v>47</v>
      </c>
      <c r="F340">
        <v>3</v>
      </c>
      <c r="G340" t="s">
        <v>275</v>
      </c>
      <c r="H340" t="str">
        <f t="shared" si="5"/>
        <v>N</v>
      </c>
      <c r="I340" t="s">
        <v>23</v>
      </c>
    </row>
    <row r="341" spans="1:9" x14ac:dyDescent="0.25">
      <c r="A341">
        <v>340</v>
      </c>
      <c r="B341">
        <v>1</v>
      </c>
      <c r="C341" t="s">
        <v>127</v>
      </c>
      <c r="D341" t="s">
        <v>343</v>
      </c>
      <c r="E341" s="9" t="s">
        <v>47</v>
      </c>
      <c r="F341">
        <v>4</v>
      </c>
      <c r="G341" t="s">
        <v>276</v>
      </c>
      <c r="H341" t="str">
        <f t="shared" si="5"/>
        <v>N</v>
      </c>
      <c r="I341" t="s">
        <v>23</v>
      </c>
    </row>
    <row r="342" spans="1:9" x14ac:dyDescent="0.25">
      <c r="A342">
        <v>341</v>
      </c>
      <c r="B342">
        <v>1</v>
      </c>
      <c r="C342" t="s">
        <v>128</v>
      </c>
      <c r="D342" t="s">
        <v>343</v>
      </c>
      <c r="E342" s="9" t="s">
        <v>47</v>
      </c>
      <c r="F342">
        <v>5</v>
      </c>
      <c r="G342" t="s">
        <v>883</v>
      </c>
      <c r="H342" t="str">
        <f t="shared" si="5"/>
        <v>N</v>
      </c>
      <c r="I342" t="s">
        <v>23</v>
      </c>
    </row>
    <row r="343" spans="1:9" x14ac:dyDescent="0.25">
      <c r="A343">
        <v>342</v>
      </c>
      <c r="B343">
        <v>1</v>
      </c>
      <c r="C343" t="s">
        <v>129</v>
      </c>
      <c r="D343" t="s">
        <v>343</v>
      </c>
      <c r="E343" s="9" t="s">
        <v>47</v>
      </c>
      <c r="F343">
        <v>6</v>
      </c>
      <c r="G343" t="s">
        <v>884</v>
      </c>
      <c r="H343" t="str">
        <f t="shared" si="5"/>
        <v>S</v>
      </c>
      <c r="I343" t="s">
        <v>23</v>
      </c>
    </row>
    <row r="344" spans="1:9" x14ac:dyDescent="0.25">
      <c r="A344">
        <v>343</v>
      </c>
      <c r="B344">
        <v>1</v>
      </c>
      <c r="C344" t="s">
        <v>130</v>
      </c>
      <c r="D344" t="s">
        <v>343</v>
      </c>
      <c r="E344" s="9" t="s">
        <v>47</v>
      </c>
      <c r="F344">
        <v>4</v>
      </c>
      <c r="G344" t="s">
        <v>277</v>
      </c>
      <c r="H344" t="str">
        <f t="shared" si="5"/>
        <v>N</v>
      </c>
      <c r="I344" t="s">
        <v>23</v>
      </c>
    </row>
    <row r="345" spans="1:9" x14ac:dyDescent="0.25">
      <c r="A345">
        <v>344</v>
      </c>
      <c r="B345">
        <v>1</v>
      </c>
      <c r="C345" t="s">
        <v>131</v>
      </c>
      <c r="D345" t="s">
        <v>343</v>
      </c>
      <c r="E345" s="9" t="s">
        <v>47</v>
      </c>
      <c r="F345">
        <v>5</v>
      </c>
      <c r="G345" t="s">
        <v>277</v>
      </c>
      <c r="H345" t="str">
        <f t="shared" si="5"/>
        <v>N</v>
      </c>
      <c r="I345" t="s">
        <v>23</v>
      </c>
    </row>
    <row r="346" spans="1:9" x14ac:dyDescent="0.25">
      <c r="A346">
        <v>345</v>
      </c>
      <c r="B346">
        <v>1</v>
      </c>
      <c r="C346" t="s">
        <v>132</v>
      </c>
      <c r="D346" t="s">
        <v>343</v>
      </c>
      <c r="E346" s="9" t="s">
        <v>47</v>
      </c>
      <c r="F346">
        <v>6</v>
      </c>
      <c r="G346" t="s">
        <v>278</v>
      </c>
      <c r="H346" t="str">
        <f t="shared" si="5"/>
        <v>S</v>
      </c>
      <c r="I346" t="s">
        <v>23</v>
      </c>
    </row>
    <row r="347" spans="1:9" x14ac:dyDescent="0.25">
      <c r="A347">
        <v>346</v>
      </c>
      <c r="B347">
        <v>1</v>
      </c>
      <c r="C347" t="s">
        <v>133</v>
      </c>
      <c r="D347" t="s">
        <v>343</v>
      </c>
      <c r="E347" s="9" t="s">
        <v>47</v>
      </c>
      <c r="F347">
        <v>6</v>
      </c>
      <c r="G347" t="s">
        <v>279</v>
      </c>
      <c r="H347" t="str">
        <f t="shared" si="5"/>
        <v>S</v>
      </c>
      <c r="I347" t="s">
        <v>23</v>
      </c>
    </row>
    <row r="348" spans="1:9" x14ac:dyDescent="0.25">
      <c r="A348">
        <v>347</v>
      </c>
      <c r="B348">
        <v>1</v>
      </c>
      <c r="C348" t="s">
        <v>134</v>
      </c>
      <c r="D348" t="s">
        <v>343</v>
      </c>
      <c r="E348" s="9" t="s">
        <v>47</v>
      </c>
      <c r="F348">
        <v>6</v>
      </c>
      <c r="G348" t="s">
        <v>280</v>
      </c>
      <c r="H348" t="str">
        <f t="shared" si="5"/>
        <v>S</v>
      </c>
      <c r="I348" t="s">
        <v>23</v>
      </c>
    </row>
    <row r="349" spans="1:9" x14ac:dyDescent="0.25">
      <c r="A349">
        <v>348</v>
      </c>
      <c r="B349">
        <v>1</v>
      </c>
      <c r="C349" t="s">
        <v>135</v>
      </c>
      <c r="D349" t="s">
        <v>343</v>
      </c>
      <c r="E349" s="9" t="s">
        <v>47</v>
      </c>
      <c r="F349">
        <v>6</v>
      </c>
      <c r="G349" t="s">
        <v>281</v>
      </c>
      <c r="H349" t="str">
        <f t="shared" si="5"/>
        <v>S</v>
      </c>
      <c r="I349" t="s">
        <v>23</v>
      </c>
    </row>
    <row r="350" spans="1:9" x14ac:dyDescent="0.25">
      <c r="A350">
        <v>349</v>
      </c>
      <c r="B350">
        <v>1</v>
      </c>
      <c r="C350" t="s">
        <v>595</v>
      </c>
      <c r="D350" t="s">
        <v>343</v>
      </c>
      <c r="E350" s="9" t="s">
        <v>47</v>
      </c>
      <c r="F350">
        <v>6</v>
      </c>
      <c r="G350" t="s">
        <v>863</v>
      </c>
      <c r="H350" t="str">
        <f t="shared" si="5"/>
        <v>S</v>
      </c>
      <c r="I350" t="s">
        <v>23</v>
      </c>
    </row>
    <row r="351" spans="1:9" x14ac:dyDescent="0.25">
      <c r="A351">
        <v>350</v>
      </c>
      <c r="B351">
        <v>1</v>
      </c>
      <c r="C351" t="s">
        <v>596</v>
      </c>
      <c r="D351" t="s">
        <v>343</v>
      </c>
      <c r="E351" s="9" t="s">
        <v>47</v>
      </c>
      <c r="F351">
        <v>6</v>
      </c>
      <c r="G351" t="s">
        <v>885</v>
      </c>
      <c r="H351" t="str">
        <f t="shared" si="5"/>
        <v>S</v>
      </c>
      <c r="I351" t="s">
        <v>23</v>
      </c>
    </row>
    <row r="352" spans="1:9" x14ac:dyDescent="0.25">
      <c r="A352">
        <v>351</v>
      </c>
      <c r="B352">
        <v>1</v>
      </c>
      <c r="C352" t="s">
        <v>42</v>
      </c>
      <c r="D352" t="s">
        <v>343</v>
      </c>
      <c r="E352" s="9" t="s">
        <v>47</v>
      </c>
      <c r="F352">
        <v>3</v>
      </c>
      <c r="G352" t="s">
        <v>282</v>
      </c>
      <c r="H352" t="str">
        <f t="shared" si="5"/>
        <v>N</v>
      </c>
      <c r="I352" t="s">
        <v>23</v>
      </c>
    </row>
    <row r="353" spans="1:9" x14ac:dyDescent="0.25">
      <c r="A353">
        <v>352</v>
      </c>
      <c r="B353">
        <v>1</v>
      </c>
      <c r="C353" t="s">
        <v>136</v>
      </c>
      <c r="D353" t="s">
        <v>343</v>
      </c>
      <c r="E353" s="9" t="s">
        <v>47</v>
      </c>
      <c r="F353">
        <v>4</v>
      </c>
      <c r="G353" t="s">
        <v>283</v>
      </c>
      <c r="H353" t="str">
        <f t="shared" si="5"/>
        <v>N</v>
      </c>
      <c r="I353" t="s">
        <v>23</v>
      </c>
    </row>
    <row r="354" spans="1:9" x14ac:dyDescent="0.25">
      <c r="A354">
        <v>353</v>
      </c>
      <c r="B354">
        <v>1</v>
      </c>
      <c r="C354" t="s">
        <v>137</v>
      </c>
      <c r="D354" t="s">
        <v>343</v>
      </c>
      <c r="E354" s="9" t="s">
        <v>47</v>
      </c>
      <c r="F354">
        <v>5</v>
      </c>
      <c r="G354" t="s">
        <v>284</v>
      </c>
      <c r="H354" t="str">
        <f t="shared" si="5"/>
        <v>N</v>
      </c>
      <c r="I354" t="s">
        <v>23</v>
      </c>
    </row>
    <row r="355" spans="1:9" x14ac:dyDescent="0.25">
      <c r="A355">
        <v>354</v>
      </c>
      <c r="B355">
        <v>1</v>
      </c>
      <c r="C355" t="s">
        <v>138</v>
      </c>
      <c r="D355" t="s">
        <v>343</v>
      </c>
      <c r="E355" s="9" t="s">
        <v>47</v>
      </c>
      <c r="F355">
        <v>6</v>
      </c>
      <c r="G355" t="s">
        <v>886</v>
      </c>
      <c r="H355" t="str">
        <f t="shared" si="5"/>
        <v>S</v>
      </c>
      <c r="I355" t="s">
        <v>23</v>
      </c>
    </row>
    <row r="356" spans="1:9" x14ac:dyDescent="0.25">
      <c r="A356">
        <v>355</v>
      </c>
      <c r="B356">
        <v>1</v>
      </c>
      <c r="C356" t="s">
        <v>139</v>
      </c>
      <c r="D356" t="s">
        <v>343</v>
      </c>
      <c r="E356" s="9" t="s">
        <v>47</v>
      </c>
      <c r="F356">
        <v>6</v>
      </c>
      <c r="G356" t="s">
        <v>285</v>
      </c>
      <c r="H356" t="str">
        <f t="shared" si="5"/>
        <v>S</v>
      </c>
      <c r="I356" t="s">
        <v>23</v>
      </c>
    </row>
    <row r="357" spans="1:9" x14ac:dyDescent="0.25">
      <c r="A357">
        <v>356</v>
      </c>
      <c r="B357">
        <v>1</v>
      </c>
      <c r="C357" t="s">
        <v>597</v>
      </c>
      <c r="D357" t="s">
        <v>343</v>
      </c>
      <c r="E357" s="9" t="s">
        <v>47</v>
      </c>
      <c r="F357">
        <v>6</v>
      </c>
      <c r="G357" t="s">
        <v>887</v>
      </c>
      <c r="H357" t="str">
        <f t="shared" si="5"/>
        <v>S</v>
      </c>
      <c r="I357" t="s">
        <v>23</v>
      </c>
    </row>
    <row r="358" spans="1:9" x14ac:dyDescent="0.25">
      <c r="A358">
        <v>357</v>
      </c>
      <c r="B358">
        <v>1</v>
      </c>
      <c r="C358" t="s">
        <v>140</v>
      </c>
      <c r="D358" t="s">
        <v>343</v>
      </c>
      <c r="E358" s="9" t="s">
        <v>47</v>
      </c>
      <c r="F358">
        <v>6</v>
      </c>
      <c r="G358" t="s">
        <v>286</v>
      </c>
      <c r="H358" t="str">
        <f t="shared" si="5"/>
        <v>S</v>
      </c>
      <c r="I358" t="s">
        <v>23</v>
      </c>
    </row>
    <row r="359" spans="1:9" x14ac:dyDescent="0.25">
      <c r="A359">
        <v>358</v>
      </c>
      <c r="B359">
        <v>1</v>
      </c>
      <c r="C359" t="s">
        <v>598</v>
      </c>
      <c r="D359" t="s">
        <v>343</v>
      </c>
      <c r="E359" s="9" t="s">
        <v>47</v>
      </c>
      <c r="F359">
        <v>6</v>
      </c>
      <c r="G359" t="s">
        <v>888</v>
      </c>
      <c r="H359" t="str">
        <f t="shared" si="5"/>
        <v>S</v>
      </c>
      <c r="I359" t="s">
        <v>23</v>
      </c>
    </row>
    <row r="360" spans="1:9" x14ac:dyDescent="0.25">
      <c r="A360">
        <v>359</v>
      </c>
      <c r="B360">
        <v>1</v>
      </c>
      <c r="C360" t="s">
        <v>599</v>
      </c>
      <c r="D360" t="s">
        <v>343</v>
      </c>
      <c r="E360" s="9" t="s">
        <v>47</v>
      </c>
      <c r="F360">
        <v>6</v>
      </c>
      <c r="G360" t="s">
        <v>889</v>
      </c>
      <c r="H360" t="str">
        <f t="shared" si="5"/>
        <v>S</v>
      </c>
      <c r="I360" t="s">
        <v>23</v>
      </c>
    </row>
    <row r="361" spans="1:9" x14ac:dyDescent="0.25">
      <c r="A361">
        <v>360</v>
      </c>
      <c r="B361">
        <v>1</v>
      </c>
      <c r="C361" t="s">
        <v>600</v>
      </c>
      <c r="D361" t="s">
        <v>343</v>
      </c>
      <c r="E361" s="9" t="s">
        <v>47</v>
      </c>
      <c r="F361">
        <v>6</v>
      </c>
      <c r="G361" t="s">
        <v>890</v>
      </c>
      <c r="H361" t="str">
        <f t="shared" si="5"/>
        <v>S</v>
      </c>
      <c r="I361" t="s">
        <v>23</v>
      </c>
    </row>
    <row r="362" spans="1:9" x14ac:dyDescent="0.25">
      <c r="A362">
        <v>361</v>
      </c>
      <c r="B362">
        <v>1</v>
      </c>
      <c r="C362" t="s">
        <v>141</v>
      </c>
      <c r="D362" t="s">
        <v>343</v>
      </c>
      <c r="E362" s="9" t="s">
        <v>47</v>
      </c>
      <c r="F362">
        <v>6</v>
      </c>
      <c r="G362" t="s">
        <v>287</v>
      </c>
      <c r="H362" t="str">
        <f t="shared" si="5"/>
        <v>S</v>
      </c>
      <c r="I362" t="s">
        <v>23</v>
      </c>
    </row>
    <row r="363" spans="1:9" x14ac:dyDescent="0.25">
      <c r="A363">
        <v>362</v>
      </c>
      <c r="B363">
        <v>1</v>
      </c>
      <c r="C363" t="s">
        <v>142</v>
      </c>
      <c r="D363" t="s">
        <v>343</v>
      </c>
      <c r="E363" s="9" t="s">
        <v>47</v>
      </c>
      <c r="F363">
        <v>5</v>
      </c>
      <c r="G363" t="s">
        <v>891</v>
      </c>
      <c r="H363" t="str">
        <f t="shared" si="5"/>
        <v>N</v>
      </c>
      <c r="I363" t="s">
        <v>23</v>
      </c>
    </row>
    <row r="364" spans="1:9" x14ac:dyDescent="0.25">
      <c r="A364">
        <v>363</v>
      </c>
      <c r="B364">
        <v>1</v>
      </c>
      <c r="C364" t="s">
        <v>601</v>
      </c>
      <c r="D364" t="s">
        <v>343</v>
      </c>
      <c r="E364" s="9" t="s">
        <v>47</v>
      </c>
      <c r="F364">
        <v>6</v>
      </c>
      <c r="G364" t="s">
        <v>892</v>
      </c>
      <c r="H364" t="str">
        <f t="shared" si="5"/>
        <v>S</v>
      </c>
      <c r="I364" t="s">
        <v>23</v>
      </c>
    </row>
    <row r="365" spans="1:9" x14ac:dyDescent="0.25">
      <c r="A365">
        <v>364</v>
      </c>
      <c r="B365">
        <v>1</v>
      </c>
      <c r="C365" t="s">
        <v>602</v>
      </c>
      <c r="D365" t="s">
        <v>343</v>
      </c>
      <c r="E365" s="9" t="s">
        <v>47</v>
      </c>
      <c r="F365">
        <v>6</v>
      </c>
      <c r="G365" t="s">
        <v>893</v>
      </c>
      <c r="H365" t="str">
        <f t="shared" si="5"/>
        <v>S</v>
      </c>
      <c r="I365" t="s">
        <v>23</v>
      </c>
    </row>
    <row r="366" spans="1:9" x14ac:dyDescent="0.25">
      <c r="A366">
        <v>365</v>
      </c>
      <c r="B366">
        <v>1</v>
      </c>
      <c r="C366" t="s">
        <v>143</v>
      </c>
      <c r="D366" t="s">
        <v>343</v>
      </c>
      <c r="E366" s="9" t="s">
        <v>47</v>
      </c>
      <c r="F366">
        <v>4</v>
      </c>
      <c r="G366" t="s">
        <v>288</v>
      </c>
      <c r="H366" t="str">
        <f t="shared" si="5"/>
        <v>N</v>
      </c>
      <c r="I366" t="s">
        <v>23</v>
      </c>
    </row>
    <row r="367" spans="1:9" x14ac:dyDescent="0.25">
      <c r="A367">
        <v>366</v>
      </c>
      <c r="B367">
        <v>1</v>
      </c>
      <c r="C367" t="s">
        <v>144</v>
      </c>
      <c r="D367" t="s">
        <v>343</v>
      </c>
      <c r="E367" s="9" t="s">
        <v>47</v>
      </c>
      <c r="F367">
        <v>5</v>
      </c>
      <c r="G367" t="s">
        <v>289</v>
      </c>
      <c r="H367" t="str">
        <f t="shared" si="5"/>
        <v>N</v>
      </c>
      <c r="I367" t="s">
        <v>23</v>
      </c>
    </row>
    <row r="368" spans="1:9" x14ac:dyDescent="0.25">
      <c r="A368">
        <v>367</v>
      </c>
      <c r="B368">
        <v>1</v>
      </c>
      <c r="C368" t="s">
        <v>145</v>
      </c>
      <c r="D368" t="s">
        <v>343</v>
      </c>
      <c r="E368" s="9" t="s">
        <v>47</v>
      </c>
      <c r="F368">
        <v>6</v>
      </c>
      <c r="G368" t="s">
        <v>290</v>
      </c>
      <c r="H368" t="str">
        <f t="shared" si="5"/>
        <v>S</v>
      </c>
      <c r="I368" t="s">
        <v>23</v>
      </c>
    </row>
    <row r="369" spans="1:9" x14ac:dyDescent="0.25">
      <c r="A369">
        <v>368</v>
      </c>
      <c r="B369">
        <v>1</v>
      </c>
      <c r="C369" t="s">
        <v>146</v>
      </c>
      <c r="D369" t="s">
        <v>343</v>
      </c>
      <c r="E369" s="9" t="s">
        <v>47</v>
      </c>
      <c r="F369">
        <v>6</v>
      </c>
      <c r="G369" t="s">
        <v>894</v>
      </c>
      <c r="H369" t="str">
        <f t="shared" si="5"/>
        <v>S</v>
      </c>
      <c r="I369" t="s">
        <v>23</v>
      </c>
    </row>
    <row r="370" spans="1:9" x14ac:dyDescent="0.25">
      <c r="A370">
        <v>369</v>
      </c>
      <c r="B370">
        <v>1</v>
      </c>
      <c r="C370" t="s">
        <v>147</v>
      </c>
      <c r="D370" t="s">
        <v>343</v>
      </c>
      <c r="E370" s="9" t="s">
        <v>47</v>
      </c>
      <c r="F370">
        <v>6</v>
      </c>
      <c r="G370" t="s">
        <v>291</v>
      </c>
      <c r="H370" t="str">
        <f t="shared" si="5"/>
        <v>S</v>
      </c>
      <c r="I370" t="s">
        <v>23</v>
      </c>
    </row>
    <row r="371" spans="1:9" x14ac:dyDescent="0.25">
      <c r="A371">
        <v>370</v>
      </c>
      <c r="B371">
        <v>1</v>
      </c>
      <c r="C371" t="s">
        <v>148</v>
      </c>
      <c r="D371" t="s">
        <v>343</v>
      </c>
      <c r="E371" s="9" t="s">
        <v>47</v>
      </c>
      <c r="F371">
        <v>6</v>
      </c>
      <c r="G371" t="s">
        <v>292</v>
      </c>
      <c r="H371" t="str">
        <f t="shared" si="5"/>
        <v>S</v>
      </c>
      <c r="I371" t="s">
        <v>23</v>
      </c>
    </row>
    <row r="372" spans="1:9" x14ac:dyDescent="0.25">
      <c r="A372">
        <v>371</v>
      </c>
      <c r="B372">
        <v>1</v>
      </c>
      <c r="C372" t="s">
        <v>149</v>
      </c>
      <c r="D372" t="s">
        <v>343</v>
      </c>
      <c r="E372" s="9" t="s">
        <v>47</v>
      </c>
      <c r="F372">
        <v>6</v>
      </c>
      <c r="G372" t="s">
        <v>293</v>
      </c>
      <c r="H372" t="str">
        <f t="shared" si="5"/>
        <v>S</v>
      </c>
      <c r="I372" t="s">
        <v>23</v>
      </c>
    </row>
    <row r="373" spans="1:9" x14ac:dyDescent="0.25">
      <c r="A373">
        <v>372</v>
      </c>
      <c r="B373">
        <v>1</v>
      </c>
      <c r="C373" t="s">
        <v>150</v>
      </c>
      <c r="D373" t="s">
        <v>343</v>
      </c>
      <c r="E373" s="9" t="s">
        <v>47</v>
      </c>
      <c r="F373">
        <v>6</v>
      </c>
      <c r="G373" t="s">
        <v>294</v>
      </c>
      <c r="H373" t="str">
        <f t="shared" si="5"/>
        <v>S</v>
      </c>
      <c r="I373" t="s">
        <v>23</v>
      </c>
    </row>
    <row r="374" spans="1:9" x14ac:dyDescent="0.25">
      <c r="A374">
        <v>373</v>
      </c>
      <c r="B374">
        <v>1</v>
      </c>
      <c r="C374" t="s">
        <v>151</v>
      </c>
      <c r="D374" t="s">
        <v>343</v>
      </c>
      <c r="E374" s="9" t="s">
        <v>47</v>
      </c>
      <c r="F374">
        <v>6</v>
      </c>
      <c r="G374" t="s">
        <v>895</v>
      </c>
      <c r="H374" t="str">
        <f t="shared" si="5"/>
        <v>S</v>
      </c>
      <c r="I374" t="s">
        <v>23</v>
      </c>
    </row>
    <row r="375" spans="1:9" x14ac:dyDescent="0.25">
      <c r="A375">
        <v>374</v>
      </c>
      <c r="B375">
        <v>1</v>
      </c>
      <c r="C375" t="s">
        <v>152</v>
      </c>
      <c r="D375" t="s">
        <v>343</v>
      </c>
      <c r="E375" s="9" t="s">
        <v>47</v>
      </c>
      <c r="F375">
        <v>6</v>
      </c>
      <c r="G375" t="s">
        <v>896</v>
      </c>
      <c r="H375" t="str">
        <f t="shared" si="5"/>
        <v>S</v>
      </c>
      <c r="I375" t="s">
        <v>23</v>
      </c>
    </row>
    <row r="376" spans="1:9" x14ac:dyDescent="0.25">
      <c r="A376">
        <v>375</v>
      </c>
      <c r="B376">
        <v>1</v>
      </c>
      <c r="C376" t="s">
        <v>153</v>
      </c>
      <c r="D376" t="s">
        <v>343</v>
      </c>
      <c r="E376" s="9" t="s">
        <v>47</v>
      </c>
      <c r="F376">
        <v>6</v>
      </c>
      <c r="G376" t="s">
        <v>295</v>
      </c>
      <c r="H376" t="str">
        <f t="shared" si="5"/>
        <v>S</v>
      </c>
      <c r="I376" t="s">
        <v>23</v>
      </c>
    </row>
    <row r="377" spans="1:9" x14ac:dyDescent="0.25">
      <c r="A377">
        <v>376</v>
      </c>
      <c r="B377">
        <v>1</v>
      </c>
      <c r="C377" t="s">
        <v>154</v>
      </c>
      <c r="D377" t="s">
        <v>343</v>
      </c>
      <c r="E377" s="9" t="s">
        <v>47</v>
      </c>
      <c r="F377">
        <v>6</v>
      </c>
      <c r="G377" t="s">
        <v>296</v>
      </c>
      <c r="H377" t="str">
        <f t="shared" si="5"/>
        <v>S</v>
      </c>
      <c r="I377" t="s">
        <v>23</v>
      </c>
    </row>
    <row r="378" spans="1:9" x14ac:dyDescent="0.25">
      <c r="A378">
        <v>377</v>
      </c>
      <c r="B378">
        <v>1</v>
      </c>
      <c r="C378" t="s">
        <v>603</v>
      </c>
      <c r="D378" t="s">
        <v>343</v>
      </c>
      <c r="E378" s="9" t="s">
        <v>47</v>
      </c>
      <c r="F378">
        <v>6</v>
      </c>
      <c r="G378" t="s">
        <v>897</v>
      </c>
      <c r="H378" t="str">
        <f t="shared" si="5"/>
        <v>S</v>
      </c>
      <c r="I378" t="s">
        <v>23</v>
      </c>
    </row>
    <row r="379" spans="1:9" x14ac:dyDescent="0.25">
      <c r="A379">
        <v>378</v>
      </c>
      <c r="B379">
        <v>1</v>
      </c>
      <c r="C379" t="s">
        <v>155</v>
      </c>
      <c r="D379" t="s">
        <v>343</v>
      </c>
      <c r="E379" s="9" t="s">
        <v>47</v>
      </c>
      <c r="F379">
        <v>6</v>
      </c>
      <c r="G379" t="s">
        <v>898</v>
      </c>
      <c r="H379" t="str">
        <f t="shared" si="5"/>
        <v>S</v>
      </c>
      <c r="I379" t="s">
        <v>23</v>
      </c>
    </row>
    <row r="380" spans="1:9" x14ac:dyDescent="0.25">
      <c r="A380">
        <v>379</v>
      </c>
      <c r="B380">
        <v>1</v>
      </c>
      <c r="C380" t="s">
        <v>156</v>
      </c>
      <c r="D380" t="s">
        <v>343</v>
      </c>
      <c r="E380" s="9" t="s">
        <v>47</v>
      </c>
      <c r="F380">
        <v>5</v>
      </c>
      <c r="G380" t="s">
        <v>297</v>
      </c>
      <c r="H380" t="str">
        <f t="shared" si="5"/>
        <v>N</v>
      </c>
      <c r="I380" t="s">
        <v>23</v>
      </c>
    </row>
    <row r="381" spans="1:9" x14ac:dyDescent="0.25">
      <c r="A381">
        <v>380</v>
      </c>
      <c r="B381">
        <v>1</v>
      </c>
      <c r="C381" t="s">
        <v>604</v>
      </c>
      <c r="D381" t="s">
        <v>343</v>
      </c>
      <c r="E381" s="9" t="s">
        <v>47</v>
      </c>
      <c r="F381">
        <v>6</v>
      </c>
      <c r="G381" t="s">
        <v>899</v>
      </c>
      <c r="H381" t="str">
        <f t="shared" si="5"/>
        <v>S</v>
      </c>
      <c r="I381" t="s">
        <v>23</v>
      </c>
    </row>
    <row r="382" spans="1:9" x14ac:dyDescent="0.25">
      <c r="A382">
        <v>381</v>
      </c>
      <c r="B382">
        <v>1</v>
      </c>
      <c r="C382" t="s">
        <v>157</v>
      </c>
      <c r="D382" t="s">
        <v>343</v>
      </c>
      <c r="E382" s="9" t="s">
        <v>47</v>
      </c>
      <c r="F382">
        <v>6</v>
      </c>
      <c r="G382" t="s">
        <v>298</v>
      </c>
      <c r="H382" t="str">
        <f t="shared" si="5"/>
        <v>S</v>
      </c>
      <c r="I382" t="s">
        <v>23</v>
      </c>
    </row>
    <row r="383" spans="1:9" x14ac:dyDescent="0.25">
      <c r="A383">
        <v>382</v>
      </c>
      <c r="B383">
        <v>1</v>
      </c>
      <c r="C383" t="s">
        <v>158</v>
      </c>
      <c r="D383" t="s">
        <v>343</v>
      </c>
      <c r="E383" s="9" t="s">
        <v>47</v>
      </c>
      <c r="F383">
        <v>5</v>
      </c>
      <c r="G383" t="s">
        <v>299</v>
      </c>
      <c r="H383" t="str">
        <f t="shared" si="5"/>
        <v>N</v>
      </c>
      <c r="I383" t="s">
        <v>23</v>
      </c>
    </row>
    <row r="384" spans="1:9" x14ac:dyDescent="0.25">
      <c r="A384">
        <v>383</v>
      </c>
      <c r="B384">
        <v>1</v>
      </c>
      <c r="C384" t="s">
        <v>159</v>
      </c>
      <c r="D384" t="s">
        <v>343</v>
      </c>
      <c r="E384" s="9" t="s">
        <v>47</v>
      </c>
      <c r="F384">
        <v>6</v>
      </c>
      <c r="G384" t="s">
        <v>300</v>
      </c>
      <c r="H384" t="str">
        <f t="shared" si="5"/>
        <v>S</v>
      </c>
      <c r="I384" t="s">
        <v>23</v>
      </c>
    </row>
    <row r="385" spans="1:9" x14ac:dyDescent="0.25">
      <c r="A385">
        <v>384</v>
      </c>
      <c r="B385">
        <v>1</v>
      </c>
      <c r="C385" t="s">
        <v>160</v>
      </c>
      <c r="D385" t="s">
        <v>343</v>
      </c>
      <c r="E385" s="9" t="s">
        <v>47</v>
      </c>
      <c r="F385">
        <v>6</v>
      </c>
      <c r="G385" t="s">
        <v>301</v>
      </c>
      <c r="H385" t="str">
        <f t="shared" si="5"/>
        <v>S</v>
      </c>
      <c r="I385" t="s">
        <v>23</v>
      </c>
    </row>
    <row r="386" spans="1:9" x14ac:dyDescent="0.25">
      <c r="A386">
        <v>385</v>
      </c>
      <c r="B386">
        <v>1</v>
      </c>
      <c r="C386" t="s">
        <v>161</v>
      </c>
      <c r="D386" t="s">
        <v>343</v>
      </c>
      <c r="E386" s="9" t="s">
        <v>47</v>
      </c>
      <c r="F386">
        <v>6</v>
      </c>
      <c r="G386" t="s">
        <v>302</v>
      </c>
      <c r="H386" t="str">
        <f t="shared" si="5"/>
        <v>S</v>
      </c>
      <c r="I386" t="s">
        <v>23</v>
      </c>
    </row>
    <row r="387" spans="1:9" x14ac:dyDescent="0.25">
      <c r="A387">
        <v>386</v>
      </c>
      <c r="B387">
        <v>1</v>
      </c>
      <c r="C387" t="s">
        <v>162</v>
      </c>
      <c r="D387" t="s">
        <v>343</v>
      </c>
      <c r="E387" s="9" t="s">
        <v>47</v>
      </c>
      <c r="F387">
        <v>5</v>
      </c>
      <c r="G387" t="s">
        <v>303</v>
      </c>
      <c r="H387" t="str">
        <f t="shared" ref="H387:H450" si="6">IF(F387=6,"S","N")</f>
        <v>N</v>
      </c>
      <c r="I387" t="s">
        <v>23</v>
      </c>
    </row>
    <row r="388" spans="1:9" x14ac:dyDescent="0.25">
      <c r="A388">
        <v>387</v>
      </c>
      <c r="B388">
        <v>1</v>
      </c>
      <c r="C388" t="s">
        <v>163</v>
      </c>
      <c r="D388" t="s">
        <v>343</v>
      </c>
      <c r="E388" s="9" t="s">
        <v>47</v>
      </c>
      <c r="F388">
        <v>6</v>
      </c>
      <c r="G388" t="s">
        <v>304</v>
      </c>
      <c r="H388" t="str">
        <f t="shared" si="6"/>
        <v>S</v>
      </c>
      <c r="I388" t="s">
        <v>23</v>
      </c>
    </row>
    <row r="389" spans="1:9" x14ac:dyDescent="0.25">
      <c r="A389">
        <v>388</v>
      </c>
      <c r="B389">
        <v>1</v>
      </c>
      <c r="C389" t="s">
        <v>164</v>
      </c>
      <c r="D389" t="s">
        <v>343</v>
      </c>
      <c r="E389" s="9" t="s">
        <v>47</v>
      </c>
      <c r="F389">
        <v>6</v>
      </c>
      <c r="G389" t="s">
        <v>305</v>
      </c>
      <c r="H389" t="str">
        <f t="shared" si="6"/>
        <v>S</v>
      </c>
      <c r="I389" t="s">
        <v>23</v>
      </c>
    </row>
    <row r="390" spans="1:9" x14ac:dyDescent="0.25">
      <c r="A390">
        <v>389</v>
      </c>
      <c r="B390">
        <v>1</v>
      </c>
      <c r="C390" t="s">
        <v>165</v>
      </c>
      <c r="D390" t="s">
        <v>343</v>
      </c>
      <c r="E390" s="9" t="s">
        <v>47</v>
      </c>
      <c r="F390">
        <v>6</v>
      </c>
      <c r="G390" t="s">
        <v>306</v>
      </c>
      <c r="H390" t="str">
        <f t="shared" si="6"/>
        <v>S</v>
      </c>
      <c r="I390" t="s">
        <v>23</v>
      </c>
    </row>
    <row r="391" spans="1:9" x14ac:dyDescent="0.25">
      <c r="A391">
        <v>390</v>
      </c>
      <c r="B391">
        <v>1</v>
      </c>
      <c r="C391" t="s">
        <v>166</v>
      </c>
      <c r="D391" t="s">
        <v>343</v>
      </c>
      <c r="E391" s="9" t="s">
        <v>47</v>
      </c>
      <c r="F391">
        <v>6</v>
      </c>
      <c r="G391" t="s">
        <v>307</v>
      </c>
      <c r="H391" t="str">
        <f t="shared" si="6"/>
        <v>S</v>
      </c>
      <c r="I391" t="s">
        <v>23</v>
      </c>
    </row>
    <row r="392" spans="1:9" x14ac:dyDescent="0.25">
      <c r="A392">
        <v>391</v>
      </c>
      <c r="B392">
        <v>1</v>
      </c>
      <c r="C392" t="s">
        <v>167</v>
      </c>
      <c r="D392" t="s">
        <v>343</v>
      </c>
      <c r="E392" s="9" t="s">
        <v>47</v>
      </c>
      <c r="F392">
        <v>6</v>
      </c>
      <c r="G392" t="s">
        <v>308</v>
      </c>
      <c r="H392" t="str">
        <f t="shared" si="6"/>
        <v>S</v>
      </c>
      <c r="I392" t="s">
        <v>23</v>
      </c>
    </row>
    <row r="393" spans="1:9" x14ac:dyDescent="0.25">
      <c r="A393">
        <v>392</v>
      </c>
      <c r="B393">
        <v>1</v>
      </c>
      <c r="C393" t="s">
        <v>168</v>
      </c>
      <c r="D393" t="s">
        <v>343</v>
      </c>
      <c r="E393" s="9" t="s">
        <v>47</v>
      </c>
      <c r="F393">
        <v>6</v>
      </c>
      <c r="G393" t="s">
        <v>309</v>
      </c>
      <c r="H393" t="str">
        <f t="shared" si="6"/>
        <v>S</v>
      </c>
      <c r="I393" t="s">
        <v>23</v>
      </c>
    </row>
    <row r="394" spans="1:9" x14ac:dyDescent="0.25">
      <c r="A394">
        <v>393</v>
      </c>
      <c r="B394">
        <v>1</v>
      </c>
      <c r="C394" t="s">
        <v>169</v>
      </c>
      <c r="D394" t="s">
        <v>343</v>
      </c>
      <c r="E394" s="9" t="s">
        <v>47</v>
      </c>
      <c r="F394">
        <v>5</v>
      </c>
      <c r="G394" t="s">
        <v>900</v>
      </c>
      <c r="H394" t="str">
        <f t="shared" si="6"/>
        <v>N</v>
      </c>
      <c r="I394" t="s">
        <v>23</v>
      </c>
    </row>
    <row r="395" spans="1:9" x14ac:dyDescent="0.25">
      <c r="A395">
        <v>394</v>
      </c>
      <c r="B395">
        <v>1</v>
      </c>
      <c r="C395" t="s">
        <v>170</v>
      </c>
      <c r="D395" t="s">
        <v>343</v>
      </c>
      <c r="E395" s="9" t="s">
        <v>47</v>
      </c>
      <c r="F395">
        <v>6</v>
      </c>
      <c r="G395" t="s">
        <v>312</v>
      </c>
      <c r="H395" t="str">
        <f t="shared" si="6"/>
        <v>S</v>
      </c>
      <c r="I395" t="s">
        <v>23</v>
      </c>
    </row>
    <row r="396" spans="1:9" x14ac:dyDescent="0.25">
      <c r="A396">
        <v>395</v>
      </c>
      <c r="B396">
        <v>1</v>
      </c>
      <c r="C396" t="s">
        <v>171</v>
      </c>
      <c r="D396" t="s">
        <v>343</v>
      </c>
      <c r="E396" s="9" t="s">
        <v>47</v>
      </c>
      <c r="F396">
        <v>6</v>
      </c>
      <c r="G396" t="s">
        <v>301</v>
      </c>
      <c r="H396" t="str">
        <f t="shared" si="6"/>
        <v>S</v>
      </c>
      <c r="I396" t="s">
        <v>23</v>
      </c>
    </row>
    <row r="397" spans="1:9" x14ac:dyDescent="0.25">
      <c r="A397">
        <v>396</v>
      </c>
      <c r="B397">
        <v>1</v>
      </c>
      <c r="C397" t="s">
        <v>172</v>
      </c>
      <c r="D397" t="s">
        <v>343</v>
      </c>
      <c r="E397" s="9" t="s">
        <v>47</v>
      </c>
      <c r="F397">
        <v>6</v>
      </c>
      <c r="G397" t="s">
        <v>313</v>
      </c>
      <c r="H397" t="str">
        <f t="shared" si="6"/>
        <v>S</v>
      </c>
      <c r="I397" t="s">
        <v>23</v>
      </c>
    </row>
    <row r="398" spans="1:9" x14ac:dyDescent="0.25">
      <c r="A398">
        <v>397</v>
      </c>
      <c r="B398">
        <v>1</v>
      </c>
      <c r="C398" t="s">
        <v>345</v>
      </c>
      <c r="D398" t="s">
        <v>343</v>
      </c>
      <c r="E398" s="9" t="s">
        <v>47</v>
      </c>
      <c r="F398">
        <v>6</v>
      </c>
      <c r="G398" t="s">
        <v>349</v>
      </c>
      <c r="H398" t="str">
        <f t="shared" si="6"/>
        <v>S</v>
      </c>
      <c r="I398" t="s">
        <v>23</v>
      </c>
    </row>
    <row r="399" spans="1:9" x14ac:dyDescent="0.25">
      <c r="A399">
        <v>398</v>
      </c>
      <c r="B399">
        <v>1</v>
      </c>
      <c r="C399" t="s">
        <v>173</v>
      </c>
      <c r="D399" t="s">
        <v>343</v>
      </c>
      <c r="E399" s="9" t="s">
        <v>47</v>
      </c>
      <c r="F399">
        <v>5</v>
      </c>
      <c r="G399" t="s">
        <v>314</v>
      </c>
      <c r="H399" t="str">
        <f t="shared" si="6"/>
        <v>N</v>
      </c>
      <c r="I399" t="s">
        <v>23</v>
      </c>
    </row>
    <row r="400" spans="1:9" x14ac:dyDescent="0.25">
      <c r="A400">
        <v>399</v>
      </c>
      <c r="B400">
        <v>1</v>
      </c>
      <c r="C400" t="s">
        <v>174</v>
      </c>
      <c r="D400" t="s">
        <v>343</v>
      </c>
      <c r="E400" s="9" t="s">
        <v>47</v>
      </c>
      <c r="F400">
        <v>6</v>
      </c>
      <c r="G400" t="s">
        <v>901</v>
      </c>
      <c r="H400" t="str">
        <f t="shared" si="6"/>
        <v>S</v>
      </c>
      <c r="I400" t="s">
        <v>23</v>
      </c>
    </row>
    <row r="401" spans="1:9" x14ac:dyDescent="0.25">
      <c r="A401">
        <v>400</v>
      </c>
      <c r="B401">
        <v>1</v>
      </c>
      <c r="C401" t="s">
        <v>175</v>
      </c>
      <c r="D401" t="s">
        <v>343</v>
      </c>
      <c r="E401" s="9" t="s">
        <v>47</v>
      </c>
      <c r="F401">
        <v>6</v>
      </c>
      <c r="G401" t="s">
        <v>315</v>
      </c>
      <c r="H401" t="str">
        <f t="shared" si="6"/>
        <v>S</v>
      </c>
      <c r="I401" t="s">
        <v>23</v>
      </c>
    </row>
    <row r="402" spans="1:9" x14ac:dyDescent="0.25">
      <c r="A402">
        <v>401</v>
      </c>
      <c r="B402">
        <v>1</v>
      </c>
      <c r="C402" t="s">
        <v>605</v>
      </c>
      <c r="D402" t="s">
        <v>343</v>
      </c>
      <c r="E402" s="9" t="s">
        <v>47</v>
      </c>
      <c r="F402">
        <v>6</v>
      </c>
      <c r="G402" t="s">
        <v>902</v>
      </c>
      <c r="H402" t="str">
        <f t="shared" si="6"/>
        <v>S</v>
      </c>
      <c r="I402" t="s">
        <v>23</v>
      </c>
    </row>
    <row r="403" spans="1:9" x14ac:dyDescent="0.25">
      <c r="A403">
        <v>402</v>
      </c>
      <c r="B403">
        <v>1</v>
      </c>
      <c r="C403" t="s">
        <v>606</v>
      </c>
      <c r="D403" t="s">
        <v>343</v>
      </c>
      <c r="E403" s="9" t="s">
        <v>47</v>
      </c>
      <c r="F403">
        <v>6</v>
      </c>
      <c r="G403" t="s">
        <v>903</v>
      </c>
      <c r="H403" t="str">
        <f t="shared" si="6"/>
        <v>S</v>
      </c>
      <c r="I403" t="s">
        <v>23</v>
      </c>
    </row>
    <row r="404" spans="1:9" x14ac:dyDescent="0.25">
      <c r="A404">
        <v>403</v>
      </c>
      <c r="B404">
        <v>1</v>
      </c>
      <c r="C404" t="s">
        <v>176</v>
      </c>
      <c r="D404" t="s">
        <v>343</v>
      </c>
      <c r="E404" s="9" t="s">
        <v>47</v>
      </c>
      <c r="F404">
        <v>5</v>
      </c>
      <c r="G404" t="s">
        <v>316</v>
      </c>
      <c r="H404" t="str">
        <f t="shared" si="6"/>
        <v>N</v>
      </c>
      <c r="I404" t="s">
        <v>23</v>
      </c>
    </row>
    <row r="405" spans="1:9" x14ac:dyDescent="0.25">
      <c r="A405">
        <v>404</v>
      </c>
      <c r="B405">
        <v>1</v>
      </c>
      <c r="C405" t="s">
        <v>177</v>
      </c>
      <c r="D405" t="s">
        <v>343</v>
      </c>
      <c r="E405" s="9" t="s">
        <v>47</v>
      </c>
      <c r="F405">
        <v>6</v>
      </c>
      <c r="G405" t="s">
        <v>904</v>
      </c>
      <c r="H405" t="str">
        <f t="shared" si="6"/>
        <v>S</v>
      </c>
      <c r="I405" t="s">
        <v>23</v>
      </c>
    </row>
    <row r="406" spans="1:9" x14ac:dyDescent="0.25">
      <c r="A406">
        <v>405</v>
      </c>
      <c r="B406">
        <v>1</v>
      </c>
      <c r="C406" t="s">
        <v>178</v>
      </c>
      <c r="D406" t="s">
        <v>343</v>
      </c>
      <c r="E406" s="9" t="s">
        <v>47</v>
      </c>
      <c r="F406">
        <v>6</v>
      </c>
      <c r="G406" t="s">
        <v>317</v>
      </c>
      <c r="H406" t="str">
        <f t="shared" si="6"/>
        <v>S</v>
      </c>
      <c r="I406" t="s">
        <v>23</v>
      </c>
    </row>
    <row r="407" spans="1:9" x14ac:dyDescent="0.25">
      <c r="A407">
        <v>406</v>
      </c>
      <c r="B407">
        <v>1</v>
      </c>
      <c r="C407" t="s">
        <v>179</v>
      </c>
      <c r="D407" t="s">
        <v>343</v>
      </c>
      <c r="E407" s="9" t="s">
        <v>47</v>
      </c>
      <c r="F407">
        <v>6</v>
      </c>
      <c r="G407" t="s">
        <v>318</v>
      </c>
      <c r="H407" t="str">
        <f t="shared" si="6"/>
        <v>S</v>
      </c>
      <c r="I407" t="s">
        <v>23</v>
      </c>
    </row>
    <row r="408" spans="1:9" x14ac:dyDescent="0.25">
      <c r="A408">
        <v>407</v>
      </c>
      <c r="B408">
        <v>1</v>
      </c>
      <c r="C408" t="s">
        <v>607</v>
      </c>
      <c r="D408" t="s">
        <v>343</v>
      </c>
      <c r="E408" s="9" t="s">
        <v>47</v>
      </c>
      <c r="F408">
        <v>6</v>
      </c>
      <c r="G408" t="s">
        <v>905</v>
      </c>
      <c r="H408" t="str">
        <f t="shared" si="6"/>
        <v>S</v>
      </c>
      <c r="I408" t="s">
        <v>23</v>
      </c>
    </row>
    <row r="409" spans="1:9" x14ac:dyDescent="0.25">
      <c r="A409">
        <v>408</v>
      </c>
      <c r="B409">
        <v>1</v>
      </c>
      <c r="C409" t="s">
        <v>180</v>
      </c>
      <c r="D409" t="s">
        <v>343</v>
      </c>
      <c r="E409" s="9" t="s">
        <v>47</v>
      </c>
      <c r="F409">
        <v>5</v>
      </c>
      <c r="G409" t="s">
        <v>319</v>
      </c>
      <c r="H409" t="str">
        <f t="shared" si="6"/>
        <v>N</v>
      </c>
      <c r="I409" t="s">
        <v>23</v>
      </c>
    </row>
    <row r="410" spans="1:9" x14ac:dyDescent="0.25">
      <c r="A410">
        <v>409</v>
      </c>
      <c r="B410">
        <v>1</v>
      </c>
      <c r="C410" t="s">
        <v>181</v>
      </c>
      <c r="D410" t="s">
        <v>343</v>
      </c>
      <c r="E410" s="9" t="s">
        <v>47</v>
      </c>
      <c r="F410">
        <v>6</v>
      </c>
      <c r="G410" t="s">
        <v>320</v>
      </c>
      <c r="H410" t="str">
        <f t="shared" si="6"/>
        <v>S</v>
      </c>
      <c r="I410" t="s">
        <v>23</v>
      </c>
    </row>
    <row r="411" spans="1:9" x14ac:dyDescent="0.25">
      <c r="A411">
        <v>410</v>
      </c>
      <c r="B411">
        <v>1</v>
      </c>
      <c r="C411" t="s">
        <v>182</v>
      </c>
      <c r="D411" t="s">
        <v>343</v>
      </c>
      <c r="E411" s="9" t="s">
        <v>47</v>
      </c>
      <c r="F411">
        <v>6</v>
      </c>
      <c r="G411" t="s">
        <v>321</v>
      </c>
      <c r="H411" t="str">
        <f t="shared" si="6"/>
        <v>S</v>
      </c>
      <c r="I411" t="s">
        <v>23</v>
      </c>
    </row>
    <row r="412" spans="1:9" x14ac:dyDescent="0.25">
      <c r="A412">
        <v>411</v>
      </c>
      <c r="B412">
        <v>1</v>
      </c>
      <c r="C412" t="s">
        <v>183</v>
      </c>
      <c r="D412" t="s">
        <v>343</v>
      </c>
      <c r="E412" s="9" t="s">
        <v>47</v>
      </c>
      <c r="F412">
        <v>6</v>
      </c>
      <c r="G412" t="s">
        <v>322</v>
      </c>
      <c r="H412" t="str">
        <f t="shared" si="6"/>
        <v>S</v>
      </c>
      <c r="I412" t="s">
        <v>23</v>
      </c>
    </row>
    <row r="413" spans="1:9" x14ac:dyDescent="0.25">
      <c r="A413">
        <v>412</v>
      </c>
      <c r="B413">
        <v>1</v>
      </c>
      <c r="C413" t="s">
        <v>184</v>
      </c>
      <c r="D413" t="s">
        <v>343</v>
      </c>
      <c r="E413" s="9" t="s">
        <v>47</v>
      </c>
      <c r="F413">
        <v>6</v>
      </c>
      <c r="G413" t="s">
        <v>323</v>
      </c>
      <c r="H413" t="str">
        <f t="shared" si="6"/>
        <v>S</v>
      </c>
      <c r="I413" t="s">
        <v>23</v>
      </c>
    </row>
    <row r="414" spans="1:9" x14ac:dyDescent="0.25">
      <c r="A414">
        <v>413</v>
      </c>
      <c r="B414">
        <v>1</v>
      </c>
      <c r="C414" t="s">
        <v>185</v>
      </c>
      <c r="D414" t="s">
        <v>343</v>
      </c>
      <c r="E414" s="9" t="s">
        <v>47</v>
      </c>
      <c r="F414">
        <v>6</v>
      </c>
      <c r="G414" t="s">
        <v>324</v>
      </c>
      <c r="H414" t="str">
        <f t="shared" si="6"/>
        <v>S</v>
      </c>
      <c r="I414" t="s">
        <v>23</v>
      </c>
    </row>
    <row r="415" spans="1:9" x14ac:dyDescent="0.25">
      <c r="A415">
        <v>414</v>
      </c>
      <c r="B415">
        <v>1</v>
      </c>
      <c r="C415" t="s">
        <v>186</v>
      </c>
      <c r="D415" t="s">
        <v>343</v>
      </c>
      <c r="E415" s="9" t="s">
        <v>47</v>
      </c>
      <c r="F415">
        <v>6</v>
      </c>
      <c r="G415" t="s">
        <v>325</v>
      </c>
      <c r="H415" t="str">
        <f t="shared" si="6"/>
        <v>S</v>
      </c>
      <c r="I415" t="s">
        <v>23</v>
      </c>
    </row>
    <row r="416" spans="1:9" x14ac:dyDescent="0.25">
      <c r="A416">
        <v>415</v>
      </c>
      <c r="B416">
        <v>1</v>
      </c>
      <c r="C416" t="s">
        <v>187</v>
      </c>
      <c r="D416" t="s">
        <v>343</v>
      </c>
      <c r="E416" s="9" t="s">
        <v>47</v>
      </c>
      <c r="F416">
        <v>6</v>
      </c>
      <c r="G416" t="s">
        <v>326</v>
      </c>
      <c r="H416" t="str">
        <f t="shared" si="6"/>
        <v>S</v>
      </c>
      <c r="I416" t="s">
        <v>23</v>
      </c>
    </row>
    <row r="417" spans="1:9" x14ac:dyDescent="0.25">
      <c r="A417">
        <v>416</v>
      </c>
      <c r="B417">
        <v>1</v>
      </c>
      <c r="C417" t="s">
        <v>608</v>
      </c>
      <c r="D417" t="s">
        <v>343</v>
      </c>
      <c r="E417" s="9" t="s">
        <v>47</v>
      </c>
      <c r="F417">
        <v>6</v>
      </c>
      <c r="G417" t="s">
        <v>311</v>
      </c>
      <c r="H417" t="str">
        <f t="shared" si="6"/>
        <v>S</v>
      </c>
      <c r="I417" t="s">
        <v>23</v>
      </c>
    </row>
    <row r="418" spans="1:9" x14ac:dyDescent="0.25">
      <c r="A418">
        <v>417</v>
      </c>
      <c r="B418">
        <v>1</v>
      </c>
      <c r="C418" t="s">
        <v>609</v>
      </c>
      <c r="D418" t="s">
        <v>343</v>
      </c>
      <c r="E418" s="9" t="s">
        <v>47</v>
      </c>
      <c r="F418">
        <v>6</v>
      </c>
      <c r="G418" t="s">
        <v>906</v>
      </c>
      <c r="H418" t="str">
        <f t="shared" si="6"/>
        <v>S</v>
      </c>
      <c r="I418" t="s">
        <v>23</v>
      </c>
    </row>
    <row r="419" spans="1:9" x14ac:dyDescent="0.25">
      <c r="A419">
        <v>418</v>
      </c>
      <c r="B419">
        <v>1</v>
      </c>
      <c r="C419" t="s">
        <v>188</v>
      </c>
      <c r="D419" t="s">
        <v>343</v>
      </c>
      <c r="E419" s="9" t="s">
        <v>47</v>
      </c>
      <c r="F419">
        <v>6</v>
      </c>
      <c r="G419" t="s">
        <v>327</v>
      </c>
      <c r="H419" t="str">
        <f t="shared" si="6"/>
        <v>S</v>
      </c>
      <c r="I419" t="s">
        <v>23</v>
      </c>
    </row>
    <row r="420" spans="1:9" x14ac:dyDescent="0.25">
      <c r="A420">
        <v>419</v>
      </c>
      <c r="B420">
        <v>1</v>
      </c>
      <c r="C420" t="s">
        <v>189</v>
      </c>
      <c r="D420" t="s">
        <v>343</v>
      </c>
      <c r="E420" s="9" t="s">
        <v>47</v>
      </c>
      <c r="F420">
        <v>6</v>
      </c>
      <c r="G420" t="s">
        <v>328</v>
      </c>
      <c r="H420" t="str">
        <f t="shared" si="6"/>
        <v>S</v>
      </c>
      <c r="I420" t="s">
        <v>23</v>
      </c>
    </row>
    <row r="421" spans="1:9" x14ac:dyDescent="0.25">
      <c r="A421">
        <v>420</v>
      </c>
      <c r="B421">
        <v>1</v>
      </c>
      <c r="C421" t="s">
        <v>610</v>
      </c>
      <c r="D421" t="s">
        <v>343</v>
      </c>
      <c r="E421" s="9" t="s">
        <v>47</v>
      </c>
      <c r="F421">
        <v>6</v>
      </c>
      <c r="G421" t="s">
        <v>907</v>
      </c>
      <c r="H421" t="str">
        <f t="shared" si="6"/>
        <v>S</v>
      </c>
      <c r="I421" t="s">
        <v>23</v>
      </c>
    </row>
    <row r="422" spans="1:9" x14ac:dyDescent="0.25">
      <c r="A422">
        <v>421</v>
      </c>
      <c r="B422">
        <v>1</v>
      </c>
      <c r="C422" t="s">
        <v>611</v>
      </c>
      <c r="D422" t="s">
        <v>343</v>
      </c>
      <c r="E422" s="9" t="s">
        <v>47</v>
      </c>
      <c r="F422">
        <v>6</v>
      </c>
      <c r="G422" t="s">
        <v>908</v>
      </c>
      <c r="H422" t="str">
        <f t="shared" si="6"/>
        <v>S</v>
      </c>
      <c r="I422" t="s">
        <v>23</v>
      </c>
    </row>
    <row r="423" spans="1:9" x14ac:dyDescent="0.25">
      <c r="A423">
        <v>422</v>
      </c>
      <c r="B423">
        <v>1</v>
      </c>
      <c r="C423" t="s">
        <v>190</v>
      </c>
      <c r="D423" t="s">
        <v>343</v>
      </c>
      <c r="E423" s="9" t="s">
        <v>47</v>
      </c>
      <c r="F423">
        <v>6</v>
      </c>
      <c r="G423" t="s">
        <v>329</v>
      </c>
      <c r="H423" t="str">
        <f t="shared" si="6"/>
        <v>S</v>
      </c>
      <c r="I423" t="s">
        <v>23</v>
      </c>
    </row>
    <row r="424" spans="1:9" x14ac:dyDescent="0.25">
      <c r="A424">
        <v>423</v>
      </c>
      <c r="B424">
        <v>1</v>
      </c>
      <c r="C424" t="s">
        <v>191</v>
      </c>
      <c r="D424" t="s">
        <v>343</v>
      </c>
      <c r="E424" s="9" t="s">
        <v>47</v>
      </c>
      <c r="F424">
        <v>6</v>
      </c>
      <c r="G424" t="s">
        <v>330</v>
      </c>
      <c r="H424" t="str">
        <f t="shared" si="6"/>
        <v>S</v>
      </c>
      <c r="I424" t="s">
        <v>23</v>
      </c>
    </row>
    <row r="425" spans="1:9" x14ac:dyDescent="0.25">
      <c r="A425">
        <v>424</v>
      </c>
      <c r="B425">
        <v>1</v>
      </c>
      <c r="C425" t="s">
        <v>612</v>
      </c>
      <c r="D425" t="s">
        <v>343</v>
      </c>
      <c r="E425" s="9" t="s">
        <v>47</v>
      </c>
      <c r="F425">
        <v>6</v>
      </c>
      <c r="G425" t="s">
        <v>310</v>
      </c>
      <c r="H425" t="str">
        <f t="shared" si="6"/>
        <v>S</v>
      </c>
      <c r="I425" t="s">
        <v>23</v>
      </c>
    </row>
    <row r="426" spans="1:9" x14ac:dyDescent="0.25">
      <c r="A426">
        <v>425</v>
      </c>
      <c r="B426">
        <v>1</v>
      </c>
      <c r="C426" t="s">
        <v>613</v>
      </c>
      <c r="D426" t="s">
        <v>343</v>
      </c>
      <c r="E426" s="9" t="s">
        <v>47</v>
      </c>
      <c r="F426">
        <v>6</v>
      </c>
      <c r="G426" t="s">
        <v>909</v>
      </c>
      <c r="H426" t="str">
        <f t="shared" si="6"/>
        <v>S</v>
      </c>
      <c r="I426" t="s">
        <v>23</v>
      </c>
    </row>
    <row r="427" spans="1:9" x14ac:dyDescent="0.25">
      <c r="A427">
        <v>426</v>
      </c>
      <c r="B427">
        <v>1</v>
      </c>
      <c r="C427" t="s">
        <v>192</v>
      </c>
      <c r="D427" t="s">
        <v>343</v>
      </c>
      <c r="E427" s="9" t="s">
        <v>47</v>
      </c>
      <c r="F427">
        <v>3</v>
      </c>
      <c r="G427" t="s">
        <v>331</v>
      </c>
      <c r="H427" t="str">
        <f t="shared" si="6"/>
        <v>N</v>
      </c>
      <c r="I427" t="s">
        <v>23</v>
      </c>
    </row>
    <row r="428" spans="1:9" x14ac:dyDescent="0.25">
      <c r="A428">
        <v>427</v>
      </c>
      <c r="B428">
        <v>1</v>
      </c>
      <c r="C428" t="s">
        <v>193</v>
      </c>
      <c r="D428" t="s">
        <v>343</v>
      </c>
      <c r="E428" s="9" t="s">
        <v>47</v>
      </c>
      <c r="F428">
        <v>4</v>
      </c>
      <c r="G428" t="s">
        <v>331</v>
      </c>
      <c r="H428" t="str">
        <f t="shared" si="6"/>
        <v>N</v>
      </c>
      <c r="I428" t="s">
        <v>23</v>
      </c>
    </row>
    <row r="429" spans="1:9" x14ac:dyDescent="0.25">
      <c r="A429">
        <v>428</v>
      </c>
      <c r="B429">
        <v>1</v>
      </c>
      <c r="C429" t="s">
        <v>194</v>
      </c>
      <c r="D429" t="s">
        <v>343</v>
      </c>
      <c r="E429" s="9" t="s">
        <v>47</v>
      </c>
      <c r="F429">
        <v>5</v>
      </c>
      <c r="G429" t="s">
        <v>332</v>
      </c>
      <c r="H429" t="str">
        <f t="shared" si="6"/>
        <v>N</v>
      </c>
      <c r="I429" t="s">
        <v>23</v>
      </c>
    </row>
    <row r="430" spans="1:9" x14ac:dyDescent="0.25">
      <c r="A430">
        <v>429</v>
      </c>
      <c r="B430">
        <v>1</v>
      </c>
      <c r="C430" t="s">
        <v>195</v>
      </c>
      <c r="D430" t="s">
        <v>343</v>
      </c>
      <c r="E430" s="9" t="s">
        <v>47</v>
      </c>
      <c r="F430">
        <v>6</v>
      </c>
      <c r="G430" t="s">
        <v>333</v>
      </c>
      <c r="H430" t="str">
        <f t="shared" si="6"/>
        <v>S</v>
      </c>
      <c r="I430" t="s">
        <v>23</v>
      </c>
    </row>
    <row r="431" spans="1:9" x14ac:dyDescent="0.25">
      <c r="A431">
        <v>430</v>
      </c>
      <c r="B431">
        <v>1</v>
      </c>
      <c r="C431" t="s">
        <v>196</v>
      </c>
      <c r="D431" t="s">
        <v>343</v>
      </c>
      <c r="E431" s="9" t="s">
        <v>47</v>
      </c>
      <c r="F431">
        <v>6</v>
      </c>
      <c r="G431" t="s">
        <v>334</v>
      </c>
      <c r="H431" t="str">
        <f t="shared" si="6"/>
        <v>S</v>
      </c>
      <c r="I431" t="s">
        <v>23</v>
      </c>
    </row>
    <row r="432" spans="1:9" x14ac:dyDescent="0.25">
      <c r="A432">
        <v>431</v>
      </c>
      <c r="B432">
        <v>1</v>
      </c>
      <c r="C432" t="s">
        <v>197</v>
      </c>
      <c r="D432" t="s">
        <v>343</v>
      </c>
      <c r="E432" s="9" t="s">
        <v>47</v>
      </c>
      <c r="F432">
        <v>6</v>
      </c>
      <c r="G432" t="s">
        <v>335</v>
      </c>
      <c r="H432" t="str">
        <f t="shared" si="6"/>
        <v>S</v>
      </c>
      <c r="I432" t="s">
        <v>23</v>
      </c>
    </row>
    <row r="433" spans="1:9" x14ac:dyDescent="0.25">
      <c r="A433">
        <v>432</v>
      </c>
      <c r="B433">
        <v>1</v>
      </c>
      <c r="C433" t="s">
        <v>198</v>
      </c>
      <c r="D433" t="s">
        <v>343</v>
      </c>
      <c r="E433" s="9" t="s">
        <v>47</v>
      </c>
      <c r="F433">
        <v>6</v>
      </c>
      <c r="G433" t="s">
        <v>336</v>
      </c>
      <c r="H433" t="str">
        <f t="shared" si="6"/>
        <v>S</v>
      </c>
      <c r="I433" t="s">
        <v>23</v>
      </c>
    </row>
    <row r="434" spans="1:9" x14ac:dyDescent="0.25">
      <c r="A434">
        <v>433</v>
      </c>
      <c r="B434">
        <v>1</v>
      </c>
      <c r="C434" t="s">
        <v>614</v>
      </c>
      <c r="D434" t="s">
        <v>343</v>
      </c>
      <c r="E434" s="9" t="s">
        <v>47</v>
      </c>
      <c r="F434">
        <v>6</v>
      </c>
      <c r="G434" t="s">
        <v>910</v>
      </c>
      <c r="H434" t="str">
        <f t="shared" si="6"/>
        <v>S</v>
      </c>
      <c r="I434" t="s">
        <v>23</v>
      </c>
    </row>
    <row r="435" spans="1:9" x14ac:dyDescent="0.25">
      <c r="A435">
        <v>434</v>
      </c>
      <c r="B435">
        <v>1</v>
      </c>
      <c r="C435" t="s">
        <v>615</v>
      </c>
      <c r="D435" t="s">
        <v>343</v>
      </c>
      <c r="E435" s="9" t="s">
        <v>47</v>
      </c>
      <c r="F435">
        <v>6</v>
      </c>
      <c r="G435" t="s">
        <v>911</v>
      </c>
      <c r="H435" t="str">
        <f t="shared" si="6"/>
        <v>S</v>
      </c>
      <c r="I435" t="s">
        <v>23</v>
      </c>
    </row>
    <row r="436" spans="1:9" x14ac:dyDescent="0.25">
      <c r="A436">
        <v>435</v>
      </c>
      <c r="B436">
        <v>1</v>
      </c>
      <c r="C436" t="s">
        <v>199</v>
      </c>
      <c r="D436" t="s">
        <v>343</v>
      </c>
      <c r="E436" s="9" t="s">
        <v>47</v>
      </c>
      <c r="F436">
        <v>5</v>
      </c>
      <c r="G436" t="s">
        <v>337</v>
      </c>
      <c r="H436" t="str">
        <f t="shared" si="6"/>
        <v>N</v>
      </c>
      <c r="I436" t="s">
        <v>23</v>
      </c>
    </row>
    <row r="437" spans="1:9" x14ac:dyDescent="0.25">
      <c r="A437">
        <v>436</v>
      </c>
      <c r="B437">
        <v>1</v>
      </c>
      <c r="C437" t="s">
        <v>200</v>
      </c>
      <c r="D437" t="s">
        <v>343</v>
      </c>
      <c r="E437" s="9" t="s">
        <v>47</v>
      </c>
      <c r="F437">
        <v>6</v>
      </c>
      <c r="G437" t="s">
        <v>338</v>
      </c>
      <c r="H437" t="str">
        <f t="shared" si="6"/>
        <v>S</v>
      </c>
      <c r="I437" t="s">
        <v>23</v>
      </c>
    </row>
    <row r="438" spans="1:9" x14ac:dyDescent="0.25">
      <c r="A438">
        <v>437</v>
      </c>
      <c r="B438">
        <v>1</v>
      </c>
      <c r="C438" t="s">
        <v>616</v>
      </c>
      <c r="D438" t="s">
        <v>343</v>
      </c>
      <c r="E438" s="9" t="s">
        <v>47</v>
      </c>
      <c r="F438">
        <v>6</v>
      </c>
      <c r="G438" t="s">
        <v>912</v>
      </c>
      <c r="H438" t="str">
        <f t="shared" si="6"/>
        <v>S</v>
      </c>
      <c r="I438" t="s">
        <v>23</v>
      </c>
    </row>
    <row r="439" spans="1:9" x14ac:dyDescent="0.25">
      <c r="A439">
        <v>438</v>
      </c>
      <c r="B439">
        <v>1</v>
      </c>
      <c r="C439" t="s">
        <v>201</v>
      </c>
      <c r="D439" t="s">
        <v>343</v>
      </c>
      <c r="E439" s="9" t="s">
        <v>47</v>
      </c>
      <c r="F439">
        <v>6</v>
      </c>
      <c r="G439" t="s">
        <v>339</v>
      </c>
      <c r="H439" t="str">
        <f t="shared" si="6"/>
        <v>S</v>
      </c>
      <c r="I439" t="s">
        <v>23</v>
      </c>
    </row>
    <row r="440" spans="1:9" x14ac:dyDescent="0.25">
      <c r="A440">
        <v>439</v>
      </c>
      <c r="B440">
        <v>1</v>
      </c>
      <c r="C440" t="s">
        <v>617</v>
      </c>
      <c r="D440" t="s">
        <v>343</v>
      </c>
      <c r="E440" s="9" t="s">
        <v>47</v>
      </c>
      <c r="F440">
        <v>3</v>
      </c>
      <c r="G440" t="s">
        <v>913</v>
      </c>
      <c r="H440" t="str">
        <f t="shared" si="6"/>
        <v>N</v>
      </c>
      <c r="I440" t="s">
        <v>23</v>
      </c>
    </row>
    <row r="441" spans="1:9" x14ac:dyDescent="0.25">
      <c r="A441">
        <v>440</v>
      </c>
      <c r="B441">
        <v>1</v>
      </c>
      <c r="C441" t="s">
        <v>618</v>
      </c>
      <c r="D441" t="s">
        <v>343</v>
      </c>
      <c r="E441" s="9" t="s">
        <v>47</v>
      </c>
      <c r="F441">
        <v>4</v>
      </c>
      <c r="G441" t="s">
        <v>913</v>
      </c>
      <c r="H441" t="str">
        <f t="shared" si="6"/>
        <v>N</v>
      </c>
      <c r="I441" t="s">
        <v>23</v>
      </c>
    </row>
    <row r="442" spans="1:9" x14ac:dyDescent="0.25">
      <c r="A442">
        <v>441</v>
      </c>
      <c r="B442">
        <v>1</v>
      </c>
      <c r="C442" t="s">
        <v>619</v>
      </c>
      <c r="D442" t="s">
        <v>343</v>
      </c>
      <c r="E442" s="9" t="s">
        <v>47</v>
      </c>
      <c r="F442">
        <v>5</v>
      </c>
      <c r="G442" t="s">
        <v>914</v>
      </c>
      <c r="H442" t="str">
        <f t="shared" si="6"/>
        <v>N</v>
      </c>
      <c r="I442" t="s">
        <v>23</v>
      </c>
    </row>
    <row r="443" spans="1:9" x14ac:dyDescent="0.25">
      <c r="A443">
        <v>442</v>
      </c>
      <c r="B443">
        <v>1</v>
      </c>
      <c r="C443" t="s">
        <v>620</v>
      </c>
      <c r="D443" t="s">
        <v>343</v>
      </c>
      <c r="E443" s="9" t="s">
        <v>47</v>
      </c>
      <c r="F443">
        <v>6</v>
      </c>
      <c r="G443" t="s">
        <v>915</v>
      </c>
      <c r="H443" t="str">
        <f t="shared" si="6"/>
        <v>S</v>
      </c>
      <c r="I443" t="s">
        <v>23</v>
      </c>
    </row>
    <row r="444" spans="1:9" x14ac:dyDescent="0.25">
      <c r="A444">
        <v>443</v>
      </c>
      <c r="B444">
        <v>1</v>
      </c>
      <c r="C444" t="s">
        <v>621</v>
      </c>
      <c r="D444" t="s">
        <v>343</v>
      </c>
      <c r="E444" s="9" t="s">
        <v>47</v>
      </c>
      <c r="F444">
        <v>5</v>
      </c>
      <c r="G444" t="s">
        <v>916</v>
      </c>
      <c r="H444" t="str">
        <f t="shared" si="6"/>
        <v>N</v>
      </c>
      <c r="I444" t="s">
        <v>23</v>
      </c>
    </row>
    <row r="445" spans="1:9" x14ac:dyDescent="0.25">
      <c r="A445">
        <v>444</v>
      </c>
      <c r="B445">
        <v>1</v>
      </c>
      <c r="C445" t="s">
        <v>622</v>
      </c>
      <c r="D445" t="s">
        <v>343</v>
      </c>
      <c r="E445" s="9" t="s">
        <v>47</v>
      </c>
      <c r="F445">
        <v>6</v>
      </c>
      <c r="G445" t="s">
        <v>917</v>
      </c>
      <c r="H445" t="str">
        <f t="shared" si="6"/>
        <v>S</v>
      </c>
      <c r="I445" t="s">
        <v>23</v>
      </c>
    </row>
    <row r="446" spans="1:9" x14ac:dyDescent="0.25">
      <c r="A446">
        <v>445</v>
      </c>
      <c r="B446">
        <v>1</v>
      </c>
      <c r="C446" t="s">
        <v>623</v>
      </c>
      <c r="D446" t="s">
        <v>343</v>
      </c>
      <c r="E446" s="9" t="s">
        <v>47</v>
      </c>
      <c r="F446">
        <v>2</v>
      </c>
      <c r="G446" t="s">
        <v>918</v>
      </c>
      <c r="H446" t="str">
        <f t="shared" si="6"/>
        <v>N</v>
      </c>
      <c r="I446" t="s">
        <v>23</v>
      </c>
    </row>
    <row r="447" spans="1:9" x14ac:dyDescent="0.25">
      <c r="A447">
        <v>446</v>
      </c>
      <c r="B447">
        <v>1</v>
      </c>
      <c r="C447" t="s">
        <v>624</v>
      </c>
      <c r="D447" t="s">
        <v>343</v>
      </c>
      <c r="E447" s="9" t="s">
        <v>47</v>
      </c>
      <c r="F447">
        <v>3</v>
      </c>
      <c r="G447" t="s">
        <v>919</v>
      </c>
      <c r="H447" t="str">
        <f t="shared" si="6"/>
        <v>N</v>
      </c>
      <c r="I447" t="s">
        <v>23</v>
      </c>
    </row>
    <row r="448" spans="1:9" x14ac:dyDescent="0.25">
      <c r="A448">
        <v>447</v>
      </c>
      <c r="B448">
        <v>1</v>
      </c>
      <c r="C448" t="s">
        <v>625</v>
      </c>
      <c r="D448" t="s">
        <v>343</v>
      </c>
      <c r="E448" s="9" t="s">
        <v>47</v>
      </c>
      <c r="F448">
        <v>4</v>
      </c>
      <c r="G448" t="s">
        <v>920</v>
      </c>
      <c r="H448" t="str">
        <f t="shared" si="6"/>
        <v>N</v>
      </c>
      <c r="I448" t="s">
        <v>23</v>
      </c>
    </row>
    <row r="449" spans="1:9" x14ac:dyDescent="0.25">
      <c r="A449">
        <v>448</v>
      </c>
      <c r="B449">
        <v>1</v>
      </c>
      <c r="C449" t="s">
        <v>626</v>
      </c>
      <c r="D449" t="s">
        <v>343</v>
      </c>
      <c r="E449" s="9" t="s">
        <v>47</v>
      </c>
      <c r="F449">
        <v>5</v>
      </c>
      <c r="G449" t="s">
        <v>920</v>
      </c>
      <c r="H449" t="str">
        <f t="shared" si="6"/>
        <v>N</v>
      </c>
      <c r="I449" t="s">
        <v>23</v>
      </c>
    </row>
    <row r="450" spans="1:9" x14ac:dyDescent="0.25">
      <c r="A450">
        <v>449</v>
      </c>
      <c r="B450">
        <v>1</v>
      </c>
      <c r="C450" t="s">
        <v>627</v>
      </c>
      <c r="D450" t="s">
        <v>343</v>
      </c>
      <c r="E450" s="9" t="s">
        <v>47</v>
      </c>
      <c r="F450">
        <v>6</v>
      </c>
      <c r="G450" t="s">
        <v>921</v>
      </c>
      <c r="H450" t="str">
        <f t="shared" si="6"/>
        <v>S</v>
      </c>
      <c r="I450" t="s">
        <v>23</v>
      </c>
    </row>
    <row r="451" spans="1:9" x14ac:dyDescent="0.25">
      <c r="A451">
        <v>450</v>
      </c>
      <c r="B451">
        <v>1</v>
      </c>
      <c r="C451" t="s">
        <v>628</v>
      </c>
      <c r="D451" t="s">
        <v>343</v>
      </c>
      <c r="E451" s="9" t="s">
        <v>47</v>
      </c>
      <c r="F451">
        <v>6</v>
      </c>
      <c r="G451" t="s">
        <v>922</v>
      </c>
      <c r="H451" t="str">
        <f t="shared" ref="H451:H457" si="7">IF(F451=6,"S","N")</f>
        <v>S</v>
      </c>
      <c r="I451" t="s">
        <v>23</v>
      </c>
    </row>
    <row r="452" spans="1:9" x14ac:dyDescent="0.25">
      <c r="A452">
        <v>451</v>
      </c>
      <c r="B452">
        <v>1</v>
      </c>
      <c r="C452" t="s">
        <v>202</v>
      </c>
      <c r="D452" t="s">
        <v>343</v>
      </c>
      <c r="E452" s="9" t="s">
        <v>48</v>
      </c>
      <c r="F452">
        <v>1</v>
      </c>
      <c r="G452" t="s">
        <v>340</v>
      </c>
      <c r="H452" t="str">
        <f t="shared" si="7"/>
        <v>N</v>
      </c>
      <c r="I452" t="s">
        <v>23</v>
      </c>
    </row>
    <row r="453" spans="1:9" x14ac:dyDescent="0.25">
      <c r="A453">
        <v>452</v>
      </c>
      <c r="B453">
        <v>1</v>
      </c>
      <c r="C453" t="s">
        <v>203</v>
      </c>
      <c r="D453" t="s">
        <v>343</v>
      </c>
      <c r="E453" s="9" t="s">
        <v>48</v>
      </c>
      <c r="F453">
        <v>2</v>
      </c>
      <c r="G453" t="s">
        <v>341</v>
      </c>
      <c r="H453" t="str">
        <f t="shared" si="7"/>
        <v>N</v>
      </c>
      <c r="I453" t="s">
        <v>23</v>
      </c>
    </row>
    <row r="454" spans="1:9" x14ac:dyDescent="0.25">
      <c r="A454">
        <v>453</v>
      </c>
      <c r="B454">
        <v>1</v>
      </c>
      <c r="C454" t="s">
        <v>204</v>
      </c>
      <c r="D454" t="s">
        <v>343</v>
      </c>
      <c r="E454" s="9" t="s">
        <v>48</v>
      </c>
      <c r="F454">
        <v>3</v>
      </c>
      <c r="G454" t="s">
        <v>341</v>
      </c>
      <c r="H454" t="str">
        <f t="shared" si="7"/>
        <v>N</v>
      </c>
      <c r="I454" t="s">
        <v>23</v>
      </c>
    </row>
    <row r="455" spans="1:9" x14ac:dyDescent="0.25">
      <c r="A455">
        <v>454</v>
      </c>
      <c r="B455">
        <v>1</v>
      </c>
      <c r="C455" t="s">
        <v>205</v>
      </c>
      <c r="D455" t="s">
        <v>343</v>
      </c>
      <c r="E455" s="9" t="s">
        <v>48</v>
      </c>
      <c r="F455">
        <v>4</v>
      </c>
      <c r="G455" t="s">
        <v>341</v>
      </c>
      <c r="H455" t="str">
        <f t="shared" si="7"/>
        <v>N</v>
      </c>
      <c r="I455" t="s">
        <v>23</v>
      </c>
    </row>
    <row r="456" spans="1:9" x14ac:dyDescent="0.25">
      <c r="A456">
        <v>455</v>
      </c>
      <c r="B456">
        <v>1</v>
      </c>
      <c r="C456" t="s">
        <v>206</v>
      </c>
      <c r="D456" t="s">
        <v>343</v>
      </c>
      <c r="E456" s="9" t="s">
        <v>48</v>
      </c>
      <c r="F456">
        <v>5</v>
      </c>
      <c r="G456" t="s">
        <v>342</v>
      </c>
      <c r="H456" t="str">
        <f t="shared" si="7"/>
        <v>N</v>
      </c>
      <c r="I456" t="s">
        <v>23</v>
      </c>
    </row>
    <row r="457" spans="1:9" x14ac:dyDescent="0.25">
      <c r="A457">
        <v>456</v>
      </c>
      <c r="B457">
        <v>1</v>
      </c>
      <c r="C457" t="s">
        <v>207</v>
      </c>
      <c r="D457" t="s">
        <v>343</v>
      </c>
      <c r="E457" s="9" t="s">
        <v>48</v>
      </c>
      <c r="F457">
        <v>6</v>
      </c>
      <c r="G457" t="s">
        <v>342</v>
      </c>
      <c r="H457" t="str">
        <f t="shared" si="7"/>
        <v>S</v>
      </c>
      <c r="I457" t="s">
        <v>23</v>
      </c>
    </row>
  </sheetData>
  <autoFilter ref="A1:J1" xr:uid="{6342469C-4DF5-450F-9BD2-BAC40DD3C21F}">
    <sortState xmlns:xlrd2="http://schemas.microsoft.com/office/spreadsheetml/2017/richdata2" ref="A2:J500">
      <sortCondition ref="C1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A0100772981747B500B835ABDEEE17" ma:contentTypeVersion="0" ma:contentTypeDescription="Crie um novo documento." ma:contentTypeScope="" ma:versionID="3cabb280569a2b887a87118756883d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DB6F-542D-4C71-88D7-5B10EF978E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5BF01-139A-4002-B79F-58FD50A72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978484-BD67-4AC1-9CB0-9A0033C25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ORIGINAL</vt:lpstr>
      <vt:lpstr>CLIENTES</vt:lpstr>
      <vt:lpstr>FORNECEDORES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oliveira</dc:creator>
  <cp:keywords/>
  <dc:description/>
  <cp:lastModifiedBy>Murilo Horacio Costa</cp:lastModifiedBy>
  <cp:revision/>
  <dcterms:created xsi:type="dcterms:W3CDTF">2017-02-06T12:54:02Z</dcterms:created>
  <dcterms:modified xsi:type="dcterms:W3CDTF">2021-11-05T20:56:40Z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0x01010010A0100772981747B500B835ABDEEE17</vt:lpwstr>
  </property>
</Properties>
</file>