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Desenvolvimento SQA\4 - Empresas\"/>
    </mc:Choice>
  </mc:AlternateContent>
  <xr:revisionPtr revIDLastSave="0" documentId="13_ncr:1_{1211C709-AE09-4E1C-B6B6-67D0A05B3FA4}" xr6:coauthVersionLast="47" xr6:coauthVersionMax="47" xr10:uidLastSave="{00000000-0000-0000-0000-000000000000}"/>
  <bookViews>
    <workbookView xWindow="-108" yWindow="-108" windowWidth="23256" windowHeight="12720" tabRatio="740" activeTab="1" xr2:uid="{B8350B08-5079-4248-9694-531B4A9C459D}"/>
  </bookViews>
  <sheets>
    <sheet name="Tipo de Negociação (TGFTPV)" sheetId="1" r:id="rId1"/>
    <sheet name="Tipos de Titulo (TGFTIT)" sheetId="3" r:id="rId2"/>
    <sheet name="Parcelas (TGFPPG)" sheetId="2" r:id="rId3"/>
    <sheet name="DIGVENDA" sheetId="5" r:id="rId4"/>
    <sheet name="SUBTIPOVENDA" sheetId="6" r:id="rId5"/>
    <sheet name="TPAGNFC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4" i="1" l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F904" i="2"/>
  <c r="I904" i="2" s="1"/>
  <c r="F903" i="2"/>
  <c r="I903" i="2" s="1"/>
  <c r="F902" i="2"/>
  <c r="I902" i="2" s="1"/>
  <c r="F901" i="2"/>
  <c r="I901" i="2" s="1"/>
  <c r="I900" i="2"/>
  <c r="F900" i="2"/>
  <c r="I899" i="2"/>
  <c r="F899" i="2"/>
  <c r="I898" i="2"/>
  <c r="F898" i="2"/>
  <c r="I897" i="2"/>
  <c r="F897" i="2"/>
  <c r="I896" i="2"/>
  <c r="F896" i="2"/>
  <c r="F895" i="2"/>
  <c r="I895" i="2" s="1"/>
  <c r="F894" i="2"/>
  <c r="I894" i="2" s="1"/>
  <c r="F893" i="2"/>
  <c r="I893" i="2" s="1"/>
  <c r="I892" i="2"/>
  <c r="F892" i="2"/>
  <c r="I891" i="2"/>
  <c r="F891" i="2"/>
  <c r="I890" i="2"/>
  <c r="F890" i="2"/>
  <c r="I889" i="2"/>
  <c r="F889" i="2"/>
  <c r="I888" i="2"/>
  <c r="F888" i="2"/>
  <c r="F887" i="2"/>
  <c r="I887" i="2" s="1"/>
  <c r="F886" i="2"/>
  <c r="I886" i="2" s="1"/>
  <c r="F885" i="2"/>
  <c r="I885" i="2" s="1"/>
  <c r="F884" i="2"/>
  <c r="I884" i="2" s="1"/>
  <c r="I883" i="2"/>
  <c r="F883" i="2"/>
  <c r="I882" i="2"/>
  <c r="F882" i="2"/>
  <c r="I881" i="2"/>
  <c r="F881" i="2"/>
  <c r="I880" i="2"/>
  <c r="F880" i="2"/>
  <c r="F879" i="2"/>
  <c r="I879" i="2" s="1"/>
  <c r="F878" i="2"/>
  <c r="I878" i="2" s="1"/>
  <c r="F877" i="2"/>
  <c r="I877" i="2" s="1"/>
  <c r="I876" i="2"/>
  <c r="F876" i="2"/>
  <c r="I875" i="2"/>
  <c r="F875" i="2"/>
  <c r="I874" i="2"/>
  <c r="F874" i="2"/>
  <c r="I873" i="2"/>
  <c r="F873" i="2"/>
  <c r="I872" i="2"/>
  <c r="F872" i="2"/>
  <c r="F871" i="2"/>
  <c r="I871" i="2" s="1"/>
  <c r="F870" i="2"/>
  <c r="I870" i="2" s="1"/>
  <c r="F869" i="2"/>
  <c r="I869" i="2" s="1"/>
  <c r="F868" i="2"/>
  <c r="I868" i="2" s="1"/>
  <c r="I867" i="2"/>
  <c r="F867" i="2"/>
  <c r="I866" i="2"/>
  <c r="F866" i="2"/>
  <c r="I865" i="2"/>
  <c r="F865" i="2"/>
  <c r="I864" i="2"/>
  <c r="F864" i="2"/>
  <c r="F863" i="2"/>
  <c r="I863" i="2" s="1"/>
  <c r="F862" i="2"/>
  <c r="I862" i="2" s="1"/>
  <c r="F861" i="2"/>
  <c r="I861" i="2" s="1"/>
  <c r="F860" i="2"/>
  <c r="I860" i="2" s="1"/>
  <c r="I859" i="2"/>
  <c r="F859" i="2"/>
  <c r="I858" i="2"/>
  <c r="F858" i="2"/>
  <c r="I857" i="2"/>
  <c r="F857" i="2"/>
  <c r="I856" i="2"/>
  <c r="F856" i="2"/>
  <c r="F855" i="2"/>
  <c r="I855" i="2" s="1"/>
  <c r="F854" i="2"/>
  <c r="I854" i="2" s="1"/>
  <c r="F853" i="2"/>
  <c r="I853" i="2" s="1"/>
  <c r="F852" i="2"/>
  <c r="I852" i="2" s="1"/>
  <c r="I851" i="2"/>
  <c r="F851" i="2"/>
  <c r="I850" i="2"/>
  <c r="F850" i="2"/>
  <c r="I849" i="2"/>
  <c r="F849" i="2"/>
  <c r="I848" i="2"/>
  <c r="F848" i="2"/>
  <c r="F847" i="2"/>
  <c r="I847" i="2" s="1"/>
  <c r="F846" i="2"/>
  <c r="I846" i="2" s="1"/>
  <c r="F845" i="2"/>
  <c r="I845" i="2" s="1"/>
  <c r="I844" i="2"/>
  <c r="F844" i="2"/>
  <c r="I843" i="2"/>
  <c r="F843" i="2"/>
  <c r="I842" i="2"/>
  <c r="F842" i="2"/>
  <c r="I841" i="2"/>
  <c r="F841" i="2"/>
  <c r="I840" i="2"/>
  <c r="F840" i="2"/>
  <c r="F839" i="2"/>
  <c r="I839" i="2" s="1"/>
  <c r="F838" i="2"/>
  <c r="I838" i="2" s="1"/>
  <c r="F837" i="2"/>
  <c r="I837" i="2" s="1"/>
  <c r="F836" i="2"/>
  <c r="I836" i="2" s="1"/>
  <c r="I835" i="2"/>
  <c r="F835" i="2"/>
  <c r="I834" i="2"/>
  <c r="F834" i="2"/>
  <c r="I833" i="2"/>
  <c r="F833" i="2"/>
  <c r="I832" i="2"/>
  <c r="F832" i="2"/>
  <c r="F831" i="2"/>
  <c r="I831" i="2" s="1"/>
  <c r="F830" i="2"/>
  <c r="I830" i="2" s="1"/>
  <c r="F829" i="2"/>
  <c r="I829" i="2" s="1"/>
  <c r="I828" i="2"/>
  <c r="F828" i="2"/>
  <c r="I827" i="2"/>
  <c r="F827" i="2"/>
  <c r="I826" i="2"/>
  <c r="F826" i="2"/>
  <c r="I825" i="2"/>
  <c r="F825" i="2"/>
  <c r="I824" i="2"/>
  <c r="F824" i="2"/>
  <c r="F823" i="2"/>
  <c r="I823" i="2" s="1"/>
  <c r="F822" i="2"/>
  <c r="I822" i="2" s="1"/>
  <c r="F821" i="2"/>
  <c r="I821" i="2" s="1"/>
  <c r="F820" i="2"/>
  <c r="I820" i="2" s="1"/>
  <c r="I819" i="2"/>
  <c r="F819" i="2"/>
  <c r="I818" i="2"/>
  <c r="F818" i="2"/>
  <c r="I817" i="2"/>
  <c r="F817" i="2"/>
  <c r="I816" i="2"/>
  <c r="F816" i="2"/>
  <c r="F815" i="2"/>
  <c r="I815" i="2" s="1"/>
  <c r="F814" i="2"/>
  <c r="I814" i="2" s="1"/>
  <c r="F813" i="2"/>
  <c r="I813" i="2" s="1"/>
  <c r="I812" i="2"/>
  <c r="F812" i="2"/>
  <c r="I811" i="2"/>
  <c r="F811" i="2"/>
  <c r="I810" i="2"/>
  <c r="F810" i="2"/>
  <c r="I809" i="2"/>
  <c r="F809" i="2"/>
  <c r="I808" i="2"/>
  <c r="F808" i="2"/>
  <c r="F807" i="2"/>
  <c r="I807" i="2" s="1"/>
  <c r="F806" i="2"/>
  <c r="I806" i="2" s="1"/>
  <c r="F805" i="2"/>
  <c r="I805" i="2" s="1"/>
  <c r="F804" i="2"/>
  <c r="I804" i="2" s="1"/>
  <c r="I803" i="2"/>
  <c r="F803" i="2"/>
  <c r="I802" i="2"/>
  <c r="F802" i="2"/>
  <c r="I801" i="2"/>
  <c r="F801" i="2"/>
  <c r="I800" i="2"/>
  <c r="F800" i="2"/>
  <c r="F799" i="2"/>
  <c r="I799" i="2" s="1"/>
  <c r="F798" i="2"/>
  <c r="I798" i="2" s="1"/>
  <c r="F797" i="2"/>
  <c r="I797" i="2" s="1"/>
  <c r="F796" i="2"/>
  <c r="I796" i="2" s="1"/>
  <c r="I795" i="2"/>
  <c r="F795" i="2"/>
  <c r="I794" i="2"/>
  <c r="F794" i="2"/>
  <c r="I793" i="2"/>
  <c r="F793" i="2"/>
  <c r="I792" i="2"/>
  <c r="F792" i="2"/>
  <c r="F791" i="2"/>
  <c r="I791" i="2" s="1"/>
  <c r="F790" i="2"/>
  <c r="I790" i="2" s="1"/>
  <c r="F789" i="2"/>
  <c r="I789" i="2" s="1"/>
  <c r="F788" i="2"/>
  <c r="I788" i="2" s="1"/>
  <c r="I787" i="2"/>
  <c r="F787" i="2"/>
  <c r="I786" i="2"/>
  <c r="F786" i="2"/>
  <c r="I785" i="2"/>
  <c r="F785" i="2"/>
  <c r="I784" i="2"/>
  <c r="F784" i="2"/>
  <c r="F783" i="2"/>
  <c r="I783" i="2" s="1"/>
  <c r="F782" i="2"/>
  <c r="I782" i="2" s="1"/>
  <c r="F781" i="2"/>
  <c r="I781" i="2" s="1"/>
  <c r="I780" i="2"/>
  <c r="F780" i="2"/>
  <c r="I779" i="2"/>
  <c r="F779" i="2"/>
  <c r="I778" i="2"/>
  <c r="F778" i="2"/>
  <c r="I777" i="2"/>
  <c r="F777" i="2"/>
  <c r="I776" i="2"/>
  <c r="F776" i="2"/>
  <c r="F775" i="2"/>
  <c r="I775" i="2" s="1"/>
  <c r="F774" i="2"/>
  <c r="I774" i="2" s="1"/>
  <c r="F773" i="2"/>
  <c r="I773" i="2" s="1"/>
  <c r="F772" i="2"/>
  <c r="I772" i="2" s="1"/>
  <c r="I771" i="2"/>
  <c r="F771" i="2"/>
  <c r="I770" i="2"/>
  <c r="F770" i="2"/>
  <c r="I769" i="2"/>
  <c r="F769" i="2"/>
  <c r="I768" i="2"/>
  <c r="F768" i="2"/>
  <c r="F767" i="2"/>
  <c r="I767" i="2" s="1"/>
  <c r="F766" i="2"/>
  <c r="I766" i="2" s="1"/>
  <c r="F765" i="2"/>
  <c r="I765" i="2" s="1"/>
  <c r="I764" i="2"/>
  <c r="F764" i="2"/>
  <c r="I763" i="2"/>
  <c r="F763" i="2"/>
  <c r="I762" i="2"/>
  <c r="F762" i="2"/>
  <c r="I761" i="2"/>
  <c r="F761" i="2"/>
  <c r="I760" i="2"/>
  <c r="F760" i="2"/>
  <c r="F759" i="2"/>
  <c r="I759" i="2" s="1"/>
  <c r="F758" i="2"/>
  <c r="I758" i="2" s="1"/>
  <c r="F757" i="2"/>
  <c r="I757" i="2" s="1"/>
  <c r="F756" i="2"/>
  <c r="I756" i="2" s="1"/>
  <c r="I755" i="2"/>
  <c r="F755" i="2"/>
  <c r="I754" i="2"/>
  <c r="F754" i="2"/>
  <c r="I753" i="2"/>
  <c r="F753" i="2"/>
  <c r="I752" i="2"/>
  <c r="F752" i="2"/>
  <c r="F751" i="2"/>
  <c r="I751" i="2" s="1"/>
  <c r="F750" i="2"/>
  <c r="I750" i="2" s="1"/>
  <c r="F749" i="2"/>
  <c r="I749" i="2" s="1"/>
  <c r="I748" i="2"/>
  <c r="F748" i="2"/>
  <c r="I747" i="2"/>
  <c r="F747" i="2"/>
  <c r="I746" i="2"/>
  <c r="F746" i="2"/>
  <c r="I745" i="2"/>
  <c r="F745" i="2"/>
  <c r="I744" i="2"/>
  <c r="F744" i="2"/>
  <c r="F743" i="2"/>
  <c r="I743" i="2" s="1"/>
  <c r="F742" i="2"/>
  <c r="I742" i="2" s="1"/>
  <c r="F741" i="2"/>
  <c r="I741" i="2" s="1"/>
  <c r="F740" i="2"/>
  <c r="I740" i="2" s="1"/>
  <c r="I739" i="2"/>
  <c r="F739" i="2"/>
  <c r="I738" i="2"/>
  <c r="F738" i="2"/>
  <c r="I737" i="2"/>
  <c r="F737" i="2"/>
  <c r="I736" i="2"/>
  <c r="F736" i="2"/>
  <c r="F735" i="2"/>
  <c r="I735" i="2" s="1"/>
  <c r="F734" i="2"/>
  <c r="I734" i="2" s="1"/>
  <c r="F733" i="2"/>
  <c r="I733" i="2" s="1"/>
  <c r="F732" i="2"/>
  <c r="I732" i="2" s="1"/>
  <c r="I731" i="2"/>
  <c r="F731" i="2"/>
  <c r="I730" i="2"/>
  <c r="F730" i="2"/>
  <c r="I729" i="2"/>
  <c r="F729" i="2"/>
  <c r="I728" i="2"/>
  <c r="F728" i="2"/>
  <c r="F727" i="2"/>
  <c r="I727" i="2" s="1"/>
  <c r="I726" i="2"/>
  <c r="F726" i="2"/>
  <c r="F725" i="2"/>
  <c r="I725" i="2" s="1"/>
  <c r="I724" i="2"/>
  <c r="F724" i="2"/>
  <c r="I723" i="2"/>
  <c r="F723" i="2"/>
  <c r="I722" i="2"/>
  <c r="F722" i="2"/>
  <c r="F721" i="2"/>
  <c r="I721" i="2" s="1"/>
  <c r="I720" i="2"/>
  <c r="F720" i="2"/>
  <c r="F719" i="2"/>
  <c r="I719" i="2" s="1"/>
  <c r="F718" i="2"/>
  <c r="I718" i="2" s="1"/>
  <c r="F717" i="2"/>
  <c r="I717" i="2" s="1"/>
  <c r="I716" i="2"/>
  <c r="F716" i="2"/>
  <c r="I715" i="2"/>
  <c r="F715" i="2"/>
  <c r="I714" i="2"/>
  <c r="F714" i="2"/>
  <c r="F713" i="2"/>
  <c r="I713" i="2" s="1"/>
  <c r="I712" i="2"/>
  <c r="F712" i="2"/>
  <c r="F711" i="2"/>
  <c r="I711" i="2" s="1"/>
  <c r="F710" i="2"/>
  <c r="I710" i="2" s="1"/>
  <c r="F709" i="2"/>
  <c r="I709" i="2" s="1"/>
  <c r="I708" i="2"/>
  <c r="F708" i="2"/>
  <c r="I707" i="2"/>
  <c r="F707" i="2"/>
  <c r="I706" i="2"/>
  <c r="F706" i="2"/>
  <c r="F705" i="2"/>
  <c r="I705" i="2" s="1"/>
  <c r="I704" i="2"/>
  <c r="F704" i="2"/>
  <c r="F703" i="2"/>
  <c r="I703" i="2" s="1"/>
  <c r="F702" i="2"/>
  <c r="I702" i="2" s="1"/>
  <c r="F701" i="2"/>
  <c r="I701" i="2" s="1"/>
  <c r="F700" i="2"/>
  <c r="I700" i="2" s="1"/>
  <c r="I699" i="2"/>
  <c r="F699" i="2"/>
  <c r="I698" i="2"/>
  <c r="F698" i="2"/>
  <c r="F697" i="2"/>
  <c r="I697" i="2" s="1"/>
  <c r="I696" i="2"/>
  <c r="F696" i="2"/>
  <c r="F695" i="2"/>
  <c r="I695" i="2" s="1"/>
  <c r="F694" i="2"/>
  <c r="I694" i="2" s="1"/>
  <c r="F693" i="2"/>
  <c r="I693" i="2" s="1"/>
  <c r="I692" i="2"/>
  <c r="F692" i="2"/>
  <c r="I691" i="2"/>
  <c r="F691" i="2"/>
  <c r="I690" i="2"/>
  <c r="F690" i="2"/>
  <c r="F689" i="2"/>
  <c r="I689" i="2" s="1"/>
  <c r="I688" i="2"/>
  <c r="F688" i="2"/>
  <c r="F687" i="2"/>
  <c r="I687" i="2" s="1"/>
  <c r="F686" i="2"/>
  <c r="I686" i="2" s="1"/>
  <c r="F685" i="2"/>
  <c r="I685" i="2" s="1"/>
  <c r="I684" i="2"/>
  <c r="F684" i="2"/>
  <c r="I683" i="2"/>
  <c r="F683" i="2"/>
  <c r="I682" i="2"/>
  <c r="F682" i="2"/>
  <c r="F681" i="2"/>
  <c r="I681" i="2" s="1"/>
  <c r="I680" i="2"/>
  <c r="F680" i="2"/>
  <c r="F679" i="2"/>
  <c r="I679" i="2" s="1"/>
  <c r="F678" i="2"/>
  <c r="I678" i="2" s="1"/>
  <c r="F677" i="2"/>
  <c r="I677" i="2" s="1"/>
  <c r="I676" i="2"/>
  <c r="F676" i="2"/>
  <c r="I675" i="2"/>
  <c r="F675" i="2"/>
  <c r="I674" i="2"/>
  <c r="F674" i="2"/>
  <c r="F673" i="2"/>
  <c r="I673" i="2" s="1"/>
  <c r="I672" i="2"/>
  <c r="F672" i="2"/>
  <c r="F671" i="2"/>
  <c r="I671" i="2" s="1"/>
  <c r="F670" i="2"/>
  <c r="I670" i="2" s="1"/>
  <c r="F669" i="2"/>
  <c r="I669" i="2" s="1"/>
  <c r="F668" i="2"/>
  <c r="I668" i="2" s="1"/>
  <c r="I667" i="2"/>
  <c r="F667" i="2"/>
  <c r="I666" i="2"/>
  <c r="F666" i="2"/>
  <c r="F665" i="2"/>
  <c r="I665" i="2" s="1"/>
  <c r="I664" i="2"/>
  <c r="F664" i="2"/>
  <c r="F663" i="2"/>
  <c r="I663" i="2" s="1"/>
  <c r="F662" i="2"/>
  <c r="I662" i="2" s="1"/>
  <c r="F661" i="2"/>
  <c r="I661" i="2" s="1"/>
  <c r="I660" i="2"/>
  <c r="F660" i="2"/>
  <c r="I659" i="2"/>
  <c r="F659" i="2"/>
  <c r="I658" i="2"/>
  <c r="F658" i="2"/>
  <c r="F657" i="2"/>
  <c r="I657" i="2" s="1"/>
  <c r="I656" i="2"/>
  <c r="F656" i="2"/>
  <c r="F655" i="2"/>
  <c r="I655" i="2" s="1"/>
  <c r="F654" i="2"/>
  <c r="I654" i="2" s="1"/>
  <c r="F653" i="2"/>
  <c r="I653" i="2" s="1"/>
  <c r="I652" i="2"/>
  <c r="F652" i="2"/>
  <c r="I651" i="2"/>
  <c r="F651" i="2"/>
  <c r="I650" i="2"/>
  <c r="F650" i="2"/>
  <c r="F649" i="2"/>
  <c r="I649" i="2" s="1"/>
  <c r="I648" i="2"/>
  <c r="F648" i="2"/>
  <c r="F647" i="2"/>
  <c r="I647" i="2" s="1"/>
  <c r="F646" i="2"/>
  <c r="I646" i="2" s="1"/>
  <c r="F645" i="2"/>
  <c r="I645" i="2" s="1"/>
  <c r="I644" i="2"/>
  <c r="F644" i="2"/>
  <c r="I643" i="2"/>
  <c r="F643" i="2"/>
  <c r="I642" i="2"/>
  <c r="F642" i="2"/>
  <c r="F641" i="2"/>
  <c r="I641" i="2" s="1"/>
  <c r="I640" i="2"/>
  <c r="F640" i="2"/>
  <c r="F639" i="2"/>
  <c r="I639" i="2" s="1"/>
  <c r="F638" i="2"/>
  <c r="I638" i="2" s="1"/>
  <c r="F637" i="2"/>
  <c r="I637" i="2" s="1"/>
  <c r="F636" i="2"/>
  <c r="I636" i="2" s="1"/>
  <c r="I635" i="2"/>
  <c r="F635" i="2"/>
  <c r="I634" i="2"/>
  <c r="F634" i="2"/>
  <c r="F633" i="2"/>
  <c r="I633" i="2" s="1"/>
  <c r="I632" i="2"/>
  <c r="F632" i="2"/>
  <c r="F631" i="2"/>
  <c r="I631" i="2" s="1"/>
  <c r="F630" i="2"/>
  <c r="I630" i="2" s="1"/>
  <c r="F629" i="2"/>
  <c r="I629" i="2" s="1"/>
  <c r="I628" i="2"/>
  <c r="F628" i="2"/>
  <c r="I627" i="2"/>
  <c r="F627" i="2"/>
  <c r="I626" i="2"/>
  <c r="F626" i="2"/>
  <c r="F625" i="2"/>
  <c r="I625" i="2" s="1"/>
  <c r="I624" i="2"/>
  <c r="F624" i="2"/>
  <c r="F623" i="2"/>
  <c r="I623" i="2" s="1"/>
  <c r="F622" i="2"/>
  <c r="I622" i="2" s="1"/>
  <c r="F621" i="2"/>
  <c r="I621" i="2" s="1"/>
  <c r="I620" i="2"/>
  <c r="F620" i="2"/>
  <c r="I619" i="2"/>
  <c r="F619" i="2"/>
  <c r="I618" i="2"/>
  <c r="F618" i="2"/>
  <c r="F617" i="2"/>
  <c r="I617" i="2" s="1"/>
  <c r="I616" i="2"/>
  <c r="F616" i="2"/>
  <c r="F615" i="2"/>
  <c r="I615" i="2" s="1"/>
  <c r="F614" i="2"/>
  <c r="I614" i="2" s="1"/>
  <c r="F613" i="2"/>
  <c r="I613" i="2" s="1"/>
  <c r="I612" i="2"/>
  <c r="F612" i="2"/>
  <c r="I611" i="2"/>
  <c r="F611" i="2"/>
  <c r="I610" i="2"/>
  <c r="F610" i="2"/>
  <c r="F609" i="2"/>
  <c r="I609" i="2" s="1"/>
  <c r="I608" i="2"/>
  <c r="F608" i="2"/>
  <c r="F607" i="2"/>
  <c r="I607" i="2" s="1"/>
  <c r="F606" i="2"/>
  <c r="I606" i="2" s="1"/>
  <c r="F605" i="2"/>
  <c r="I605" i="2" s="1"/>
  <c r="F604" i="2"/>
  <c r="I604" i="2" s="1"/>
  <c r="I603" i="2"/>
  <c r="F603" i="2"/>
  <c r="I602" i="2"/>
  <c r="F602" i="2"/>
  <c r="F601" i="2"/>
  <c r="I601" i="2" s="1"/>
  <c r="I600" i="2"/>
  <c r="F600" i="2"/>
  <c r="F599" i="2"/>
  <c r="I599" i="2" s="1"/>
  <c r="F598" i="2"/>
  <c r="I598" i="2" s="1"/>
  <c r="F597" i="2"/>
  <c r="I597" i="2" s="1"/>
  <c r="I596" i="2"/>
  <c r="F596" i="2"/>
  <c r="I595" i="2"/>
  <c r="F595" i="2"/>
  <c r="I594" i="2"/>
  <c r="F594" i="2"/>
  <c r="F593" i="2"/>
  <c r="I593" i="2" s="1"/>
  <c r="I592" i="2"/>
  <c r="F592" i="2"/>
  <c r="F591" i="2"/>
  <c r="I591" i="2" s="1"/>
  <c r="F590" i="2"/>
  <c r="I590" i="2" s="1"/>
  <c r="F589" i="2"/>
  <c r="I589" i="2" s="1"/>
  <c r="I588" i="2"/>
  <c r="F588" i="2"/>
  <c r="I587" i="2"/>
  <c r="F587" i="2"/>
  <c r="I586" i="2"/>
  <c r="F586" i="2"/>
  <c r="F585" i="2"/>
  <c r="I585" i="2" s="1"/>
  <c r="I584" i="2"/>
  <c r="F584" i="2"/>
  <c r="F583" i="2"/>
  <c r="I583" i="2" s="1"/>
  <c r="F582" i="2"/>
  <c r="I582" i="2" s="1"/>
  <c r="F581" i="2"/>
  <c r="I581" i="2" s="1"/>
  <c r="I580" i="2"/>
  <c r="F580" i="2"/>
  <c r="I579" i="2"/>
  <c r="F579" i="2"/>
  <c r="I578" i="2"/>
  <c r="F578" i="2"/>
  <c r="F577" i="2"/>
  <c r="I577" i="2" s="1"/>
  <c r="I576" i="2"/>
  <c r="F576" i="2"/>
  <c r="F575" i="2"/>
  <c r="I575" i="2" s="1"/>
  <c r="F574" i="2"/>
  <c r="I574" i="2" s="1"/>
  <c r="F573" i="2"/>
  <c r="I573" i="2" s="1"/>
  <c r="F572" i="2"/>
  <c r="I572" i="2" s="1"/>
  <c r="I571" i="2"/>
  <c r="F571" i="2"/>
  <c r="I570" i="2"/>
  <c r="F570" i="2"/>
  <c r="F569" i="2"/>
  <c r="I569" i="2" s="1"/>
  <c r="I568" i="2"/>
  <c r="F568" i="2"/>
  <c r="F567" i="2"/>
  <c r="I567" i="2" s="1"/>
  <c r="F566" i="2"/>
  <c r="I566" i="2" s="1"/>
  <c r="F565" i="2"/>
  <c r="I565" i="2" s="1"/>
  <c r="I564" i="2"/>
  <c r="F564" i="2"/>
  <c r="I563" i="2"/>
  <c r="F563" i="2"/>
  <c r="I562" i="2"/>
  <c r="F562" i="2"/>
  <c r="F561" i="2"/>
  <c r="I561" i="2" s="1"/>
  <c r="I560" i="2"/>
  <c r="F560" i="2"/>
  <c r="F559" i="2"/>
  <c r="I559" i="2" s="1"/>
  <c r="F558" i="2"/>
  <c r="I558" i="2" s="1"/>
  <c r="F557" i="2"/>
  <c r="I557" i="2" s="1"/>
  <c r="I556" i="2"/>
  <c r="F556" i="2"/>
  <c r="I555" i="2"/>
  <c r="F555" i="2"/>
  <c r="I554" i="2"/>
  <c r="F554" i="2"/>
  <c r="F553" i="2"/>
  <c r="I553" i="2" s="1"/>
  <c r="I552" i="2"/>
  <c r="F552" i="2"/>
  <c r="F551" i="2"/>
  <c r="I551" i="2" s="1"/>
  <c r="F550" i="2"/>
  <c r="I550" i="2" s="1"/>
  <c r="F549" i="2"/>
  <c r="I549" i="2" s="1"/>
  <c r="I548" i="2"/>
  <c r="F548" i="2"/>
  <c r="I547" i="2"/>
  <c r="F547" i="2"/>
  <c r="I546" i="2"/>
  <c r="F546" i="2"/>
  <c r="F545" i="2"/>
  <c r="I545" i="2" s="1"/>
  <c r="I544" i="2"/>
  <c r="F544" i="2"/>
  <c r="F543" i="2"/>
  <c r="I543" i="2" s="1"/>
  <c r="F542" i="2"/>
  <c r="I542" i="2" s="1"/>
  <c r="F541" i="2"/>
  <c r="I541" i="2" s="1"/>
  <c r="I540" i="2"/>
  <c r="F540" i="2"/>
  <c r="I539" i="2"/>
  <c r="F539" i="2"/>
  <c r="I538" i="2"/>
  <c r="F538" i="2"/>
  <c r="F537" i="2"/>
  <c r="I537" i="2" s="1"/>
  <c r="I536" i="2"/>
  <c r="F536" i="2"/>
  <c r="F535" i="2"/>
  <c r="I535" i="2" s="1"/>
  <c r="F534" i="2"/>
  <c r="I534" i="2" s="1"/>
  <c r="F533" i="2"/>
  <c r="I533" i="2" s="1"/>
  <c r="I532" i="2"/>
  <c r="F532" i="2"/>
  <c r="I531" i="2"/>
  <c r="F531" i="2"/>
  <c r="I530" i="2"/>
  <c r="F530" i="2"/>
  <c r="F529" i="2"/>
  <c r="I529" i="2" s="1"/>
  <c r="I528" i="2"/>
  <c r="F528" i="2"/>
  <c r="F527" i="2"/>
  <c r="I527" i="2" s="1"/>
  <c r="F526" i="2"/>
  <c r="I526" i="2" s="1"/>
  <c r="F525" i="2"/>
  <c r="I525" i="2" s="1"/>
  <c r="I524" i="2"/>
  <c r="F524" i="2"/>
  <c r="I523" i="2"/>
  <c r="F523" i="2"/>
  <c r="I522" i="2"/>
  <c r="F522" i="2"/>
  <c r="F521" i="2"/>
  <c r="I521" i="2" s="1"/>
  <c r="I520" i="2"/>
  <c r="F520" i="2"/>
  <c r="F519" i="2"/>
  <c r="I519" i="2" s="1"/>
  <c r="F518" i="2"/>
  <c r="I518" i="2" s="1"/>
  <c r="F517" i="2"/>
  <c r="I517" i="2" s="1"/>
  <c r="I516" i="2"/>
  <c r="F516" i="2"/>
  <c r="I515" i="2"/>
  <c r="F515" i="2"/>
  <c r="I514" i="2"/>
  <c r="F514" i="2"/>
  <c r="F513" i="2"/>
  <c r="I513" i="2" s="1"/>
  <c r="I512" i="2"/>
  <c r="F512" i="2"/>
  <c r="F511" i="2"/>
  <c r="I511" i="2" s="1"/>
  <c r="F510" i="2"/>
  <c r="I510" i="2" s="1"/>
  <c r="F509" i="2"/>
  <c r="I509" i="2" s="1"/>
  <c r="I508" i="2"/>
  <c r="F508" i="2"/>
  <c r="I507" i="2"/>
  <c r="F507" i="2"/>
  <c r="I506" i="2"/>
  <c r="F506" i="2"/>
  <c r="F505" i="2"/>
  <c r="I505" i="2" s="1"/>
  <c r="I504" i="2"/>
  <c r="F504" i="2"/>
  <c r="F503" i="2"/>
  <c r="I503" i="2" s="1"/>
  <c r="F502" i="2"/>
  <c r="I502" i="2" s="1"/>
  <c r="F501" i="2"/>
  <c r="I501" i="2" s="1"/>
  <c r="I500" i="2"/>
  <c r="F500" i="2"/>
  <c r="I499" i="2"/>
  <c r="F499" i="2"/>
  <c r="I498" i="2"/>
  <c r="F498" i="2"/>
  <c r="F497" i="2"/>
  <c r="I497" i="2" s="1"/>
  <c r="I496" i="2"/>
  <c r="F496" i="2"/>
  <c r="F495" i="2"/>
  <c r="I495" i="2" s="1"/>
  <c r="F494" i="2"/>
  <c r="I494" i="2" s="1"/>
  <c r="F493" i="2"/>
  <c r="I493" i="2" s="1"/>
  <c r="I492" i="2"/>
  <c r="F492" i="2"/>
  <c r="I491" i="2"/>
  <c r="F491" i="2"/>
  <c r="I490" i="2"/>
  <c r="F490" i="2"/>
  <c r="F489" i="2"/>
  <c r="I489" i="2" s="1"/>
  <c r="I488" i="2"/>
  <c r="F488" i="2"/>
  <c r="F487" i="2"/>
  <c r="I487" i="2" s="1"/>
  <c r="F486" i="2"/>
  <c r="I486" i="2" s="1"/>
  <c r="F485" i="2"/>
  <c r="I485" i="2" s="1"/>
  <c r="I484" i="2"/>
  <c r="F484" i="2"/>
  <c r="I483" i="2"/>
  <c r="F483" i="2"/>
  <c r="I482" i="2"/>
  <c r="F482" i="2"/>
  <c r="F481" i="2"/>
  <c r="I481" i="2" s="1"/>
  <c r="I480" i="2"/>
  <c r="F480" i="2"/>
  <c r="F479" i="2"/>
  <c r="I479" i="2" s="1"/>
  <c r="F478" i="2"/>
  <c r="I478" i="2" s="1"/>
  <c r="F477" i="2"/>
  <c r="I477" i="2" s="1"/>
  <c r="I476" i="2"/>
  <c r="F476" i="2"/>
  <c r="I475" i="2"/>
  <c r="F475" i="2"/>
  <c r="I474" i="2"/>
  <c r="F474" i="2"/>
  <c r="F473" i="2"/>
  <c r="I473" i="2" s="1"/>
  <c r="I472" i="2"/>
  <c r="F472" i="2"/>
  <c r="F471" i="2"/>
  <c r="I471" i="2" s="1"/>
  <c r="F470" i="2"/>
  <c r="I470" i="2" s="1"/>
  <c r="F469" i="2"/>
  <c r="I469" i="2" s="1"/>
  <c r="I468" i="2"/>
  <c r="F468" i="2"/>
  <c r="I467" i="2"/>
  <c r="F467" i="2"/>
  <c r="I466" i="2"/>
  <c r="F466" i="2"/>
  <c r="F465" i="2"/>
  <c r="I465" i="2" s="1"/>
  <c r="I464" i="2"/>
  <c r="F464" i="2"/>
  <c r="F463" i="2"/>
  <c r="I463" i="2" s="1"/>
  <c r="F462" i="2"/>
  <c r="I462" i="2" s="1"/>
  <c r="F461" i="2"/>
  <c r="I461" i="2" s="1"/>
  <c r="I460" i="2"/>
  <c r="F460" i="2"/>
  <c r="I459" i="2"/>
  <c r="F459" i="2"/>
  <c r="I458" i="2"/>
  <c r="F458" i="2"/>
  <c r="F457" i="2"/>
  <c r="I457" i="2" s="1"/>
  <c r="I456" i="2"/>
  <c r="F456" i="2"/>
  <c r="F455" i="2"/>
  <c r="I455" i="2" s="1"/>
  <c r="F454" i="2"/>
  <c r="I454" i="2" s="1"/>
  <c r="F453" i="2"/>
  <c r="I453" i="2" s="1"/>
  <c r="I452" i="2"/>
  <c r="F452" i="2"/>
  <c r="I451" i="2"/>
  <c r="F451" i="2"/>
  <c r="I450" i="2"/>
  <c r="F450" i="2"/>
  <c r="F449" i="2"/>
  <c r="I449" i="2" s="1"/>
  <c r="I448" i="2"/>
  <c r="F448" i="2"/>
  <c r="F447" i="2"/>
  <c r="I447" i="2" s="1"/>
  <c r="F446" i="2"/>
  <c r="I446" i="2" s="1"/>
  <c r="F445" i="2"/>
  <c r="I445" i="2" s="1"/>
  <c r="I444" i="2"/>
  <c r="F444" i="2"/>
  <c r="I443" i="2"/>
  <c r="F443" i="2"/>
  <c r="F442" i="2"/>
  <c r="I442" i="2" s="1"/>
  <c r="I441" i="2"/>
  <c r="F441" i="2"/>
  <c r="I440" i="2"/>
  <c r="F440" i="2"/>
  <c r="F439" i="2"/>
  <c r="I439" i="2" s="1"/>
  <c r="I438" i="2"/>
  <c r="F438" i="2"/>
  <c r="F437" i="2"/>
  <c r="I437" i="2" s="1"/>
  <c r="F436" i="2"/>
  <c r="I436" i="2" s="1"/>
  <c r="I435" i="2"/>
  <c r="F435" i="2"/>
  <c r="F434" i="2"/>
  <c r="I434" i="2" s="1"/>
  <c r="F433" i="2"/>
  <c r="I433" i="2" s="1"/>
  <c r="I432" i="2"/>
  <c r="F432" i="2"/>
  <c r="F431" i="2"/>
  <c r="I431" i="2" s="1"/>
  <c r="F430" i="2"/>
  <c r="I430" i="2" s="1"/>
  <c r="F429" i="2"/>
  <c r="I429" i="2" s="1"/>
  <c r="I428" i="2"/>
  <c r="F428" i="2"/>
  <c r="I427" i="2"/>
  <c r="F427" i="2"/>
  <c r="F426" i="2"/>
  <c r="I426" i="2" s="1"/>
  <c r="I425" i="2"/>
  <c r="F425" i="2"/>
  <c r="I424" i="2"/>
  <c r="F424" i="2"/>
  <c r="F423" i="2"/>
  <c r="I423" i="2" s="1"/>
  <c r="I422" i="2"/>
  <c r="F422" i="2"/>
  <c r="F421" i="2"/>
  <c r="I421" i="2" s="1"/>
  <c r="F420" i="2"/>
  <c r="I420" i="2" s="1"/>
  <c r="I419" i="2"/>
  <c r="F419" i="2"/>
  <c r="F418" i="2"/>
  <c r="I418" i="2" s="1"/>
  <c r="F417" i="2"/>
  <c r="I417" i="2" s="1"/>
  <c r="I416" i="2"/>
  <c r="F416" i="2"/>
  <c r="F415" i="2"/>
  <c r="I415" i="2" s="1"/>
  <c r="F414" i="2"/>
  <c r="I414" i="2" s="1"/>
  <c r="F413" i="2"/>
  <c r="I413" i="2" s="1"/>
  <c r="I412" i="2"/>
  <c r="F412" i="2"/>
  <c r="I411" i="2"/>
  <c r="F411" i="2"/>
  <c r="F410" i="2"/>
  <c r="I410" i="2" s="1"/>
  <c r="I409" i="2"/>
  <c r="F409" i="2"/>
  <c r="I408" i="2"/>
  <c r="F408" i="2"/>
  <c r="F407" i="2"/>
  <c r="I407" i="2" s="1"/>
  <c r="I406" i="2"/>
  <c r="F406" i="2"/>
  <c r="F405" i="2"/>
  <c r="I405" i="2" s="1"/>
  <c r="F404" i="2"/>
  <c r="I404" i="2" s="1"/>
  <c r="I403" i="2"/>
  <c r="F403" i="2"/>
  <c r="F402" i="2"/>
  <c r="I402" i="2" s="1"/>
  <c r="F401" i="2"/>
  <c r="I401" i="2" s="1"/>
  <c r="I400" i="2"/>
  <c r="F400" i="2"/>
  <c r="F399" i="2"/>
  <c r="I399" i="2" s="1"/>
  <c r="F398" i="2"/>
  <c r="I398" i="2" s="1"/>
  <c r="F397" i="2"/>
  <c r="I397" i="2" s="1"/>
  <c r="I396" i="2"/>
  <c r="F396" i="2"/>
  <c r="I395" i="2"/>
  <c r="F395" i="2"/>
  <c r="F394" i="2"/>
  <c r="I394" i="2" s="1"/>
  <c r="I393" i="2"/>
  <c r="F393" i="2"/>
  <c r="I392" i="2"/>
  <c r="F392" i="2"/>
  <c r="F391" i="2"/>
  <c r="I391" i="2" s="1"/>
  <c r="I390" i="2"/>
  <c r="F390" i="2"/>
  <c r="F389" i="2"/>
  <c r="I389" i="2" s="1"/>
  <c r="F388" i="2"/>
  <c r="I388" i="2" s="1"/>
  <c r="I387" i="2"/>
  <c r="F387" i="2"/>
  <c r="F386" i="2"/>
  <c r="I386" i="2" s="1"/>
  <c r="F385" i="2"/>
  <c r="I385" i="2" s="1"/>
  <c r="I384" i="2"/>
  <c r="F384" i="2"/>
  <c r="F383" i="2"/>
  <c r="I383" i="2" s="1"/>
  <c r="F382" i="2"/>
  <c r="I382" i="2" s="1"/>
  <c r="F381" i="2"/>
  <c r="I381" i="2" s="1"/>
  <c r="I380" i="2"/>
  <c r="F380" i="2"/>
  <c r="I379" i="2"/>
  <c r="F379" i="2"/>
  <c r="F378" i="2"/>
  <c r="I378" i="2" s="1"/>
  <c r="I377" i="2"/>
  <c r="F377" i="2"/>
  <c r="I376" i="2"/>
  <c r="F376" i="2"/>
  <c r="F375" i="2"/>
  <c r="I375" i="2" s="1"/>
  <c r="I374" i="2"/>
  <c r="F374" i="2"/>
  <c r="F373" i="2"/>
  <c r="I373" i="2" s="1"/>
  <c r="F372" i="2"/>
  <c r="I372" i="2" s="1"/>
  <c r="I371" i="2"/>
  <c r="F371" i="2"/>
  <c r="F370" i="2"/>
  <c r="I370" i="2" s="1"/>
  <c r="F369" i="2"/>
  <c r="I369" i="2" s="1"/>
  <c r="I368" i="2"/>
  <c r="F368" i="2"/>
  <c r="F367" i="2"/>
  <c r="I367" i="2" s="1"/>
  <c r="F366" i="2"/>
  <c r="I366" i="2" s="1"/>
  <c r="F365" i="2"/>
  <c r="I365" i="2" s="1"/>
  <c r="I364" i="2"/>
  <c r="F364" i="2"/>
  <c r="I363" i="2"/>
  <c r="F363" i="2"/>
  <c r="F362" i="2"/>
  <c r="I362" i="2" s="1"/>
  <c r="I361" i="2"/>
  <c r="F361" i="2"/>
  <c r="I360" i="2"/>
  <c r="F360" i="2"/>
  <c r="F359" i="2"/>
  <c r="I359" i="2" s="1"/>
  <c r="I358" i="2"/>
  <c r="F358" i="2"/>
  <c r="F357" i="2"/>
  <c r="I357" i="2" s="1"/>
  <c r="F356" i="2"/>
  <c r="I356" i="2" s="1"/>
  <c r="I355" i="2"/>
  <c r="F355" i="2"/>
  <c r="F354" i="2"/>
  <c r="I354" i="2" s="1"/>
  <c r="F353" i="2"/>
  <c r="I353" i="2" s="1"/>
  <c r="I352" i="2"/>
  <c r="F352" i="2"/>
  <c r="F351" i="2"/>
  <c r="I351" i="2" s="1"/>
  <c r="F350" i="2"/>
  <c r="I350" i="2" s="1"/>
  <c r="F349" i="2"/>
  <c r="I349" i="2" s="1"/>
  <c r="I348" i="2"/>
  <c r="F348" i="2"/>
  <c r="I347" i="2"/>
  <c r="F347" i="2"/>
  <c r="F346" i="2"/>
  <c r="I346" i="2" s="1"/>
  <c r="I345" i="2"/>
  <c r="F345" i="2"/>
  <c r="I344" i="2"/>
  <c r="F344" i="2"/>
  <c r="F343" i="2"/>
  <c r="I343" i="2" s="1"/>
  <c r="I342" i="2"/>
  <c r="F342" i="2"/>
  <c r="F341" i="2"/>
  <c r="I341" i="2" s="1"/>
  <c r="F340" i="2"/>
  <c r="I340" i="2" s="1"/>
  <c r="I339" i="2"/>
  <c r="F339" i="2"/>
  <c r="F338" i="2"/>
  <c r="I338" i="2" s="1"/>
  <c r="F337" i="2"/>
  <c r="I337" i="2" s="1"/>
  <c r="I336" i="2"/>
  <c r="F336" i="2"/>
  <c r="F335" i="2"/>
  <c r="I335" i="2" s="1"/>
  <c r="F334" i="2"/>
  <c r="I334" i="2" s="1"/>
  <c r="F333" i="2"/>
  <c r="I333" i="2" s="1"/>
  <c r="I332" i="2"/>
  <c r="F332" i="2"/>
  <c r="I331" i="2"/>
  <c r="F331" i="2"/>
  <c r="F330" i="2"/>
  <c r="I330" i="2" s="1"/>
  <c r="I329" i="2"/>
  <c r="F329" i="2"/>
  <c r="I328" i="2"/>
  <c r="F328" i="2"/>
  <c r="F327" i="2"/>
  <c r="I327" i="2" s="1"/>
  <c r="I326" i="2"/>
  <c r="F326" i="2"/>
  <c r="F325" i="2"/>
  <c r="I325" i="2" s="1"/>
  <c r="F324" i="2"/>
  <c r="I324" i="2" s="1"/>
  <c r="I323" i="2"/>
  <c r="F323" i="2"/>
  <c r="F322" i="2"/>
  <c r="I322" i="2" s="1"/>
  <c r="F321" i="2"/>
  <c r="I321" i="2" s="1"/>
  <c r="I320" i="2"/>
  <c r="F320" i="2"/>
  <c r="F319" i="2"/>
  <c r="I319" i="2" s="1"/>
  <c r="F318" i="2"/>
  <c r="I318" i="2" s="1"/>
  <c r="F317" i="2"/>
  <c r="I317" i="2" s="1"/>
  <c r="F316" i="2"/>
  <c r="I316" i="2" s="1"/>
  <c r="I315" i="2"/>
  <c r="F315" i="2"/>
  <c r="F314" i="2"/>
  <c r="I314" i="2" s="1"/>
  <c r="F313" i="2"/>
  <c r="I313" i="2" s="1"/>
  <c r="I312" i="2"/>
  <c r="F312" i="2"/>
  <c r="F311" i="2"/>
  <c r="I311" i="2" s="1"/>
  <c r="F310" i="2"/>
  <c r="I310" i="2" s="1"/>
  <c r="F309" i="2"/>
  <c r="I309" i="2" s="1"/>
  <c r="F308" i="2"/>
  <c r="I308" i="2" s="1"/>
  <c r="I307" i="2"/>
  <c r="F307" i="2"/>
  <c r="F306" i="2"/>
  <c r="I306" i="2" s="1"/>
  <c r="F305" i="2"/>
  <c r="I305" i="2" s="1"/>
  <c r="I304" i="2"/>
  <c r="F304" i="2"/>
  <c r="F303" i="2"/>
  <c r="I303" i="2" s="1"/>
  <c r="F302" i="2"/>
  <c r="I302" i="2" s="1"/>
  <c r="F301" i="2"/>
  <c r="I301" i="2" s="1"/>
  <c r="I300" i="2"/>
  <c r="F300" i="2"/>
  <c r="I299" i="2"/>
  <c r="F299" i="2"/>
  <c r="F298" i="2"/>
  <c r="I298" i="2" s="1"/>
  <c r="I297" i="2"/>
  <c r="F297" i="2"/>
  <c r="I296" i="2"/>
  <c r="F296" i="2"/>
  <c r="F295" i="2"/>
  <c r="I295" i="2" s="1"/>
  <c r="I294" i="2"/>
  <c r="F294" i="2"/>
  <c r="F293" i="2"/>
  <c r="I293" i="2" s="1"/>
  <c r="F292" i="2"/>
  <c r="I292" i="2" s="1"/>
  <c r="I291" i="2"/>
  <c r="F291" i="2"/>
  <c r="F290" i="2"/>
  <c r="I290" i="2" s="1"/>
  <c r="F289" i="2"/>
  <c r="I289" i="2" s="1"/>
  <c r="I288" i="2"/>
  <c r="F288" i="2"/>
  <c r="F287" i="2"/>
  <c r="I287" i="2" s="1"/>
  <c r="I286" i="2"/>
  <c r="F286" i="2"/>
  <c r="F285" i="2"/>
  <c r="I285" i="2" s="1"/>
  <c r="I284" i="2"/>
  <c r="F284" i="2"/>
  <c r="I283" i="2"/>
  <c r="F283" i="2"/>
  <c r="F282" i="2"/>
  <c r="I282" i="2" s="1"/>
  <c r="I281" i="2"/>
  <c r="F281" i="2"/>
  <c r="I280" i="2"/>
  <c r="F280" i="2"/>
  <c r="F279" i="2"/>
  <c r="I279" i="2" s="1"/>
  <c r="I278" i="2"/>
  <c r="F278" i="2"/>
  <c r="F277" i="2"/>
  <c r="I277" i="2" s="1"/>
  <c r="F276" i="2"/>
  <c r="I276" i="2" s="1"/>
  <c r="I275" i="2"/>
  <c r="F275" i="2"/>
  <c r="F274" i="2"/>
  <c r="I274" i="2" s="1"/>
  <c r="F273" i="2"/>
  <c r="I273" i="2" s="1"/>
  <c r="I272" i="2"/>
  <c r="F272" i="2"/>
  <c r="F271" i="2"/>
  <c r="I271" i="2" s="1"/>
  <c r="F270" i="2"/>
  <c r="I270" i="2" s="1"/>
  <c r="F269" i="2"/>
  <c r="I269" i="2" s="1"/>
  <c r="I268" i="2"/>
  <c r="F268" i="2"/>
  <c r="F267" i="2"/>
  <c r="I267" i="2" s="1"/>
  <c r="F266" i="2"/>
  <c r="I266" i="2" s="1"/>
  <c r="I265" i="2"/>
  <c r="F265" i="2"/>
  <c r="I264" i="2"/>
  <c r="F264" i="2"/>
  <c r="F263" i="2"/>
  <c r="I263" i="2" s="1"/>
  <c r="I262" i="2"/>
  <c r="F262" i="2"/>
  <c r="F261" i="2"/>
  <c r="I261" i="2" s="1"/>
  <c r="F260" i="2"/>
  <c r="I260" i="2" s="1"/>
  <c r="I259" i="2"/>
  <c r="F259" i="2"/>
  <c r="F258" i="2"/>
  <c r="I258" i="2" s="1"/>
  <c r="F257" i="2"/>
  <c r="I257" i="2" s="1"/>
  <c r="I256" i="2"/>
  <c r="F256" i="2"/>
  <c r="F255" i="2"/>
  <c r="I255" i="2" s="1"/>
  <c r="F254" i="2"/>
  <c r="I254" i="2" s="1"/>
  <c r="F253" i="2"/>
  <c r="I253" i="2" s="1"/>
  <c r="F252" i="2"/>
  <c r="I252" i="2" s="1"/>
  <c r="F251" i="2"/>
  <c r="I251" i="2" s="1"/>
  <c r="I250" i="2"/>
  <c r="F250" i="2"/>
  <c r="F249" i="2"/>
  <c r="I249" i="2" s="1"/>
  <c r="I248" i="2"/>
  <c r="F248" i="2"/>
  <c r="I247" i="2"/>
  <c r="F247" i="2"/>
  <c r="I246" i="2"/>
  <c r="F246" i="2"/>
  <c r="F245" i="2"/>
  <c r="I245" i="2" s="1"/>
  <c r="I244" i="2"/>
  <c r="F244" i="2"/>
  <c r="I243" i="2"/>
  <c r="F243" i="2"/>
  <c r="F242" i="2"/>
  <c r="I242" i="2" s="1"/>
  <c r="F241" i="2"/>
  <c r="I241" i="2" s="1"/>
  <c r="I240" i="2"/>
  <c r="F240" i="2"/>
  <c r="I239" i="2"/>
  <c r="F239" i="2"/>
  <c r="F238" i="2"/>
  <c r="I238" i="2" s="1"/>
  <c r="F237" i="2"/>
  <c r="I237" i="2" s="1"/>
  <c r="I236" i="2"/>
  <c r="F236" i="2"/>
  <c r="F235" i="2"/>
  <c r="I235" i="2" s="1"/>
  <c r="I234" i="2"/>
  <c r="F234" i="2"/>
  <c r="I233" i="2"/>
  <c r="F233" i="2"/>
  <c r="I232" i="2"/>
  <c r="F232" i="2"/>
  <c r="F231" i="2"/>
  <c r="I231" i="2" s="1"/>
  <c r="F230" i="2"/>
  <c r="I230" i="2" s="1"/>
  <c r="F229" i="2"/>
  <c r="I229" i="2" s="1"/>
  <c r="F228" i="2"/>
  <c r="I228" i="2" s="1"/>
  <c r="F227" i="2"/>
  <c r="I227" i="2" s="1"/>
  <c r="F226" i="2"/>
  <c r="I226" i="2" s="1"/>
  <c r="I225" i="2"/>
  <c r="F225" i="2"/>
  <c r="F224" i="2"/>
  <c r="I224" i="2" s="1"/>
  <c r="I223" i="2"/>
  <c r="F223" i="2"/>
  <c r="I222" i="2"/>
  <c r="F222" i="2"/>
  <c r="I221" i="2"/>
  <c r="F221" i="2"/>
  <c r="F220" i="2"/>
  <c r="I220" i="2" s="1"/>
  <c r="F219" i="2"/>
  <c r="I219" i="2" s="1"/>
  <c r="F218" i="2"/>
  <c r="I218" i="2" s="1"/>
  <c r="I217" i="2"/>
  <c r="F217" i="2"/>
  <c r="F216" i="2"/>
  <c r="I216" i="2" s="1"/>
  <c r="I215" i="2"/>
  <c r="F215" i="2"/>
  <c r="I214" i="2"/>
  <c r="F214" i="2"/>
  <c r="I213" i="2"/>
  <c r="F213" i="2"/>
  <c r="F212" i="2"/>
  <c r="I212" i="2" s="1"/>
  <c r="F211" i="2"/>
  <c r="I211" i="2" s="1"/>
  <c r="F210" i="2"/>
  <c r="I210" i="2" s="1"/>
  <c r="I209" i="2"/>
  <c r="F209" i="2"/>
  <c r="F208" i="2"/>
  <c r="I208" i="2" s="1"/>
  <c r="I207" i="2"/>
  <c r="F207" i="2"/>
  <c r="I206" i="2"/>
  <c r="F206" i="2"/>
  <c r="I205" i="2"/>
  <c r="F205" i="2"/>
  <c r="F204" i="2"/>
  <c r="I204" i="2" s="1"/>
  <c r="F203" i="2"/>
  <c r="I203" i="2" s="1"/>
  <c r="F202" i="2"/>
  <c r="I202" i="2" s="1"/>
  <c r="I201" i="2"/>
  <c r="F201" i="2"/>
  <c r="F200" i="2"/>
  <c r="I200" i="2" s="1"/>
  <c r="I199" i="2"/>
  <c r="F199" i="2"/>
  <c r="I198" i="2"/>
  <c r="F198" i="2"/>
  <c r="I197" i="2"/>
  <c r="F197" i="2"/>
  <c r="F196" i="2"/>
  <c r="I196" i="2" s="1"/>
  <c r="F195" i="2"/>
  <c r="I195" i="2" s="1"/>
  <c r="F194" i="2"/>
  <c r="I194" i="2" s="1"/>
  <c r="I193" i="2"/>
  <c r="F193" i="2"/>
  <c r="F192" i="2"/>
  <c r="I192" i="2" s="1"/>
  <c r="I191" i="2"/>
  <c r="F191" i="2"/>
  <c r="I190" i="2"/>
  <c r="F190" i="2"/>
  <c r="I189" i="2"/>
  <c r="F189" i="2"/>
  <c r="F188" i="2"/>
  <c r="I188" i="2" s="1"/>
  <c r="F187" i="2"/>
  <c r="I187" i="2" s="1"/>
  <c r="F186" i="2"/>
  <c r="I186" i="2" s="1"/>
  <c r="I185" i="2"/>
  <c r="F185" i="2"/>
  <c r="F184" i="2"/>
  <c r="I184" i="2" s="1"/>
  <c r="I183" i="2"/>
  <c r="F183" i="2"/>
  <c r="I182" i="2"/>
  <c r="F182" i="2"/>
  <c r="I181" i="2"/>
  <c r="F181" i="2"/>
  <c r="F180" i="2"/>
  <c r="I180" i="2" s="1"/>
  <c r="F179" i="2"/>
  <c r="I179" i="2" s="1"/>
  <c r="F178" i="2"/>
  <c r="I178" i="2" s="1"/>
  <c r="I177" i="2"/>
  <c r="F177" i="2"/>
  <c r="F176" i="2"/>
  <c r="I176" i="2" s="1"/>
  <c r="I175" i="2"/>
  <c r="F175" i="2"/>
  <c r="I174" i="2"/>
  <c r="F174" i="2"/>
  <c r="I173" i="2"/>
  <c r="F173" i="2"/>
  <c r="F172" i="2"/>
  <c r="I172" i="2" s="1"/>
  <c r="F171" i="2"/>
  <c r="I171" i="2" s="1"/>
  <c r="F170" i="2"/>
  <c r="I170" i="2" s="1"/>
  <c r="I169" i="2"/>
  <c r="F169" i="2"/>
  <c r="F168" i="2"/>
  <c r="I168" i="2" s="1"/>
  <c r="I167" i="2"/>
  <c r="F167" i="2"/>
  <c r="I166" i="2"/>
  <c r="F166" i="2"/>
  <c r="I165" i="2"/>
  <c r="F165" i="2"/>
  <c r="F164" i="2"/>
  <c r="I164" i="2" s="1"/>
  <c r="F163" i="2"/>
  <c r="I163" i="2" s="1"/>
  <c r="F162" i="2"/>
  <c r="I162" i="2" s="1"/>
  <c r="I161" i="2"/>
  <c r="F161" i="2"/>
  <c r="F160" i="2"/>
  <c r="I160" i="2" s="1"/>
  <c r="I159" i="2"/>
  <c r="F159" i="2"/>
  <c r="I158" i="2"/>
  <c r="F158" i="2"/>
  <c r="I157" i="2"/>
  <c r="F157" i="2"/>
  <c r="F156" i="2"/>
  <c r="I156" i="2" s="1"/>
  <c r="F155" i="2"/>
  <c r="I155" i="2" s="1"/>
  <c r="F154" i="2"/>
  <c r="I154" i="2" s="1"/>
  <c r="I153" i="2"/>
  <c r="F153" i="2"/>
  <c r="F152" i="2"/>
  <c r="I152" i="2" s="1"/>
  <c r="I151" i="2"/>
  <c r="F151" i="2"/>
  <c r="I150" i="2"/>
  <c r="F150" i="2"/>
  <c r="I149" i="2"/>
  <c r="F149" i="2"/>
  <c r="F148" i="2"/>
  <c r="I148" i="2" s="1"/>
  <c r="F147" i="2"/>
  <c r="I147" i="2" s="1"/>
  <c r="F146" i="2"/>
  <c r="I146" i="2" s="1"/>
  <c r="I145" i="2"/>
  <c r="F145" i="2"/>
  <c r="F144" i="2"/>
  <c r="I144" i="2" s="1"/>
  <c r="I143" i="2"/>
  <c r="F143" i="2"/>
  <c r="I142" i="2"/>
  <c r="F142" i="2"/>
  <c r="I141" i="2"/>
  <c r="F141" i="2"/>
  <c r="F140" i="2"/>
  <c r="I140" i="2" s="1"/>
  <c r="I139" i="2"/>
  <c r="F139" i="2"/>
  <c r="F138" i="2"/>
  <c r="I138" i="2" s="1"/>
  <c r="I137" i="2"/>
  <c r="F137" i="2"/>
  <c r="F136" i="2"/>
  <c r="I136" i="2" s="1"/>
  <c r="I135" i="2"/>
  <c r="F135" i="2"/>
  <c r="I134" i="2"/>
  <c r="F134" i="2"/>
  <c r="I133" i="2"/>
  <c r="F133" i="2"/>
  <c r="F132" i="2"/>
  <c r="I132" i="2" s="1"/>
  <c r="I131" i="2"/>
  <c r="F131" i="2"/>
  <c r="F130" i="2"/>
  <c r="I130" i="2" s="1"/>
  <c r="I129" i="2"/>
  <c r="F129" i="2"/>
  <c r="F128" i="2"/>
  <c r="I128" i="2" s="1"/>
  <c r="I127" i="2"/>
  <c r="F127" i="2"/>
  <c r="I126" i="2"/>
  <c r="F126" i="2"/>
  <c r="I125" i="2"/>
  <c r="F125" i="2"/>
  <c r="F124" i="2"/>
  <c r="I124" i="2" s="1"/>
  <c r="I123" i="2"/>
  <c r="F123" i="2"/>
  <c r="F122" i="2"/>
  <c r="I122" i="2" s="1"/>
  <c r="I121" i="2"/>
  <c r="F121" i="2"/>
  <c r="F120" i="2"/>
  <c r="I120" i="2" s="1"/>
  <c r="I119" i="2"/>
  <c r="F119" i="2"/>
  <c r="I118" i="2"/>
  <c r="F118" i="2"/>
  <c r="I117" i="2"/>
  <c r="F117" i="2"/>
  <c r="F116" i="2"/>
  <c r="I116" i="2" s="1"/>
  <c r="I115" i="2"/>
  <c r="F115" i="2"/>
  <c r="F114" i="2"/>
  <c r="I114" i="2" s="1"/>
  <c r="I113" i="2"/>
  <c r="F113" i="2"/>
  <c r="F112" i="2"/>
  <c r="I112" i="2" s="1"/>
  <c r="I111" i="2"/>
  <c r="F111" i="2"/>
  <c r="I110" i="2"/>
  <c r="F110" i="2"/>
  <c r="I109" i="2"/>
  <c r="F109" i="2"/>
  <c r="F108" i="2"/>
  <c r="I108" i="2" s="1"/>
  <c r="I107" i="2"/>
  <c r="F107" i="2"/>
  <c r="F106" i="2"/>
  <c r="I106" i="2" s="1"/>
  <c r="I105" i="2"/>
  <c r="F105" i="2"/>
  <c r="F104" i="2"/>
  <c r="I104" i="2" s="1"/>
  <c r="I103" i="2"/>
  <c r="F103" i="2"/>
  <c r="I102" i="2"/>
  <c r="F102" i="2"/>
  <c r="I101" i="2"/>
  <c r="F101" i="2"/>
  <c r="F100" i="2"/>
  <c r="I100" i="2" s="1"/>
  <c r="I99" i="2"/>
  <c r="F99" i="2"/>
  <c r="F98" i="2"/>
  <c r="I98" i="2" s="1"/>
  <c r="I97" i="2"/>
  <c r="F97" i="2"/>
  <c r="F96" i="2"/>
  <c r="I96" i="2" s="1"/>
  <c r="I95" i="2"/>
  <c r="F95" i="2"/>
  <c r="I94" i="2"/>
  <c r="F94" i="2"/>
  <c r="I93" i="2"/>
  <c r="F93" i="2"/>
  <c r="F92" i="2"/>
  <c r="I92" i="2" s="1"/>
  <c r="I91" i="2"/>
  <c r="F91" i="2"/>
  <c r="F90" i="2"/>
  <c r="I90" i="2" s="1"/>
  <c r="I89" i="2"/>
  <c r="F89" i="2"/>
  <c r="F88" i="2"/>
  <c r="I88" i="2" s="1"/>
  <c r="I87" i="2"/>
  <c r="F87" i="2"/>
  <c r="I86" i="2"/>
  <c r="F86" i="2"/>
  <c r="I85" i="2"/>
  <c r="F85" i="2"/>
  <c r="F84" i="2"/>
  <c r="I84" i="2" s="1"/>
  <c r="I83" i="2"/>
  <c r="F83" i="2"/>
  <c r="F82" i="2"/>
  <c r="I82" i="2" s="1"/>
  <c r="I81" i="2"/>
  <c r="F81" i="2"/>
  <c r="F80" i="2"/>
  <c r="I80" i="2" s="1"/>
  <c r="I79" i="2"/>
  <c r="F79" i="2"/>
  <c r="I78" i="2"/>
  <c r="F78" i="2"/>
  <c r="I77" i="2"/>
  <c r="F77" i="2"/>
  <c r="F76" i="2"/>
  <c r="I76" i="2" s="1"/>
  <c r="I75" i="2"/>
  <c r="F75" i="2"/>
  <c r="F74" i="2"/>
  <c r="I74" i="2" s="1"/>
  <c r="I73" i="2"/>
  <c r="F73" i="2"/>
  <c r="F72" i="2"/>
  <c r="I72" i="2" s="1"/>
  <c r="I71" i="2"/>
  <c r="F71" i="2"/>
  <c r="I70" i="2"/>
  <c r="F70" i="2"/>
  <c r="I69" i="2"/>
  <c r="F69" i="2"/>
  <c r="F68" i="2"/>
  <c r="I68" i="2" s="1"/>
  <c r="I67" i="2"/>
  <c r="F67" i="2"/>
  <c r="F66" i="2"/>
  <c r="I66" i="2" s="1"/>
  <c r="I65" i="2"/>
  <c r="F65" i="2"/>
  <c r="F64" i="2"/>
  <c r="I64" i="2" s="1"/>
  <c r="I63" i="2"/>
  <c r="F63" i="2"/>
  <c r="I62" i="2"/>
  <c r="F62" i="2"/>
  <c r="I61" i="2"/>
  <c r="F61" i="2"/>
  <c r="F60" i="2"/>
  <c r="I60" i="2" s="1"/>
  <c r="I59" i="2"/>
  <c r="F59" i="2"/>
  <c r="F58" i="2"/>
  <c r="I58" i="2" s="1"/>
  <c r="I57" i="2"/>
  <c r="F57" i="2"/>
  <c r="F56" i="2"/>
  <c r="I56" i="2" s="1"/>
  <c r="I55" i="2"/>
  <c r="F55" i="2"/>
  <c r="I54" i="2"/>
  <c r="F54" i="2"/>
  <c r="I53" i="2"/>
  <c r="F53" i="2"/>
  <c r="F52" i="2"/>
  <c r="I52" i="2" s="1"/>
  <c r="I51" i="2"/>
  <c r="F51" i="2"/>
  <c r="F50" i="2"/>
  <c r="I50" i="2" s="1"/>
  <c r="I49" i="2"/>
  <c r="F49" i="2"/>
  <c r="F48" i="2"/>
  <c r="I48" i="2" s="1"/>
  <c r="I47" i="2"/>
  <c r="F47" i="2"/>
  <c r="I46" i="2"/>
  <c r="F46" i="2"/>
  <c r="I45" i="2"/>
  <c r="F45" i="2"/>
  <c r="F44" i="2"/>
  <c r="I44" i="2" s="1"/>
  <c r="I43" i="2"/>
  <c r="F43" i="2"/>
  <c r="F42" i="2"/>
  <c r="I42" i="2" s="1"/>
  <c r="I41" i="2"/>
  <c r="F41" i="2"/>
  <c r="F40" i="2"/>
  <c r="I40" i="2" s="1"/>
  <c r="I39" i="2"/>
  <c r="F39" i="2"/>
  <c r="I38" i="2"/>
  <c r="F38" i="2"/>
  <c r="I37" i="2"/>
  <c r="F37" i="2"/>
  <c r="F36" i="2"/>
  <c r="I36" i="2" s="1"/>
  <c r="I35" i="2"/>
  <c r="F35" i="2"/>
  <c r="F34" i="2"/>
  <c r="I34" i="2" s="1"/>
  <c r="I33" i="2"/>
  <c r="F33" i="2"/>
  <c r="F32" i="2"/>
  <c r="I32" i="2" s="1"/>
  <c r="I31" i="2"/>
  <c r="F31" i="2"/>
  <c r="I30" i="2"/>
  <c r="F30" i="2"/>
  <c r="I29" i="2"/>
  <c r="F29" i="2"/>
  <c r="F28" i="2"/>
  <c r="I28" i="2" s="1"/>
  <c r="I27" i="2"/>
  <c r="F27" i="2"/>
  <c r="F26" i="2"/>
  <c r="I26" i="2" s="1"/>
  <c r="I25" i="2"/>
  <c r="F25" i="2"/>
  <c r="F24" i="2"/>
  <c r="I24" i="2" s="1"/>
  <c r="I23" i="2"/>
  <c r="F23" i="2"/>
  <c r="I22" i="2"/>
  <c r="F22" i="2"/>
  <c r="I21" i="2"/>
  <c r="F21" i="2"/>
  <c r="F20" i="2"/>
  <c r="I20" i="2" s="1"/>
  <c r="I19" i="2"/>
  <c r="F19" i="2"/>
  <c r="F18" i="2"/>
  <c r="I18" i="2" s="1"/>
  <c r="I17" i="2"/>
  <c r="F17" i="2"/>
  <c r="F16" i="2"/>
  <c r="I16" i="2" s="1"/>
  <c r="I15" i="2"/>
  <c r="F15" i="2"/>
  <c r="I14" i="2"/>
  <c r="F14" i="2"/>
  <c r="I13" i="2"/>
  <c r="F13" i="2"/>
  <c r="F12" i="2"/>
  <c r="I12" i="2" s="1"/>
  <c r="I11" i="2"/>
  <c r="F11" i="2"/>
  <c r="F10" i="2"/>
  <c r="I10" i="2" s="1"/>
  <c r="I9" i="2"/>
  <c r="F9" i="2"/>
  <c r="F8" i="2"/>
  <c r="I8" i="2" s="1"/>
  <c r="I7" i="2"/>
  <c r="F7" i="2"/>
  <c r="I6" i="2"/>
  <c r="F6" i="2"/>
  <c r="I5" i="2"/>
  <c r="F5" i="2"/>
  <c r="F4" i="2"/>
  <c r="I4" i="2" s="1"/>
  <c r="I3" i="2"/>
  <c r="F3" i="2"/>
  <c r="F2" i="2"/>
  <c r="I2" i="2" s="1"/>
  <c r="F29" i="3"/>
  <c r="H29" i="3" s="1"/>
  <c r="H28" i="3"/>
  <c r="F28" i="3"/>
  <c r="F27" i="3"/>
  <c r="H27" i="3" s="1"/>
  <c r="F26" i="3"/>
  <c r="H26" i="3" s="1"/>
  <c r="F25" i="3"/>
  <c r="H25" i="3" s="1"/>
  <c r="H24" i="3"/>
  <c r="F24" i="3"/>
  <c r="F23" i="3"/>
  <c r="H23" i="3" s="1"/>
  <c r="F22" i="3"/>
  <c r="H22" i="3" s="1"/>
  <c r="F21" i="3"/>
  <c r="H21" i="3" s="1"/>
  <c r="H20" i="3"/>
  <c r="F20" i="3"/>
  <c r="F19" i="3"/>
  <c r="H19" i="3" s="1"/>
  <c r="F18" i="3"/>
  <c r="H18" i="3" s="1"/>
  <c r="F17" i="3"/>
  <c r="H17" i="3" s="1"/>
  <c r="H16" i="3"/>
  <c r="F16" i="3"/>
  <c r="F15" i="3"/>
  <c r="H15" i="3" s="1"/>
  <c r="F14" i="3"/>
  <c r="H14" i="3" s="1"/>
  <c r="F13" i="3"/>
  <c r="H13" i="3" s="1"/>
  <c r="H12" i="3"/>
  <c r="F12" i="3"/>
  <c r="F11" i="3"/>
  <c r="H11" i="3" s="1"/>
  <c r="F10" i="3"/>
  <c r="H10" i="3" s="1"/>
  <c r="F9" i="3"/>
  <c r="H9" i="3" s="1"/>
  <c r="H8" i="3"/>
  <c r="F8" i="3"/>
  <c r="F7" i="3"/>
  <c r="H7" i="3" s="1"/>
  <c r="F6" i="3"/>
  <c r="H6" i="3" s="1"/>
  <c r="F5" i="3"/>
  <c r="H5" i="3" s="1"/>
  <c r="H4" i="3"/>
  <c r="F4" i="3"/>
  <c r="F3" i="3"/>
  <c r="H3" i="3" s="1"/>
  <c r="F2" i="3"/>
  <c r="H2" i="3" s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<sst xmlns="http://schemas.openxmlformats.org/spreadsheetml/2006/main" count="608" uniqueCount="290">
  <si>
    <t>EXISTE PARCELA</t>
  </si>
  <si>
    <t>Código</t>
  </si>
  <si>
    <t>DESCRTIPVENDA</t>
  </si>
  <si>
    <t>SUBTIPOVENDA</t>
  </si>
  <si>
    <t>DHALTER</t>
  </si>
  <si>
    <t>INSERT INTO TGFTPV (CODTIPVENDA, DESCRTIPVENDA, SUBTIPOVENDA, DHALTER) VALUES (</t>
  </si>
  <si>
    <t>CARTAO DE DEBITO ELO</t>
  </si>
  <si>
    <t>SYSDATE</t>
  </si>
  <si>
    <t>CARTAO DE CREDITO ELO 1X</t>
  </si>
  <si>
    <t>CARTAO DE CREDITO ELO 2X</t>
  </si>
  <si>
    <t>CARTAO DE CREDITO ELO 3X</t>
  </si>
  <si>
    <t>CARTAO DE CREDITO ELO 4X</t>
  </si>
  <si>
    <t>CARTAO DE CREDITO ELO 5X</t>
  </si>
  <si>
    <t>CARTAO DE CREDITO ELO 6X</t>
  </si>
  <si>
    <t>CARTAO DE CREDITO ELO 7X</t>
  </si>
  <si>
    <t>CARTAO DE CREDITO ELO 8X</t>
  </si>
  <si>
    <t>CARTAO DE CREDITO ELO 9X</t>
  </si>
  <si>
    <t>CARTAO DE CREDITO ELO 10X</t>
  </si>
  <si>
    <t>ENTRADA + CARTAO DE CREDITO ELO 1X</t>
  </si>
  <si>
    <t>ENTRADA + CARTAO DE CREDITO ELO 2X</t>
  </si>
  <si>
    <t>ENTRADA + CARTAO DE CREDITO ELO 3X</t>
  </si>
  <si>
    <t>ENTRADA + CARTAO DE CREDITO ELO 4X</t>
  </si>
  <si>
    <t>ENTRADA + CARTAO DE CREDITO ELO 5X</t>
  </si>
  <si>
    <t>ENTRADA + CARTAO DE CREDITO ELO 6X</t>
  </si>
  <si>
    <t>ENTRADA + CARTAO DE CREDITO ELO 7X</t>
  </si>
  <si>
    <t>ENTRADA + CARTAO DE CREDITO ELO 8X</t>
  </si>
  <si>
    <t>ENTRADA + CARTAO DE CREDITO ELO 9X</t>
  </si>
  <si>
    <t>ENTRADA + CARTAO DE CREDITO ELO 10X</t>
  </si>
  <si>
    <t>CARTAO DE DEBITO MASTERCARD</t>
  </si>
  <si>
    <t>CARTAO DE CREDITO MASTERCARD 1X</t>
  </si>
  <si>
    <t>CARTAO DE CREDITO MASTERCARD 2X</t>
  </si>
  <si>
    <t>CARTAO DE CREDITO MASTERCARD 3X</t>
  </si>
  <si>
    <t>CARTAO DE CREDITO MASTERCARD 4X</t>
  </si>
  <si>
    <t>CARTAO DE CREDITO MASTERCARD 5X</t>
  </si>
  <si>
    <t>CARTAO DE CREDITO MASTERCARD 6X</t>
  </si>
  <si>
    <t>CARTAO DE CREDITO MASTERCARD 7X</t>
  </si>
  <si>
    <t>CARTAO DE CREDITO MASTERCARD 8X</t>
  </si>
  <si>
    <t>CARTAO DE CREDITO MASTERCARD 9X</t>
  </si>
  <si>
    <t>CARTAO DE CREDITO MASTERCARD 10X</t>
  </si>
  <si>
    <t>ENTRADA + CARTAO DE CREDITO MASTERCARD 1X</t>
  </si>
  <si>
    <t>ENTRADA + CARTAO DE CREDITO MASTERCARD 2X</t>
  </si>
  <si>
    <t>ENTRADA + CARTAO DE CREDITO MASTERCARD 3X</t>
  </si>
  <si>
    <t>ENTRADA + CARTAO DE CREDITO MASTERCARD 4X</t>
  </si>
  <si>
    <t>ENTRADA + CARTAO DE CREDITO MASTERCARD 5X</t>
  </si>
  <si>
    <t>ENTRADA + CARTAO DE CREDITO MASTERCARD 6X</t>
  </si>
  <si>
    <t>ENTRADA + CARTAO DE CREDITO MASTERCARD 7X</t>
  </si>
  <si>
    <t>ENTRADA + CARTAO DE CREDITO MASTERCARD 8X</t>
  </si>
  <si>
    <t>ENTRADA + CARTAO DE CREDITO MASTERCARD 9X</t>
  </si>
  <si>
    <t>ENTRADA + CARTAO DE CREDITO MASTERCARD 10X</t>
  </si>
  <si>
    <t>CARTAO DE DEBITO VISA</t>
  </si>
  <si>
    <t>CARTAO DE CREDITO VISA 1X</t>
  </si>
  <si>
    <t>CARTAO DE CREDITO VISA 2X</t>
  </si>
  <si>
    <t>CARTAO DE CREDITO VISA 3X</t>
  </si>
  <si>
    <t>CARTAO DE CREDITO VISA 4X</t>
  </si>
  <si>
    <t>CARTAO DE CREDITO VISA 5X</t>
  </si>
  <si>
    <t>CARTAO DE CREDITO VISA 6X</t>
  </si>
  <si>
    <t>CARTAO DE CREDITO VISA 7X</t>
  </si>
  <si>
    <t>CARTAO DE CREDITO VISA 8X</t>
  </si>
  <si>
    <t>CARTAO DE CREDITO VISA 9X</t>
  </si>
  <si>
    <t>CARTAO DE CREDITO VISA 10X</t>
  </si>
  <si>
    <t>ENTRADA + CARTAO DE CREDITO VISA 1X</t>
  </si>
  <si>
    <t>ENTRADA + CARTAO DE CREDITO VISA 2X</t>
  </si>
  <si>
    <t>ENTRADA + CARTAO DE CREDITO VISA 3X</t>
  </si>
  <si>
    <t>ENTRADA + CARTAO DE CREDITO VISA 4X</t>
  </si>
  <si>
    <t>ENTRADA + CARTAO DE CREDITO VISA 5X</t>
  </si>
  <si>
    <t>ENTRADA + CARTAO DE CREDITO VISA 6X</t>
  </si>
  <si>
    <t>ENTRADA + CARTAO DE CREDITO VISA 7X</t>
  </si>
  <si>
    <t>ENTRADA + CARTAO DE CREDITO VISA 8X</t>
  </si>
  <si>
    <t>ENTRADA + CARTAO DE CREDITO VISA 9X</t>
  </si>
  <si>
    <t>ENTRADA + CARTAO DE CREDITO VISA 10X</t>
  </si>
  <si>
    <t>CARTAO DE DEBITO DINERS</t>
  </si>
  <si>
    <t>CARTAO DE CREDITO DINERS 1X</t>
  </si>
  <si>
    <t>CARTAO DE CREDITO DINERS 2X</t>
  </si>
  <si>
    <t>CARTAO DE CREDITO DINERS 3X</t>
  </si>
  <si>
    <t>CARTAO DE CREDITO DINERS 4X</t>
  </si>
  <si>
    <t>CARTAO DE CREDITO DINERS 5X</t>
  </si>
  <si>
    <t>CARTAO DE CREDITO DINERS 6X</t>
  </si>
  <si>
    <t>CARTAO DE CREDITO DINERS 7X</t>
  </si>
  <si>
    <t>CARTAO DE CREDITO DINERS 8X</t>
  </si>
  <si>
    <t>CARTAO DE CREDITO DINERS 9X</t>
  </si>
  <si>
    <t>CARTAO DE CREDITO DINERS 10X</t>
  </si>
  <si>
    <t>ENTRADA + CARTAO DE CREDITO DINERS 1X</t>
  </si>
  <si>
    <t>ENTRADA + CARTAO DE CREDITO DINERS 2X</t>
  </si>
  <si>
    <t>ENTRADA + CARTAO DE CREDITO DINERS 3X</t>
  </si>
  <si>
    <t>ENTRADA + CARTAO DE CREDITO DINERS 4X</t>
  </si>
  <si>
    <t>ENTRADA + CARTAO DE CREDITO DINERS 5X</t>
  </si>
  <si>
    <t>ENTRADA + CARTAO DE CREDITO DINERS 6X</t>
  </si>
  <si>
    <t>ENTRADA + CARTAO DE CREDITO DINERS 7X</t>
  </si>
  <si>
    <t>ENTRADA + CARTAO DE CREDITO DINERS 8X</t>
  </si>
  <si>
    <t>ENTRADA + CARTAO DE CREDITO DINERS 9X</t>
  </si>
  <si>
    <t>ENTRADA + CARTAO DE CREDITO DINERS 10X</t>
  </si>
  <si>
    <t>CARTAO DE DEBITO CABAL</t>
  </si>
  <si>
    <t>CARTAO DE CREDITO CABAL 1X</t>
  </si>
  <si>
    <t>CARTAO DE CREDITO CABAL 2X</t>
  </si>
  <si>
    <t>CARTAO DE CREDITO CABAL 3X</t>
  </si>
  <si>
    <t>CARTAO DE CREDITO CABAL 4X</t>
  </si>
  <si>
    <t>CARTAO DE CREDITO CABAL 5X</t>
  </si>
  <si>
    <t>CARTAO DE CREDITO CABAL 6X</t>
  </si>
  <si>
    <t>CARTAO DE CREDITO CABAL 7X</t>
  </si>
  <si>
    <t>CARTAO DE CREDITO CABAL 8X</t>
  </si>
  <si>
    <t>CARTAO DE CREDITO CABAL 9X</t>
  </si>
  <si>
    <t>CARTAO DE CREDITO CABAL 10X</t>
  </si>
  <si>
    <t>ENTRADA + CARTAO DE CREDITO CABAL 1X</t>
  </si>
  <si>
    <t>ENTRADA + CARTAO DE CREDITO CABAL 2X</t>
  </si>
  <si>
    <t>ENTRADA + CARTAO DE CREDITO CABAL 3X</t>
  </si>
  <si>
    <t>ENTRADA + CARTAO DE CREDITO CABAL 4X</t>
  </si>
  <si>
    <t>ENTRADA + CARTAO DE CREDITO CABAL 5X</t>
  </si>
  <si>
    <t>ENTRADA + CARTAO DE CREDITO CABAL 6X</t>
  </si>
  <si>
    <t>ENTRADA + CARTAO DE CREDITO CABAL 7X</t>
  </si>
  <si>
    <t>ENTRADA + CARTAO DE CREDITO CABAL 8X</t>
  </si>
  <si>
    <t>ENTRADA + CARTAO DE CREDITO CABAL 9X</t>
  </si>
  <si>
    <t>ENTRADA + CARTAO DE CREDITO CABAL 10X</t>
  </si>
  <si>
    <t>CARTAO DE DEBITO AMEX</t>
  </si>
  <si>
    <t>CARTAO DE CREDITO AMEX 1X</t>
  </si>
  <si>
    <t>CARTAO DE CREDITO AMEX 2X</t>
  </si>
  <si>
    <t>CARTAO DE CREDITO AMEX 3X</t>
  </si>
  <si>
    <t>CARTAO DE CREDITO AMEX 4X</t>
  </si>
  <si>
    <t>CARTAO DE CREDITO AMEX 5X</t>
  </si>
  <si>
    <t>CARTAO DE CREDITO AMEX 6X</t>
  </si>
  <si>
    <t>CARTAO DE CREDITO AMEX 7X</t>
  </si>
  <si>
    <t>CARTAO DE CREDITO AMEX 8X</t>
  </si>
  <si>
    <t>CARTAO DE CREDITO AMEX 9X</t>
  </si>
  <si>
    <t>CARTAO DE CREDITO AMEX 10X</t>
  </si>
  <si>
    <t>ENTRADA + CARTAO DE CREDITO AMEX 1X</t>
  </si>
  <si>
    <t>ENTRADA + CARTAO DE CREDITO AMEX 2X</t>
  </si>
  <si>
    <t>ENTRADA + CARTAO DE CREDITO AMEX 3X</t>
  </si>
  <si>
    <t>ENTRADA + CARTAO DE CREDITO AMEX 4X</t>
  </si>
  <si>
    <t>ENTRADA + CARTAO DE CREDITO AMEX 5X</t>
  </si>
  <si>
    <t>ENTRADA + CARTAO DE CREDITO AMEX 6X</t>
  </si>
  <si>
    <t>ENTRADA + CARTAO DE CREDITO AMEX 7X</t>
  </si>
  <si>
    <t>ENTRADA + CARTAO DE CREDITO AMEX 8X</t>
  </si>
  <si>
    <t>ENTRADA + CARTAO DE CREDITO AMEX 9X</t>
  </si>
  <si>
    <t>ENTRADA + CARTAO DE CREDITO AMEX 10X</t>
  </si>
  <si>
    <t>CARTAO DE DEBITO HIPER</t>
  </si>
  <si>
    <t>CARTAO DE CREDITO HIPER 1X</t>
  </si>
  <si>
    <t>CARTAO DE CREDITO HIPER 2X</t>
  </si>
  <si>
    <t>CARTAO DE CREDITO HIPER 3X</t>
  </si>
  <si>
    <t>CARTAO DE CREDITO HIPER 4X</t>
  </si>
  <si>
    <t>CARTAO DE CREDITO HIPER 5X</t>
  </si>
  <si>
    <t>CARTAO DE CREDITO HIPER 6X</t>
  </si>
  <si>
    <t>CARTAO DE CREDITO HIPER 7X</t>
  </si>
  <si>
    <t>CARTAO DE CREDITO HIPER 8X</t>
  </si>
  <si>
    <t>CARTAO DE CREDITO HIPER 9X</t>
  </si>
  <si>
    <t>CARTAO DE CREDITO HIPER 10X</t>
  </si>
  <si>
    <t>ENTRADA + CARTAO DE CREDITO HIPER 1X</t>
  </si>
  <si>
    <t>ENTRADA + CARTAO DE CREDITO HIPER 2X</t>
  </si>
  <si>
    <t>ENTRADA + CARTAO DE CREDITO HIPER 3X</t>
  </si>
  <si>
    <t>ENTRADA + CARTAO DE CREDITO HIPER 4X</t>
  </si>
  <si>
    <t>ENTRADA + CARTAO DE CREDITO HIPER 5X</t>
  </si>
  <si>
    <t>ENTRADA + CARTAO DE CREDITO HIPER 6X</t>
  </si>
  <si>
    <t>ENTRADA + CARTAO DE CREDITO HIPER 7X</t>
  </si>
  <si>
    <t>ENTRADA + CARTAO DE CREDITO HIPER 8X</t>
  </si>
  <si>
    <t>ENTRADA + CARTAO DE CREDITO HIPER 9X</t>
  </si>
  <si>
    <t>ENTRADA + CARTAO DE CREDITO HIPER 10X</t>
  </si>
  <si>
    <t>CHEQUE 30 DIAS</t>
  </si>
  <si>
    <t>CHEQUE 30/60 DIAS</t>
  </si>
  <si>
    <t>CHEQUE 30/60/90 DIAS</t>
  </si>
  <si>
    <t>CHEQUE 30/60/90/120 DIAS</t>
  </si>
  <si>
    <t>CHEQUE 30/60/90/120/150 DIAS</t>
  </si>
  <si>
    <t>CHEQUE ENTRADA + 30 DIAS</t>
  </si>
  <si>
    <t>CHEQUE ENTRADA + 30/60 DIAS</t>
  </si>
  <si>
    <t>CHEQUE ENTRADA + 30/60/90 DIAS</t>
  </si>
  <si>
    <t>CHEQUE ENTRADA + 30/60/90/120 DIAS</t>
  </si>
  <si>
    <t>CHEQUE ENTRADA + 30/60/90/120/150 DIAS</t>
  </si>
  <si>
    <t>CHEQUE 10 DIAS</t>
  </si>
  <si>
    <t>CHEQUE 10/30 DIAS</t>
  </si>
  <si>
    <t>CHEQUE 10/30/60 DIAS</t>
  </si>
  <si>
    <t>CHEQUE 10/30/60/90 DIAS</t>
  </si>
  <si>
    <t>CHEQUE 10/30/60/90/120 DIAS</t>
  </si>
  <si>
    <t>CHEQUE 10/30/60/90/120/150 DIAS</t>
  </si>
  <si>
    <t>CODTIPTIT</t>
  </si>
  <si>
    <t>DESCRTIPTIT</t>
  </si>
  <si>
    <t>ESPDOC</t>
  </si>
  <si>
    <t>CARTAO TAXA</t>
  </si>
  <si>
    <t>TPAGNFCE</t>
  </si>
  <si>
    <t>INSERT INTO TGFTIT (CODTIPTIT, DESCRTIPTIT, ESPDOC, SUBTIPOVENDA, CARTAOTAXA) VALUES (</t>
  </si>
  <si>
    <t>CARTÃO DÉBITO ELO 1X</t>
  </si>
  <si>
    <t>CC</t>
  </si>
  <si>
    <t>CARTÃO CRÉDITO ELO 1X</t>
  </si>
  <si>
    <t>CARTÃO CRÉDITO ELO 2X A 6X</t>
  </si>
  <si>
    <t>CARTÃO CRÉDITO ELO 7X A 12X</t>
  </si>
  <si>
    <t>CARTÃO DÉBITO MASTER 1X</t>
  </si>
  <si>
    <t>CARTÃO CRÉDITO MASTER 1X</t>
  </si>
  <si>
    <t>CARTÃO CRÉDITO MASTER 2X A 6X</t>
  </si>
  <si>
    <t>CARTÃO CRÉDITO MASTER 7X A 12X</t>
  </si>
  <si>
    <t>CARTÃO DÉBITO VISA 1X</t>
  </si>
  <si>
    <t>CARTÃO CRÉDITO VISA 1X</t>
  </si>
  <si>
    <t>CARTÃO CRÉDITO VISA 2X A 6X</t>
  </si>
  <si>
    <t>CARTÃO CRÉDITO VISA 7X A 12X</t>
  </si>
  <si>
    <t>CARTÃO DÉBITO DINERS 1X</t>
  </si>
  <si>
    <t>CARTÃO CRÉDITO DINERS 1X</t>
  </si>
  <si>
    <t>CARTÃO CRÉDITO DINERS 2X A 6X</t>
  </si>
  <si>
    <t>CARTÃO CRÉDITO DINERS 7X A 12X</t>
  </si>
  <si>
    <t>CARTÃO DÉBITO CABAL 1X</t>
  </si>
  <si>
    <t>CARTÃO CRÉDITO CABAL 1X</t>
  </si>
  <si>
    <t>CARTÃO CRÉDITO CABAL 2X A 6X</t>
  </si>
  <si>
    <t>CARTÃO CRÉDITO CABAL 7X A 12X</t>
  </si>
  <si>
    <t>CARTÃO DÉBITO AMEX 1X</t>
  </si>
  <si>
    <t>CARTÃO CRÉDITO AMEX 1X</t>
  </si>
  <si>
    <t>CARTÃO CRÉDITO AMEX 2X A 6X</t>
  </si>
  <si>
    <t>CARTÃO CRÉDITO AMEX 7X A 12X</t>
  </si>
  <si>
    <t>CARTÃO DÉBITO HIPER 1X</t>
  </si>
  <si>
    <t>CARTÃO CRÉDITO HIPER 1X</t>
  </si>
  <si>
    <t>CARTÃO CRÉDITO HIPER 2X A 6X</t>
  </si>
  <si>
    <t>CARTÃO CRÉDITO HIPER 7X A 12X</t>
  </si>
  <si>
    <t>Tipo de Negociação</t>
  </si>
  <si>
    <t>DESCRIÇÃO</t>
  </si>
  <si>
    <t>SEQUENCIA</t>
  </si>
  <si>
    <t>PRAZO</t>
  </si>
  <si>
    <t>PERC</t>
  </si>
  <si>
    <t>DIGVENDA</t>
  </si>
  <si>
    <t>CODTIPPAD</t>
  </si>
  <si>
    <t>INSERT INTO TGFPPG (CODTIPVENDA, SEQUENCIA, PRAZO, PERCENTUAL, DIGVENDA, CODTIPTITPAD) VALUES (</t>
  </si>
  <si>
    <t>Resultado da Query</t>
  </si>
  <si>
    <t>Emissão:06/12/2022 11:31:56</t>
  </si>
  <si>
    <t>Total de registros:6</t>
  </si>
  <si>
    <t>Usuário: 0 - SUP</t>
  </si>
  <si>
    <t>NUCAMPO</t>
  </si>
  <si>
    <t>VALOR</t>
  </si>
  <si>
    <t>OPCAO</t>
  </si>
  <si>
    <t>PADRAO</t>
  </si>
  <si>
    <t>ORDEM</t>
  </si>
  <si>
    <t>CONTROLE</t>
  </si>
  <si>
    <t>1</t>
  </si>
  <si>
    <t>Digitar Data e Valor</t>
  </si>
  <si>
    <t>0</t>
  </si>
  <si>
    <t>3</t>
  </si>
  <si>
    <t>Digitar Prazo e Valor</t>
  </si>
  <si>
    <t>2</t>
  </si>
  <si>
    <t>Digitar Somente Data</t>
  </si>
  <si>
    <t>4</t>
  </si>
  <si>
    <t>Digitar Somente Prazo</t>
  </si>
  <si>
    <t>5</t>
  </si>
  <si>
    <t>Digitar Somente Valor</t>
  </si>
  <si>
    <t>Não Digita</t>
  </si>
  <si>
    <t>Emissão:06/12/2022 11:34:59</t>
  </si>
  <si>
    <t>Total de registros:18</t>
  </si>
  <si>
    <t>A prazo</t>
  </si>
  <si>
    <t>A vista</t>
  </si>
  <si>
    <t>7</t>
  </si>
  <si>
    <t>Cartão de crédito</t>
  </si>
  <si>
    <t>Cartão de Crédito</t>
  </si>
  <si>
    <t>8</t>
  </si>
  <si>
    <t>Cartão de débito</t>
  </si>
  <si>
    <t>Cartão de Débito</t>
  </si>
  <si>
    <t>Cheque pré-datado</t>
  </si>
  <si>
    <t>Crediário</t>
  </si>
  <si>
    <t>6</t>
  </si>
  <si>
    <t>Financeira</t>
  </si>
  <si>
    <t>Parcelada</t>
  </si>
  <si>
    <t>10</t>
  </si>
  <si>
    <t>PIX</t>
  </si>
  <si>
    <t>9</t>
  </si>
  <si>
    <t>Voucher</t>
  </si>
  <si>
    <t>Emissão:06/12/2022 11:35:35</t>
  </si>
  <si>
    <t>Total de registros:34</t>
  </si>
  <si>
    <t>01</t>
  </si>
  <si>
    <t>01-Dinheiro</t>
  </si>
  <si>
    <t>02</t>
  </si>
  <si>
    <t>02-Cheque</t>
  </si>
  <si>
    <t>03</t>
  </si>
  <si>
    <t>03-Cartão de Crédito</t>
  </si>
  <si>
    <t>04</t>
  </si>
  <si>
    <t>04-Cartão de Débito</t>
  </si>
  <si>
    <t>05</t>
  </si>
  <si>
    <t>05-Crédito Loja</t>
  </si>
  <si>
    <t>10-Vale Alimentação</t>
  </si>
  <si>
    <t>11</t>
  </si>
  <si>
    <t>11-Vale Refeição</t>
  </si>
  <si>
    <t>12</t>
  </si>
  <si>
    <t>12-Vale Presente</t>
  </si>
  <si>
    <t>13</t>
  </si>
  <si>
    <t>13-Vale Combustível</t>
  </si>
  <si>
    <t>14</t>
  </si>
  <si>
    <t>14-Duplicata Mercantil</t>
  </si>
  <si>
    <t>14-Duplicata Mercantil (Desativado)</t>
  </si>
  <si>
    <t>15</t>
  </si>
  <si>
    <t>15-Boleto Bancário</t>
  </si>
  <si>
    <t>16</t>
  </si>
  <si>
    <t>16-Depósito Bancário</t>
  </si>
  <si>
    <t>17</t>
  </si>
  <si>
    <t>17-Pagamento Instantâneo (PIX)</t>
  </si>
  <si>
    <t>18</t>
  </si>
  <si>
    <t>18-Transferência bancária, Carteira Digital</t>
  </si>
  <si>
    <t>19</t>
  </si>
  <si>
    <t>19-Programa de fidelidade, Cashback, Crédito Virtual</t>
  </si>
  <si>
    <t>90</t>
  </si>
  <si>
    <t>90-Sem pagamento</t>
  </si>
  <si>
    <t>99</t>
  </si>
  <si>
    <t>99-Outros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</si>
</sst>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Arial"/>
      <family val="2"/>
    </font>
    <font>
      <b/>
      <sz val="11"/>
      <color theme="0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0" fillId="4" borderId="0" xfId="0" applyFill="1" applyAlignment="1">
      <alignment horizontal="center"/>
    </xf>
    <xf numFmtId="0" fontId="3" fillId="5" borderId="0" xfId="0" applyFont="1" applyFill="1"/>
    <xf numFmtId="0" fontId="3" fillId="5" borderId="0" xfId="0" applyFont="1" applyFill="1" applyAlignment="1">
      <alignment horizontal="center"/>
    </xf>
    <xf numFmtId="0" fontId="0" fillId="6" borderId="1" xfId="0" applyFill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4" borderId="2" xfId="0" applyFill="1" applyBorder="1"/>
    <xf numFmtId="0" fontId="0" fillId="6" borderId="3" xfId="0" applyFill="1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4" borderId="4" xfId="0" applyFill="1" applyBorder="1"/>
    <xf numFmtId="0" fontId="0" fillId="6" borderId="5" xfId="0" applyFill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4" borderId="6" xfId="0" applyFill="1" applyBorder="1"/>
    <xf numFmtId="3" fontId="0" fillId="0" borderId="4" xfId="0" applyNumberFormat="1" applyBorder="1"/>
    <xf numFmtId="0" fontId="0" fillId="6" borderId="7" xfId="0" applyFill="1" applyBorder="1"/>
    <xf numFmtId="0" fontId="0" fillId="4" borderId="0" xfId="0" applyFill="1"/>
    <xf numFmtId="3" fontId="0" fillId="0" borderId="0" xfId="0" applyNumberFormat="1"/>
    <xf numFmtId="3" fontId="0" fillId="0" borderId="6" xfId="0" applyNumberFormat="1" applyBorder="1"/>
    <xf numFmtId="0" fontId="0" fillId="6" borderId="0" xfId="0" applyFill="1"/>
    <xf numFmtId="0" fontId="2" fillId="4" borderId="4" xfId="0" applyFont="1" applyFill="1" applyBorder="1"/>
    <xf numFmtId="0" fontId="2" fillId="4" borderId="6" xfId="0" applyFont="1" applyFill="1" applyBorder="1"/>
    <xf numFmtId="0" fontId="2" fillId="4" borderId="0" xfId="0" applyFont="1" applyFill="1"/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1" fillId="0" borderId="0" xfId="0" applyFont="1" applyAlignment="1">
      <alignment horizontal="left"/>
    </xf>
    <xf numFmtId="4" fontId="1" fillId="7" borderId="0" xfId="0" applyNumberFormat="1" applyFont="1" applyFill="1"/>
    <xf numFmtId="0" fontId="4" fillId="0" borderId="0" xfId="0" applyFont="1"/>
    <xf numFmtId="0" fontId="0" fillId="0" borderId="0" xfId="0"/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EE0CA-A716-4CED-BD61-7F8BD9464223}">
  <dimension ref="A1:F164"/>
  <sheetViews>
    <sheetView workbookViewId="0">
      <selection activeCell="F2" sqref="F2:F164"/>
    </sheetView>
  </sheetViews>
  <sheetFormatPr defaultRowHeight="14.4" x14ac:dyDescent="0.3"/>
  <cols>
    <col min="1" max="1" width="16.6640625" style="5" bestFit="1" customWidth="1"/>
    <col min="2" max="2" width="10.5546875" customWidth="1"/>
    <col min="3" max="3" width="60.88671875" customWidth="1"/>
    <col min="4" max="4" width="17.33203125" style="5" bestFit="1" customWidth="1"/>
    <col min="5" max="5" width="10.5546875" bestFit="1" customWidth="1"/>
    <col min="6" max="6" width="206.5546875" style="5" bestFit="1" customWidth="1"/>
    <col min="257" max="257" width="16.6640625" bestFit="1" customWidth="1"/>
    <col min="258" max="258" width="10.5546875" customWidth="1"/>
    <col min="259" max="259" width="60.88671875" customWidth="1"/>
    <col min="260" max="260" width="17.33203125" bestFit="1" customWidth="1"/>
    <col min="261" max="261" width="10.5546875" bestFit="1" customWidth="1"/>
    <col min="262" max="262" width="206.5546875" bestFit="1" customWidth="1"/>
    <col min="513" max="513" width="16.6640625" bestFit="1" customWidth="1"/>
    <col min="514" max="514" width="10.5546875" customWidth="1"/>
    <col min="515" max="515" width="60.88671875" customWidth="1"/>
    <col min="516" max="516" width="17.33203125" bestFit="1" customWidth="1"/>
    <col min="517" max="517" width="10.5546875" bestFit="1" customWidth="1"/>
    <col min="518" max="518" width="206.5546875" bestFit="1" customWidth="1"/>
    <col min="769" max="769" width="16.6640625" bestFit="1" customWidth="1"/>
    <col min="770" max="770" width="10.5546875" customWidth="1"/>
    <col min="771" max="771" width="60.88671875" customWidth="1"/>
    <col min="772" max="772" width="17.33203125" bestFit="1" customWidth="1"/>
    <col min="773" max="773" width="10.5546875" bestFit="1" customWidth="1"/>
    <col min="774" max="774" width="206.5546875" bestFit="1" customWidth="1"/>
    <col min="1025" max="1025" width="16.6640625" bestFit="1" customWidth="1"/>
    <col min="1026" max="1026" width="10.5546875" customWidth="1"/>
    <col min="1027" max="1027" width="60.88671875" customWidth="1"/>
    <col min="1028" max="1028" width="17.33203125" bestFit="1" customWidth="1"/>
    <col min="1029" max="1029" width="10.5546875" bestFit="1" customWidth="1"/>
    <col min="1030" max="1030" width="206.5546875" bestFit="1" customWidth="1"/>
    <col min="1281" max="1281" width="16.6640625" bestFit="1" customWidth="1"/>
    <col min="1282" max="1282" width="10.5546875" customWidth="1"/>
    <col min="1283" max="1283" width="60.88671875" customWidth="1"/>
    <col min="1284" max="1284" width="17.33203125" bestFit="1" customWidth="1"/>
    <col min="1285" max="1285" width="10.5546875" bestFit="1" customWidth="1"/>
    <col min="1286" max="1286" width="206.5546875" bestFit="1" customWidth="1"/>
    <col min="1537" max="1537" width="16.6640625" bestFit="1" customWidth="1"/>
    <col min="1538" max="1538" width="10.5546875" customWidth="1"/>
    <col min="1539" max="1539" width="60.88671875" customWidth="1"/>
    <col min="1540" max="1540" width="17.33203125" bestFit="1" customWidth="1"/>
    <col min="1541" max="1541" width="10.5546875" bestFit="1" customWidth="1"/>
    <col min="1542" max="1542" width="206.5546875" bestFit="1" customWidth="1"/>
    <col min="1793" max="1793" width="16.6640625" bestFit="1" customWidth="1"/>
    <col min="1794" max="1794" width="10.5546875" customWidth="1"/>
    <col min="1795" max="1795" width="60.88671875" customWidth="1"/>
    <col min="1796" max="1796" width="17.33203125" bestFit="1" customWidth="1"/>
    <col min="1797" max="1797" width="10.5546875" bestFit="1" customWidth="1"/>
    <col min="1798" max="1798" width="206.5546875" bestFit="1" customWidth="1"/>
    <col min="2049" max="2049" width="16.6640625" bestFit="1" customWidth="1"/>
    <col min="2050" max="2050" width="10.5546875" customWidth="1"/>
    <col min="2051" max="2051" width="60.88671875" customWidth="1"/>
    <col min="2052" max="2052" width="17.33203125" bestFit="1" customWidth="1"/>
    <col min="2053" max="2053" width="10.5546875" bestFit="1" customWidth="1"/>
    <col min="2054" max="2054" width="206.5546875" bestFit="1" customWidth="1"/>
    <col min="2305" max="2305" width="16.6640625" bestFit="1" customWidth="1"/>
    <col min="2306" max="2306" width="10.5546875" customWidth="1"/>
    <col min="2307" max="2307" width="60.88671875" customWidth="1"/>
    <col min="2308" max="2308" width="17.33203125" bestFit="1" customWidth="1"/>
    <col min="2309" max="2309" width="10.5546875" bestFit="1" customWidth="1"/>
    <col min="2310" max="2310" width="206.5546875" bestFit="1" customWidth="1"/>
    <col min="2561" max="2561" width="16.6640625" bestFit="1" customWidth="1"/>
    <col min="2562" max="2562" width="10.5546875" customWidth="1"/>
    <col min="2563" max="2563" width="60.88671875" customWidth="1"/>
    <col min="2564" max="2564" width="17.33203125" bestFit="1" customWidth="1"/>
    <col min="2565" max="2565" width="10.5546875" bestFit="1" customWidth="1"/>
    <col min="2566" max="2566" width="206.5546875" bestFit="1" customWidth="1"/>
    <col min="2817" max="2817" width="16.6640625" bestFit="1" customWidth="1"/>
    <col min="2818" max="2818" width="10.5546875" customWidth="1"/>
    <col min="2819" max="2819" width="60.88671875" customWidth="1"/>
    <col min="2820" max="2820" width="17.33203125" bestFit="1" customWidth="1"/>
    <col min="2821" max="2821" width="10.5546875" bestFit="1" customWidth="1"/>
    <col min="2822" max="2822" width="206.5546875" bestFit="1" customWidth="1"/>
    <col min="3073" max="3073" width="16.6640625" bestFit="1" customWidth="1"/>
    <col min="3074" max="3074" width="10.5546875" customWidth="1"/>
    <col min="3075" max="3075" width="60.88671875" customWidth="1"/>
    <col min="3076" max="3076" width="17.33203125" bestFit="1" customWidth="1"/>
    <col min="3077" max="3077" width="10.5546875" bestFit="1" customWidth="1"/>
    <col min="3078" max="3078" width="206.5546875" bestFit="1" customWidth="1"/>
    <col min="3329" max="3329" width="16.6640625" bestFit="1" customWidth="1"/>
    <col min="3330" max="3330" width="10.5546875" customWidth="1"/>
    <col min="3331" max="3331" width="60.88671875" customWidth="1"/>
    <col min="3332" max="3332" width="17.33203125" bestFit="1" customWidth="1"/>
    <col min="3333" max="3333" width="10.5546875" bestFit="1" customWidth="1"/>
    <col min="3334" max="3334" width="206.5546875" bestFit="1" customWidth="1"/>
    <col min="3585" max="3585" width="16.6640625" bestFit="1" customWidth="1"/>
    <col min="3586" max="3586" width="10.5546875" customWidth="1"/>
    <col min="3587" max="3587" width="60.88671875" customWidth="1"/>
    <col min="3588" max="3588" width="17.33203125" bestFit="1" customWidth="1"/>
    <col min="3589" max="3589" width="10.5546875" bestFit="1" customWidth="1"/>
    <col min="3590" max="3590" width="206.5546875" bestFit="1" customWidth="1"/>
    <col min="3841" max="3841" width="16.6640625" bestFit="1" customWidth="1"/>
    <col min="3842" max="3842" width="10.5546875" customWidth="1"/>
    <col min="3843" max="3843" width="60.88671875" customWidth="1"/>
    <col min="3844" max="3844" width="17.33203125" bestFit="1" customWidth="1"/>
    <col min="3845" max="3845" width="10.5546875" bestFit="1" customWidth="1"/>
    <col min="3846" max="3846" width="206.5546875" bestFit="1" customWidth="1"/>
    <col min="4097" max="4097" width="16.6640625" bestFit="1" customWidth="1"/>
    <col min="4098" max="4098" width="10.5546875" customWidth="1"/>
    <col min="4099" max="4099" width="60.88671875" customWidth="1"/>
    <col min="4100" max="4100" width="17.33203125" bestFit="1" customWidth="1"/>
    <col min="4101" max="4101" width="10.5546875" bestFit="1" customWidth="1"/>
    <col min="4102" max="4102" width="206.5546875" bestFit="1" customWidth="1"/>
    <col min="4353" max="4353" width="16.6640625" bestFit="1" customWidth="1"/>
    <col min="4354" max="4354" width="10.5546875" customWidth="1"/>
    <col min="4355" max="4355" width="60.88671875" customWidth="1"/>
    <col min="4356" max="4356" width="17.33203125" bestFit="1" customWidth="1"/>
    <col min="4357" max="4357" width="10.5546875" bestFit="1" customWidth="1"/>
    <col min="4358" max="4358" width="206.5546875" bestFit="1" customWidth="1"/>
    <col min="4609" max="4609" width="16.6640625" bestFit="1" customWidth="1"/>
    <col min="4610" max="4610" width="10.5546875" customWidth="1"/>
    <col min="4611" max="4611" width="60.88671875" customWidth="1"/>
    <col min="4612" max="4612" width="17.33203125" bestFit="1" customWidth="1"/>
    <col min="4613" max="4613" width="10.5546875" bestFit="1" customWidth="1"/>
    <col min="4614" max="4614" width="206.5546875" bestFit="1" customWidth="1"/>
    <col min="4865" max="4865" width="16.6640625" bestFit="1" customWidth="1"/>
    <col min="4866" max="4866" width="10.5546875" customWidth="1"/>
    <col min="4867" max="4867" width="60.88671875" customWidth="1"/>
    <col min="4868" max="4868" width="17.33203125" bestFit="1" customWidth="1"/>
    <col min="4869" max="4869" width="10.5546875" bestFit="1" customWidth="1"/>
    <col min="4870" max="4870" width="206.5546875" bestFit="1" customWidth="1"/>
    <col min="5121" max="5121" width="16.6640625" bestFit="1" customWidth="1"/>
    <col min="5122" max="5122" width="10.5546875" customWidth="1"/>
    <col min="5123" max="5123" width="60.88671875" customWidth="1"/>
    <col min="5124" max="5124" width="17.33203125" bestFit="1" customWidth="1"/>
    <col min="5125" max="5125" width="10.5546875" bestFit="1" customWidth="1"/>
    <col min="5126" max="5126" width="206.5546875" bestFit="1" customWidth="1"/>
    <col min="5377" max="5377" width="16.6640625" bestFit="1" customWidth="1"/>
    <col min="5378" max="5378" width="10.5546875" customWidth="1"/>
    <col min="5379" max="5379" width="60.88671875" customWidth="1"/>
    <col min="5380" max="5380" width="17.33203125" bestFit="1" customWidth="1"/>
    <col min="5381" max="5381" width="10.5546875" bestFit="1" customWidth="1"/>
    <col min="5382" max="5382" width="206.5546875" bestFit="1" customWidth="1"/>
    <col min="5633" max="5633" width="16.6640625" bestFit="1" customWidth="1"/>
    <col min="5634" max="5634" width="10.5546875" customWidth="1"/>
    <col min="5635" max="5635" width="60.88671875" customWidth="1"/>
    <col min="5636" max="5636" width="17.33203125" bestFit="1" customWidth="1"/>
    <col min="5637" max="5637" width="10.5546875" bestFit="1" customWidth="1"/>
    <col min="5638" max="5638" width="206.5546875" bestFit="1" customWidth="1"/>
    <col min="5889" max="5889" width="16.6640625" bestFit="1" customWidth="1"/>
    <col min="5890" max="5890" width="10.5546875" customWidth="1"/>
    <col min="5891" max="5891" width="60.88671875" customWidth="1"/>
    <col min="5892" max="5892" width="17.33203125" bestFit="1" customWidth="1"/>
    <col min="5893" max="5893" width="10.5546875" bestFit="1" customWidth="1"/>
    <col min="5894" max="5894" width="206.5546875" bestFit="1" customWidth="1"/>
    <col min="6145" max="6145" width="16.6640625" bestFit="1" customWidth="1"/>
    <col min="6146" max="6146" width="10.5546875" customWidth="1"/>
    <col min="6147" max="6147" width="60.88671875" customWidth="1"/>
    <col min="6148" max="6148" width="17.33203125" bestFit="1" customWidth="1"/>
    <col min="6149" max="6149" width="10.5546875" bestFit="1" customWidth="1"/>
    <col min="6150" max="6150" width="206.5546875" bestFit="1" customWidth="1"/>
    <col min="6401" max="6401" width="16.6640625" bestFit="1" customWidth="1"/>
    <col min="6402" max="6402" width="10.5546875" customWidth="1"/>
    <col min="6403" max="6403" width="60.88671875" customWidth="1"/>
    <col min="6404" max="6404" width="17.33203125" bestFit="1" customWidth="1"/>
    <col min="6405" max="6405" width="10.5546875" bestFit="1" customWidth="1"/>
    <col min="6406" max="6406" width="206.5546875" bestFit="1" customWidth="1"/>
    <col min="6657" max="6657" width="16.6640625" bestFit="1" customWidth="1"/>
    <col min="6658" max="6658" width="10.5546875" customWidth="1"/>
    <col min="6659" max="6659" width="60.88671875" customWidth="1"/>
    <col min="6660" max="6660" width="17.33203125" bestFit="1" customWidth="1"/>
    <col min="6661" max="6661" width="10.5546875" bestFit="1" customWidth="1"/>
    <col min="6662" max="6662" width="206.5546875" bestFit="1" customWidth="1"/>
    <col min="6913" max="6913" width="16.6640625" bestFit="1" customWidth="1"/>
    <col min="6914" max="6914" width="10.5546875" customWidth="1"/>
    <col min="6915" max="6915" width="60.88671875" customWidth="1"/>
    <col min="6916" max="6916" width="17.33203125" bestFit="1" customWidth="1"/>
    <col min="6917" max="6917" width="10.5546875" bestFit="1" customWidth="1"/>
    <col min="6918" max="6918" width="206.5546875" bestFit="1" customWidth="1"/>
    <col min="7169" max="7169" width="16.6640625" bestFit="1" customWidth="1"/>
    <col min="7170" max="7170" width="10.5546875" customWidth="1"/>
    <col min="7171" max="7171" width="60.88671875" customWidth="1"/>
    <col min="7172" max="7172" width="17.33203125" bestFit="1" customWidth="1"/>
    <col min="7173" max="7173" width="10.5546875" bestFit="1" customWidth="1"/>
    <col min="7174" max="7174" width="206.5546875" bestFit="1" customWidth="1"/>
    <col min="7425" max="7425" width="16.6640625" bestFit="1" customWidth="1"/>
    <col min="7426" max="7426" width="10.5546875" customWidth="1"/>
    <col min="7427" max="7427" width="60.88671875" customWidth="1"/>
    <col min="7428" max="7428" width="17.33203125" bestFit="1" customWidth="1"/>
    <col min="7429" max="7429" width="10.5546875" bestFit="1" customWidth="1"/>
    <col min="7430" max="7430" width="206.5546875" bestFit="1" customWidth="1"/>
    <col min="7681" max="7681" width="16.6640625" bestFit="1" customWidth="1"/>
    <col min="7682" max="7682" width="10.5546875" customWidth="1"/>
    <col min="7683" max="7683" width="60.88671875" customWidth="1"/>
    <col min="7684" max="7684" width="17.33203125" bestFit="1" customWidth="1"/>
    <col min="7685" max="7685" width="10.5546875" bestFit="1" customWidth="1"/>
    <col min="7686" max="7686" width="206.5546875" bestFit="1" customWidth="1"/>
    <col min="7937" max="7937" width="16.6640625" bestFit="1" customWidth="1"/>
    <col min="7938" max="7938" width="10.5546875" customWidth="1"/>
    <col min="7939" max="7939" width="60.88671875" customWidth="1"/>
    <col min="7940" max="7940" width="17.33203125" bestFit="1" customWidth="1"/>
    <col min="7941" max="7941" width="10.5546875" bestFit="1" customWidth="1"/>
    <col min="7942" max="7942" width="206.5546875" bestFit="1" customWidth="1"/>
    <col min="8193" max="8193" width="16.6640625" bestFit="1" customWidth="1"/>
    <col min="8194" max="8194" width="10.5546875" customWidth="1"/>
    <col min="8195" max="8195" width="60.88671875" customWidth="1"/>
    <col min="8196" max="8196" width="17.33203125" bestFit="1" customWidth="1"/>
    <col min="8197" max="8197" width="10.5546875" bestFit="1" customWidth="1"/>
    <col min="8198" max="8198" width="206.5546875" bestFit="1" customWidth="1"/>
    <col min="8449" max="8449" width="16.6640625" bestFit="1" customWidth="1"/>
    <col min="8450" max="8450" width="10.5546875" customWidth="1"/>
    <col min="8451" max="8451" width="60.88671875" customWidth="1"/>
    <col min="8452" max="8452" width="17.33203125" bestFit="1" customWidth="1"/>
    <col min="8453" max="8453" width="10.5546875" bestFit="1" customWidth="1"/>
    <col min="8454" max="8454" width="206.5546875" bestFit="1" customWidth="1"/>
    <col min="8705" max="8705" width="16.6640625" bestFit="1" customWidth="1"/>
    <col min="8706" max="8706" width="10.5546875" customWidth="1"/>
    <col min="8707" max="8707" width="60.88671875" customWidth="1"/>
    <col min="8708" max="8708" width="17.33203125" bestFit="1" customWidth="1"/>
    <col min="8709" max="8709" width="10.5546875" bestFit="1" customWidth="1"/>
    <col min="8710" max="8710" width="206.5546875" bestFit="1" customWidth="1"/>
    <col min="8961" max="8961" width="16.6640625" bestFit="1" customWidth="1"/>
    <col min="8962" max="8962" width="10.5546875" customWidth="1"/>
    <col min="8963" max="8963" width="60.88671875" customWidth="1"/>
    <col min="8964" max="8964" width="17.33203125" bestFit="1" customWidth="1"/>
    <col min="8965" max="8965" width="10.5546875" bestFit="1" customWidth="1"/>
    <col min="8966" max="8966" width="206.5546875" bestFit="1" customWidth="1"/>
    <col min="9217" max="9217" width="16.6640625" bestFit="1" customWidth="1"/>
    <col min="9218" max="9218" width="10.5546875" customWidth="1"/>
    <col min="9219" max="9219" width="60.88671875" customWidth="1"/>
    <col min="9220" max="9220" width="17.33203125" bestFit="1" customWidth="1"/>
    <col min="9221" max="9221" width="10.5546875" bestFit="1" customWidth="1"/>
    <col min="9222" max="9222" width="206.5546875" bestFit="1" customWidth="1"/>
    <col min="9473" max="9473" width="16.6640625" bestFit="1" customWidth="1"/>
    <col min="9474" max="9474" width="10.5546875" customWidth="1"/>
    <col min="9475" max="9475" width="60.88671875" customWidth="1"/>
    <col min="9476" max="9476" width="17.33203125" bestFit="1" customWidth="1"/>
    <col min="9477" max="9477" width="10.5546875" bestFit="1" customWidth="1"/>
    <col min="9478" max="9478" width="206.5546875" bestFit="1" customWidth="1"/>
    <col min="9729" max="9729" width="16.6640625" bestFit="1" customWidth="1"/>
    <col min="9730" max="9730" width="10.5546875" customWidth="1"/>
    <col min="9731" max="9731" width="60.88671875" customWidth="1"/>
    <col min="9732" max="9732" width="17.33203125" bestFit="1" customWidth="1"/>
    <col min="9733" max="9733" width="10.5546875" bestFit="1" customWidth="1"/>
    <col min="9734" max="9734" width="206.5546875" bestFit="1" customWidth="1"/>
    <col min="9985" max="9985" width="16.6640625" bestFit="1" customWidth="1"/>
    <col min="9986" max="9986" width="10.5546875" customWidth="1"/>
    <col min="9987" max="9987" width="60.88671875" customWidth="1"/>
    <col min="9988" max="9988" width="17.33203125" bestFit="1" customWidth="1"/>
    <col min="9989" max="9989" width="10.5546875" bestFit="1" customWidth="1"/>
    <col min="9990" max="9990" width="206.5546875" bestFit="1" customWidth="1"/>
    <col min="10241" max="10241" width="16.6640625" bestFit="1" customWidth="1"/>
    <col min="10242" max="10242" width="10.5546875" customWidth="1"/>
    <col min="10243" max="10243" width="60.88671875" customWidth="1"/>
    <col min="10244" max="10244" width="17.33203125" bestFit="1" customWidth="1"/>
    <col min="10245" max="10245" width="10.5546875" bestFit="1" customWidth="1"/>
    <col min="10246" max="10246" width="206.5546875" bestFit="1" customWidth="1"/>
    <col min="10497" max="10497" width="16.6640625" bestFit="1" customWidth="1"/>
    <col min="10498" max="10498" width="10.5546875" customWidth="1"/>
    <col min="10499" max="10499" width="60.88671875" customWidth="1"/>
    <col min="10500" max="10500" width="17.33203125" bestFit="1" customWidth="1"/>
    <col min="10501" max="10501" width="10.5546875" bestFit="1" customWidth="1"/>
    <col min="10502" max="10502" width="206.5546875" bestFit="1" customWidth="1"/>
    <col min="10753" max="10753" width="16.6640625" bestFit="1" customWidth="1"/>
    <col min="10754" max="10754" width="10.5546875" customWidth="1"/>
    <col min="10755" max="10755" width="60.88671875" customWidth="1"/>
    <col min="10756" max="10756" width="17.33203125" bestFit="1" customWidth="1"/>
    <col min="10757" max="10757" width="10.5546875" bestFit="1" customWidth="1"/>
    <col min="10758" max="10758" width="206.5546875" bestFit="1" customWidth="1"/>
    <col min="11009" max="11009" width="16.6640625" bestFit="1" customWidth="1"/>
    <col min="11010" max="11010" width="10.5546875" customWidth="1"/>
    <col min="11011" max="11011" width="60.88671875" customWidth="1"/>
    <col min="11012" max="11012" width="17.33203125" bestFit="1" customWidth="1"/>
    <col min="11013" max="11013" width="10.5546875" bestFit="1" customWidth="1"/>
    <col min="11014" max="11014" width="206.5546875" bestFit="1" customWidth="1"/>
    <col min="11265" max="11265" width="16.6640625" bestFit="1" customWidth="1"/>
    <col min="11266" max="11266" width="10.5546875" customWidth="1"/>
    <col min="11267" max="11267" width="60.88671875" customWidth="1"/>
    <col min="11268" max="11268" width="17.33203125" bestFit="1" customWidth="1"/>
    <col min="11269" max="11269" width="10.5546875" bestFit="1" customWidth="1"/>
    <col min="11270" max="11270" width="206.5546875" bestFit="1" customWidth="1"/>
    <col min="11521" max="11521" width="16.6640625" bestFit="1" customWidth="1"/>
    <col min="11522" max="11522" width="10.5546875" customWidth="1"/>
    <col min="11523" max="11523" width="60.88671875" customWidth="1"/>
    <col min="11524" max="11524" width="17.33203125" bestFit="1" customWidth="1"/>
    <col min="11525" max="11525" width="10.5546875" bestFit="1" customWidth="1"/>
    <col min="11526" max="11526" width="206.5546875" bestFit="1" customWidth="1"/>
    <col min="11777" max="11777" width="16.6640625" bestFit="1" customWidth="1"/>
    <col min="11778" max="11778" width="10.5546875" customWidth="1"/>
    <col min="11779" max="11779" width="60.88671875" customWidth="1"/>
    <col min="11780" max="11780" width="17.33203125" bestFit="1" customWidth="1"/>
    <col min="11781" max="11781" width="10.5546875" bestFit="1" customWidth="1"/>
    <col min="11782" max="11782" width="206.5546875" bestFit="1" customWidth="1"/>
    <col min="12033" max="12033" width="16.6640625" bestFit="1" customWidth="1"/>
    <col min="12034" max="12034" width="10.5546875" customWidth="1"/>
    <col min="12035" max="12035" width="60.88671875" customWidth="1"/>
    <col min="12036" max="12036" width="17.33203125" bestFit="1" customWidth="1"/>
    <col min="12037" max="12037" width="10.5546875" bestFit="1" customWidth="1"/>
    <col min="12038" max="12038" width="206.5546875" bestFit="1" customWidth="1"/>
    <col min="12289" max="12289" width="16.6640625" bestFit="1" customWidth="1"/>
    <col min="12290" max="12290" width="10.5546875" customWidth="1"/>
    <col min="12291" max="12291" width="60.88671875" customWidth="1"/>
    <col min="12292" max="12292" width="17.33203125" bestFit="1" customWidth="1"/>
    <col min="12293" max="12293" width="10.5546875" bestFit="1" customWidth="1"/>
    <col min="12294" max="12294" width="206.5546875" bestFit="1" customWidth="1"/>
    <col min="12545" max="12545" width="16.6640625" bestFit="1" customWidth="1"/>
    <col min="12546" max="12546" width="10.5546875" customWidth="1"/>
    <col min="12547" max="12547" width="60.88671875" customWidth="1"/>
    <col min="12548" max="12548" width="17.33203125" bestFit="1" customWidth="1"/>
    <col min="12549" max="12549" width="10.5546875" bestFit="1" customWidth="1"/>
    <col min="12550" max="12550" width="206.5546875" bestFit="1" customWidth="1"/>
    <col min="12801" max="12801" width="16.6640625" bestFit="1" customWidth="1"/>
    <col min="12802" max="12802" width="10.5546875" customWidth="1"/>
    <col min="12803" max="12803" width="60.88671875" customWidth="1"/>
    <col min="12804" max="12804" width="17.33203125" bestFit="1" customWidth="1"/>
    <col min="12805" max="12805" width="10.5546875" bestFit="1" customWidth="1"/>
    <col min="12806" max="12806" width="206.5546875" bestFit="1" customWidth="1"/>
    <col min="13057" max="13057" width="16.6640625" bestFit="1" customWidth="1"/>
    <col min="13058" max="13058" width="10.5546875" customWidth="1"/>
    <col min="13059" max="13059" width="60.88671875" customWidth="1"/>
    <col min="13060" max="13060" width="17.33203125" bestFit="1" customWidth="1"/>
    <col min="13061" max="13061" width="10.5546875" bestFit="1" customWidth="1"/>
    <col min="13062" max="13062" width="206.5546875" bestFit="1" customWidth="1"/>
    <col min="13313" max="13313" width="16.6640625" bestFit="1" customWidth="1"/>
    <col min="13314" max="13314" width="10.5546875" customWidth="1"/>
    <col min="13315" max="13315" width="60.88671875" customWidth="1"/>
    <col min="13316" max="13316" width="17.33203125" bestFit="1" customWidth="1"/>
    <col min="13317" max="13317" width="10.5546875" bestFit="1" customWidth="1"/>
    <col min="13318" max="13318" width="206.5546875" bestFit="1" customWidth="1"/>
    <col min="13569" max="13569" width="16.6640625" bestFit="1" customWidth="1"/>
    <col min="13570" max="13570" width="10.5546875" customWidth="1"/>
    <col min="13571" max="13571" width="60.88671875" customWidth="1"/>
    <col min="13572" max="13572" width="17.33203125" bestFit="1" customWidth="1"/>
    <col min="13573" max="13573" width="10.5546875" bestFit="1" customWidth="1"/>
    <col min="13574" max="13574" width="206.5546875" bestFit="1" customWidth="1"/>
    <col min="13825" max="13825" width="16.6640625" bestFit="1" customWidth="1"/>
    <col min="13826" max="13826" width="10.5546875" customWidth="1"/>
    <col min="13827" max="13827" width="60.88671875" customWidth="1"/>
    <col min="13828" max="13828" width="17.33203125" bestFit="1" customWidth="1"/>
    <col min="13829" max="13829" width="10.5546875" bestFit="1" customWidth="1"/>
    <col min="13830" max="13830" width="206.5546875" bestFit="1" customWidth="1"/>
    <col min="14081" max="14081" width="16.6640625" bestFit="1" customWidth="1"/>
    <col min="14082" max="14082" width="10.5546875" customWidth="1"/>
    <col min="14083" max="14083" width="60.88671875" customWidth="1"/>
    <col min="14084" max="14084" width="17.33203125" bestFit="1" customWidth="1"/>
    <col min="14085" max="14085" width="10.5546875" bestFit="1" customWidth="1"/>
    <col min="14086" max="14086" width="206.5546875" bestFit="1" customWidth="1"/>
    <col min="14337" max="14337" width="16.6640625" bestFit="1" customWidth="1"/>
    <col min="14338" max="14338" width="10.5546875" customWidth="1"/>
    <col min="14339" max="14339" width="60.88671875" customWidth="1"/>
    <col min="14340" max="14340" width="17.33203125" bestFit="1" customWidth="1"/>
    <col min="14341" max="14341" width="10.5546875" bestFit="1" customWidth="1"/>
    <col min="14342" max="14342" width="206.5546875" bestFit="1" customWidth="1"/>
    <col min="14593" max="14593" width="16.6640625" bestFit="1" customWidth="1"/>
    <col min="14594" max="14594" width="10.5546875" customWidth="1"/>
    <col min="14595" max="14595" width="60.88671875" customWidth="1"/>
    <col min="14596" max="14596" width="17.33203125" bestFit="1" customWidth="1"/>
    <col min="14597" max="14597" width="10.5546875" bestFit="1" customWidth="1"/>
    <col min="14598" max="14598" width="206.5546875" bestFit="1" customWidth="1"/>
    <col min="14849" max="14849" width="16.6640625" bestFit="1" customWidth="1"/>
    <col min="14850" max="14850" width="10.5546875" customWidth="1"/>
    <col min="14851" max="14851" width="60.88671875" customWidth="1"/>
    <col min="14852" max="14852" width="17.33203125" bestFit="1" customWidth="1"/>
    <col min="14853" max="14853" width="10.5546875" bestFit="1" customWidth="1"/>
    <col min="14854" max="14854" width="206.5546875" bestFit="1" customWidth="1"/>
    <col min="15105" max="15105" width="16.6640625" bestFit="1" customWidth="1"/>
    <col min="15106" max="15106" width="10.5546875" customWidth="1"/>
    <col min="15107" max="15107" width="60.88671875" customWidth="1"/>
    <col min="15108" max="15108" width="17.33203125" bestFit="1" customWidth="1"/>
    <col min="15109" max="15109" width="10.5546875" bestFit="1" customWidth="1"/>
    <col min="15110" max="15110" width="206.5546875" bestFit="1" customWidth="1"/>
    <col min="15361" max="15361" width="16.6640625" bestFit="1" customWidth="1"/>
    <col min="15362" max="15362" width="10.5546875" customWidth="1"/>
    <col min="15363" max="15363" width="60.88671875" customWidth="1"/>
    <col min="15364" max="15364" width="17.33203125" bestFit="1" customWidth="1"/>
    <col min="15365" max="15365" width="10.5546875" bestFit="1" customWidth="1"/>
    <col min="15366" max="15366" width="206.5546875" bestFit="1" customWidth="1"/>
    <col min="15617" max="15617" width="16.6640625" bestFit="1" customWidth="1"/>
    <col min="15618" max="15618" width="10.5546875" customWidth="1"/>
    <col min="15619" max="15619" width="60.88671875" customWidth="1"/>
    <col min="15620" max="15620" width="17.33203125" bestFit="1" customWidth="1"/>
    <col min="15621" max="15621" width="10.5546875" bestFit="1" customWidth="1"/>
    <col min="15622" max="15622" width="206.5546875" bestFit="1" customWidth="1"/>
    <col min="15873" max="15873" width="16.6640625" bestFit="1" customWidth="1"/>
    <col min="15874" max="15874" width="10.5546875" customWidth="1"/>
    <col min="15875" max="15875" width="60.88671875" customWidth="1"/>
    <col min="15876" max="15876" width="17.33203125" bestFit="1" customWidth="1"/>
    <col min="15877" max="15877" width="10.5546875" bestFit="1" customWidth="1"/>
    <col min="15878" max="15878" width="206.5546875" bestFit="1" customWidth="1"/>
    <col min="16129" max="16129" width="16.6640625" bestFit="1" customWidth="1"/>
    <col min="16130" max="16130" width="10.5546875" customWidth="1"/>
    <col min="16131" max="16131" width="60.88671875" customWidth="1"/>
    <col min="16132" max="16132" width="17.33203125" bestFit="1" customWidth="1"/>
    <col min="16133" max="16133" width="10.5546875" bestFit="1" customWidth="1"/>
    <col min="16134" max="16134" width="206.5546875" bestFit="1" customWidth="1"/>
  </cols>
  <sheetData>
    <row r="1" spans="1:6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</row>
    <row r="2" spans="1:6" x14ac:dyDescent="0.3">
      <c r="A2" s="1" t="str">
        <f>IFERROR(IF(VLOOKUP(B2,'Parcelas (TGFPPG)'!A:A,1,FALSE),"SIM","NÃO"),"NÃO")</f>
        <v>SIM</v>
      </c>
      <c r="B2">
        <v>200</v>
      </c>
      <c r="C2" t="s">
        <v>6</v>
      </c>
      <c r="D2" s="5">
        <v>8</v>
      </c>
      <c r="E2" t="s">
        <v>7</v>
      </c>
      <c r="F2" s="6" t="str">
        <f t="shared" ref="F2:F33" si="0">_xlfn.CONCAT($F$1,B2,",'",C2,"',",D2,",",E2,");")</f>
        <v>INSERT INTO TGFTPV (CODTIPVENDA, DESCRTIPVENDA, SUBTIPOVENDA, DHALTER) VALUES (200,'CARTAO DE DEBITO ELO',8,SYSDATE);</v>
      </c>
    </row>
    <row r="3" spans="1:6" x14ac:dyDescent="0.3">
      <c r="A3" s="1" t="str">
        <f>IFERROR(IF(VLOOKUP(B3,'Parcelas (TGFPPG)'!A:A,1,FALSE),"SIM","NÃO"),"NÃO")</f>
        <v>SIM</v>
      </c>
      <c r="B3">
        <v>201</v>
      </c>
      <c r="C3" t="s">
        <v>8</v>
      </c>
      <c r="D3" s="5">
        <v>7</v>
      </c>
      <c r="E3" t="s">
        <v>7</v>
      </c>
      <c r="F3" s="6" t="str">
        <f t="shared" si="0"/>
        <v>INSERT INTO TGFTPV (CODTIPVENDA, DESCRTIPVENDA, SUBTIPOVENDA, DHALTER) VALUES (201,'CARTAO DE CREDITO ELO 1X',7,SYSDATE);</v>
      </c>
    </row>
    <row r="4" spans="1:6" x14ac:dyDescent="0.3">
      <c r="A4" s="1" t="str">
        <f>IFERROR(IF(VLOOKUP(B4,'Parcelas (TGFPPG)'!A:A,1,FALSE),"SIM","NÃO"),"NÃO")</f>
        <v>SIM</v>
      </c>
      <c r="B4">
        <v>202</v>
      </c>
      <c r="C4" t="s">
        <v>9</v>
      </c>
      <c r="D4" s="5">
        <v>7</v>
      </c>
      <c r="E4" t="s">
        <v>7</v>
      </c>
      <c r="F4" s="6" t="str">
        <f t="shared" si="0"/>
        <v>INSERT INTO TGFTPV (CODTIPVENDA, DESCRTIPVENDA, SUBTIPOVENDA, DHALTER) VALUES (202,'CARTAO DE CREDITO ELO 2X',7,SYSDATE);</v>
      </c>
    </row>
    <row r="5" spans="1:6" x14ac:dyDescent="0.3">
      <c r="A5" s="1" t="str">
        <f>IFERROR(IF(VLOOKUP(B5,'Parcelas (TGFPPG)'!A:A,1,FALSE),"SIM","NÃO"),"NÃO")</f>
        <v>SIM</v>
      </c>
      <c r="B5">
        <v>203</v>
      </c>
      <c r="C5" t="s">
        <v>10</v>
      </c>
      <c r="D5" s="5">
        <v>7</v>
      </c>
      <c r="E5" t="s">
        <v>7</v>
      </c>
      <c r="F5" s="6" t="str">
        <f t="shared" si="0"/>
        <v>INSERT INTO TGFTPV (CODTIPVENDA, DESCRTIPVENDA, SUBTIPOVENDA, DHALTER) VALUES (203,'CARTAO DE CREDITO ELO 3X',7,SYSDATE);</v>
      </c>
    </row>
    <row r="6" spans="1:6" x14ac:dyDescent="0.3">
      <c r="A6" s="1" t="str">
        <f>IFERROR(IF(VLOOKUP(B6,'Parcelas (TGFPPG)'!A:A,1,FALSE),"SIM","NÃO"),"NÃO")</f>
        <v>SIM</v>
      </c>
      <c r="B6">
        <v>204</v>
      </c>
      <c r="C6" t="s">
        <v>11</v>
      </c>
      <c r="D6" s="5">
        <v>7</v>
      </c>
      <c r="E6" t="s">
        <v>7</v>
      </c>
      <c r="F6" s="6" t="str">
        <f t="shared" si="0"/>
        <v>INSERT INTO TGFTPV (CODTIPVENDA, DESCRTIPVENDA, SUBTIPOVENDA, DHALTER) VALUES (204,'CARTAO DE CREDITO ELO 4X',7,SYSDATE);</v>
      </c>
    </row>
    <row r="7" spans="1:6" x14ac:dyDescent="0.3">
      <c r="A7" s="1" t="str">
        <f>IFERROR(IF(VLOOKUP(B7,'Parcelas (TGFPPG)'!A:A,1,FALSE),"SIM","NÃO"),"NÃO")</f>
        <v>SIM</v>
      </c>
      <c r="B7">
        <v>205</v>
      </c>
      <c r="C7" t="s">
        <v>12</v>
      </c>
      <c r="D7" s="5">
        <v>7</v>
      </c>
      <c r="E7" t="s">
        <v>7</v>
      </c>
      <c r="F7" s="6" t="str">
        <f t="shared" si="0"/>
        <v>INSERT INTO TGFTPV (CODTIPVENDA, DESCRTIPVENDA, SUBTIPOVENDA, DHALTER) VALUES (205,'CARTAO DE CREDITO ELO 5X',7,SYSDATE);</v>
      </c>
    </row>
    <row r="8" spans="1:6" x14ac:dyDescent="0.3">
      <c r="A8" s="1" t="str">
        <f>IFERROR(IF(VLOOKUP(B8,'Parcelas (TGFPPG)'!A:A,1,FALSE),"SIM","NÃO"),"NÃO")</f>
        <v>SIM</v>
      </c>
      <c r="B8">
        <v>206</v>
      </c>
      <c r="C8" t="s">
        <v>13</v>
      </c>
      <c r="D8" s="5">
        <v>7</v>
      </c>
      <c r="E8" t="s">
        <v>7</v>
      </c>
      <c r="F8" s="6" t="str">
        <f t="shared" si="0"/>
        <v>INSERT INTO TGFTPV (CODTIPVENDA, DESCRTIPVENDA, SUBTIPOVENDA, DHALTER) VALUES (206,'CARTAO DE CREDITO ELO 6X',7,SYSDATE);</v>
      </c>
    </row>
    <row r="9" spans="1:6" x14ac:dyDescent="0.3">
      <c r="A9" s="1" t="str">
        <f>IFERROR(IF(VLOOKUP(B9,'Parcelas (TGFPPG)'!A:A,1,FALSE),"SIM","NÃO"),"NÃO")</f>
        <v>SIM</v>
      </c>
      <c r="B9">
        <v>207</v>
      </c>
      <c r="C9" t="s">
        <v>14</v>
      </c>
      <c r="D9" s="5">
        <v>7</v>
      </c>
      <c r="E9" t="s">
        <v>7</v>
      </c>
      <c r="F9" s="6" t="str">
        <f t="shared" si="0"/>
        <v>INSERT INTO TGFTPV (CODTIPVENDA, DESCRTIPVENDA, SUBTIPOVENDA, DHALTER) VALUES (207,'CARTAO DE CREDITO ELO 7X',7,SYSDATE);</v>
      </c>
    </row>
    <row r="10" spans="1:6" x14ac:dyDescent="0.3">
      <c r="A10" s="1" t="str">
        <f>IFERROR(IF(VLOOKUP(B10,'Parcelas (TGFPPG)'!A:A,1,FALSE),"SIM","NÃO"),"NÃO")</f>
        <v>SIM</v>
      </c>
      <c r="B10">
        <v>208</v>
      </c>
      <c r="C10" t="s">
        <v>15</v>
      </c>
      <c r="D10" s="5">
        <v>7</v>
      </c>
      <c r="E10" t="s">
        <v>7</v>
      </c>
      <c r="F10" s="6" t="str">
        <f t="shared" si="0"/>
        <v>INSERT INTO TGFTPV (CODTIPVENDA, DESCRTIPVENDA, SUBTIPOVENDA, DHALTER) VALUES (208,'CARTAO DE CREDITO ELO 8X',7,SYSDATE);</v>
      </c>
    </row>
    <row r="11" spans="1:6" x14ac:dyDescent="0.3">
      <c r="A11" s="1" t="str">
        <f>IFERROR(IF(VLOOKUP(B11,'Parcelas (TGFPPG)'!A:A,1,FALSE),"SIM","NÃO"),"NÃO")</f>
        <v>SIM</v>
      </c>
      <c r="B11">
        <v>209</v>
      </c>
      <c r="C11" t="s">
        <v>16</v>
      </c>
      <c r="D11" s="5">
        <v>7</v>
      </c>
      <c r="E11" t="s">
        <v>7</v>
      </c>
      <c r="F11" s="6" t="str">
        <f t="shared" si="0"/>
        <v>INSERT INTO TGFTPV (CODTIPVENDA, DESCRTIPVENDA, SUBTIPOVENDA, DHALTER) VALUES (209,'CARTAO DE CREDITO ELO 9X',7,SYSDATE);</v>
      </c>
    </row>
    <row r="12" spans="1:6" x14ac:dyDescent="0.3">
      <c r="A12" s="1" t="str">
        <f>IFERROR(IF(VLOOKUP(B12,'Parcelas (TGFPPG)'!A:A,1,FALSE),"SIM","NÃO"),"NÃO")</f>
        <v>SIM</v>
      </c>
      <c r="B12">
        <v>210</v>
      </c>
      <c r="C12" t="s">
        <v>17</v>
      </c>
      <c r="D12" s="5">
        <v>7</v>
      </c>
      <c r="E12" t="s">
        <v>7</v>
      </c>
      <c r="F12" s="6" t="str">
        <f t="shared" si="0"/>
        <v>INSERT INTO TGFTPV (CODTIPVENDA, DESCRTIPVENDA, SUBTIPOVENDA, DHALTER) VALUES (210,'CARTAO DE CREDITO ELO 10X',7,SYSDATE);</v>
      </c>
    </row>
    <row r="13" spans="1:6" x14ac:dyDescent="0.3">
      <c r="A13" s="1" t="str">
        <f>IFERROR(IF(VLOOKUP(B13,'Parcelas (TGFPPG)'!A:A,1,FALSE),"SIM","NÃO"),"NÃO")</f>
        <v>SIM</v>
      </c>
      <c r="B13">
        <v>211</v>
      </c>
      <c r="C13" t="s">
        <v>18</v>
      </c>
      <c r="D13" s="5">
        <v>7</v>
      </c>
      <c r="E13" t="s">
        <v>7</v>
      </c>
      <c r="F13" s="6" t="str">
        <f t="shared" si="0"/>
        <v>INSERT INTO TGFTPV (CODTIPVENDA, DESCRTIPVENDA, SUBTIPOVENDA, DHALTER) VALUES (211,'ENTRADA + CARTAO DE CREDITO ELO 1X',7,SYSDATE);</v>
      </c>
    </row>
    <row r="14" spans="1:6" x14ac:dyDescent="0.3">
      <c r="A14" s="1" t="str">
        <f>IFERROR(IF(VLOOKUP(B14,'Parcelas (TGFPPG)'!A:A,1,FALSE),"SIM","NÃO"),"NÃO")</f>
        <v>SIM</v>
      </c>
      <c r="B14">
        <v>212</v>
      </c>
      <c r="C14" t="s">
        <v>19</v>
      </c>
      <c r="D14" s="5">
        <v>7</v>
      </c>
      <c r="E14" t="s">
        <v>7</v>
      </c>
      <c r="F14" s="6" t="str">
        <f t="shared" si="0"/>
        <v>INSERT INTO TGFTPV (CODTIPVENDA, DESCRTIPVENDA, SUBTIPOVENDA, DHALTER) VALUES (212,'ENTRADA + CARTAO DE CREDITO ELO 2X',7,SYSDATE);</v>
      </c>
    </row>
    <row r="15" spans="1:6" x14ac:dyDescent="0.3">
      <c r="A15" s="1" t="str">
        <f>IFERROR(IF(VLOOKUP(B15,'Parcelas (TGFPPG)'!A:A,1,FALSE),"SIM","NÃO"),"NÃO")</f>
        <v>SIM</v>
      </c>
      <c r="B15">
        <v>213</v>
      </c>
      <c r="C15" t="s">
        <v>20</v>
      </c>
      <c r="D15" s="5">
        <v>7</v>
      </c>
      <c r="E15" t="s">
        <v>7</v>
      </c>
      <c r="F15" s="6" t="str">
        <f t="shared" si="0"/>
        <v>INSERT INTO TGFTPV (CODTIPVENDA, DESCRTIPVENDA, SUBTIPOVENDA, DHALTER) VALUES (213,'ENTRADA + CARTAO DE CREDITO ELO 3X',7,SYSDATE);</v>
      </c>
    </row>
    <row r="16" spans="1:6" x14ac:dyDescent="0.3">
      <c r="A16" s="1" t="str">
        <f>IFERROR(IF(VLOOKUP(B16,'Parcelas (TGFPPG)'!A:A,1,FALSE),"SIM","NÃO"),"NÃO")</f>
        <v>SIM</v>
      </c>
      <c r="B16">
        <v>214</v>
      </c>
      <c r="C16" t="s">
        <v>21</v>
      </c>
      <c r="D16" s="5">
        <v>7</v>
      </c>
      <c r="E16" t="s">
        <v>7</v>
      </c>
      <c r="F16" s="6" t="str">
        <f t="shared" si="0"/>
        <v>INSERT INTO TGFTPV (CODTIPVENDA, DESCRTIPVENDA, SUBTIPOVENDA, DHALTER) VALUES (214,'ENTRADA + CARTAO DE CREDITO ELO 4X',7,SYSDATE);</v>
      </c>
    </row>
    <row r="17" spans="1:6" x14ac:dyDescent="0.3">
      <c r="A17" s="1" t="str">
        <f>IFERROR(IF(VLOOKUP(B17,'Parcelas (TGFPPG)'!A:A,1,FALSE),"SIM","NÃO"),"NÃO")</f>
        <v>SIM</v>
      </c>
      <c r="B17">
        <v>215</v>
      </c>
      <c r="C17" t="s">
        <v>22</v>
      </c>
      <c r="D17" s="5">
        <v>7</v>
      </c>
      <c r="E17" t="s">
        <v>7</v>
      </c>
      <c r="F17" s="6" t="str">
        <f t="shared" si="0"/>
        <v>INSERT INTO TGFTPV (CODTIPVENDA, DESCRTIPVENDA, SUBTIPOVENDA, DHALTER) VALUES (215,'ENTRADA + CARTAO DE CREDITO ELO 5X',7,SYSDATE);</v>
      </c>
    </row>
    <row r="18" spans="1:6" x14ac:dyDescent="0.3">
      <c r="A18" s="1" t="str">
        <f>IFERROR(IF(VLOOKUP(B18,'Parcelas (TGFPPG)'!A:A,1,FALSE),"SIM","NÃO"),"NÃO")</f>
        <v>SIM</v>
      </c>
      <c r="B18">
        <v>216</v>
      </c>
      <c r="C18" t="s">
        <v>23</v>
      </c>
      <c r="D18" s="5">
        <v>7</v>
      </c>
      <c r="E18" t="s">
        <v>7</v>
      </c>
      <c r="F18" s="6" t="str">
        <f t="shared" si="0"/>
        <v>INSERT INTO TGFTPV (CODTIPVENDA, DESCRTIPVENDA, SUBTIPOVENDA, DHALTER) VALUES (216,'ENTRADA + CARTAO DE CREDITO ELO 6X',7,SYSDATE);</v>
      </c>
    </row>
    <row r="19" spans="1:6" x14ac:dyDescent="0.3">
      <c r="A19" s="1" t="str">
        <f>IFERROR(IF(VLOOKUP(B19,'Parcelas (TGFPPG)'!A:A,1,FALSE),"SIM","NÃO"),"NÃO")</f>
        <v>SIM</v>
      </c>
      <c r="B19">
        <v>217</v>
      </c>
      <c r="C19" t="s">
        <v>24</v>
      </c>
      <c r="D19" s="5">
        <v>7</v>
      </c>
      <c r="E19" t="s">
        <v>7</v>
      </c>
      <c r="F19" s="6" t="str">
        <f t="shared" si="0"/>
        <v>INSERT INTO TGFTPV (CODTIPVENDA, DESCRTIPVENDA, SUBTIPOVENDA, DHALTER) VALUES (217,'ENTRADA + CARTAO DE CREDITO ELO 7X',7,SYSDATE);</v>
      </c>
    </row>
    <row r="20" spans="1:6" x14ac:dyDescent="0.3">
      <c r="A20" s="1" t="str">
        <f>IFERROR(IF(VLOOKUP(B20,'Parcelas (TGFPPG)'!A:A,1,FALSE),"SIM","NÃO"),"NÃO")</f>
        <v>SIM</v>
      </c>
      <c r="B20">
        <v>218</v>
      </c>
      <c r="C20" t="s">
        <v>25</v>
      </c>
      <c r="D20" s="5">
        <v>7</v>
      </c>
      <c r="E20" t="s">
        <v>7</v>
      </c>
      <c r="F20" s="6" t="str">
        <f t="shared" si="0"/>
        <v>INSERT INTO TGFTPV (CODTIPVENDA, DESCRTIPVENDA, SUBTIPOVENDA, DHALTER) VALUES (218,'ENTRADA + CARTAO DE CREDITO ELO 8X',7,SYSDATE);</v>
      </c>
    </row>
    <row r="21" spans="1:6" x14ac:dyDescent="0.3">
      <c r="A21" s="1" t="str">
        <f>IFERROR(IF(VLOOKUP(B21,'Parcelas (TGFPPG)'!A:A,1,FALSE),"SIM","NÃO"),"NÃO")</f>
        <v>SIM</v>
      </c>
      <c r="B21">
        <v>219</v>
      </c>
      <c r="C21" t="s">
        <v>26</v>
      </c>
      <c r="D21" s="5">
        <v>7</v>
      </c>
      <c r="E21" t="s">
        <v>7</v>
      </c>
      <c r="F21" s="6" t="str">
        <f t="shared" si="0"/>
        <v>INSERT INTO TGFTPV (CODTIPVENDA, DESCRTIPVENDA, SUBTIPOVENDA, DHALTER) VALUES (219,'ENTRADA + CARTAO DE CREDITO ELO 9X',7,SYSDATE);</v>
      </c>
    </row>
    <row r="22" spans="1:6" x14ac:dyDescent="0.3">
      <c r="A22" s="1" t="str">
        <f>IFERROR(IF(VLOOKUP(B22,'Parcelas (TGFPPG)'!A:A,1,FALSE),"SIM","NÃO"),"NÃO")</f>
        <v>SIM</v>
      </c>
      <c r="B22">
        <v>220</v>
      </c>
      <c r="C22" t="s">
        <v>27</v>
      </c>
      <c r="D22" s="5">
        <v>7</v>
      </c>
      <c r="E22" t="s">
        <v>7</v>
      </c>
      <c r="F22" s="6" t="str">
        <f t="shared" si="0"/>
        <v>INSERT INTO TGFTPV (CODTIPVENDA, DESCRTIPVENDA, SUBTIPOVENDA, DHALTER) VALUES (220,'ENTRADA + CARTAO DE CREDITO ELO 10X',7,SYSDATE);</v>
      </c>
    </row>
    <row r="23" spans="1:6" x14ac:dyDescent="0.3">
      <c r="A23" s="1" t="str">
        <f>IFERROR(IF(VLOOKUP(B23,'Parcelas (TGFPPG)'!A:A,1,FALSE),"SIM","NÃO"),"NÃO")</f>
        <v>SIM</v>
      </c>
      <c r="B23">
        <v>221</v>
      </c>
      <c r="C23" t="s">
        <v>28</v>
      </c>
      <c r="D23" s="5">
        <v>8</v>
      </c>
      <c r="E23" t="s">
        <v>7</v>
      </c>
      <c r="F23" s="6" t="str">
        <f t="shared" si="0"/>
        <v>INSERT INTO TGFTPV (CODTIPVENDA, DESCRTIPVENDA, SUBTIPOVENDA, DHALTER) VALUES (221,'CARTAO DE DEBITO MASTERCARD',8,SYSDATE);</v>
      </c>
    </row>
    <row r="24" spans="1:6" x14ac:dyDescent="0.3">
      <c r="A24" s="1" t="str">
        <f>IFERROR(IF(VLOOKUP(B24,'Parcelas (TGFPPG)'!A:A,1,FALSE),"SIM","NÃO"),"NÃO")</f>
        <v>SIM</v>
      </c>
      <c r="B24">
        <v>222</v>
      </c>
      <c r="C24" t="s">
        <v>29</v>
      </c>
      <c r="D24" s="5">
        <v>7</v>
      </c>
      <c r="E24" t="s">
        <v>7</v>
      </c>
      <c r="F24" s="6" t="str">
        <f t="shared" si="0"/>
        <v>INSERT INTO TGFTPV (CODTIPVENDA, DESCRTIPVENDA, SUBTIPOVENDA, DHALTER) VALUES (222,'CARTAO DE CREDITO MASTERCARD 1X',7,SYSDATE);</v>
      </c>
    </row>
    <row r="25" spans="1:6" x14ac:dyDescent="0.3">
      <c r="A25" s="1" t="str">
        <f>IFERROR(IF(VLOOKUP(B25,'Parcelas (TGFPPG)'!A:A,1,FALSE),"SIM","NÃO"),"NÃO")</f>
        <v>SIM</v>
      </c>
      <c r="B25">
        <v>223</v>
      </c>
      <c r="C25" t="s">
        <v>30</v>
      </c>
      <c r="D25" s="5">
        <v>7</v>
      </c>
      <c r="E25" t="s">
        <v>7</v>
      </c>
      <c r="F25" s="6" t="str">
        <f t="shared" si="0"/>
        <v>INSERT INTO TGFTPV (CODTIPVENDA, DESCRTIPVENDA, SUBTIPOVENDA, DHALTER) VALUES (223,'CARTAO DE CREDITO MASTERCARD 2X',7,SYSDATE);</v>
      </c>
    </row>
    <row r="26" spans="1:6" x14ac:dyDescent="0.3">
      <c r="A26" s="1" t="str">
        <f>IFERROR(IF(VLOOKUP(B26,'Parcelas (TGFPPG)'!A:A,1,FALSE),"SIM","NÃO"),"NÃO")</f>
        <v>SIM</v>
      </c>
      <c r="B26">
        <v>224</v>
      </c>
      <c r="C26" t="s">
        <v>31</v>
      </c>
      <c r="D26" s="5">
        <v>7</v>
      </c>
      <c r="E26" t="s">
        <v>7</v>
      </c>
      <c r="F26" s="6" t="str">
        <f t="shared" si="0"/>
        <v>INSERT INTO TGFTPV (CODTIPVENDA, DESCRTIPVENDA, SUBTIPOVENDA, DHALTER) VALUES (224,'CARTAO DE CREDITO MASTERCARD 3X',7,SYSDATE);</v>
      </c>
    </row>
    <row r="27" spans="1:6" x14ac:dyDescent="0.3">
      <c r="A27" s="1" t="str">
        <f>IFERROR(IF(VLOOKUP(B27,'Parcelas (TGFPPG)'!A:A,1,FALSE),"SIM","NÃO"),"NÃO")</f>
        <v>SIM</v>
      </c>
      <c r="B27">
        <v>225</v>
      </c>
      <c r="C27" t="s">
        <v>32</v>
      </c>
      <c r="D27" s="5">
        <v>7</v>
      </c>
      <c r="E27" t="s">
        <v>7</v>
      </c>
      <c r="F27" s="6" t="str">
        <f t="shared" si="0"/>
        <v>INSERT INTO TGFTPV (CODTIPVENDA, DESCRTIPVENDA, SUBTIPOVENDA, DHALTER) VALUES (225,'CARTAO DE CREDITO MASTERCARD 4X',7,SYSDATE);</v>
      </c>
    </row>
    <row r="28" spans="1:6" x14ac:dyDescent="0.3">
      <c r="A28" s="1" t="str">
        <f>IFERROR(IF(VLOOKUP(B28,'Parcelas (TGFPPG)'!A:A,1,FALSE),"SIM","NÃO"),"NÃO")</f>
        <v>SIM</v>
      </c>
      <c r="B28">
        <v>226</v>
      </c>
      <c r="C28" t="s">
        <v>33</v>
      </c>
      <c r="D28" s="5">
        <v>7</v>
      </c>
      <c r="E28" t="s">
        <v>7</v>
      </c>
      <c r="F28" s="6" t="str">
        <f t="shared" si="0"/>
        <v>INSERT INTO TGFTPV (CODTIPVENDA, DESCRTIPVENDA, SUBTIPOVENDA, DHALTER) VALUES (226,'CARTAO DE CREDITO MASTERCARD 5X',7,SYSDATE);</v>
      </c>
    </row>
    <row r="29" spans="1:6" x14ac:dyDescent="0.3">
      <c r="A29" s="1" t="str">
        <f>IFERROR(IF(VLOOKUP(B29,'Parcelas (TGFPPG)'!A:A,1,FALSE),"SIM","NÃO"),"NÃO")</f>
        <v>SIM</v>
      </c>
      <c r="B29">
        <v>227</v>
      </c>
      <c r="C29" t="s">
        <v>34</v>
      </c>
      <c r="D29" s="5">
        <v>7</v>
      </c>
      <c r="E29" t="s">
        <v>7</v>
      </c>
      <c r="F29" s="6" t="str">
        <f t="shared" si="0"/>
        <v>INSERT INTO TGFTPV (CODTIPVENDA, DESCRTIPVENDA, SUBTIPOVENDA, DHALTER) VALUES (227,'CARTAO DE CREDITO MASTERCARD 6X',7,SYSDATE);</v>
      </c>
    </row>
    <row r="30" spans="1:6" x14ac:dyDescent="0.3">
      <c r="A30" s="1" t="str">
        <f>IFERROR(IF(VLOOKUP(B30,'Parcelas (TGFPPG)'!A:A,1,FALSE),"SIM","NÃO"),"NÃO")</f>
        <v>SIM</v>
      </c>
      <c r="B30">
        <v>228</v>
      </c>
      <c r="C30" t="s">
        <v>35</v>
      </c>
      <c r="D30" s="5">
        <v>7</v>
      </c>
      <c r="E30" t="s">
        <v>7</v>
      </c>
      <c r="F30" s="6" t="str">
        <f t="shared" si="0"/>
        <v>INSERT INTO TGFTPV (CODTIPVENDA, DESCRTIPVENDA, SUBTIPOVENDA, DHALTER) VALUES (228,'CARTAO DE CREDITO MASTERCARD 7X',7,SYSDATE);</v>
      </c>
    </row>
    <row r="31" spans="1:6" x14ac:dyDescent="0.3">
      <c r="A31" s="1" t="str">
        <f>IFERROR(IF(VLOOKUP(B31,'Parcelas (TGFPPG)'!A:A,1,FALSE),"SIM","NÃO"),"NÃO")</f>
        <v>SIM</v>
      </c>
      <c r="B31">
        <v>229</v>
      </c>
      <c r="C31" t="s">
        <v>36</v>
      </c>
      <c r="D31" s="5">
        <v>7</v>
      </c>
      <c r="E31" t="s">
        <v>7</v>
      </c>
      <c r="F31" s="6" t="str">
        <f t="shared" si="0"/>
        <v>INSERT INTO TGFTPV (CODTIPVENDA, DESCRTIPVENDA, SUBTIPOVENDA, DHALTER) VALUES (229,'CARTAO DE CREDITO MASTERCARD 8X',7,SYSDATE);</v>
      </c>
    </row>
    <row r="32" spans="1:6" x14ac:dyDescent="0.3">
      <c r="A32" s="1" t="str">
        <f>IFERROR(IF(VLOOKUP(B32,'Parcelas (TGFPPG)'!A:A,1,FALSE),"SIM","NÃO"),"NÃO")</f>
        <v>SIM</v>
      </c>
      <c r="B32">
        <v>230</v>
      </c>
      <c r="C32" t="s">
        <v>37</v>
      </c>
      <c r="D32" s="5">
        <v>7</v>
      </c>
      <c r="E32" t="s">
        <v>7</v>
      </c>
      <c r="F32" s="6" t="str">
        <f t="shared" si="0"/>
        <v>INSERT INTO TGFTPV (CODTIPVENDA, DESCRTIPVENDA, SUBTIPOVENDA, DHALTER) VALUES (230,'CARTAO DE CREDITO MASTERCARD 9X',7,SYSDATE);</v>
      </c>
    </row>
    <row r="33" spans="1:6" x14ac:dyDescent="0.3">
      <c r="A33" s="1" t="str">
        <f>IFERROR(IF(VLOOKUP(B33,'Parcelas (TGFPPG)'!A:A,1,FALSE),"SIM","NÃO"),"NÃO")</f>
        <v>SIM</v>
      </c>
      <c r="B33">
        <v>231</v>
      </c>
      <c r="C33" t="s">
        <v>38</v>
      </c>
      <c r="D33" s="5">
        <v>7</v>
      </c>
      <c r="E33" t="s">
        <v>7</v>
      </c>
      <c r="F33" s="6" t="str">
        <f t="shared" si="0"/>
        <v>INSERT INTO TGFTPV (CODTIPVENDA, DESCRTIPVENDA, SUBTIPOVENDA, DHALTER) VALUES (231,'CARTAO DE CREDITO MASTERCARD 10X',7,SYSDATE);</v>
      </c>
    </row>
    <row r="34" spans="1:6" x14ac:dyDescent="0.3">
      <c r="A34" s="1" t="str">
        <f>IFERROR(IF(VLOOKUP(B34,'Parcelas (TGFPPG)'!A:A,1,FALSE),"SIM","NÃO"),"NÃO")</f>
        <v>SIM</v>
      </c>
      <c r="B34">
        <v>232</v>
      </c>
      <c r="C34" t="s">
        <v>39</v>
      </c>
      <c r="D34" s="5">
        <v>7</v>
      </c>
      <c r="E34" t="s">
        <v>7</v>
      </c>
      <c r="F34" s="6" t="str">
        <f t="shared" ref="F34:F65" si="1">_xlfn.CONCAT($F$1,B34,",'",C34,"',",D34,",",E34,");")</f>
        <v>INSERT INTO TGFTPV (CODTIPVENDA, DESCRTIPVENDA, SUBTIPOVENDA, DHALTER) VALUES (232,'ENTRADA + CARTAO DE CREDITO MASTERCARD 1X',7,SYSDATE);</v>
      </c>
    </row>
    <row r="35" spans="1:6" x14ac:dyDescent="0.3">
      <c r="A35" s="1" t="str">
        <f>IFERROR(IF(VLOOKUP(B35,'Parcelas (TGFPPG)'!A:A,1,FALSE),"SIM","NÃO"),"NÃO")</f>
        <v>SIM</v>
      </c>
      <c r="B35">
        <v>233</v>
      </c>
      <c r="C35" t="s">
        <v>40</v>
      </c>
      <c r="D35" s="5">
        <v>7</v>
      </c>
      <c r="E35" t="s">
        <v>7</v>
      </c>
      <c r="F35" s="6" t="str">
        <f t="shared" si="1"/>
        <v>INSERT INTO TGFTPV (CODTIPVENDA, DESCRTIPVENDA, SUBTIPOVENDA, DHALTER) VALUES (233,'ENTRADA + CARTAO DE CREDITO MASTERCARD 2X',7,SYSDATE);</v>
      </c>
    </row>
    <row r="36" spans="1:6" x14ac:dyDescent="0.3">
      <c r="A36" s="1" t="str">
        <f>IFERROR(IF(VLOOKUP(B36,'Parcelas (TGFPPG)'!A:A,1,FALSE),"SIM","NÃO"),"NÃO")</f>
        <v>SIM</v>
      </c>
      <c r="B36">
        <v>234</v>
      </c>
      <c r="C36" t="s">
        <v>41</v>
      </c>
      <c r="D36" s="5">
        <v>7</v>
      </c>
      <c r="E36" t="s">
        <v>7</v>
      </c>
      <c r="F36" s="6" t="str">
        <f t="shared" si="1"/>
        <v>INSERT INTO TGFTPV (CODTIPVENDA, DESCRTIPVENDA, SUBTIPOVENDA, DHALTER) VALUES (234,'ENTRADA + CARTAO DE CREDITO MASTERCARD 3X',7,SYSDATE);</v>
      </c>
    </row>
    <row r="37" spans="1:6" x14ac:dyDescent="0.3">
      <c r="A37" s="1" t="str">
        <f>IFERROR(IF(VLOOKUP(B37,'Parcelas (TGFPPG)'!A:A,1,FALSE),"SIM","NÃO"),"NÃO")</f>
        <v>SIM</v>
      </c>
      <c r="B37">
        <v>235</v>
      </c>
      <c r="C37" t="s">
        <v>42</v>
      </c>
      <c r="D37" s="5">
        <v>7</v>
      </c>
      <c r="E37" t="s">
        <v>7</v>
      </c>
      <c r="F37" s="6" t="str">
        <f t="shared" si="1"/>
        <v>INSERT INTO TGFTPV (CODTIPVENDA, DESCRTIPVENDA, SUBTIPOVENDA, DHALTER) VALUES (235,'ENTRADA + CARTAO DE CREDITO MASTERCARD 4X',7,SYSDATE);</v>
      </c>
    </row>
    <row r="38" spans="1:6" x14ac:dyDescent="0.3">
      <c r="A38" s="1" t="str">
        <f>IFERROR(IF(VLOOKUP(B38,'Parcelas (TGFPPG)'!A:A,1,FALSE),"SIM","NÃO"),"NÃO")</f>
        <v>SIM</v>
      </c>
      <c r="B38">
        <v>236</v>
      </c>
      <c r="C38" t="s">
        <v>43</v>
      </c>
      <c r="D38" s="5">
        <v>7</v>
      </c>
      <c r="E38" t="s">
        <v>7</v>
      </c>
      <c r="F38" s="6" t="str">
        <f t="shared" si="1"/>
        <v>INSERT INTO TGFTPV (CODTIPVENDA, DESCRTIPVENDA, SUBTIPOVENDA, DHALTER) VALUES (236,'ENTRADA + CARTAO DE CREDITO MASTERCARD 5X',7,SYSDATE);</v>
      </c>
    </row>
    <row r="39" spans="1:6" x14ac:dyDescent="0.3">
      <c r="A39" s="1" t="str">
        <f>IFERROR(IF(VLOOKUP(B39,'Parcelas (TGFPPG)'!A:A,1,FALSE),"SIM","NÃO"),"NÃO")</f>
        <v>SIM</v>
      </c>
      <c r="B39">
        <v>237</v>
      </c>
      <c r="C39" t="s">
        <v>44</v>
      </c>
      <c r="D39" s="5">
        <v>7</v>
      </c>
      <c r="E39" t="s">
        <v>7</v>
      </c>
      <c r="F39" s="6" t="str">
        <f t="shared" si="1"/>
        <v>INSERT INTO TGFTPV (CODTIPVENDA, DESCRTIPVENDA, SUBTIPOVENDA, DHALTER) VALUES (237,'ENTRADA + CARTAO DE CREDITO MASTERCARD 6X',7,SYSDATE);</v>
      </c>
    </row>
    <row r="40" spans="1:6" x14ac:dyDescent="0.3">
      <c r="A40" s="1" t="str">
        <f>IFERROR(IF(VLOOKUP(B40,'Parcelas (TGFPPG)'!A:A,1,FALSE),"SIM","NÃO"),"NÃO")</f>
        <v>SIM</v>
      </c>
      <c r="B40">
        <v>238</v>
      </c>
      <c r="C40" t="s">
        <v>45</v>
      </c>
      <c r="D40" s="5">
        <v>7</v>
      </c>
      <c r="E40" t="s">
        <v>7</v>
      </c>
      <c r="F40" s="6" t="str">
        <f t="shared" si="1"/>
        <v>INSERT INTO TGFTPV (CODTIPVENDA, DESCRTIPVENDA, SUBTIPOVENDA, DHALTER) VALUES (238,'ENTRADA + CARTAO DE CREDITO MASTERCARD 7X',7,SYSDATE);</v>
      </c>
    </row>
    <row r="41" spans="1:6" x14ac:dyDescent="0.3">
      <c r="A41" s="1" t="str">
        <f>IFERROR(IF(VLOOKUP(B41,'Parcelas (TGFPPG)'!A:A,1,FALSE),"SIM","NÃO"),"NÃO")</f>
        <v>SIM</v>
      </c>
      <c r="B41">
        <v>239</v>
      </c>
      <c r="C41" t="s">
        <v>46</v>
      </c>
      <c r="D41" s="5">
        <v>7</v>
      </c>
      <c r="E41" t="s">
        <v>7</v>
      </c>
      <c r="F41" s="6" t="str">
        <f t="shared" si="1"/>
        <v>INSERT INTO TGFTPV (CODTIPVENDA, DESCRTIPVENDA, SUBTIPOVENDA, DHALTER) VALUES (239,'ENTRADA + CARTAO DE CREDITO MASTERCARD 8X',7,SYSDATE);</v>
      </c>
    </row>
    <row r="42" spans="1:6" x14ac:dyDescent="0.3">
      <c r="A42" s="1" t="str">
        <f>IFERROR(IF(VLOOKUP(B42,'Parcelas (TGFPPG)'!A:A,1,FALSE),"SIM","NÃO"),"NÃO")</f>
        <v>SIM</v>
      </c>
      <c r="B42">
        <v>240</v>
      </c>
      <c r="C42" t="s">
        <v>47</v>
      </c>
      <c r="D42" s="5">
        <v>7</v>
      </c>
      <c r="E42" t="s">
        <v>7</v>
      </c>
      <c r="F42" s="6" t="str">
        <f t="shared" si="1"/>
        <v>INSERT INTO TGFTPV (CODTIPVENDA, DESCRTIPVENDA, SUBTIPOVENDA, DHALTER) VALUES (240,'ENTRADA + CARTAO DE CREDITO MASTERCARD 9X',7,SYSDATE);</v>
      </c>
    </row>
    <row r="43" spans="1:6" x14ac:dyDescent="0.3">
      <c r="A43" s="1" t="str">
        <f>IFERROR(IF(VLOOKUP(B43,'Parcelas (TGFPPG)'!A:A,1,FALSE),"SIM","NÃO"),"NÃO")</f>
        <v>SIM</v>
      </c>
      <c r="B43">
        <v>241</v>
      </c>
      <c r="C43" s="7" t="s">
        <v>48</v>
      </c>
      <c r="D43" s="5">
        <v>7</v>
      </c>
      <c r="E43" t="s">
        <v>7</v>
      </c>
      <c r="F43" s="6" t="str">
        <f t="shared" si="1"/>
        <v>INSERT INTO TGFTPV (CODTIPVENDA, DESCRTIPVENDA, SUBTIPOVENDA, DHALTER) VALUES (241,'ENTRADA + CARTAO DE CREDITO MASTERCARD 10X',7,SYSDATE);</v>
      </c>
    </row>
    <row r="44" spans="1:6" x14ac:dyDescent="0.3">
      <c r="A44" s="1" t="str">
        <f>IFERROR(IF(VLOOKUP(B44,'Parcelas (TGFPPG)'!A:A,1,FALSE),"SIM","NÃO"),"NÃO")</f>
        <v>SIM</v>
      </c>
      <c r="B44">
        <v>242</v>
      </c>
      <c r="C44" t="s">
        <v>49</v>
      </c>
      <c r="D44" s="5">
        <v>8</v>
      </c>
      <c r="E44" t="s">
        <v>7</v>
      </c>
      <c r="F44" s="6" t="str">
        <f t="shared" si="1"/>
        <v>INSERT INTO TGFTPV (CODTIPVENDA, DESCRTIPVENDA, SUBTIPOVENDA, DHALTER) VALUES (242,'CARTAO DE DEBITO VISA',8,SYSDATE);</v>
      </c>
    </row>
    <row r="45" spans="1:6" x14ac:dyDescent="0.3">
      <c r="A45" s="1" t="str">
        <f>IFERROR(IF(VLOOKUP(B45,'Parcelas (TGFPPG)'!A:A,1,FALSE),"SIM","NÃO"),"NÃO")</f>
        <v>SIM</v>
      </c>
      <c r="B45">
        <v>243</v>
      </c>
      <c r="C45" t="s">
        <v>50</v>
      </c>
      <c r="D45" s="5">
        <v>7</v>
      </c>
      <c r="E45" t="s">
        <v>7</v>
      </c>
      <c r="F45" s="6" t="str">
        <f t="shared" si="1"/>
        <v>INSERT INTO TGFTPV (CODTIPVENDA, DESCRTIPVENDA, SUBTIPOVENDA, DHALTER) VALUES (243,'CARTAO DE CREDITO VISA 1X',7,SYSDATE);</v>
      </c>
    </row>
    <row r="46" spans="1:6" x14ac:dyDescent="0.3">
      <c r="A46" s="1" t="str">
        <f>IFERROR(IF(VLOOKUP(B46,'Parcelas (TGFPPG)'!A:A,1,FALSE),"SIM","NÃO"),"NÃO")</f>
        <v>SIM</v>
      </c>
      <c r="B46">
        <v>244</v>
      </c>
      <c r="C46" t="s">
        <v>51</v>
      </c>
      <c r="D46" s="5">
        <v>7</v>
      </c>
      <c r="E46" t="s">
        <v>7</v>
      </c>
      <c r="F46" s="6" t="str">
        <f t="shared" si="1"/>
        <v>INSERT INTO TGFTPV (CODTIPVENDA, DESCRTIPVENDA, SUBTIPOVENDA, DHALTER) VALUES (244,'CARTAO DE CREDITO VISA 2X',7,SYSDATE);</v>
      </c>
    </row>
    <row r="47" spans="1:6" x14ac:dyDescent="0.3">
      <c r="A47" s="1" t="str">
        <f>IFERROR(IF(VLOOKUP(B47,'Parcelas (TGFPPG)'!A:A,1,FALSE),"SIM","NÃO"),"NÃO")</f>
        <v>SIM</v>
      </c>
      <c r="B47">
        <v>245</v>
      </c>
      <c r="C47" t="s">
        <v>52</v>
      </c>
      <c r="D47" s="5">
        <v>7</v>
      </c>
      <c r="E47" t="s">
        <v>7</v>
      </c>
      <c r="F47" s="6" t="str">
        <f t="shared" si="1"/>
        <v>INSERT INTO TGFTPV (CODTIPVENDA, DESCRTIPVENDA, SUBTIPOVENDA, DHALTER) VALUES (245,'CARTAO DE CREDITO VISA 3X',7,SYSDATE);</v>
      </c>
    </row>
    <row r="48" spans="1:6" x14ac:dyDescent="0.3">
      <c r="A48" s="1" t="str">
        <f>IFERROR(IF(VLOOKUP(B48,'Parcelas (TGFPPG)'!A:A,1,FALSE),"SIM","NÃO"),"NÃO")</f>
        <v>SIM</v>
      </c>
      <c r="B48">
        <v>246</v>
      </c>
      <c r="C48" t="s">
        <v>53</v>
      </c>
      <c r="D48" s="5">
        <v>7</v>
      </c>
      <c r="E48" t="s">
        <v>7</v>
      </c>
      <c r="F48" s="6" t="str">
        <f t="shared" si="1"/>
        <v>INSERT INTO TGFTPV (CODTIPVENDA, DESCRTIPVENDA, SUBTIPOVENDA, DHALTER) VALUES (246,'CARTAO DE CREDITO VISA 4X',7,SYSDATE);</v>
      </c>
    </row>
    <row r="49" spans="1:6" x14ac:dyDescent="0.3">
      <c r="A49" s="1" t="str">
        <f>IFERROR(IF(VLOOKUP(B49,'Parcelas (TGFPPG)'!A:A,1,FALSE),"SIM","NÃO"),"NÃO")</f>
        <v>SIM</v>
      </c>
      <c r="B49">
        <v>247</v>
      </c>
      <c r="C49" t="s">
        <v>54</v>
      </c>
      <c r="D49" s="5">
        <v>7</v>
      </c>
      <c r="E49" t="s">
        <v>7</v>
      </c>
      <c r="F49" s="6" t="str">
        <f t="shared" si="1"/>
        <v>INSERT INTO TGFTPV (CODTIPVENDA, DESCRTIPVENDA, SUBTIPOVENDA, DHALTER) VALUES (247,'CARTAO DE CREDITO VISA 5X',7,SYSDATE);</v>
      </c>
    </row>
    <row r="50" spans="1:6" x14ac:dyDescent="0.3">
      <c r="A50" s="1" t="str">
        <f>IFERROR(IF(VLOOKUP(B50,'Parcelas (TGFPPG)'!A:A,1,FALSE),"SIM","NÃO"),"NÃO")</f>
        <v>SIM</v>
      </c>
      <c r="B50">
        <v>248</v>
      </c>
      <c r="C50" t="s">
        <v>55</v>
      </c>
      <c r="D50" s="5">
        <v>7</v>
      </c>
      <c r="E50" t="s">
        <v>7</v>
      </c>
      <c r="F50" s="6" t="str">
        <f t="shared" si="1"/>
        <v>INSERT INTO TGFTPV (CODTIPVENDA, DESCRTIPVENDA, SUBTIPOVENDA, DHALTER) VALUES (248,'CARTAO DE CREDITO VISA 6X',7,SYSDATE);</v>
      </c>
    </row>
    <row r="51" spans="1:6" x14ac:dyDescent="0.3">
      <c r="A51" s="1" t="str">
        <f>IFERROR(IF(VLOOKUP(B51,'Parcelas (TGFPPG)'!A:A,1,FALSE),"SIM","NÃO"),"NÃO")</f>
        <v>SIM</v>
      </c>
      <c r="B51">
        <v>249</v>
      </c>
      <c r="C51" t="s">
        <v>56</v>
      </c>
      <c r="D51" s="5">
        <v>7</v>
      </c>
      <c r="E51" t="s">
        <v>7</v>
      </c>
      <c r="F51" s="6" t="str">
        <f t="shared" si="1"/>
        <v>INSERT INTO TGFTPV (CODTIPVENDA, DESCRTIPVENDA, SUBTIPOVENDA, DHALTER) VALUES (249,'CARTAO DE CREDITO VISA 7X',7,SYSDATE);</v>
      </c>
    </row>
    <row r="52" spans="1:6" x14ac:dyDescent="0.3">
      <c r="A52" s="1" t="str">
        <f>IFERROR(IF(VLOOKUP(B52,'Parcelas (TGFPPG)'!A:A,1,FALSE),"SIM","NÃO"),"NÃO")</f>
        <v>SIM</v>
      </c>
      <c r="B52">
        <v>250</v>
      </c>
      <c r="C52" t="s">
        <v>57</v>
      </c>
      <c r="D52" s="5">
        <v>7</v>
      </c>
      <c r="E52" t="s">
        <v>7</v>
      </c>
      <c r="F52" s="6" t="str">
        <f t="shared" si="1"/>
        <v>INSERT INTO TGFTPV (CODTIPVENDA, DESCRTIPVENDA, SUBTIPOVENDA, DHALTER) VALUES (250,'CARTAO DE CREDITO VISA 8X',7,SYSDATE);</v>
      </c>
    </row>
    <row r="53" spans="1:6" x14ac:dyDescent="0.3">
      <c r="A53" s="1" t="str">
        <f>IFERROR(IF(VLOOKUP(B53,'Parcelas (TGFPPG)'!A:A,1,FALSE),"SIM","NÃO"),"NÃO")</f>
        <v>SIM</v>
      </c>
      <c r="B53">
        <v>251</v>
      </c>
      <c r="C53" t="s">
        <v>58</v>
      </c>
      <c r="D53" s="5">
        <v>7</v>
      </c>
      <c r="E53" t="s">
        <v>7</v>
      </c>
      <c r="F53" s="6" t="str">
        <f t="shared" si="1"/>
        <v>INSERT INTO TGFTPV (CODTIPVENDA, DESCRTIPVENDA, SUBTIPOVENDA, DHALTER) VALUES (251,'CARTAO DE CREDITO VISA 9X',7,SYSDATE);</v>
      </c>
    </row>
    <row r="54" spans="1:6" x14ac:dyDescent="0.3">
      <c r="A54" s="1" t="str">
        <f>IFERROR(IF(VLOOKUP(B54,'Parcelas (TGFPPG)'!A:A,1,FALSE),"SIM","NÃO"),"NÃO")</f>
        <v>SIM</v>
      </c>
      <c r="B54">
        <v>252</v>
      </c>
      <c r="C54" t="s">
        <v>59</v>
      </c>
      <c r="D54" s="5">
        <v>7</v>
      </c>
      <c r="E54" t="s">
        <v>7</v>
      </c>
      <c r="F54" s="6" t="str">
        <f t="shared" si="1"/>
        <v>INSERT INTO TGFTPV (CODTIPVENDA, DESCRTIPVENDA, SUBTIPOVENDA, DHALTER) VALUES (252,'CARTAO DE CREDITO VISA 10X',7,SYSDATE);</v>
      </c>
    </row>
    <row r="55" spans="1:6" x14ac:dyDescent="0.3">
      <c r="A55" s="1" t="str">
        <f>IFERROR(IF(VLOOKUP(B55,'Parcelas (TGFPPG)'!A:A,1,FALSE),"SIM","NÃO"),"NÃO")</f>
        <v>SIM</v>
      </c>
      <c r="B55">
        <v>253</v>
      </c>
      <c r="C55" t="s">
        <v>60</v>
      </c>
      <c r="D55" s="5">
        <v>7</v>
      </c>
      <c r="E55" t="s">
        <v>7</v>
      </c>
      <c r="F55" s="6" t="str">
        <f t="shared" si="1"/>
        <v>INSERT INTO TGFTPV (CODTIPVENDA, DESCRTIPVENDA, SUBTIPOVENDA, DHALTER) VALUES (253,'ENTRADA + CARTAO DE CREDITO VISA 1X',7,SYSDATE);</v>
      </c>
    </row>
    <row r="56" spans="1:6" x14ac:dyDescent="0.3">
      <c r="A56" s="1" t="str">
        <f>IFERROR(IF(VLOOKUP(B56,'Parcelas (TGFPPG)'!A:A,1,FALSE),"SIM","NÃO"),"NÃO")</f>
        <v>SIM</v>
      </c>
      <c r="B56">
        <v>254</v>
      </c>
      <c r="C56" t="s">
        <v>61</v>
      </c>
      <c r="D56" s="5">
        <v>7</v>
      </c>
      <c r="E56" t="s">
        <v>7</v>
      </c>
      <c r="F56" s="6" t="str">
        <f t="shared" si="1"/>
        <v>INSERT INTO TGFTPV (CODTIPVENDA, DESCRTIPVENDA, SUBTIPOVENDA, DHALTER) VALUES (254,'ENTRADA + CARTAO DE CREDITO VISA 2X',7,SYSDATE);</v>
      </c>
    </row>
    <row r="57" spans="1:6" x14ac:dyDescent="0.3">
      <c r="A57" s="1" t="str">
        <f>IFERROR(IF(VLOOKUP(B57,'Parcelas (TGFPPG)'!A:A,1,FALSE),"SIM","NÃO"),"NÃO")</f>
        <v>SIM</v>
      </c>
      <c r="B57">
        <v>255</v>
      </c>
      <c r="C57" t="s">
        <v>62</v>
      </c>
      <c r="D57" s="5">
        <v>7</v>
      </c>
      <c r="E57" t="s">
        <v>7</v>
      </c>
      <c r="F57" s="6" t="str">
        <f t="shared" si="1"/>
        <v>INSERT INTO TGFTPV (CODTIPVENDA, DESCRTIPVENDA, SUBTIPOVENDA, DHALTER) VALUES (255,'ENTRADA + CARTAO DE CREDITO VISA 3X',7,SYSDATE);</v>
      </c>
    </row>
    <row r="58" spans="1:6" x14ac:dyDescent="0.3">
      <c r="A58" s="1" t="str">
        <f>IFERROR(IF(VLOOKUP(B58,'Parcelas (TGFPPG)'!A:A,1,FALSE),"SIM","NÃO"),"NÃO")</f>
        <v>SIM</v>
      </c>
      <c r="B58">
        <v>256</v>
      </c>
      <c r="C58" t="s">
        <v>63</v>
      </c>
      <c r="D58" s="5">
        <v>7</v>
      </c>
      <c r="E58" t="s">
        <v>7</v>
      </c>
      <c r="F58" s="6" t="str">
        <f t="shared" si="1"/>
        <v>INSERT INTO TGFTPV (CODTIPVENDA, DESCRTIPVENDA, SUBTIPOVENDA, DHALTER) VALUES (256,'ENTRADA + CARTAO DE CREDITO VISA 4X',7,SYSDATE);</v>
      </c>
    </row>
    <row r="59" spans="1:6" x14ac:dyDescent="0.3">
      <c r="A59" s="1" t="str">
        <f>IFERROR(IF(VLOOKUP(B59,'Parcelas (TGFPPG)'!A:A,1,FALSE),"SIM","NÃO"),"NÃO")</f>
        <v>SIM</v>
      </c>
      <c r="B59">
        <v>257</v>
      </c>
      <c r="C59" t="s">
        <v>64</v>
      </c>
      <c r="D59" s="5">
        <v>7</v>
      </c>
      <c r="E59" t="s">
        <v>7</v>
      </c>
      <c r="F59" s="6" t="str">
        <f t="shared" si="1"/>
        <v>INSERT INTO TGFTPV (CODTIPVENDA, DESCRTIPVENDA, SUBTIPOVENDA, DHALTER) VALUES (257,'ENTRADA + CARTAO DE CREDITO VISA 5X',7,SYSDATE);</v>
      </c>
    </row>
    <row r="60" spans="1:6" x14ac:dyDescent="0.3">
      <c r="A60" s="1" t="str">
        <f>IFERROR(IF(VLOOKUP(B60,'Parcelas (TGFPPG)'!A:A,1,FALSE),"SIM","NÃO"),"NÃO")</f>
        <v>SIM</v>
      </c>
      <c r="B60">
        <v>258</v>
      </c>
      <c r="C60" t="s">
        <v>65</v>
      </c>
      <c r="D60" s="5">
        <v>7</v>
      </c>
      <c r="E60" t="s">
        <v>7</v>
      </c>
      <c r="F60" s="6" t="str">
        <f t="shared" si="1"/>
        <v>INSERT INTO TGFTPV (CODTIPVENDA, DESCRTIPVENDA, SUBTIPOVENDA, DHALTER) VALUES (258,'ENTRADA + CARTAO DE CREDITO VISA 6X',7,SYSDATE);</v>
      </c>
    </row>
    <row r="61" spans="1:6" x14ac:dyDescent="0.3">
      <c r="A61" s="1" t="str">
        <f>IFERROR(IF(VLOOKUP(B61,'Parcelas (TGFPPG)'!A:A,1,FALSE),"SIM","NÃO"),"NÃO")</f>
        <v>SIM</v>
      </c>
      <c r="B61">
        <v>259</v>
      </c>
      <c r="C61" t="s">
        <v>66</v>
      </c>
      <c r="D61" s="5">
        <v>7</v>
      </c>
      <c r="E61" t="s">
        <v>7</v>
      </c>
      <c r="F61" s="6" t="str">
        <f t="shared" si="1"/>
        <v>INSERT INTO TGFTPV (CODTIPVENDA, DESCRTIPVENDA, SUBTIPOVENDA, DHALTER) VALUES (259,'ENTRADA + CARTAO DE CREDITO VISA 7X',7,SYSDATE);</v>
      </c>
    </row>
    <row r="62" spans="1:6" x14ac:dyDescent="0.3">
      <c r="A62" s="1" t="str">
        <f>IFERROR(IF(VLOOKUP(B62,'Parcelas (TGFPPG)'!A:A,1,FALSE),"SIM","NÃO"),"NÃO")</f>
        <v>SIM</v>
      </c>
      <c r="B62">
        <v>260</v>
      </c>
      <c r="C62" t="s">
        <v>67</v>
      </c>
      <c r="D62" s="5">
        <v>7</v>
      </c>
      <c r="E62" t="s">
        <v>7</v>
      </c>
      <c r="F62" s="6" t="str">
        <f t="shared" si="1"/>
        <v>INSERT INTO TGFTPV (CODTIPVENDA, DESCRTIPVENDA, SUBTIPOVENDA, DHALTER) VALUES (260,'ENTRADA + CARTAO DE CREDITO VISA 8X',7,SYSDATE);</v>
      </c>
    </row>
    <row r="63" spans="1:6" x14ac:dyDescent="0.3">
      <c r="A63" s="1" t="str">
        <f>IFERROR(IF(VLOOKUP(B63,'Parcelas (TGFPPG)'!A:A,1,FALSE),"SIM","NÃO"),"NÃO")</f>
        <v>SIM</v>
      </c>
      <c r="B63">
        <v>261</v>
      </c>
      <c r="C63" t="s">
        <v>68</v>
      </c>
      <c r="D63" s="5">
        <v>7</v>
      </c>
      <c r="E63" t="s">
        <v>7</v>
      </c>
      <c r="F63" s="6" t="str">
        <f t="shared" si="1"/>
        <v>INSERT INTO TGFTPV (CODTIPVENDA, DESCRTIPVENDA, SUBTIPOVENDA, DHALTER) VALUES (261,'ENTRADA + CARTAO DE CREDITO VISA 9X',7,SYSDATE);</v>
      </c>
    </row>
    <row r="64" spans="1:6" x14ac:dyDescent="0.3">
      <c r="A64" s="1" t="str">
        <f>IFERROR(IF(VLOOKUP(B64,'Parcelas (TGFPPG)'!A:A,1,FALSE),"SIM","NÃO"),"NÃO")</f>
        <v>SIM</v>
      </c>
      <c r="B64">
        <v>262</v>
      </c>
      <c r="C64" s="7" t="s">
        <v>69</v>
      </c>
      <c r="D64" s="5">
        <v>7</v>
      </c>
      <c r="E64" t="s">
        <v>7</v>
      </c>
      <c r="F64" s="6" t="str">
        <f t="shared" si="1"/>
        <v>INSERT INTO TGFTPV (CODTIPVENDA, DESCRTIPVENDA, SUBTIPOVENDA, DHALTER) VALUES (262,'ENTRADA + CARTAO DE CREDITO VISA 10X',7,SYSDATE);</v>
      </c>
    </row>
    <row r="65" spans="1:6" x14ac:dyDescent="0.3">
      <c r="A65" s="1" t="str">
        <f>IFERROR(IF(VLOOKUP(B65,'Parcelas (TGFPPG)'!A:A,1,FALSE),"SIM","NÃO"),"NÃO")</f>
        <v>SIM</v>
      </c>
      <c r="B65">
        <v>263</v>
      </c>
      <c r="C65" t="s">
        <v>70</v>
      </c>
      <c r="D65" s="5">
        <v>8</v>
      </c>
      <c r="E65" t="s">
        <v>7</v>
      </c>
      <c r="F65" s="6" t="str">
        <f t="shared" si="1"/>
        <v>INSERT INTO TGFTPV (CODTIPVENDA, DESCRTIPVENDA, SUBTIPOVENDA, DHALTER) VALUES (263,'CARTAO DE DEBITO DINERS',8,SYSDATE);</v>
      </c>
    </row>
    <row r="66" spans="1:6" x14ac:dyDescent="0.3">
      <c r="A66" s="1" t="str">
        <f>IFERROR(IF(VLOOKUP(B66,'Parcelas (TGFPPG)'!A:A,1,FALSE),"SIM","NÃO"),"NÃO")</f>
        <v>SIM</v>
      </c>
      <c r="B66">
        <v>264</v>
      </c>
      <c r="C66" t="s">
        <v>71</v>
      </c>
      <c r="D66" s="5">
        <v>7</v>
      </c>
      <c r="E66" t="s">
        <v>7</v>
      </c>
      <c r="F66" s="6" t="str">
        <f t="shared" ref="F66:F97" si="2">_xlfn.CONCAT($F$1,B66,",'",C66,"',",D66,",",E66,");")</f>
        <v>INSERT INTO TGFTPV (CODTIPVENDA, DESCRTIPVENDA, SUBTIPOVENDA, DHALTER) VALUES (264,'CARTAO DE CREDITO DINERS 1X',7,SYSDATE);</v>
      </c>
    </row>
    <row r="67" spans="1:6" x14ac:dyDescent="0.3">
      <c r="A67" s="1" t="str">
        <f>IFERROR(IF(VLOOKUP(B67,'Parcelas (TGFPPG)'!A:A,1,FALSE),"SIM","NÃO"),"NÃO")</f>
        <v>SIM</v>
      </c>
      <c r="B67">
        <v>265</v>
      </c>
      <c r="C67" t="s">
        <v>72</v>
      </c>
      <c r="D67" s="5">
        <v>7</v>
      </c>
      <c r="E67" t="s">
        <v>7</v>
      </c>
      <c r="F67" s="6" t="str">
        <f t="shared" si="2"/>
        <v>INSERT INTO TGFTPV (CODTIPVENDA, DESCRTIPVENDA, SUBTIPOVENDA, DHALTER) VALUES (265,'CARTAO DE CREDITO DINERS 2X',7,SYSDATE);</v>
      </c>
    </row>
    <row r="68" spans="1:6" x14ac:dyDescent="0.3">
      <c r="A68" s="1" t="str">
        <f>IFERROR(IF(VLOOKUP(B68,'Parcelas (TGFPPG)'!A:A,1,FALSE),"SIM","NÃO"),"NÃO")</f>
        <v>SIM</v>
      </c>
      <c r="B68">
        <v>266</v>
      </c>
      <c r="C68" t="s">
        <v>73</v>
      </c>
      <c r="D68" s="5">
        <v>7</v>
      </c>
      <c r="E68" t="s">
        <v>7</v>
      </c>
      <c r="F68" s="6" t="str">
        <f t="shared" si="2"/>
        <v>INSERT INTO TGFTPV (CODTIPVENDA, DESCRTIPVENDA, SUBTIPOVENDA, DHALTER) VALUES (266,'CARTAO DE CREDITO DINERS 3X',7,SYSDATE);</v>
      </c>
    </row>
    <row r="69" spans="1:6" x14ac:dyDescent="0.3">
      <c r="A69" s="1" t="str">
        <f>IFERROR(IF(VLOOKUP(B69,'Parcelas (TGFPPG)'!A:A,1,FALSE),"SIM","NÃO"),"NÃO")</f>
        <v>SIM</v>
      </c>
      <c r="B69">
        <v>267</v>
      </c>
      <c r="C69" t="s">
        <v>74</v>
      </c>
      <c r="D69" s="5">
        <v>7</v>
      </c>
      <c r="E69" t="s">
        <v>7</v>
      </c>
      <c r="F69" s="6" t="str">
        <f t="shared" si="2"/>
        <v>INSERT INTO TGFTPV (CODTIPVENDA, DESCRTIPVENDA, SUBTIPOVENDA, DHALTER) VALUES (267,'CARTAO DE CREDITO DINERS 4X',7,SYSDATE);</v>
      </c>
    </row>
    <row r="70" spans="1:6" x14ac:dyDescent="0.3">
      <c r="A70" s="1" t="str">
        <f>IFERROR(IF(VLOOKUP(B70,'Parcelas (TGFPPG)'!A:A,1,FALSE),"SIM","NÃO"),"NÃO")</f>
        <v>SIM</v>
      </c>
      <c r="B70">
        <v>268</v>
      </c>
      <c r="C70" t="s">
        <v>75</v>
      </c>
      <c r="D70" s="5">
        <v>7</v>
      </c>
      <c r="E70" t="s">
        <v>7</v>
      </c>
      <c r="F70" s="6" t="str">
        <f t="shared" si="2"/>
        <v>INSERT INTO TGFTPV (CODTIPVENDA, DESCRTIPVENDA, SUBTIPOVENDA, DHALTER) VALUES (268,'CARTAO DE CREDITO DINERS 5X',7,SYSDATE);</v>
      </c>
    </row>
    <row r="71" spans="1:6" x14ac:dyDescent="0.3">
      <c r="A71" s="1" t="str">
        <f>IFERROR(IF(VLOOKUP(B71,'Parcelas (TGFPPG)'!A:A,1,FALSE),"SIM","NÃO"),"NÃO")</f>
        <v>SIM</v>
      </c>
      <c r="B71">
        <v>269</v>
      </c>
      <c r="C71" t="s">
        <v>76</v>
      </c>
      <c r="D71" s="5">
        <v>7</v>
      </c>
      <c r="E71" t="s">
        <v>7</v>
      </c>
      <c r="F71" s="6" t="str">
        <f t="shared" si="2"/>
        <v>INSERT INTO TGFTPV (CODTIPVENDA, DESCRTIPVENDA, SUBTIPOVENDA, DHALTER) VALUES (269,'CARTAO DE CREDITO DINERS 6X',7,SYSDATE);</v>
      </c>
    </row>
    <row r="72" spans="1:6" x14ac:dyDescent="0.3">
      <c r="A72" s="1" t="str">
        <f>IFERROR(IF(VLOOKUP(B72,'Parcelas (TGFPPG)'!A:A,1,FALSE),"SIM","NÃO"),"NÃO")</f>
        <v>SIM</v>
      </c>
      <c r="B72">
        <v>270</v>
      </c>
      <c r="C72" t="s">
        <v>77</v>
      </c>
      <c r="D72" s="5">
        <v>7</v>
      </c>
      <c r="E72" t="s">
        <v>7</v>
      </c>
      <c r="F72" s="6" t="str">
        <f t="shared" si="2"/>
        <v>INSERT INTO TGFTPV (CODTIPVENDA, DESCRTIPVENDA, SUBTIPOVENDA, DHALTER) VALUES (270,'CARTAO DE CREDITO DINERS 7X',7,SYSDATE);</v>
      </c>
    </row>
    <row r="73" spans="1:6" x14ac:dyDescent="0.3">
      <c r="A73" s="1" t="str">
        <f>IFERROR(IF(VLOOKUP(B73,'Parcelas (TGFPPG)'!A:A,1,FALSE),"SIM","NÃO"),"NÃO")</f>
        <v>SIM</v>
      </c>
      <c r="B73">
        <v>271</v>
      </c>
      <c r="C73" t="s">
        <v>78</v>
      </c>
      <c r="D73" s="5">
        <v>7</v>
      </c>
      <c r="E73" t="s">
        <v>7</v>
      </c>
      <c r="F73" s="6" t="str">
        <f t="shared" si="2"/>
        <v>INSERT INTO TGFTPV (CODTIPVENDA, DESCRTIPVENDA, SUBTIPOVENDA, DHALTER) VALUES (271,'CARTAO DE CREDITO DINERS 8X',7,SYSDATE);</v>
      </c>
    </row>
    <row r="74" spans="1:6" x14ac:dyDescent="0.3">
      <c r="A74" s="1" t="str">
        <f>IFERROR(IF(VLOOKUP(B74,'Parcelas (TGFPPG)'!A:A,1,FALSE),"SIM","NÃO"),"NÃO")</f>
        <v>SIM</v>
      </c>
      <c r="B74">
        <v>272</v>
      </c>
      <c r="C74" t="s">
        <v>79</v>
      </c>
      <c r="D74" s="5">
        <v>7</v>
      </c>
      <c r="E74" t="s">
        <v>7</v>
      </c>
      <c r="F74" s="6" t="str">
        <f t="shared" si="2"/>
        <v>INSERT INTO TGFTPV (CODTIPVENDA, DESCRTIPVENDA, SUBTIPOVENDA, DHALTER) VALUES (272,'CARTAO DE CREDITO DINERS 9X',7,SYSDATE);</v>
      </c>
    </row>
    <row r="75" spans="1:6" x14ac:dyDescent="0.3">
      <c r="A75" s="1" t="str">
        <f>IFERROR(IF(VLOOKUP(B75,'Parcelas (TGFPPG)'!A:A,1,FALSE),"SIM","NÃO"),"NÃO")</f>
        <v>SIM</v>
      </c>
      <c r="B75">
        <v>273</v>
      </c>
      <c r="C75" t="s">
        <v>80</v>
      </c>
      <c r="D75" s="5">
        <v>7</v>
      </c>
      <c r="E75" t="s">
        <v>7</v>
      </c>
      <c r="F75" s="6" t="str">
        <f t="shared" si="2"/>
        <v>INSERT INTO TGFTPV (CODTIPVENDA, DESCRTIPVENDA, SUBTIPOVENDA, DHALTER) VALUES (273,'CARTAO DE CREDITO DINERS 10X',7,SYSDATE);</v>
      </c>
    </row>
    <row r="76" spans="1:6" x14ac:dyDescent="0.3">
      <c r="A76" s="1" t="str">
        <f>IFERROR(IF(VLOOKUP(B76,'Parcelas (TGFPPG)'!A:A,1,FALSE),"SIM","NÃO"),"NÃO")</f>
        <v>SIM</v>
      </c>
      <c r="B76">
        <v>274</v>
      </c>
      <c r="C76" t="s">
        <v>81</v>
      </c>
      <c r="D76" s="5">
        <v>7</v>
      </c>
      <c r="E76" t="s">
        <v>7</v>
      </c>
      <c r="F76" s="6" t="str">
        <f t="shared" si="2"/>
        <v>INSERT INTO TGFTPV (CODTIPVENDA, DESCRTIPVENDA, SUBTIPOVENDA, DHALTER) VALUES (274,'ENTRADA + CARTAO DE CREDITO DINERS 1X',7,SYSDATE);</v>
      </c>
    </row>
    <row r="77" spans="1:6" x14ac:dyDescent="0.3">
      <c r="A77" s="1" t="str">
        <f>IFERROR(IF(VLOOKUP(B77,'Parcelas (TGFPPG)'!A:A,1,FALSE),"SIM","NÃO"),"NÃO")</f>
        <v>SIM</v>
      </c>
      <c r="B77">
        <v>275</v>
      </c>
      <c r="C77" t="s">
        <v>82</v>
      </c>
      <c r="D77" s="5">
        <v>7</v>
      </c>
      <c r="E77" t="s">
        <v>7</v>
      </c>
      <c r="F77" s="6" t="str">
        <f t="shared" si="2"/>
        <v>INSERT INTO TGFTPV (CODTIPVENDA, DESCRTIPVENDA, SUBTIPOVENDA, DHALTER) VALUES (275,'ENTRADA + CARTAO DE CREDITO DINERS 2X',7,SYSDATE);</v>
      </c>
    </row>
    <row r="78" spans="1:6" x14ac:dyDescent="0.3">
      <c r="A78" s="1" t="str">
        <f>IFERROR(IF(VLOOKUP(B78,'Parcelas (TGFPPG)'!A:A,1,FALSE),"SIM","NÃO"),"NÃO")</f>
        <v>SIM</v>
      </c>
      <c r="B78">
        <v>276</v>
      </c>
      <c r="C78" t="s">
        <v>83</v>
      </c>
      <c r="D78" s="5">
        <v>7</v>
      </c>
      <c r="E78" t="s">
        <v>7</v>
      </c>
      <c r="F78" s="6" t="str">
        <f t="shared" si="2"/>
        <v>INSERT INTO TGFTPV (CODTIPVENDA, DESCRTIPVENDA, SUBTIPOVENDA, DHALTER) VALUES (276,'ENTRADA + CARTAO DE CREDITO DINERS 3X',7,SYSDATE);</v>
      </c>
    </row>
    <row r="79" spans="1:6" x14ac:dyDescent="0.3">
      <c r="A79" s="1" t="str">
        <f>IFERROR(IF(VLOOKUP(B79,'Parcelas (TGFPPG)'!A:A,1,FALSE),"SIM","NÃO"),"NÃO")</f>
        <v>SIM</v>
      </c>
      <c r="B79">
        <v>277</v>
      </c>
      <c r="C79" t="s">
        <v>84</v>
      </c>
      <c r="D79" s="5">
        <v>7</v>
      </c>
      <c r="E79" t="s">
        <v>7</v>
      </c>
      <c r="F79" s="6" t="str">
        <f t="shared" si="2"/>
        <v>INSERT INTO TGFTPV (CODTIPVENDA, DESCRTIPVENDA, SUBTIPOVENDA, DHALTER) VALUES (277,'ENTRADA + CARTAO DE CREDITO DINERS 4X',7,SYSDATE);</v>
      </c>
    </row>
    <row r="80" spans="1:6" x14ac:dyDescent="0.3">
      <c r="A80" s="1" t="str">
        <f>IFERROR(IF(VLOOKUP(B80,'Parcelas (TGFPPG)'!A:A,1,FALSE),"SIM","NÃO"),"NÃO")</f>
        <v>SIM</v>
      </c>
      <c r="B80">
        <v>278</v>
      </c>
      <c r="C80" t="s">
        <v>85</v>
      </c>
      <c r="D80" s="5">
        <v>7</v>
      </c>
      <c r="E80" t="s">
        <v>7</v>
      </c>
      <c r="F80" s="6" t="str">
        <f t="shared" si="2"/>
        <v>INSERT INTO TGFTPV (CODTIPVENDA, DESCRTIPVENDA, SUBTIPOVENDA, DHALTER) VALUES (278,'ENTRADA + CARTAO DE CREDITO DINERS 5X',7,SYSDATE);</v>
      </c>
    </row>
    <row r="81" spans="1:6" x14ac:dyDescent="0.3">
      <c r="A81" s="1" t="str">
        <f>IFERROR(IF(VLOOKUP(B81,'Parcelas (TGFPPG)'!A:A,1,FALSE),"SIM","NÃO"),"NÃO")</f>
        <v>SIM</v>
      </c>
      <c r="B81">
        <v>279</v>
      </c>
      <c r="C81" t="s">
        <v>86</v>
      </c>
      <c r="D81" s="5">
        <v>7</v>
      </c>
      <c r="E81" t="s">
        <v>7</v>
      </c>
      <c r="F81" s="6" t="str">
        <f t="shared" si="2"/>
        <v>INSERT INTO TGFTPV (CODTIPVENDA, DESCRTIPVENDA, SUBTIPOVENDA, DHALTER) VALUES (279,'ENTRADA + CARTAO DE CREDITO DINERS 6X',7,SYSDATE);</v>
      </c>
    </row>
    <row r="82" spans="1:6" x14ac:dyDescent="0.3">
      <c r="A82" s="1" t="str">
        <f>IFERROR(IF(VLOOKUP(B82,'Parcelas (TGFPPG)'!A:A,1,FALSE),"SIM","NÃO"),"NÃO")</f>
        <v>SIM</v>
      </c>
      <c r="B82">
        <v>280</v>
      </c>
      <c r="C82" t="s">
        <v>87</v>
      </c>
      <c r="D82" s="5">
        <v>7</v>
      </c>
      <c r="E82" t="s">
        <v>7</v>
      </c>
      <c r="F82" s="6" t="str">
        <f t="shared" si="2"/>
        <v>INSERT INTO TGFTPV (CODTIPVENDA, DESCRTIPVENDA, SUBTIPOVENDA, DHALTER) VALUES (280,'ENTRADA + CARTAO DE CREDITO DINERS 7X',7,SYSDATE);</v>
      </c>
    </row>
    <row r="83" spans="1:6" x14ac:dyDescent="0.3">
      <c r="A83" s="1" t="str">
        <f>IFERROR(IF(VLOOKUP(B83,'Parcelas (TGFPPG)'!A:A,1,FALSE),"SIM","NÃO"),"NÃO")</f>
        <v>SIM</v>
      </c>
      <c r="B83">
        <v>281</v>
      </c>
      <c r="C83" t="s">
        <v>88</v>
      </c>
      <c r="D83" s="5">
        <v>7</v>
      </c>
      <c r="E83" t="s">
        <v>7</v>
      </c>
      <c r="F83" s="6" t="str">
        <f t="shared" si="2"/>
        <v>INSERT INTO TGFTPV (CODTIPVENDA, DESCRTIPVENDA, SUBTIPOVENDA, DHALTER) VALUES (281,'ENTRADA + CARTAO DE CREDITO DINERS 8X',7,SYSDATE);</v>
      </c>
    </row>
    <row r="84" spans="1:6" x14ac:dyDescent="0.3">
      <c r="A84" s="1" t="str">
        <f>IFERROR(IF(VLOOKUP(B84,'Parcelas (TGFPPG)'!A:A,1,FALSE),"SIM","NÃO"),"NÃO")</f>
        <v>SIM</v>
      </c>
      <c r="B84">
        <v>282</v>
      </c>
      <c r="C84" t="s">
        <v>89</v>
      </c>
      <c r="D84" s="5">
        <v>7</v>
      </c>
      <c r="E84" t="s">
        <v>7</v>
      </c>
      <c r="F84" s="6" t="str">
        <f t="shared" si="2"/>
        <v>INSERT INTO TGFTPV (CODTIPVENDA, DESCRTIPVENDA, SUBTIPOVENDA, DHALTER) VALUES (282,'ENTRADA + CARTAO DE CREDITO DINERS 9X',7,SYSDATE);</v>
      </c>
    </row>
    <row r="85" spans="1:6" x14ac:dyDescent="0.3">
      <c r="A85" s="1" t="str">
        <f>IFERROR(IF(VLOOKUP(B85,'Parcelas (TGFPPG)'!A:A,1,FALSE),"SIM","NÃO"),"NÃO")</f>
        <v>SIM</v>
      </c>
      <c r="B85">
        <v>283</v>
      </c>
      <c r="C85" s="7" t="s">
        <v>90</v>
      </c>
      <c r="D85" s="5">
        <v>7</v>
      </c>
      <c r="E85" t="s">
        <v>7</v>
      </c>
      <c r="F85" s="6" t="str">
        <f t="shared" si="2"/>
        <v>INSERT INTO TGFTPV (CODTIPVENDA, DESCRTIPVENDA, SUBTIPOVENDA, DHALTER) VALUES (283,'ENTRADA + CARTAO DE CREDITO DINERS 10X',7,SYSDATE);</v>
      </c>
    </row>
    <row r="86" spans="1:6" x14ac:dyDescent="0.3">
      <c r="A86" s="1" t="str">
        <f>IFERROR(IF(VLOOKUP(B86,'Parcelas (TGFPPG)'!A:A,1,FALSE),"SIM","NÃO"),"NÃO")</f>
        <v>SIM</v>
      </c>
      <c r="B86">
        <v>284</v>
      </c>
      <c r="C86" t="s">
        <v>91</v>
      </c>
      <c r="D86" s="5">
        <v>8</v>
      </c>
      <c r="E86" t="s">
        <v>7</v>
      </c>
      <c r="F86" s="6" t="str">
        <f t="shared" si="2"/>
        <v>INSERT INTO TGFTPV (CODTIPVENDA, DESCRTIPVENDA, SUBTIPOVENDA, DHALTER) VALUES (284,'CARTAO DE DEBITO CABAL',8,SYSDATE);</v>
      </c>
    </row>
    <row r="87" spans="1:6" x14ac:dyDescent="0.3">
      <c r="A87" s="1" t="str">
        <f>IFERROR(IF(VLOOKUP(B87,'Parcelas (TGFPPG)'!A:A,1,FALSE),"SIM","NÃO"),"NÃO")</f>
        <v>SIM</v>
      </c>
      <c r="B87">
        <v>285</v>
      </c>
      <c r="C87" t="s">
        <v>92</v>
      </c>
      <c r="D87" s="5">
        <v>7</v>
      </c>
      <c r="E87" t="s">
        <v>7</v>
      </c>
      <c r="F87" s="6" t="str">
        <f t="shared" si="2"/>
        <v>INSERT INTO TGFTPV (CODTIPVENDA, DESCRTIPVENDA, SUBTIPOVENDA, DHALTER) VALUES (285,'CARTAO DE CREDITO CABAL 1X',7,SYSDATE);</v>
      </c>
    </row>
    <row r="88" spans="1:6" x14ac:dyDescent="0.3">
      <c r="A88" s="1" t="str">
        <f>IFERROR(IF(VLOOKUP(B88,'Parcelas (TGFPPG)'!A:A,1,FALSE),"SIM","NÃO"),"NÃO")</f>
        <v>SIM</v>
      </c>
      <c r="B88">
        <v>286</v>
      </c>
      <c r="C88" t="s">
        <v>93</v>
      </c>
      <c r="D88" s="5">
        <v>7</v>
      </c>
      <c r="E88" t="s">
        <v>7</v>
      </c>
      <c r="F88" s="6" t="str">
        <f t="shared" si="2"/>
        <v>INSERT INTO TGFTPV (CODTIPVENDA, DESCRTIPVENDA, SUBTIPOVENDA, DHALTER) VALUES (286,'CARTAO DE CREDITO CABAL 2X',7,SYSDATE);</v>
      </c>
    </row>
    <row r="89" spans="1:6" x14ac:dyDescent="0.3">
      <c r="A89" s="1" t="str">
        <f>IFERROR(IF(VLOOKUP(B89,'Parcelas (TGFPPG)'!A:A,1,FALSE),"SIM","NÃO"),"NÃO")</f>
        <v>SIM</v>
      </c>
      <c r="B89">
        <v>287</v>
      </c>
      <c r="C89" t="s">
        <v>94</v>
      </c>
      <c r="D89" s="5">
        <v>7</v>
      </c>
      <c r="E89" t="s">
        <v>7</v>
      </c>
      <c r="F89" s="6" t="str">
        <f t="shared" si="2"/>
        <v>INSERT INTO TGFTPV (CODTIPVENDA, DESCRTIPVENDA, SUBTIPOVENDA, DHALTER) VALUES (287,'CARTAO DE CREDITO CABAL 3X',7,SYSDATE);</v>
      </c>
    </row>
    <row r="90" spans="1:6" x14ac:dyDescent="0.3">
      <c r="A90" s="1" t="str">
        <f>IFERROR(IF(VLOOKUP(B90,'Parcelas (TGFPPG)'!A:A,1,FALSE),"SIM","NÃO"),"NÃO")</f>
        <v>SIM</v>
      </c>
      <c r="B90">
        <v>288</v>
      </c>
      <c r="C90" t="s">
        <v>95</v>
      </c>
      <c r="D90" s="5">
        <v>7</v>
      </c>
      <c r="E90" t="s">
        <v>7</v>
      </c>
      <c r="F90" s="6" t="str">
        <f t="shared" si="2"/>
        <v>INSERT INTO TGFTPV (CODTIPVENDA, DESCRTIPVENDA, SUBTIPOVENDA, DHALTER) VALUES (288,'CARTAO DE CREDITO CABAL 4X',7,SYSDATE);</v>
      </c>
    </row>
    <row r="91" spans="1:6" x14ac:dyDescent="0.3">
      <c r="A91" s="1" t="str">
        <f>IFERROR(IF(VLOOKUP(B91,'Parcelas (TGFPPG)'!A:A,1,FALSE),"SIM","NÃO"),"NÃO")</f>
        <v>SIM</v>
      </c>
      <c r="B91">
        <v>289</v>
      </c>
      <c r="C91" t="s">
        <v>96</v>
      </c>
      <c r="D91" s="5">
        <v>7</v>
      </c>
      <c r="E91" t="s">
        <v>7</v>
      </c>
      <c r="F91" s="6" t="str">
        <f t="shared" si="2"/>
        <v>INSERT INTO TGFTPV (CODTIPVENDA, DESCRTIPVENDA, SUBTIPOVENDA, DHALTER) VALUES (289,'CARTAO DE CREDITO CABAL 5X',7,SYSDATE);</v>
      </c>
    </row>
    <row r="92" spans="1:6" x14ac:dyDescent="0.3">
      <c r="A92" s="1" t="str">
        <f>IFERROR(IF(VLOOKUP(B92,'Parcelas (TGFPPG)'!A:A,1,FALSE),"SIM","NÃO"),"NÃO")</f>
        <v>SIM</v>
      </c>
      <c r="B92">
        <v>290</v>
      </c>
      <c r="C92" t="s">
        <v>97</v>
      </c>
      <c r="D92" s="5">
        <v>7</v>
      </c>
      <c r="E92" t="s">
        <v>7</v>
      </c>
      <c r="F92" s="6" t="str">
        <f t="shared" si="2"/>
        <v>INSERT INTO TGFTPV (CODTIPVENDA, DESCRTIPVENDA, SUBTIPOVENDA, DHALTER) VALUES (290,'CARTAO DE CREDITO CABAL 6X',7,SYSDATE);</v>
      </c>
    </row>
    <row r="93" spans="1:6" x14ac:dyDescent="0.3">
      <c r="A93" s="1" t="str">
        <f>IFERROR(IF(VLOOKUP(B93,'Parcelas (TGFPPG)'!A:A,1,FALSE),"SIM","NÃO"),"NÃO")</f>
        <v>SIM</v>
      </c>
      <c r="B93">
        <v>291</v>
      </c>
      <c r="C93" t="s">
        <v>98</v>
      </c>
      <c r="D93" s="5">
        <v>7</v>
      </c>
      <c r="E93" t="s">
        <v>7</v>
      </c>
      <c r="F93" s="6" t="str">
        <f t="shared" si="2"/>
        <v>INSERT INTO TGFTPV (CODTIPVENDA, DESCRTIPVENDA, SUBTIPOVENDA, DHALTER) VALUES (291,'CARTAO DE CREDITO CABAL 7X',7,SYSDATE);</v>
      </c>
    </row>
    <row r="94" spans="1:6" x14ac:dyDescent="0.3">
      <c r="A94" s="1" t="str">
        <f>IFERROR(IF(VLOOKUP(B94,'Parcelas (TGFPPG)'!A:A,1,FALSE),"SIM","NÃO"),"NÃO")</f>
        <v>SIM</v>
      </c>
      <c r="B94">
        <v>292</v>
      </c>
      <c r="C94" t="s">
        <v>99</v>
      </c>
      <c r="D94" s="5">
        <v>7</v>
      </c>
      <c r="E94" t="s">
        <v>7</v>
      </c>
      <c r="F94" s="6" t="str">
        <f t="shared" si="2"/>
        <v>INSERT INTO TGFTPV (CODTIPVENDA, DESCRTIPVENDA, SUBTIPOVENDA, DHALTER) VALUES (292,'CARTAO DE CREDITO CABAL 8X',7,SYSDATE);</v>
      </c>
    </row>
    <row r="95" spans="1:6" x14ac:dyDescent="0.3">
      <c r="A95" s="1" t="str">
        <f>IFERROR(IF(VLOOKUP(B95,'Parcelas (TGFPPG)'!A:A,1,FALSE),"SIM","NÃO"),"NÃO")</f>
        <v>SIM</v>
      </c>
      <c r="B95">
        <v>293</v>
      </c>
      <c r="C95" t="s">
        <v>100</v>
      </c>
      <c r="D95" s="5">
        <v>7</v>
      </c>
      <c r="E95" t="s">
        <v>7</v>
      </c>
      <c r="F95" s="6" t="str">
        <f t="shared" si="2"/>
        <v>INSERT INTO TGFTPV (CODTIPVENDA, DESCRTIPVENDA, SUBTIPOVENDA, DHALTER) VALUES (293,'CARTAO DE CREDITO CABAL 9X',7,SYSDATE);</v>
      </c>
    </row>
    <row r="96" spans="1:6" x14ac:dyDescent="0.3">
      <c r="A96" s="1" t="str">
        <f>IFERROR(IF(VLOOKUP(B96,'Parcelas (TGFPPG)'!A:A,1,FALSE),"SIM","NÃO"),"NÃO")</f>
        <v>SIM</v>
      </c>
      <c r="B96">
        <v>294</v>
      </c>
      <c r="C96" t="s">
        <v>101</v>
      </c>
      <c r="D96" s="5">
        <v>7</v>
      </c>
      <c r="E96" t="s">
        <v>7</v>
      </c>
      <c r="F96" s="6" t="str">
        <f t="shared" si="2"/>
        <v>INSERT INTO TGFTPV (CODTIPVENDA, DESCRTIPVENDA, SUBTIPOVENDA, DHALTER) VALUES (294,'CARTAO DE CREDITO CABAL 10X',7,SYSDATE);</v>
      </c>
    </row>
    <row r="97" spans="1:6" x14ac:dyDescent="0.3">
      <c r="A97" s="1" t="str">
        <f>IFERROR(IF(VLOOKUP(B97,'Parcelas (TGFPPG)'!A:A,1,FALSE),"SIM","NÃO"),"NÃO")</f>
        <v>SIM</v>
      </c>
      <c r="B97">
        <v>295</v>
      </c>
      <c r="C97" t="s">
        <v>102</v>
      </c>
      <c r="D97" s="5">
        <v>7</v>
      </c>
      <c r="E97" t="s">
        <v>7</v>
      </c>
      <c r="F97" s="6" t="str">
        <f t="shared" si="2"/>
        <v>INSERT INTO TGFTPV (CODTIPVENDA, DESCRTIPVENDA, SUBTIPOVENDA, DHALTER) VALUES (295,'ENTRADA + CARTAO DE CREDITO CABAL 1X',7,SYSDATE);</v>
      </c>
    </row>
    <row r="98" spans="1:6" x14ac:dyDescent="0.3">
      <c r="A98" s="1" t="str">
        <f>IFERROR(IF(VLOOKUP(B98,'Parcelas (TGFPPG)'!A:A,1,FALSE),"SIM","NÃO"),"NÃO")</f>
        <v>SIM</v>
      </c>
      <c r="B98">
        <v>296</v>
      </c>
      <c r="C98" t="s">
        <v>103</v>
      </c>
      <c r="D98" s="5">
        <v>7</v>
      </c>
      <c r="E98" t="s">
        <v>7</v>
      </c>
      <c r="F98" s="6" t="str">
        <f t="shared" ref="F98:F129" si="3">_xlfn.CONCAT($F$1,B98,",'",C98,"',",D98,",",E98,");")</f>
        <v>INSERT INTO TGFTPV (CODTIPVENDA, DESCRTIPVENDA, SUBTIPOVENDA, DHALTER) VALUES (296,'ENTRADA + CARTAO DE CREDITO CABAL 2X',7,SYSDATE);</v>
      </c>
    </row>
    <row r="99" spans="1:6" x14ac:dyDescent="0.3">
      <c r="A99" s="1" t="str">
        <f>IFERROR(IF(VLOOKUP(B99,'Parcelas (TGFPPG)'!A:A,1,FALSE),"SIM","NÃO"),"NÃO")</f>
        <v>SIM</v>
      </c>
      <c r="B99">
        <v>297</v>
      </c>
      <c r="C99" t="s">
        <v>104</v>
      </c>
      <c r="D99" s="5">
        <v>7</v>
      </c>
      <c r="E99" t="s">
        <v>7</v>
      </c>
      <c r="F99" s="6" t="str">
        <f t="shared" si="3"/>
        <v>INSERT INTO TGFTPV (CODTIPVENDA, DESCRTIPVENDA, SUBTIPOVENDA, DHALTER) VALUES (297,'ENTRADA + CARTAO DE CREDITO CABAL 3X',7,SYSDATE);</v>
      </c>
    </row>
    <row r="100" spans="1:6" x14ac:dyDescent="0.3">
      <c r="A100" s="1" t="str">
        <f>IFERROR(IF(VLOOKUP(B100,'Parcelas (TGFPPG)'!A:A,1,FALSE),"SIM","NÃO"),"NÃO")</f>
        <v>SIM</v>
      </c>
      <c r="B100">
        <v>298</v>
      </c>
      <c r="C100" t="s">
        <v>105</v>
      </c>
      <c r="D100" s="5">
        <v>7</v>
      </c>
      <c r="E100" t="s">
        <v>7</v>
      </c>
      <c r="F100" s="6" t="str">
        <f t="shared" si="3"/>
        <v>INSERT INTO TGFTPV (CODTIPVENDA, DESCRTIPVENDA, SUBTIPOVENDA, DHALTER) VALUES (298,'ENTRADA + CARTAO DE CREDITO CABAL 4X',7,SYSDATE);</v>
      </c>
    </row>
    <row r="101" spans="1:6" x14ac:dyDescent="0.3">
      <c r="A101" s="1" t="str">
        <f>IFERROR(IF(VLOOKUP(B101,'Parcelas (TGFPPG)'!A:A,1,FALSE),"SIM","NÃO"),"NÃO")</f>
        <v>SIM</v>
      </c>
      <c r="B101">
        <v>299</v>
      </c>
      <c r="C101" t="s">
        <v>106</v>
      </c>
      <c r="D101" s="5">
        <v>7</v>
      </c>
      <c r="E101" t="s">
        <v>7</v>
      </c>
      <c r="F101" s="6" t="str">
        <f t="shared" si="3"/>
        <v>INSERT INTO TGFTPV (CODTIPVENDA, DESCRTIPVENDA, SUBTIPOVENDA, DHALTER) VALUES (299,'ENTRADA + CARTAO DE CREDITO CABAL 5X',7,SYSDATE);</v>
      </c>
    </row>
    <row r="102" spans="1:6" x14ac:dyDescent="0.3">
      <c r="A102" s="1" t="str">
        <f>IFERROR(IF(VLOOKUP(B102,'Parcelas (TGFPPG)'!A:A,1,FALSE),"SIM","NÃO"),"NÃO")</f>
        <v>SIM</v>
      </c>
      <c r="B102">
        <v>300</v>
      </c>
      <c r="C102" t="s">
        <v>107</v>
      </c>
      <c r="D102" s="5">
        <v>7</v>
      </c>
      <c r="E102" t="s">
        <v>7</v>
      </c>
      <c r="F102" s="6" t="str">
        <f t="shared" si="3"/>
        <v>INSERT INTO TGFTPV (CODTIPVENDA, DESCRTIPVENDA, SUBTIPOVENDA, DHALTER) VALUES (300,'ENTRADA + CARTAO DE CREDITO CABAL 6X',7,SYSDATE);</v>
      </c>
    </row>
    <row r="103" spans="1:6" x14ac:dyDescent="0.3">
      <c r="A103" s="1" t="str">
        <f>IFERROR(IF(VLOOKUP(B103,'Parcelas (TGFPPG)'!A:A,1,FALSE),"SIM","NÃO"),"NÃO")</f>
        <v>SIM</v>
      </c>
      <c r="B103">
        <v>301</v>
      </c>
      <c r="C103" t="s">
        <v>108</v>
      </c>
      <c r="D103" s="5">
        <v>7</v>
      </c>
      <c r="E103" t="s">
        <v>7</v>
      </c>
      <c r="F103" s="6" t="str">
        <f t="shared" si="3"/>
        <v>INSERT INTO TGFTPV (CODTIPVENDA, DESCRTIPVENDA, SUBTIPOVENDA, DHALTER) VALUES (301,'ENTRADA + CARTAO DE CREDITO CABAL 7X',7,SYSDATE);</v>
      </c>
    </row>
    <row r="104" spans="1:6" x14ac:dyDescent="0.3">
      <c r="A104" s="1" t="str">
        <f>IFERROR(IF(VLOOKUP(B104,'Parcelas (TGFPPG)'!A:A,1,FALSE),"SIM","NÃO"),"NÃO")</f>
        <v>SIM</v>
      </c>
      <c r="B104">
        <v>302</v>
      </c>
      <c r="C104" t="s">
        <v>109</v>
      </c>
      <c r="D104" s="5">
        <v>7</v>
      </c>
      <c r="E104" t="s">
        <v>7</v>
      </c>
      <c r="F104" s="6" t="str">
        <f t="shared" si="3"/>
        <v>INSERT INTO TGFTPV (CODTIPVENDA, DESCRTIPVENDA, SUBTIPOVENDA, DHALTER) VALUES (302,'ENTRADA + CARTAO DE CREDITO CABAL 8X',7,SYSDATE);</v>
      </c>
    </row>
    <row r="105" spans="1:6" x14ac:dyDescent="0.3">
      <c r="A105" s="1" t="str">
        <f>IFERROR(IF(VLOOKUP(B105,'Parcelas (TGFPPG)'!A:A,1,FALSE),"SIM","NÃO"),"NÃO")</f>
        <v>SIM</v>
      </c>
      <c r="B105">
        <v>303</v>
      </c>
      <c r="C105" t="s">
        <v>110</v>
      </c>
      <c r="D105" s="5">
        <v>7</v>
      </c>
      <c r="E105" t="s">
        <v>7</v>
      </c>
      <c r="F105" s="6" t="str">
        <f t="shared" si="3"/>
        <v>INSERT INTO TGFTPV (CODTIPVENDA, DESCRTIPVENDA, SUBTIPOVENDA, DHALTER) VALUES (303,'ENTRADA + CARTAO DE CREDITO CABAL 9X',7,SYSDATE);</v>
      </c>
    </row>
    <row r="106" spans="1:6" x14ac:dyDescent="0.3">
      <c r="A106" s="1" t="str">
        <f>IFERROR(IF(VLOOKUP(B106,'Parcelas (TGFPPG)'!A:A,1,FALSE),"SIM","NÃO"),"NÃO")</f>
        <v>SIM</v>
      </c>
      <c r="B106">
        <v>304</v>
      </c>
      <c r="C106" s="7" t="s">
        <v>111</v>
      </c>
      <c r="D106" s="5">
        <v>7</v>
      </c>
      <c r="E106" t="s">
        <v>7</v>
      </c>
      <c r="F106" s="6" t="str">
        <f t="shared" si="3"/>
        <v>INSERT INTO TGFTPV (CODTIPVENDA, DESCRTIPVENDA, SUBTIPOVENDA, DHALTER) VALUES (304,'ENTRADA + CARTAO DE CREDITO CABAL 10X',7,SYSDATE);</v>
      </c>
    </row>
    <row r="107" spans="1:6" x14ac:dyDescent="0.3">
      <c r="A107" s="1" t="str">
        <f>IFERROR(IF(VLOOKUP(B107,'Parcelas (TGFPPG)'!A:A,1,FALSE),"SIM","NÃO"),"NÃO")</f>
        <v>SIM</v>
      </c>
      <c r="B107">
        <v>305</v>
      </c>
      <c r="C107" t="s">
        <v>112</v>
      </c>
      <c r="D107" s="5">
        <v>8</v>
      </c>
      <c r="E107" t="s">
        <v>7</v>
      </c>
      <c r="F107" s="6" t="str">
        <f t="shared" si="3"/>
        <v>INSERT INTO TGFTPV (CODTIPVENDA, DESCRTIPVENDA, SUBTIPOVENDA, DHALTER) VALUES (305,'CARTAO DE DEBITO AMEX',8,SYSDATE);</v>
      </c>
    </row>
    <row r="108" spans="1:6" x14ac:dyDescent="0.3">
      <c r="A108" s="1" t="str">
        <f>IFERROR(IF(VLOOKUP(B108,'Parcelas (TGFPPG)'!A:A,1,FALSE),"SIM","NÃO"),"NÃO")</f>
        <v>SIM</v>
      </c>
      <c r="B108">
        <v>306</v>
      </c>
      <c r="C108" t="s">
        <v>113</v>
      </c>
      <c r="D108" s="5">
        <v>7</v>
      </c>
      <c r="E108" t="s">
        <v>7</v>
      </c>
      <c r="F108" s="6" t="str">
        <f t="shared" si="3"/>
        <v>INSERT INTO TGFTPV (CODTIPVENDA, DESCRTIPVENDA, SUBTIPOVENDA, DHALTER) VALUES (306,'CARTAO DE CREDITO AMEX 1X',7,SYSDATE);</v>
      </c>
    </row>
    <row r="109" spans="1:6" x14ac:dyDescent="0.3">
      <c r="A109" s="1" t="str">
        <f>IFERROR(IF(VLOOKUP(B109,'Parcelas (TGFPPG)'!A:A,1,FALSE),"SIM","NÃO"),"NÃO")</f>
        <v>SIM</v>
      </c>
      <c r="B109">
        <v>307</v>
      </c>
      <c r="C109" t="s">
        <v>114</v>
      </c>
      <c r="D109" s="5">
        <v>7</v>
      </c>
      <c r="E109" t="s">
        <v>7</v>
      </c>
      <c r="F109" s="6" t="str">
        <f t="shared" si="3"/>
        <v>INSERT INTO TGFTPV (CODTIPVENDA, DESCRTIPVENDA, SUBTIPOVENDA, DHALTER) VALUES (307,'CARTAO DE CREDITO AMEX 2X',7,SYSDATE);</v>
      </c>
    </row>
    <row r="110" spans="1:6" x14ac:dyDescent="0.3">
      <c r="A110" s="1" t="str">
        <f>IFERROR(IF(VLOOKUP(B110,'Parcelas (TGFPPG)'!A:A,1,FALSE),"SIM","NÃO"),"NÃO")</f>
        <v>SIM</v>
      </c>
      <c r="B110">
        <v>308</v>
      </c>
      <c r="C110" t="s">
        <v>115</v>
      </c>
      <c r="D110" s="5">
        <v>7</v>
      </c>
      <c r="E110" t="s">
        <v>7</v>
      </c>
      <c r="F110" s="6" t="str">
        <f t="shared" si="3"/>
        <v>INSERT INTO TGFTPV (CODTIPVENDA, DESCRTIPVENDA, SUBTIPOVENDA, DHALTER) VALUES (308,'CARTAO DE CREDITO AMEX 3X',7,SYSDATE);</v>
      </c>
    </row>
    <row r="111" spans="1:6" x14ac:dyDescent="0.3">
      <c r="A111" s="1" t="str">
        <f>IFERROR(IF(VLOOKUP(B111,'Parcelas (TGFPPG)'!A:A,1,FALSE),"SIM","NÃO"),"NÃO")</f>
        <v>SIM</v>
      </c>
      <c r="B111">
        <v>309</v>
      </c>
      <c r="C111" t="s">
        <v>116</v>
      </c>
      <c r="D111" s="5">
        <v>7</v>
      </c>
      <c r="E111" t="s">
        <v>7</v>
      </c>
      <c r="F111" s="6" t="str">
        <f t="shared" si="3"/>
        <v>INSERT INTO TGFTPV (CODTIPVENDA, DESCRTIPVENDA, SUBTIPOVENDA, DHALTER) VALUES (309,'CARTAO DE CREDITO AMEX 4X',7,SYSDATE);</v>
      </c>
    </row>
    <row r="112" spans="1:6" x14ac:dyDescent="0.3">
      <c r="A112" s="1" t="str">
        <f>IFERROR(IF(VLOOKUP(B112,'Parcelas (TGFPPG)'!A:A,1,FALSE),"SIM","NÃO"),"NÃO")</f>
        <v>SIM</v>
      </c>
      <c r="B112">
        <v>310</v>
      </c>
      <c r="C112" t="s">
        <v>117</v>
      </c>
      <c r="D112" s="5">
        <v>7</v>
      </c>
      <c r="E112" t="s">
        <v>7</v>
      </c>
      <c r="F112" s="6" t="str">
        <f t="shared" si="3"/>
        <v>INSERT INTO TGFTPV (CODTIPVENDA, DESCRTIPVENDA, SUBTIPOVENDA, DHALTER) VALUES (310,'CARTAO DE CREDITO AMEX 5X',7,SYSDATE);</v>
      </c>
    </row>
    <row r="113" spans="1:6" x14ac:dyDescent="0.3">
      <c r="A113" s="1" t="str">
        <f>IFERROR(IF(VLOOKUP(B113,'Parcelas (TGFPPG)'!A:A,1,FALSE),"SIM","NÃO"),"NÃO")</f>
        <v>SIM</v>
      </c>
      <c r="B113">
        <v>311</v>
      </c>
      <c r="C113" t="s">
        <v>118</v>
      </c>
      <c r="D113" s="5">
        <v>7</v>
      </c>
      <c r="E113" t="s">
        <v>7</v>
      </c>
      <c r="F113" s="6" t="str">
        <f t="shared" si="3"/>
        <v>INSERT INTO TGFTPV (CODTIPVENDA, DESCRTIPVENDA, SUBTIPOVENDA, DHALTER) VALUES (311,'CARTAO DE CREDITO AMEX 6X',7,SYSDATE);</v>
      </c>
    </row>
    <row r="114" spans="1:6" x14ac:dyDescent="0.3">
      <c r="A114" s="1" t="str">
        <f>IFERROR(IF(VLOOKUP(B114,'Parcelas (TGFPPG)'!A:A,1,FALSE),"SIM","NÃO"),"NÃO")</f>
        <v>SIM</v>
      </c>
      <c r="B114">
        <v>312</v>
      </c>
      <c r="C114" t="s">
        <v>119</v>
      </c>
      <c r="D114" s="5">
        <v>7</v>
      </c>
      <c r="E114" t="s">
        <v>7</v>
      </c>
      <c r="F114" s="6" t="str">
        <f t="shared" si="3"/>
        <v>INSERT INTO TGFTPV (CODTIPVENDA, DESCRTIPVENDA, SUBTIPOVENDA, DHALTER) VALUES (312,'CARTAO DE CREDITO AMEX 7X',7,SYSDATE);</v>
      </c>
    </row>
    <row r="115" spans="1:6" x14ac:dyDescent="0.3">
      <c r="A115" s="1" t="str">
        <f>IFERROR(IF(VLOOKUP(B115,'Parcelas (TGFPPG)'!A:A,1,FALSE),"SIM","NÃO"),"NÃO")</f>
        <v>SIM</v>
      </c>
      <c r="B115">
        <v>313</v>
      </c>
      <c r="C115" t="s">
        <v>120</v>
      </c>
      <c r="D115" s="5">
        <v>7</v>
      </c>
      <c r="E115" t="s">
        <v>7</v>
      </c>
      <c r="F115" s="6" t="str">
        <f t="shared" si="3"/>
        <v>INSERT INTO TGFTPV (CODTIPVENDA, DESCRTIPVENDA, SUBTIPOVENDA, DHALTER) VALUES (313,'CARTAO DE CREDITO AMEX 8X',7,SYSDATE);</v>
      </c>
    </row>
    <row r="116" spans="1:6" x14ac:dyDescent="0.3">
      <c r="A116" s="1" t="str">
        <f>IFERROR(IF(VLOOKUP(B116,'Parcelas (TGFPPG)'!A:A,1,FALSE),"SIM","NÃO"),"NÃO")</f>
        <v>SIM</v>
      </c>
      <c r="B116">
        <v>314</v>
      </c>
      <c r="C116" t="s">
        <v>121</v>
      </c>
      <c r="D116" s="5">
        <v>7</v>
      </c>
      <c r="E116" t="s">
        <v>7</v>
      </c>
      <c r="F116" s="6" t="str">
        <f t="shared" si="3"/>
        <v>INSERT INTO TGFTPV (CODTIPVENDA, DESCRTIPVENDA, SUBTIPOVENDA, DHALTER) VALUES (314,'CARTAO DE CREDITO AMEX 9X',7,SYSDATE);</v>
      </c>
    </row>
    <row r="117" spans="1:6" x14ac:dyDescent="0.3">
      <c r="A117" s="1" t="str">
        <f>IFERROR(IF(VLOOKUP(B117,'Parcelas (TGFPPG)'!A:A,1,FALSE),"SIM","NÃO"),"NÃO")</f>
        <v>SIM</v>
      </c>
      <c r="B117">
        <v>315</v>
      </c>
      <c r="C117" t="s">
        <v>122</v>
      </c>
      <c r="D117" s="5">
        <v>7</v>
      </c>
      <c r="E117" t="s">
        <v>7</v>
      </c>
      <c r="F117" s="6" t="str">
        <f t="shared" si="3"/>
        <v>INSERT INTO TGFTPV (CODTIPVENDA, DESCRTIPVENDA, SUBTIPOVENDA, DHALTER) VALUES (315,'CARTAO DE CREDITO AMEX 10X',7,SYSDATE);</v>
      </c>
    </row>
    <row r="118" spans="1:6" x14ac:dyDescent="0.3">
      <c r="A118" s="1" t="str">
        <f>IFERROR(IF(VLOOKUP(B118,'Parcelas (TGFPPG)'!A:A,1,FALSE),"SIM","NÃO"),"NÃO")</f>
        <v>SIM</v>
      </c>
      <c r="B118">
        <v>316</v>
      </c>
      <c r="C118" t="s">
        <v>123</v>
      </c>
      <c r="D118" s="5">
        <v>7</v>
      </c>
      <c r="E118" t="s">
        <v>7</v>
      </c>
      <c r="F118" s="6" t="str">
        <f t="shared" si="3"/>
        <v>INSERT INTO TGFTPV (CODTIPVENDA, DESCRTIPVENDA, SUBTIPOVENDA, DHALTER) VALUES (316,'ENTRADA + CARTAO DE CREDITO AMEX 1X',7,SYSDATE);</v>
      </c>
    </row>
    <row r="119" spans="1:6" x14ac:dyDescent="0.3">
      <c r="A119" s="1" t="str">
        <f>IFERROR(IF(VLOOKUP(B119,'Parcelas (TGFPPG)'!A:A,1,FALSE),"SIM","NÃO"),"NÃO")</f>
        <v>SIM</v>
      </c>
      <c r="B119">
        <v>317</v>
      </c>
      <c r="C119" t="s">
        <v>124</v>
      </c>
      <c r="D119" s="5">
        <v>7</v>
      </c>
      <c r="E119" t="s">
        <v>7</v>
      </c>
      <c r="F119" s="6" t="str">
        <f t="shared" si="3"/>
        <v>INSERT INTO TGFTPV (CODTIPVENDA, DESCRTIPVENDA, SUBTIPOVENDA, DHALTER) VALUES (317,'ENTRADA + CARTAO DE CREDITO AMEX 2X',7,SYSDATE);</v>
      </c>
    </row>
    <row r="120" spans="1:6" x14ac:dyDescent="0.3">
      <c r="A120" s="1" t="str">
        <f>IFERROR(IF(VLOOKUP(B120,'Parcelas (TGFPPG)'!A:A,1,FALSE),"SIM","NÃO"),"NÃO")</f>
        <v>SIM</v>
      </c>
      <c r="B120">
        <v>318</v>
      </c>
      <c r="C120" t="s">
        <v>125</v>
      </c>
      <c r="D120" s="5">
        <v>7</v>
      </c>
      <c r="E120" t="s">
        <v>7</v>
      </c>
      <c r="F120" s="6" t="str">
        <f t="shared" si="3"/>
        <v>INSERT INTO TGFTPV (CODTIPVENDA, DESCRTIPVENDA, SUBTIPOVENDA, DHALTER) VALUES (318,'ENTRADA + CARTAO DE CREDITO AMEX 3X',7,SYSDATE);</v>
      </c>
    </row>
    <row r="121" spans="1:6" x14ac:dyDescent="0.3">
      <c r="A121" s="1" t="str">
        <f>IFERROR(IF(VLOOKUP(B121,'Parcelas (TGFPPG)'!A:A,1,FALSE),"SIM","NÃO"),"NÃO")</f>
        <v>SIM</v>
      </c>
      <c r="B121">
        <v>319</v>
      </c>
      <c r="C121" t="s">
        <v>126</v>
      </c>
      <c r="D121" s="5">
        <v>7</v>
      </c>
      <c r="E121" t="s">
        <v>7</v>
      </c>
      <c r="F121" s="6" t="str">
        <f t="shared" si="3"/>
        <v>INSERT INTO TGFTPV (CODTIPVENDA, DESCRTIPVENDA, SUBTIPOVENDA, DHALTER) VALUES (319,'ENTRADA + CARTAO DE CREDITO AMEX 4X',7,SYSDATE);</v>
      </c>
    </row>
    <row r="122" spans="1:6" x14ac:dyDescent="0.3">
      <c r="A122" s="1" t="str">
        <f>IFERROR(IF(VLOOKUP(B122,'Parcelas (TGFPPG)'!A:A,1,FALSE),"SIM","NÃO"),"NÃO")</f>
        <v>SIM</v>
      </c>
      <c r="B122">
        <v>320</v>
      </c>
      <c r="C122" t="s">
        <v>127</v>
      </c>
      <c r="D122" s="5">
        <v>7</v>
      </c>
      <c r="E122" t="s">
        <v>7</v>
      </c>
      <c r="F122" s="6" t="str">
        <f t="shared" si="3"/>
        <v>INSERT INTO TGFTPV (CODTIPVENDA, DESCRTIPVENDA, SUBTIPOVENDA, DHALTER) VALUES (320,'ENTRADA + CARTAO DE CREDITO AMEX 5X',7,SYSDATE);</v>
      </c>
    </row>
    <row r="123" spans="1:6" x14ac:dyDescent="0.3">
      <c r="A123" s="1" t="str">
        <f>IFERROR(IF(VLOOKUP(B123,'Parcelas (TGFPPG)'!A:A,1,FALSE),"SIM","NÃO"),"NÃO")</f>
        <v>SIM</v>
      </c>
      <c r="B123">
        <v>321</v>
      </c>
      <c r="C123" t="s">
        <v>128</v>
      </c>
      <c r="D123" s="5">
        <v>7</v>
      </c>
      <c r="E123" t="s">
        <v>7</v>
      </c>
      <c r="F123" s="6" t="str">
        <f t="shared" si="3"/>
        <v>INSERT INTO TGFTPV (CODTIPVENDA, DESCRTIPVENDA, SUBTIPOVENDA, DHALTER) VALUES (321,'ENTRADA + CARTAO DE CREDITO AMEX 6X',7,SYSDATE);</v>
      </c>
    </row>
    <row r="124" spans="1:6" x14ac:dyDescent="0.3">
      <c r="A124" s="1" t="str">
        <f>IFERROR(IF(VLOOKUP(B124,'Parcelas (TGFPPG)'!A:A,1,FALSE),"SIM","NÃO"),"NÃO")</f>
        <v>SIM</v>
      </c>
      <c r="B124">
        <v>322</v>
      </c>
      <c r="C124" t="s">
        <v>129</v>
      </c>
      <c r="D124" s="5">
        <v>7</v>
      </c>
      <c r="E124" t="s">
        <v>7</v>
      </c>
      <c r="F124" s="6" t="str">
        <f t="shared" si="3"/>
        <v>INSERT INTO TGFTPV (CODTIPVENDA, DESCRTIPVENDA, SUBTIPOVENDA, DHALTER) VALUES (322,'ENTRADA + CARTAO DE CREDITO AMEX 7X',7,SYSDATE);</v>
      </c>
    </row>
    <row r="125" spans="1:6" x14ac:dyDescent="0.3">
      <c r="A125" s="1" t="str">
        <f>IFERROR(IF(VLOOKUP(B125,'Parcelas (TGFPPG)'!A:A,1,FALSE),"SIM","NÃO"),"NÃO")</f>
        <v>SIM</v>
      </c>
      <c r="B125">
        <v>323</v>
      </c>
      <c r="C125" t="s">
        <v>130</v>
      </c>
      <c r="D125" s="5">
        <v>7</v>
      </c>
      <c r="E125" t="s">
        <v>7</v>
      </c>
      <c r="F125" s="6" t="str">
        <f t="shared" si="3"/>
        <v>INSERT INTO TGFTPV (CODTIPVENDA, DESCRTIPVENDA, SUBTIPOVENDA, DHALTER) VALUES (323,'ENTRADA + CARTAO DE CREDITO AMEX 8X',7,SYSDATE);</v>
      </c>
    </row>
    <row r="126" spans="1:6" x14ac:dyDescent="0.3">
      <c r="A126" s="1" t="str">
        <f>IFERROR(IF(VLOOKUP(B126,'Parcelas (TGFPPG)'!A:A,1,FALSE),"SIM","NÃO"),"NÃO")</f>
        <v>SIM</v>
      </c>
      <c r="B126">
        <v>324</v>
      </c>
      <c r="C126" t="s">
        <v>131</v>
      </c>
      <c r="D126" s="5">
        <v>7</v>
      </c>
      <c r="E126" t="s">
        <v>7</v>
      </c>
      <c r="F126" s="6" t="str">
        <f t="shared" si="3"/>
        <v>INSERT INTO TGFTPV (CODTIPVENDA, DESCRTIPVENDA, SUBTIPOVENDA, DHALTER) VALUES (324,'ENTRADA + CARTAO DE CREDITO AMEX 9X',7,SYSDATE);</v>
      </c>
    </row>
    <row r="127" spans="1:6" x14ac:dyDescent="0.3">
      <c r="A127" s="1" t="str">
        <f>IFERROR(IF(VLOOKUP(B127,'Parcelas (TGFPPG)'!A:A,1,FALSE),"SIM","NÃO"),"NÃO")</f>
        <v>SIM</v>
      </c>
      <c r="B127">
        <v>325</v>
      </c>
      <c r="C127" s="7" t="s">
        <v>132</v>
      </c>
      <c r="D127" s="5">
        <v>7</v>
      </c>
      <c r="E127" t="s">
        <v>7</v>
      </c>
      <c r="F127" s="6" t="str">
        <f t="shared" si="3"/>
        <v>INSERT INTO TGFTPV (CODTIPVENDA, DESCRTIPVENDA, SUBTIPOVENDA, DHALTER) VALUES (325,'ENTRADA + CARTAO DE CREDITO AMEX 10X',7,SYSDATE);</v>
      </c>
    </row>
    <row r="128" spans="1:6" x14ac:dyDescent="0.3">
      <c r="A128" s="1" t="str">
        <f>IFERROR(IF(VLOOKUP(B128,'Parcelas (TGFPPG)'!A:A,1,FALSE),"SIM","NÃO"),"NÃO")</f>
        <v>SIM</v>
      </c>
      <c r="B128">
        <v>326</v>
      </c>
      <c r="C128" t="s">
        <v>133</v>
      </c>
      <c r="D128" s="5">
        <v>8</v>
      </c>
      <c r="E128" t="s">
        <v>7</v>
      </c>
      <c r="F128" s="6" t="str">
        <f t="shared" si="3"/>
        <v>INSERT INTO TGFTPV (CODTIPVENDA, DESCRTIPVENDA, SUBTIPOVENDA, DHALTER) VALUES (326,'CARTAO DE DEBITO HIPER',8,SYSDATE);</v>
      </c>
    </row>
    <row r="129" spans="1:6" x14ac:dyDescent="0.3">
      <c r="A129" s="1" t="str">
        <f>IFERROR(IF(VLOOKUP(B129,'Parcelas (TGFPPG)'!A:A,1,FALSE),"SIM","NÃO"),"NÃO")</f>
        <v>SIM</v>
      </c>
      <c r="B129">
        <v>327</v>
      </c>
      <c r="C129" t="s">
        <v>134</v>
      </c>
      <c r="D129" s="5">
        <v>7</v>
      </c>
      <c r="E129" t="s">
        <v>7</v>
      </c>
      <c r="F129" s="6" t="str">
        <f t="shared" si="3"/>
        <v>INSERT INTO TGFTPV (CODTIPVENDA, DESCRTIPVENDA, SUBTIPOVENDA, DHALTER) VALUES (327,'CARTAO DE CREDITO HIPER 1X',7,SYSDATE);</v>
      </c>
    </row>
    <row r="130" spans="1:6" x14ac:dyDescent="0.3">
      <c r="A130" s="1" t="str">
        <f>IFERROR(IF(VLOOKUP(B130,'Parcelas (TGFPPG)'!A:A,1,FALSE),"SIM","NÃO"),"NÃO")</f>
        <v>SIM</v>
      </c>
      <c r="B130">
        <v>328</v>
      </c>
      <c r="C130" t="s">
        <v>135</v>
      </c>
      <c r="D130" s="5">
        <v>7</v>
      </c>
      <c r="E130" t="s">
        <v>7</v>
      </c>
      <c r="F130" s="6" t="str">
        <f t="shared" ref="F130:F161" si="4">_xlfn.CONCAT($F$1,B130,",'",C130,"',",D130,",",E130,");")</f>
        <v>INSERT INTO TGFTPV (CODTIPVENDA, DESCRTIPVENDA, SUBTIPOVENDA, DHALTER) VALUES (328,'CARTAO DE CREDITO HIPER 2X',7,SYSDATE);</v>
      </c>
    </row>
    <row r="131" spans="1:6" x14ac:dyDescent="0.3">
      <c r="A131" s="1" t="str">
        <f>IFERROR(IF(VLOOKUP(B131,'Parcelas (TGFPPG)'!A:A,1,FALSE),"SIM","NÃO"),"NÃO")</f>
        <v>SIM</v>
      </c>
      <c r="B131">
        <v>329</v>
      </c>
      <c r="C131" t="s">
        <v>136</v>
      </c>
      <c r="D131" s="5">
        <v>7</v>
      </c>
      <c r="E131" t="s">
        <v>7</v>
      </c>
      <c r="F131" s="6" t="str">
        <f t="shared" si="4"/>
        <v>INSERT INTO TGFTPV (CODTIPVENDA, DESCRTIPVENDA, SUBTIPOVENDA, DHALTER) VALUES (329,'CARTAO DE CREDITO HIPER 3X',7,SYSDATE);</v>
      </c>
    </row>
    <row r="132" spans="1:6" x14ac:dyDescent="0.3">
      <c r="A132" s="1" t="str">
        <f>IFERROR(IF(VLOOKUP(B132,'Parcelas (TGFPPG)'!A:A,1,FALSE),"SIM","NÃO"),"NÃO")</f>
        <v>SIM</v>
      </c>
      <c r="B132">
        <v>330</v>
      </c>
      <c r="C132" t="s">
        <v>137</v>
      </c>
      <c r="D132" s="5">
        <v>7</v>
      </c>
      <c r="E132" t="s">
        <v>7</v>
      </c>
      <c r="F132" s="6" t="str">
        <f t="shared" si="4"/>
        <v>INSERT INTO TGFTPV (CODTIPVENDA, DESCRTIPVENDA, SUBTIPOVENDA, DHALTER) VALUES (330,'CARTAO DE CREDITO HIPER 4X',7,SYSDATE);</v>
      </c>
    </row>
    <row r="133" spans="1:6" x14ac:dyDescent="0.3">
      <c r="A133" s="1" t="str">
        <f>IFERROR(IF(VLOOKUP(B133,'Parcelas (TGFPPG)'!A:A,1,FALSE),"SIM","NÃO"),"NÃO")</f>
        <v>SIM</v>
      </c>
      <c r="B133">
        <v>331</v>
      </c>
      <c r="C133" t="s">
        <v>138</v>
      </c>
      <c r="D133" s="5">
        <v>7</v>
      </c>
      <c r="E133" t="s">
        <v>7</v>
      </c>
      <c r="F133" s="6" t="str">
        <f t="shared" si="4"/>
        <v>INSERT INTO TGFTPV (CODTIPVENDA, DESCRTIPVENDA, SUBTIPOVENDA, DHALTER) VALUES (331,'CARTAO DE CREDITO HIPER 5X',7,SYSDATE);</v>
      </c>
    </row>
    <row r="134" spans="1:6" x14ac:dyDescent="0.3">
      <c r="A134" s="1" t="str">
        <f>IFERROR(IF(VLOOKUP(B134,'Parcelas (TGFPPG)'!A:A,1,FALSE),"SIM","NÃO"),"NÃO")</f>
        <v>SIM</v>
      </c>
      <c r="B134">
        <v>332</v>
      </c>
      <c r="C134" t="s">
        <v>139</v>
      </c>
      <c r="D134" s="5">
        <v>7</v>
      </c>
      <c r="E134" t="s">
        <v>7</v>
      </c>
      <c r="F134" s="6" t="str">
        <f t="shared" si="4"/>
        <v>INSERT INTO TGFTPV (CODTIPVENDA, DESCRTIPVENDA, SUBTIPOVENDA, DHALTER) VALUES (332,'CARTAO DE CREDITO HIPER 6X',7,SYSDATE);</v>
      </c>
    </row>
    <row r="135" spans="1:6" x14ac:dyDescent="0.3">
      <c r="A135" s="1" t="str">
        <f>IFERROR(IF(VLOOKUP(B135,'Parcelas (TGFPPG)'!A:A,1,FALSE),"SIM","NÃO"),"NÃO")</f>
        <v>SIM</v>
      </c>
      <c r="B135">
        <v>333</v>
      </c>
      <c r="C135" t="s">
        <v>140</v>
      </c>
      <c r="D135" s="5">
        <v>7</v>
      </c>
      <c r="E135" t="s">
        <v>7</v>
      </c>
      <c r="F135" s="6" t="str">
        <f t="shared" si="4"/>
        <v>INSERT INTO TGFTPV (CODTIPVENDA, DESCRTIPVENDA, SUBTIPOVENDA, DHALTER) VALUES (333,'CARTAO DE CREDITO HIPER 7X',7,SYSDATE);</v>
      </c>
    </row>
    <row r="136" spans="1:6" x14ac:dyDescent="0.3">
      <c r="A136" s="1" t="str">
        <f>IFERROR(IF(VLOOKUP(B136,'Parcelas (TGFPPG)'!A:A,1,FALSE),"SIM","NÃO"),"NÃO")</f>
        <v>SIM</v>
      </c>
      <c r="B136">
        <v>334</v>
      </c>
      <c r="C136" t="s">
        <v>141</v>
      </c>
      <c r="D136" s="5">
        <v>7</v>
      </c>
      <c r="E136" t="s">
        <v>7</v>
      </c>
      <c r="F136" s="6" t="str">
        <f t="shared" si="4"/>
        <v>INSERT INTO TGFTPV (CODTIPVENDA, DESCRTIPVENDA, SUBTIPOVENDA, DHALTER) VALUES (334,'CARTAO DE CREDITO HIPER 8X',7,SYSDATE);</v>
      </c>
    </row>
    <row r="137" spans="1:6" x14ac:dyDescent="0.3">
      <c r="A137" s="1" t="str">
        <f>IFERROR(IF(VLOOKUP(B137,'Parcelas (TGFPPG)'!A:A,1,FALSE),"SIM","NÃO"),"NÃO")</f>
        <v>SIM</v>
      </c>
      <c r="B137">
        <v>335</v>
      </c>
      <c r="C137" t="s">
        <v>142</v>
      </c>
      <c r="D137" s="5">
        <v>7</v>
      </c>
      <c r="E137" t="s">
        <v>7</v>
      </c>
      <c r="F137" s="6" t="str">
        <f t="shared" si="4"/>
        <v>INSERT INTO TGFTPV (CODTIPVENDA, DESCRTIPVENDA, SUBTIPOVENDA, DHALTER) VALUES (335,'CARTAO DE CREDITO HIPER 9X',7,SYSDATE);</v>
      </c>
    </row>
    <row r="138" spans="1:6" x14ac:dyDescent="0.3">
      <c r="A138" s="1" t="str">
        <f>IFERROR(IF(VLOOKUP(B138,'Parcelas (TGFPPG)'!A:A,1,FALSE),"SIM","NÃO"),"NÃO")</f>
        <v>SIM</v>
      </c>
      <c r="B138">
        <v>336</v>
      </c>
      <c r="C138" t="s">
        <v>143</v>
      </c>
      <c r="D138" s="5">
        <v>7</v>
      </c>
      <c r="E138" t="s">
        <v>7</v>
      </c>
      <c r="F138" s="6" t="str">
        <f t="shared" si="4"/>
        <v>INSERT INTO TGFTPV (CODTIPVENDA, DESCRTIPVENDA, SUBTIPOVENDA, DHALTER) VALUES (336,'CARTAO DE CREDITO HIPER 10X',7,SYSDATE);</v>
      </c>
    </row>
    <row r="139" spans="1:6" x14ac:dyDescent="0.3">
      <c r="A139" s="1" t="str">
        <f>IFERROR(IF(VLOOKUP(B139,'Parcelas (TGFPPG)'!A:A,1,FALSE),"SIM","NÃO"),"NÃO")</f>
        <v>SIM</v>
      </c>
      <c r="B139">
        <v>337</v>
      </c>
      <c r="C139" t="s">
        <v>144</v>
      </c>
      <c r="D139" s="5">
        <v>7</v>
      </c>
      <c r="E139" t="s">
        <v>7</v>
      </c>
      <c r="F139" s="6" t="str">
        <f t="shared" si="4"/>
        <v>INSERT INTO TGFTPV (CODTIPVENDA, DESCRTIPVENDA, SUBTIPOVENDA, DHALTER) VALUES (337,'ENTRADA + CARTAO DE CREDITO HIPER 1X',7,SYSDATE);</v>
      </c>
    </row>
    <row r="140" spans="1:6" x14ac:dyDescent="0.3">
      <c r="A140" s="1" t="str">
        <f>IFERROR(IF(VLOOKUP(B140,'Parcelas (TGFPPG)'!A:A,1,FALSE),"SIM","NÃO"),"NÃO")</f>
        <v>SIM</v>
      </c>
      <c r="B140">
        <v>338</v>
      </c>
      <c r="C140" t="s">
        <v>145</v>
      </c>
      <c r="D140" s="5">
        <v>7</v>
      </c>
      <c r="E140" t="s">
        <v>7</v>
      </c>
      <c r="F140" s="6" t="str">
        <f t="shared" si="4"/>
        <v>INSERT INTO TGFTPV (CODTIPVENDA, DESCRTIPVENDA, SUBTIPOVENDA, DHALTER) VALUES (338,'ENTRADA + CARTAO DE CREDITO HIPER 2X',7,SYSDATE);</v>
      </c>
    </row>
    <row r="141" spans="1:6" x14ac:dyDescent="0.3">
      <c r="A141" s="1" t="str">
        <f>IFERROR(IF(VLOOKUP(B141,'Parcelas (TGFPPG)'!A:A,1,FALSE),"SIM","NÃO"),"NÃO")</f>
        <v>SIM</v>
      </c>
      <c r="B141">
        <v>339</v>
      </c>
      <c r="C141" t="s">
        <v>146</v>
      </c>
      <c r="D141" s="5">
        <v>7</v>
      </c>
      <c r="E141" t="s">
        <v>7</v>
      </c>
      <c r="F141" s="6" t="str">
        <f t="shared" si="4"/>
        <v>INSERT INTO TGFTPV (CODTIPVENDA, DESCRTIPVENDA, SUBTIPOVENDA, DHALTER) VALUES (339,'ENTRADA + CARTAO DE CREDITO HIPER 3X',7,SYSDATE);</v>
      </c>
    </row>
    <row r="142" spans="1:6" x14ac:dyDescent="0.3">
      <c r="A142" s="1" t="str">
        <f>IFERROR(IF(VLOOKUP(B142,'Parcelas (TGFPPG)'!A:A,1,FALSE),"SIM","NÃO"),"NÃO")</f>
        <v>SIM</v>
      </c>
      <c r="B142">
        <v>340</v>
      </c>
      <c r="C142" t="s">
        <v>147</v>
      </c>
      <c r="D142" s="5">
        <v>7</v>
      </c>
      <c r="E142" t="s">
        <v>7</v>
      </c>
      <c r="F142" s="6" t="str">
        <f t="shared" si="4"/>
        <v>INSERT INTO TGFTPV (CODTIPVENDA, DESCRTIPVENDA, SUBTIPOVENDA, DHALTER) VALUES (340,'ENTRADA + CARTAO DE CREDITO HIPER 4X',7,SYSDATE);</v>
      </c>
    </row>
    <row r="143" spans="1:6" x14ac:dyDescent="0.3">
      <c r="A143" s="1" t="str">
        <f>IFERROR(IF(VLOOKUP(B143,'Parcelas (TGFPPG)'!A:A,1,FALSE),"SIM","NÃO"),"NÃO")</f>
        <v>SIM</v>
      </c>
      <c r="B143">
        <v>341</v>
      </c>
      <c r="C143" t="s">
        <v>148</v>
      </c>
      <c r="D143" s="5">
        <v>7</v>
      </c>
      <c r="E143" t="s">
        <v>7</v>
      </c>
      <c r="F143" s="6" t="str">
        <f t="shared" si="4"/>
        <v>INSERT INTO TGFTPV (CODTIPVENDA, DESCRTIPVENDA, SUBTIPOVENDA, DHALTER) VALUES (341,'ENTRADA + CARTAO DE CREDITO HIPER 5X',7,SYSDATE);</v>
      </c>
    </row>
    <row r="144" spans="1:6" x14ac:dyDescent="0.3">
      <c r="A144" s="1" t="str">
        <f>IFERROR(IF(VLOOKUP(B144,'Parcelas (TGFPPG)'!A:A,1,FALSE),"SIM","NÃO"),"NÃO")</f>
        <v>SIM</v>
      </c>
      <c r="B144">
        <v>342</v>
      </c>
      <c r="C144" t="s">
        <v>149</v>
      </c>
      <c r="D144" s="5">
        <v>7</v>
      </c>
      <c r="E144" t="s">
        <v>7</v>
      </c>
      <c r="F144" s="6" t="str">
        <f t="shared" si="4"/>
        <v>INSERT INTO TGFTPV (CODTIPVENDA, DESCRTIPVENDA, SUBTIPOVENDA, DHALTER) VALUES (342,'ENTRADA + CARTAO DE CREDITO HIPER 6X',7,SYSDATE);</v>
      </c>
    </row>
    <row r="145" spans="1:6" x14ac:dyDescent="0.3">
      <c r="A145" s="1" t="str">
        <f>IFERROR(IF(VLOOKUP(B145,'Parcelas (TGFPPG)'!A:A,1,FALSE),"SIM","NÃO"),"NÃO")</f>
        <v>SIM</v>
      </c>
      <c r="B145">
        <v>343</v>
      </c>
      <c r="C145" t="s">
        <v>150</v>
      </c>
      <c r="D145" s="5">
        <v>7</v>
      </c>
      <c r="E145" t="s">
        <v>7</v>
      </c>
      <c r="F145" s="6" t="str">
        <f t="shared" si="4"/>
        <v>INSERT INTO TGFTPV (CODTIPVENDA, DESCRTIPVENDA, SUBTIPOVENDA, DHALTER) VALUES (343,'ENTRADA + CARTAO DE CREDITO HIPER 7X',7,SYSDATE);</v>
      </c>
    </row>
    <row r="146" spans="1:6" x14ac:dyDescent="0.3">
      <c r="A146" s="1" t="str">
        <f>IFERROR(IF(VLOOKUP(B146,'Parcelas (TGFPPG)'!A:A,1,FALSE),"SIM","NÃO"),"NÃO")</f>
        <v>SIM</v>
      </c>
      <c r="B146">
        <v>344</v>
      </c>
      <c r="C146" t="s">
        <v>151</v>
      </c>
      <c r="D146" s="5">
        <v>7</v>
      </c>
      <c r="E146" t="s">
        <v>7</v>
      </c>
      <c r="F146" s="6" t="str">
        <f t="shared" si="4"/>
        <v>INSERT INTO TGFTPV (CODTIPVENDA, DESCRTIPVENDA, SUBTIPOVENDA, DHALTER) VALUES (344,'ENTRADA + CARTAO DE CREDITO HIPER 8X',7,SYSDATE);</v>
      </c>
    </row>
    <row r="147" spans="1:6" x14ac:dyDescent="0.3">
      <c r="A147" s="1" t="str">
        <f>IFERROR(IF(VLOOKUP(B147,'Parcelas (TGFPPG)'!A:A,1,FALSE),"SIM","NÃO"),"NÃO")</f>
        <v>SIM</v>
      </c>
      <c r="B147">
        <v>345</v>
      </c>
      <c r="C147" t="s">
        <v>152</v>
      </c>
      <c r="D147" s="5">
        <v>7</v>
      </c>
      <c r="E147" t="s">
        <v>7</v>
      </c>
      <c r="F147" s="6" t="str">
        <f t="shared" si="4"/>
        <v>INSERT INTO TGFTPV (CODTIPVENDA, DESCRTIPVENDA, SUBTIPOVENDA, DHALTER) VALUES (345,'ENTRADA + CARTAO DE CREDITO HIPER 9X',7,SYSDATE);</v>
      </c>
    </row>
    <row r="148" spans="1:6" x14ac:dyDescent="0.3">
      <c r="A148" s="1" t="str">
        <f>IFERROR(IF(VLOOKUP(B148,'Parcelas (TGFPPG)'!A:A,1,FALSE),"SIM","NÃO"),"NÃO")</f>
        <v>SIM</v>
      </c>
      <c r="B148">
        <v>346</v>
      </c>
      <c r="C148" s="7" t="s">
        <v>153</v>
      </c>
      <c r="D148" s="5">
        <v>7</v>
      </c>
      <c r="E148" t="s">
        <v>7</v>
      </c>
      <c r="F148" s="6" t="str">
        <f t="shared" si="4"/>
        <v>INSERT INTO TGFTPV (CODTIPVENDA, DESCRTIPVENDA, SUBTIPOVENDA, DHALTER) VALUES (346,'ENTRADA + CARTAO DE CREDITO HIPER 10X',7,SYSDATE);</v>
      </c>
    </row>
    <row r="149" spans="1:6" x14ac:dyDescent="0.3">
      <c r="A149" s="1" t="str">
        <f>IFERROR(IF(VLOOKUP(B149,'Parcelas (TGFPPG)'!A:A,1,FALSE),"SIM","NÃO"),"NÃO")</f>
        <v>SIM</v>
      </c>
      <c r="B149">
        <v>347</v>
      </c>
      <c r="C149" t="s">
        <v>154</v>
      </c>
      <c r="D149" s="5">
        <v>7</v>
      </c>
      <c r="E149" t="s">
        <v>7</v>
      </c>
      <c r="F149" s="6" t="str">
        <f t="shared" si="4"/>
        <v>INSERT INTO TGFTPV (CODTIPVENDA, DESCRTIPVENDA, SUBTIPOVENDA, DHALTER) VALUES (347,'CHEQUE 30 DIAS',7,SYSDATE);</v>
      </c>
    </row>
    <row r="150" spans="1:6" x14ac:dyDescent="0.3">
      <c r="A150" s="1" t="str">
        <f>IFERROR(IF(VLOOKUP(B150,'Parcelas (TGFPPG)'!A:A,1,FALSE),"SIM","NÃO"),"NÃO")</f>
        <v>SIM</v>
      </c>
      <c r="B150">
        <v>348</v>
      </c>
      <c r="C150" t="s">
        <v>155</v>
      </c>
      <c r="D150" s="5">
        <v>7</v>
      </c>
      <c r="E150" t="s">
        <v>7</v>
      </c>
      <c r="F150" s="6" t="str">
        <f t="shared" si="4"/>
        <v>INSERT INTO TGFTPV (CODTIPVENDA, DESCRTIPVENDA, SUBTIPOVENDA, DHALTER) VALUES (348,'CHEQUE 30/60 DIAS',7,SYSDATE);</v>
      </c>
    </row>
    <row r="151" spans="1:6" x14ac:dyDescent="0.3">
      <c r="A151" s="1" t="str">
        <f>IFERROR(IF(VLOOKUP(B151,'Parcelas (TGFPPG)'!A:A,1,FALSE),"SIM","NÃO"),"NÃO")</f>
        <v>SIM</v>
      </c>
      <c r="B151">
        <v>349</v>
      </c>
      <c r="C151" t="s">
        <v>156</v>
      </c>
      <c r="D151" s="5">
        <v>7</v>
      </c>
      <c r="E151" t="s">
        <v>7</v>
      </c>
      <c r="F151" s="6" t="str">
        <f t="shared" si="4"/>
        <v>INSERT INTO TGFTPV (CODTIPVENDA, DESCRTIPVENDA, SUBTIPOVENDA, DHALTER) VALUES (349,'CHEQUE 30/60/90 DIAS',7,SYSDATE);</v>
      </c>
    </row>
    <row r="152" spans="1:6" x14ac:dyDescent="0.3">
      <c r="A152" s="1" t="str">
        <f>IFERROR(IF(VLOOKUP(B152,'Parcelas (TGFPPG)'!A:A,1,FALSE),"SIM","NÃO"),"NÃO")</f>
        <v>SIM</v>
      </c>
      <c r="B152">
        <v>350</v>
      </c>
      <c r="C152" t="s">
        <v>157</v>
      </c>
      <c r="D152" s="5">
        <v>7</v>
      </c>
      <c r="E152" t="s">
        <v>7</v>
      </c>
      <c r="F152" s="6" t="str">
        <f t="shared" si="4"/>
        <v>INSERT INTO TGFTPV (CODTIPVENDA, DESCRTIPVENDA, SUBTIPOVENDA, DHALTER) VALUES (350,'CHEQUE 30/60/90/120 DIAS',7,SYSDATE);</v>
      </c>
    </row>
    <row r="153" spans="1:6" x14ac:dyDescent="0.3">
      <c r="A153" s="1" t="str">
        <f>IFERROR(IF(VLOOKUP(B153,'Parcelas (TGFPPG)'!A:A,1,FALSE),"SIM","NÃO"),"NÃO")</f>
        <v>SIM</v>
      </c>
      <c r="B153">
        <v>351</v>
      </c>
      <c r="C153" t="s">
        <v>158</v>
      </c>
      <c r="D153" s="5">
        <v>7</v>
      </c>
      <c r="E153" t="s">
        <v>7</v>
      </c>
      <c r="F153" s="6" t="str">
        <f t="shared" si="4"/>
        <v>INSERT INTO TGFTPV (CODTIPVENDA, DESCRTIPVENDA, SUBTIPOVENDA, DHALTER) VALUES (351,'CHEQUE 30/60/90/120/150 DIAS',7,SYSDATE);</v>
      </c>
    </row>
    <row r="154" spans="1:6" x14ac:dyDescent="0.3">
      <c r="A154" s="1" t="str">
        <f>IFERROR(IF(VLOOKUP(B154,'Parcelas (TGFPPG)'!A:A,1,FALSE),"SIM","NÃO"),"NÃO")</f>
        <v>SIM</v>
      </c>
      <c r="B154">
        <v>352</v>
      </c>
      <c r="C154" t="s">
        <v>159</v>
      </c>
      <c r="D154" s="5">
        <v>7</v>
      </c>
      <c r="E154" t="s">
        <v>7</v>
      </c>
      <c r="F154" s="6" t="str">
        <f t="shared" si="4"/>
        <v>INSERT INTO TGFTPV (CODTIPVENDA, DESCRTIPVENDA, SUBTIPOVENDA, DHALTER) VALUES (352,'CHEQUE ENTRADA + 30 DIAS',7,SYSDATE);</v>
      </c>
    </row>
    <row r="155" spans="1:6" x14ac:dyDescent="0.3">
      <c r="A155" s="1" t="str">
        <f>IFERROR(IF(VLOOKUP(B155,'Parcelas (TGFPPG)'!A:A,1,FALSE),"SIM","NÃO"),"NÃO")</f>
        <v>SIM</v>
      </c>
      <c r="B155">
        <v>353</v>
      </c>
      <c r="C155" t="s">
        <v>160</v>
      </c>
      <c r="D155" s="5">
        <v>7</v>
      </c>
      <c r="E155" t="s">
        <v>7</v>
      </c>
      <c r="F155" s="6" t="str">
        <f t="shared" si="4"/>
        <v>INSERT INTO TGFTPV (CODTIPVENDA, DESCRTIPVENDA, SUBTIPOVENDA, DHALTER) VALUES (353,'CHEQUE ENTRADA + 30/60 DIAS',7,SYSDATE);</v>
      </c>
    </row>
    <row r="156" spans="1:6" x14ac:dyDescent="0.3">
      <c r="A156" s="1" t="str">
        <f>IFERROR(IF(VLOOKUP(B156,'Parcelas (TGFPPG)'!A:A,1,FALSE),"SIM","NÃO"),"NÃO")</f>
        <v>SIM</v>
      </c>
      <c r="B156">
        <v>354</v>
      </c>
      <c r="C156" t="s">
        <v>161</v>
      </c>
      <c r="D156" s="5">
        <v>7</v>
      </c>
      <c r="E156" t="s">
        <v>7</v>
      </c>
      <c r="F156" s="6" t="str">
        <f t="shared" si="4"/>
        <v>INSERT INTO TGFTPV (CODTIPVENDA, DESCRTIPVENDA, SUBTIPOVENDA, DHALTER) VALUES (354,'CHEQUE ENTRADA + 30/60/90 DIAS',7,SYSDATE);</v>
      </c>
    </row>
    <row r="157" spans="1:6" x14ac:dyDescent="0.3">
      <c r="A157" s="1" t="str">
        <f>IFERROR(IF(VLOOKUP(B157,'Parcelas (TGFPPG)'!A:A,1,FALSE),"SIM","NÃO"),"NÃO")</f>
        <v>SIM</v>
      </c>
      <c r="B157">
        <v>355</v>
      </c>
      <c r="C157" t="s">
        <v>162</v>
      </c>
      <c r="D157" s="5">
        <v>7</v>
      </c>
      <c r="E157" t="s">
        <v>7</v>
      </c>
      <c r="F157" s="6" t="str">
        <f t="shared" si="4"/>
        <v>INSERT INTO TGFTPV (CODTIPVENDA, DESCRTIPVENDA, SUBTIPOVENDA, DHALTER) VALUES (355,'CHEQUE ENTRADA + 30/60/90/120 DIAS',7,SYSDATE);</v>
      </c>
    </row>
    <row r="158" spans="1:6" x14ac:dyDescent="0.3">
      <c r="A158" s="1" t="str">
        <f>IFERROR(IF(VLOOKUP(B158,'Parcelas (TGFPPG)'!A:A,1,FALSE),"SIM","NÃO"),"NÃO")</f>
        <v>SIM</v>
      </c>
      <c r="B158">
        <v>356</v>
      </c>
      <c r="C158" t="s">
        <v>163</v>
      </c>
      <c r="D158" s="5">
        <v>7</v>
      </c>
      <c r="E158" t="s">
        <v>7</v>
      </c>
      <c r="F158" s="6" t="str">
        <f t="shared" si="4"/>
        <v>INSERT INTO TGFTPV (CODTIPVENDA, DESCRTIPVENDA, SUBTIPOVENDA, DHALTER) VALUES (356,'CHEQUE ENTRADA + 30/60/90/120/150 DIAS',7,SYSDATE);</v>
      </c>
    </row>
    <row r="159" spans="1:6" x14ac:dyDescent="0.3">
      <c r="A159" s="1" t="str">
        <f>IFERROR(IF(VLOOKUP(B159,'Parcelas (TGFPPG)'!A:A,1,FALSE),"SIM","NÃO"),"NÃO")</f>
        <v>SIM</v>
      </c>
      <c r="B159">
        <v>357</v>
      </c>
      <c r="C159" t="s">
        <v>164</v>
      </c>
      <c r="D159" s="5">
        <v>7</v>
      </c>
      <c r="E159" t="s">
        <v>7</v>
      </c>
      <c r="F159" s="6" t="str">
        <f t="shared" si="4"/>
        <v>INSERT INTO TGFTPV (CODTIPVENDA, DESCRTIPVENDA, SUBTIPOVENDA, DHALTER) VALUES (357,'CHEQUE 10 DIAS',7,SYSDATE);</v>
      </c>
    </row>
    <row r="160" spans="1:6" x14ac:dyDescent="0.3">
      <c r="A160" s="1" t="str">
        <f>IFERROR(IF(VLOOKUP(B160,'Parcelas (TGFPPG)'!A:A,1,FALSE),"SIM","NÃO"),"NÃO")</f>
        <v>SIM</v>
      </c>
      <c r="B160">
        <v>358</v>
      </c>
      <c r="C160" t="s">
        <v>165</v>
      </c>
      <c r="D160" s="5">
        <v>7</v>
      </c>
      <c r="E160" t="s">
        <v>7</v>
      </c>
      <c r="F160" s="6" t="str">
        <f t="shared" si="4"/>
        <v>INSERT INTO TGFTPV (CODTIPVENDA, DESCRTIPVENDA, SUBTIPOVENDA, DHALTER) VALUES (358,'CHEQUE 10/30 DIAS',7,SYSDATE);</v>
      </c>
    </row>
    <row r="161" spans="1:6" x14ac:dyDescent="0.3">
      <c r="A161" s="1" t="str">
        <f>IFERROR(IF(VLOOKUP(B161,'Parcelas (TGFPPG)'!A:A,1,FALSE),"SIM","NÃO"),"NÃO")</f>
        <v>SIM</v>
      </c>
      <c r="B161">
        <v>359</v>
      </c>
      <c r="C161" t="s">
        <v>166</v>
      </c>
      <c r="D161" s="5">
        <v>7</v>
      </c>
      <c r="E161" t="s">
        <v>7</v>
      </c>
      <c r="F161" s="6" t="str">
        <f t="shared" si="4"/>
        <v>INSERT INTO TGFTPV (CODTIPVENDA, DESCRTIPVENDA, SUBTIPOVENDA, DHALTER) VALUES (359,'CHEQUE 10/30/60 DIAS',7,SYSDATE);</v>
      </c>
    </row>
    <row r="162" spans="1:6" x14ac:dyDescent="0.3">
      <c r="A162" s="1" t="str">
        <f>IFERROR(IF(VLOOKUP(B162,'Parcelas (TGFPPG)'!A:A,1,FALSE),"SIM","NÃO"),"NÃO")</f>
        <v>SIM</v>
      </c>
      <c r="B162">
        <v>360</v>
      </c>
      <c r="C162" t="s">
        <v>167</v>
      </c>
      <c r="D162" s="5">
        <v>7</v>
      </c>
      <c r="E162" t="s">
        <v>7</v>
      </c>
      <c r="F162" s="6" t="str">
        <f t="shared" ref="F162:F164" si="5">_xlfn.CONCAT($F$1,B162,",'",C162,"',",D162,",",E162,");")</f>
        <v>INSERT INTO TGFTPV (CODTIPVENDA, DESCRTIPVENDA, SUBTIPOVENDA, DHALTER) VALUES (360,'CHEQUE 10/30/60/90 DIAS',7,SYSDATE);</v>
      </c>
    </row>
    <row r="163" spans="1:6" x14ac:dyDescent="0.3">
      <c r="A163" s="1" t="str">
        <f>IFERROR(IF(VLOOKUP(B163,'Parcelas (TGFPPG)'!A:A,1,FALSE),"SIM","NÃO"),"NÃO")</f>
        <v>SIM</v>
      </c>
      <c r="B163">
        <v>361</v>
      </c>
      <c r="C163" t="s">
        <v>168</v>
      </c>
      <c r="D163" s="5">
        <v>7</v>
      </c>
      <c r="E163" t="s">
        <v>7</v>
      </c>
      <c r="F163" s="6" t="str">
        <f t="shared" si="5"/>
        <v>INSERT INTO TGFTPV (CODTIPVENDA, DESCRTIPVENDA, SUBTIPOVENDA, DHALTER) VALUES (361,'CHEQUE 10/30/60/90/120 DIAS',7,SYSDATE);</v>
      </c>
    </row>
    <row r="164" spans="1:6" x14ac:dyDescent="0.3">
      <c r="A164" s="1" t="str">
        <f>IFERROR(IF(VLOOKUP(B164,'Parcelas (TGFPPG)'!A:A,1,FALSE),"SIM","NÃO"),"NÃO")</f>
        <v>SIM</v>
      </c>
      <c r="B164">
        <v>362</v>
      </c>
      <c r="C164" t="s">
        <v>169</v>
      </c>
      <c r="D164" s="5">
        <v>7</v>
      </c>
      <c r="E164" t="s">
        <v>7</v>
      </c>
      <c r="F164" s="6" t="str">
        <f t="shared" si="5"/>
        <v>INSERT INTO TGFTPV (CODTIPVENDA, DESCRTIPVENDA, SUBTIPOVENDA, DHALTER) VALUES (362,'CHEQUE 10/30/60/90/120/150 DIAS',7,SYSDATE);</v>
      </c>
    </row>
  </sheetData>
  <conditionalFormatting sqref="A1:A164">
    <cfRule type="cellIs" dxfId="0" priority="1" stopIfTrue="1" operator="equal">
      <formula>"NÃO"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949CF-D76C-4C1C-A982-DDAA08596D12}">
  <dimension ref="A1:H29"/>
  <sheetViews>
    <sheetView tabSelected="1" workbookViewId="0">
      <selection activeCell="C5" sqref="C5"/>
    </sheetView>
  </sheetViews>
  <sheetFormatPr defaultRowHeight="14.4" x14ac:dyDescent="0.3"/>
  <cols>
    <col min="2" max="2" width="36" bestFit="1" customWidth="1"/>
    <col min="3" max="3" width="14.88671875" style="5" customWidth="1"/>
    <col min="4" max="4" width="15.109375" style="5" bestFit="1" customWidth="1"/>
    <col min="5" max="5" width="13.6640625" style="5" customWidth="1"/>
    <col min="6" max="6" width="13.6640625" style="5" bestFit="1" customWidth="1"/>
    <col min="7" max="7" width="13.6640625" style="5" customWidth="1"/>
    <col min="8" max="8" width="141.44140625" bestFit="1" customWidth="1"/>
    <col min="258" max="258" width="36" bestFit="1" customWidth="1"/>
    <col min="259" max="259" width="14.88671875" customWidth="1"/>
    <col min="260" max="260" width="15.109375" bestFit="1" customWidth="1"/>
    <col min="261" max="261" width="13.6640625" customWidth="1"/>
    <col min="262" max="262" width="13.6640625" bestFit="1" customWidth="1"/>
    <col min="263" max="263" width="13.6640625" customWidth="1"/>
    <col min="264" max="264" width="141.44140625" bestFit="1" customWidth="1"/>
    <col min="514" max="514" width="36" bestFit="1" customWidth="1"/>
    <col min="515" max="515" width="14.88671875" customWidth="1"/>
    <col min="516" max="516" width="15.109375" bestFit="1" customWidth="1"/>
    <col min="517" max="517" width="13.6640625" customWidth="1"/>
    <col min="518" max="518" width="13.6640625" bestFit="1" customWidth="1"/>
    <col min="519" max="519" width="13.6640625" customWidth="1"/>
    <col min="520" max="520" width="141.44140625" bestFit="1" customWidth="1"/>
    <col min="770" max="770" width="36" bestFit="1" customWidth="1"/>
    <col min="771" max="771" width="14.88671875" customWidth="1"/>
    <col min="772" max="772" width="15.109375" bestFit="1" customWidth="1"/>
    <col min="773" max="773" width="13.6640625" customWidth="1"/>
    <col min="774" max="774" width="13.6640625" bestFit="1" customWidth="1"/>
    <col min="775" max="775" width="13.6640625" customWidth="1"/>
    <col min="776" max="776" width="141.44140625" bestFit="1" customWidth="1"/>
    <col min="1026" max="1026" width="36" bestFit="1" customWidth="1"/>
    <col min="1027" max="1027" width="14.88671875" customWidth="1"/>
    <col min="1028" max="1028" width="15.109375" bestFit="1" customWidth="1"/>
    <col min="1029" max="1029" width="13.6640625" customWidth="1"/>
    <col min="1030" max="1030" width="13.6640625" bestFit="1" customWidth="1"/>
    <col min="1031" max="1031" width="13.6640625" customWidth="1"/>
    <col min="1032" max="1032" width="141.44140625" bestFit="1" customWidth="1"/>
    <col min="1282" max="1282" width="36" bestFit="1" customWidth="1"/>
    <col min="1283" max="1283" width="14.88671875" customWidth="1"/>
    <col min="1284" max="1284" width="15.109375" bestFit="1" customWidth="1"/>
    <col min="1285" max="1285" width="13.6640625" customWidth="1"/>
    <col min="1286" max="1286" width="13.6640625" bestFit="1" customWidth="1"/>
    <col min="1287" max="1287" width="13.6640625" customWidth="1"/>
    <col min="1288" max="1288" width="141.44140625" bestFit="1" customWidth="1"/>
    <col min="1538" max="1538" width="36" bestFit="1" customWidth="1"/>
    <col min="1539" max="1539" width="14.88671875" customWidth="1"/>
    <col min="1540" max="1540" width="15.109375" bestFit="1" customWidth="1"/>
    <col min="1541" max="1541" width="13.6640625" customWidth="1"/>
    <col min="1542" max="1542" width="13.6640625" bestFit="1" customWidth="1"/>
    <col min="1543" max="1543" width="13.6640625" customWidth="1"/>
    <col min="1544" max="1544" width="141.44140625" bestFit="1" customWidth="1"/>
    <col min="1794" max="1794" width="36" bestFit="1" customWidth="1"/>
    <col min="1795" max="1795" width="14.88671875" customWidth="1"/>
    <col min="1796" max="1796" width="15.109375" bestFit="1" customWidth="1"/>
    <col min="1797" max="1797" width="13.6640625" customWidth="1"/>
    <col min="1798" max="1798" width="13.6640625" bestFit="1" customWidth="1"/>
    <col min="1799" max="1799" width="13.6640625" customWidth="1"/>
    <col min="1800" max="1800" width="141.44140625" bestFit="1" customWidth="1"/>
    <col min="2050" max="2050" width="36" bestFit="1" customWidth="1"/>
    <col min="2051" max="2051" width="14.88671875" customWidth="1"/>
    <col min="2052" max="2052" width="15.109375" bestFit="1" customWidth="1"/>
    <col min="2053" max="2053" width="13.6640625" customWidth="1"/>
    <col min="2054" max="2054" width="13.6640625" bestFit="1" customWidth="1"/>
    <col min="2055" max="2055" width="13.6640625" customWidth="1"/>
    <col min="2056" max="2056" width="141.44140625" bestFit="1" customWidth="1"/>
    <col min="2306" max="2306" width="36" bestFit="1" customWidth="1"/>
    <col min="2307" max="2307" width="14.88671875" customWidth="1"/>
    <col min="2308" max="2308" width="15.109375" bestFit="1" customWidth="1"/>
    <col min="2309" max="2309" width="13.6640625" customWidth="1"/>
    <col min="2310" max="2310" width="13.6640625" bestFit="1" customWidth="1"/>
    <col min="2311" max="2311" width="13.6640625" customWidth="1"/>
    <col min="2312" max="2312" width="141.44140625" bestFit="1" customWidth="1"/>
    <col min="2562" max="2562" width="36" bestFit="1" customWidth="1"/>
    <col min="2563" max="2563" width="14.88671875" customWidth="1"/>
    <col min="2564" max="2564" width="15.109375" bestFit="1" customWidth="1"/>
    <col min="2565" max="2565" width="13.6640625" customWidth="1"/>
    <col min="2566" max="2566" width="13.6640625" bestFit="1" customWidth="1"/>
    <col min="2567" max="2567" width="13.6640625" customWidth="1"/>
    <col min="2568" max="2568" width="141.44140625" bestFit="1" customWidth="1"/>
    <col min="2818" max="2818" width="36" bestFit="1" customWidth="1"/>
    <col min="2819" max="2819" width="14.88671875" customWidth="1"/>
    <col min="2820" max="2820" width="15.109375" bestFit="1" customWidth="1"/>
    <col min="2821" max="2821" width="13.6640625" customWidth="1"/>
    <col min="2822" max="2822" width="13.6640625" bestFit="1" customWidth="1"/>
    <col min="2823" max="2823" width="13.6640625" customWidth="1"/>
    <col min="2824" max="2824" width="141.44140625" bestFit="1" customWidth="1"/>
    <col min="3074" max="3074" width="36" bestFit="1" customWidth="1"/>
    <col min="3075" max="3075" width="14.88671875" customWidth="1"/>
    <col min="3076" max="3076" width="15.109375" bestFit="1" customWidth="1"/>
    <col min="3077" max="3077" width="13.6640625" customWidth="1"/>
    <col min="3078" max="3078" width="13.6640625" bestFit="1" customWidth="1"/>
    <col min="3079" max="3079" width="13.6640625" customWidth="1"/>
    <col min="3080" max="3080" width="141.44140625" bestFit="1" customWidth="1"/>
    <col min="3330" max="3330" width="36" bestFit="1" customWidth="1"/>
    <col min="3331" max="3331" width="14.88671875" customWidth="1"/>
    <col min="3332" max="3332" width="15.109375" bestFit="1" customWidth="1"/>
    <col min="3333" max="3333" width="13.6640625" customWidth="1"/>
    <col min="3334" max="3334" width="13.6640625" bestFit="1" customWidth="1"/>
    <col min="3335" max="3335" width="13.6640625" customWidth="1"/>
    <col min="3336" max="3336" width="141.44140625" bestFit="1" customWidth="1"/>
    <col min="3586" max="3586" width="36" bestFit="1" customWidth="1"/>
    <col min="3587" max="3587" width="14.88671875" customWidth="1"/>
    <col min="3588" max="3588" width="15.109375" bestFit="1" customWidth="1"/>
    <col min="3589" max="3589" width="13.6640625" customWidth="1"/>
    <col min="3590" max="3590" width="13.6640625" bestFit="1" customWidth="1"/>
    <col min="3591" max="3591" width="13.6640625" customWidth="1"/>
    <col min="3592" max="3592" width="141.44140625" bestFit="1" customWidth="1"/>
    <col min="3842" max="3842" width="36" bestFit="1" customWidth="1"/>
    <col min="3843" max="3843" width="14.88671875" customWidth="1"/>
    <col min="3844" max="3844" width="15.109375" bestFit="1" customWidth="1"/>
    <col min="3845" max="3845" width="13.6640625" customWidth="1"/>
    <col min="3846" max="3846" width="13.6640625" bestFit="1" customWidth="1"/>
    <col min="3847" max="3847" width="13.6640625" customWidth="1"/>
    <col min="3848" max="3848" width="141.44140625" bestFit="1" customWidth="1"/>
    <col min="4098" max="4098" width="36" bestFit="1" customWidth="1"/>
    <col min="4099" max="4099" width="14.88671875" customWidth="1"/>
    <col min="4100" max="4100" width="15.109375" bestFit="1" customWidth="1"/>
    <col min="4101" max="4101" width="13.6640625" customWidth="1"/>
    <col min="4102" max="4102" width="13.6640625" bestFit="1" customWidth="1"/>
    <col min="4103" max="4103" width="13.6640625" customWidth="1"/>
    <col min="4104" max="4104" width="141.44140625" bestFit="1" customWidth="1"/>
    <col min="4354" max="4354" width="36" bestFit="1" customWidth="1"/>
    <col min="4355" max="4355" width="14.88671875" customWidth="1"/>
    <col min="4356" max="4356" width="15.109375" bestFit="1" customWidth="1"/>
    <col min="4357" max="4357" width="13.6640625" customWidth="1"/>
    <col min="4358" max="4358" width="13.6640625" bestFit="1" customWidth="1"/>
    <col min="4359" max="4359" width="13.6640625" customWidth="1"/>
    <col min="4360" max="4360" width="141.44140625" bestFit="1" customWidth="1"/>
    <col min="4610" max="4610" width="36" bestFit="1" customWidth="1"/>
    <col min="4611" max="4611" width="14.88671875" customWidth="1"/>
    <col min="4612" max="4612" width="15.109375" bestFit="1" customWidth="1"/>
    <col min="4613" max="4613" width="13.6640625" customWidth="1"/>
    <col min="4614" max="4614" width="13.6640625" bestFit="1" customWidth="1"/>
    <col min="4615" max="4615" width="13.6640625" customWidth="1"/>
    <col min="4616" max="4616" width="141.44140625" bestFit="1" customWidth="1"/>
    <col min="4866" max="4866" width="36" bestFit="1" customWidth="1"/>
    <col min="4867" max="4867" width="14.88671875" customWidth="1"/>
    <col min="4868" max="4868" width="15.109375" bestFit="1" customWidth="1"/>
    <col min="4869" max="4869" width="13.6640625" customWidth="1"/>
    <col min="4870" max="4870" width="13.6640625" bestFit="1" customWidth="1"/>
    <col min="4871" max="4871" width="13.6640625" customWidth="1"/>
    <col min="4872" max="4872" width="141.44140625" bestFit="1" customWidth="1"/>
    <col min="5122" max="5122" width="36" bestFit="1" customWidth="1"/>
    <col min="5123" max="5123" width="14.88671875" customWidth="1"/>
    <col min="5124" max="5124" width="15.109375" bestFit="1" customWidth="1"/>
    <col min="5125" max="5125" width="13.6640625" customWidth="1"/>
    <col min="5126" max="5126" width="13.6640625" bestFit="1" customWidth="1"/>
    <col min="5127" max="5127" width="13.6640625" customWidth="1"/>
    <col min="5128" max="5128" width="141.44140625" bestFit="1" customWidth="1"/>
    <col min="5378" max="5378" width="36" bestFit="1" customWidth="1"/>
    <col min="5379" max="5379" width="14.88671875" customWidth="1"/>
    <col min="5380" max="5380" width="15.109375" bestFit="1" customWidth="1"/>
    <col min="5381" max="5381" width="13.6640625" customWidth="1"/>
    <col min="5382" max="5382" width="13.6640625" bestFit="1" customWidth="1"/>
    <col min="5383" max="5383" width="13.6640625" customWidth="1"/>
    <col min="5384" max="5384" width="141.44140625" bestFit="1" customWidth="1"/>
    <col min="5634" max="5634" width="36" bestFit="1" customWidth="1"/>
    <col min="5635" max="5635" width="14.88671875" customWidth="1"/>
    <col min="5636" max="5636" width="15.109375" bestFit="1" customWidth="1"/>
    <col min="5637" max="5637" width="13.6640625" customWidth="1"/>
    <col min="5638" max="5638" width="13.6640625" bestFit="1" customWidth="1"/>
    <col min="5639" max="5639" width="13.6640625" customWidth="1"/>
    <col min="5640" max="5640" width="141.44140625" bestFit="1" customWidth="1"/>
    <col min="5890" max="5890" width="36" bestFit="1" customWidth="1"/>
    <col min="5891" max="5891" width="14.88671875" customWidth="1"/>
    <col min="5892" max="5892" width="15.109375" bestFit="1" customWidth="1"/>
    <col min="5893" max="5893" width="13.6640625" customWidth="1"/>
    <col min="5894" max="5894" width="13.6640625" bestFit="1" customWidth="1"/>
    <col min="5895" max="5895" width="13.6640625" customWidth="1"/>
    <col min="5896" max="5896" width="141.44140625" bestFit="1" customWidth="1"/>
    <col min="6146" max="6146" width="36" bestFit="1" customWidth="1"/>
    <col min="6147" max="6147" width="14.88671875" customWidth="1"/>
    <col min="6148" max="6148" width="15.109375" bestFit="1" customWidth="1"/>
    <col min="6149" max="6149" width="13.6640625" customWidth="1"/>
    <col min="6150" max="6150" width="13.6640625" bestFit="1" customWidth="1"/>
    <col min="6151" max="6151" width="13.6640625" customWidth="1"/>
    <col min="6152" max="6152" width="141.44140625" bestFit="1" customWidth="1"/>
    <col min="6402" max="6402" width="36" bestFit="1" customWidth="1"/>
    <col min="6403" max="6403" width="14.88671875" customWidth="1"/>
    <col min="6404" max="6404" width="15.109375" bestFit="1" customWidth="1"/>
    <col min="6405" max="6405" width="13.6640625" customWidth="1"/>
    <col min="6406" max="6406" width="13.6640625" bestFit="1" customWidth="1"/>
    <col min="6407" max="6407" width="13.6640625" customWidth="1"/>
    <col min="6408" max="6408" width="141.44140625" bestFit="1" customWidth="1"/>
    <col min="6658" max="6658" width="36" bestFit="1" customWidth="1"/>
    <col min="6659" max="6659" width="14.88671875" customWidth="1"/>
    <col min="6660" max="6660" width="15.109375" bestFit="1" customWidth="1"/>
    <col min="6661" max="6661" width="13.6640625" customWidth="1"/>
    <col min="6662" max="6662" width="13.6640625" bestFit="1" customWidth="1"/>
    <col min="6663" max="6663" width="13.6640625" customWidth="1"/>
    <col min="6664" max="6664" width="141.44140625" bestFit="1" customWidth="1"/>
    <col min="6914" max="6914" width="36" bestFit="1" customWidth="1"/>
    <col min="6915" max="6915" width="14.88671875" customWidth="1"/>
    <col min="6916" max="6916" width="15.109375" bestFit="1" customWidth="1"/>
    <col min="6917" max="6917" width="13.6640625" customWidth="1"/>
    <col min="6918" max="6918" width="13.6640625" bestFit="1" customWidth="1"/>
    <col min="6919" max="6919" width="13.6640625" customWidth="1"/>
    <col min="6920" max="6920" width="141.44140625" bestFit="1" customWidth="1"/>
    <col min="7170" max="7170" width="36" bestFit="1" customWidth="1"/>
    <col min="7171" max="7171" width="14.88671875" customWidth="1"/>
    <col min="7172" max="7172" width="15.109375" bestFit="1" customWidth="1"/>
    <col min="7173" max="7173" width="13.6640625" customWidth="1"/>
    <col min="7174" max="7174" width="13.6640625" bestFit="1" customWidth="1"/>
    <col min="7175" max="7175" width="13.6640625" customWidth="1"/>
    <col min="7176" max="7176" width="141.44140625" bestFit="1" customWidth="1"/>
    <col min="7426" max="7426" width="36" bestFit="1" customWidth="1"/>
    <col min="7427" max="7427" width="14.88671875" customWidth="1"/>
    <col min="7428" max="7428" width="15.109375" bestFit="1" customWidth="1"/>
    <col min="7429" max="7429" width="13.6640625" customWidth="1"/>
    <col min="7430" max="7430" width="13.6640625" bestFit="1" customWidth="1"/>
    <col min="7431" max="7431" width="13.6640625" customWidth="1"/>
    <col min="7432" max="7432" width="141.44140625" bestFit="1" customWidth="1"/>
    <col min="7682" max="7682" width="36" bestFit="1" customWidth="1"/>
    <col min="7683" max="7683" width="14.88671875" customWidth="1"/>
    <col min="7684" max="7684" width="15.109375" bestFit="1" customWidth="1"/>
    <col min="7685" max="7685" width="13.6640625" customWidth="1"/>
    <col min="7686" max="7686" width="13.6640625" bestFit="1" customWidth="1"/>
    <col min="7687" max="7687" width="13.6640625" customWidth="1"/>
    <col min="7688" max="7688" width="141.44140625" bestFit="1" customWidth="1"/>
    <col min="7938" max="7938" width="36" bestFit="1" customWidth="1"/>
    <col min="7939" max="7939" width="14.88671875" customWidth="1"/>
    <col min="7940" max="7940" width="15.109375" bestFit="1" customWidth="1"/>
    <col min="7941" max="7941" width="13.6640625" customWidth="1"/>
    <col min="7942" max="7942" width="13.6640625" bestFit="1" customWidth="1"/>
    <col min="7943" max="7943" width="13.6640625" customWidth="1"/>
    <col min="7944" max="7944" width="141.44140625" bestFit="1" customWidth="1"/>
    <col min="8194" max="8194" width="36" bestFit="1" customWidth="1"/>
    <col min="8195" max="8195" width="14.88671875" customWidth="1"/>
    <col min="8196" max="8196" width="15.109375" bestFit="1" customWidth="1"/>
    <col min="8197" max="8197" width="13.6640625" customWidth="1"/>
    <col min="8198" max="8198" width="13.6640625" bestFit="1" customWidth="1"/>
    <col min="8199" max="8199" width="13.6640625" customWidth="1"/>
    <col min="8200" max="8200" width="141.44140625" bestFit="1" customWidth="1"/>
    <col min="8450" max="8450" width="36" bestFit="1" customWidth="1"/>
    <col min="8451" max="8451" width="14.88671875" customWidth="1"/>
    <col min="8452" max="8452" width="15.109375" bestFit="1" customWidth="1"/>
    <col min="8453" max="8453" width="13.6640625" customWidth="1"/>
    <col min="8454" max="8454" width="13.6640625" bestFit="1" customWidth="1"/>
    <col min="8455" max="8455" width="13.6640625" customWidth="1"/>
    <col min="8456" max="8456" width="141.44140625" bestFit="1" customWidth="1"/>
    <col min="8706" max="8706" width="36" bestFit="1" customWidth="1"/>
    <col min="8707" max="8707" width="14.88671875" customWidth="1"/>
    <col min="8708" max="8708" width="15.109375" bestFit="1" customWidth="1"/>
    <col min="8709" max="8709" width="13.6640625" customWidth="1"/>
    <col min="8710" max="8710" width="13.6640625" bestFit="1" customWidth="1"/>
    <col min="8711" max="8711" width="13.6640625" customWidth="1"/>
    <col min="8712" max="8712" width="141.44140625" bestFit="1" customWidth="1"/>
    <col min="8962" max="8962" width="36" bestFit="1" customWidth="1"/>
    <col min="8963" max="8963" width="14.88671875" customWidth="1"/>
    <col min="8964" max="8964" width="15.109375" bestFit="1" customWidth="1"/>
    <col min="8965" max="8965" width="13.6640625" customWidth="1"/>
    <col min="8966" max="8966" width="13.6640625" bestFit="1" customWidth="1"/>
    <col min="8967" max="8967" width="13.6640625" customWidth="1"/>
    <col min="8968" max="8968" width="141.44140625" bestFit="1" customWidth="1"/>
    <col min="9218" max="9218" width="36" bestFit="1" customWidth="1"/>
    <col min="9219" max="9219" width="14.88671875" customWidth="1"/>
    <col min="9220" max="9220" width="15.109375" bestFit="1" customWidth="1"/>
    <col min="9221" max="9221" width="13.6640625" customWidth="1"/>
    <col min="9222" max="9222" width="13.6640625" bestFit="1" customWidth="1"/>
    <col min="9223" max="9223" width="13.6640625" customWidth="1"/>
    <col min="9224" max="9224" width="141.44140625" bestFit="1" customWidth="1"/>
    <col min="9474" max="9474" width="36" bestFit="1" customWidth="1"/>
    <col min="9475" max="9475" width="14.88671875" customWidth="1"/>
    <col min="9476" max="9476" width="15.109375" bestFit="1" customWidth="1"/>
    <col min="9477" max="9477" width="13.6640625" customWidth="1"/>
    <col min="9478" max="9478" width="13.6640625" bestFit="1" customWidth="1"/>
    <col min="9479" max="9479" width="13.6640625" customWidth="1"/>
    <col min="9480" max="9480" width="141.44140625" bestFit="1" customWidth="1"/>
    <col min="9730" max="9730" width="36" bestFit="1" customWidth="1"/>
    <col min="9731" max="9731" width="14.88671875" customWidth="1"/>
    <col min="9732" max="9732" width="15.109375" bestFit="1" customWidth="1"/>
    <col min="9733" max="9733" width="13.6640625" customWidth="1"/>
    <col min="9734" max="9734" width="13.6640625" bestFit="1" customWidth="1"/>
    <col min="9735" max="9735" width="13.6640625" customWidth="1"/>
    <col min="9736" max="9736" width="141.44140625" bestFit="1" customWidth="1"/>
    <col min="9986" max="9986" width="36" bestFit="1" customWidth="1"/>
    <col min="9987" max="9987" width="14.88671875" customWidth="1"/>
    <col min="9988" max="9988" width="15.109375" bestFit="1" customWidth="1"/>
    <col min="9989" max="9989" width="13.6640625" customWidth="1"/>
    <col min="9990" max="9990" width="13.6640625" bestFit="1" customWidth="1"/>
    <col min="9991" max="9991" width="13.6640625" customWidth="1"/>
    <col min="9992" max="9992" width="141.44140625" bestFit="1" customWidth="1"/>
    <col min="10242" max="10242" width="36" bestFit="1" customWidth="1"/>
    <col min="10243" max="10243" width="14.88671875" customWidth="1"/>
    <col min="10244" max="10244" width="15.109375" bestFit="1" customWidth="1"/>
    <col min="10245" max="10245" width="13.6640625" customWidth="1"/>
    <col min="10246" max="10246" width="13.6640625" bestFit="1" customWidth="1"/>
    <col min="10247" max="10247" width="13.6640625" customWidth="1"/>
    <col min="10248" max="10248" width="141.44140625" bestFit="1" customWidth="1"/>
    <col min="10498" max="10498" width="36" bestFit="1" customWidth="1"/>
    <col min="10499" max="10499" width="14.88671875" customWidth="1"/>
    <col min="10500" max="10500" width="15.109375" bestFit="1" customWidth="1"/>
    <col min="10501" max="10501" width="13.6640625" customWidth="1"/>
    <col min="10502" max="10502" width="13.6640625" bestFit="1" customWidth="1"/>
    <col min="10503" max="10503" width="13.6640625" customWidth="1"/>
    <col min="10504" max="10504" width="141.44140625" bestFit="1" customWidth="1"/>
    <col min="10754" max="10754" width="36" bestFit="1" customWidth="1"/>
    <col min="10755" max="10755" width="14.88671875" customWidth="1"/>
    <col min="10756" max="10756" width="15.109375" bestFit="1" customWidth="1"/>
    <col min="10757" max="10757" width="13.6640625" customWidth="1"/>
    <col min="10758" max="10758" width="13.6640625" bestFit="1" customWidth="1"/>
    <col min="10759" max="10759" width="13.6640625" customWidth="1"/>
    <col min="10760" max="10760" width="141.44140625" bestFit="1" customWidth="1"/>
    <col min="11010" max="11010" width="36" bestFit="1" customWidth="1"/>
    <col min="11011" max="11011" width="14.88671875" customWidth="1"/>
    <col min="11012" max="11012" width="15.109375" bestFit="1" customWidth="1"/>
    <col min="11013" max="11013" width="13.6640625" customWidth="1"/>
    <col min="11014" max="11014" width="13.6640625" bestFit="1" customWidth="1"/>
    <col min="11015" max="11015" width="13.6640625" customWidth="1"/>
    <col min="11016" max="11016" width="141.44140625" bestFit="1" customWidth="1"/>
    <col min="11266" max="11266" width="36" bestFit="1" customWidth="1"/>
    <col min="11267" max="11267" width="14.88671875" customWidth="1"/>
    <col min="11268" max="11268" width="15.109375" bestFit="1" customWidth="1"/>
    <col min="11269" max="11269" width="13.6640625" customWidth="1"/>
    <col min="11270" max="11270" width="13.6640625" bestFit="1" customWidth="1"/>
    <col min="11271" max="11271" width="13.6640625" customWidth="1"/>
    <col min="11272" max="11272" width="141.44140625" bestFit="1" customWidth="1"/>
    <col min="11522" max="11522" width="36" bestFit="1" customWidth="1"/>
    <col min="11523" max="11523" width="14.88671875" customWidth="1"/>
    <col min="11524" max="11524" width="15.109375" bestFit="1" customWidth="1"/>
    <col min="11525" max="11525" width="13.6640625" customWidth="1"/>
    <col min="11526" max="11526" width="13.6640625" bestFit="1" customWidth="1"/>
    <col min="11527" max="11527" width="13.6640625" customWidth="1"/>
    <col min="11528" max="11528" width="141.44140625" bestFit="1" customWidth="1"/>
    <col min="11778" max="11778" width="36" bestFit="1" customWidth="1"/>
    <col min="11779" max="11779" width="14.88671875" customWidth="1"/>
    <col min="11780" max="11780" width="15.109375" bestFit="1" customWidth="1"/>
    <col min="11781" max="11781" width="13.6640625" customWidth="1"/>
    <col min="11782" max="11782" width="13.6640625" bestFit="1" customWidth="1"/>
    <col min="11783" max="11783" width="13.6640625" customWidth="1"/>
    <col min="11784" max="11784" width="141.44140625" bestFit="1" customWidth="1"/>
    <col min="12034" max="12034" width="36" bestFit="1" customWidth="1"/>
    <col min="12035" max="12035" width="14.88671875" customWidth="1"/>
    <col min="12036" max="12036" width="15.109375" bestFit="1" customWidth="1"/>
    <col min="12037" max="12037" width="13.6640625" customWidth="1"/>
    <col min="12038" max="12038" width="13.6640625" bestFit="1" customWidth="1"/>
    <col min="12039" max="12039" width="13.6640625" customWidth="1"/>
    <col min="12040" max="12040" width="141.44140625" bestFit="1" customWidth="1"/>
    <col min="12290" max="12290" width="36" bestFit="1" customWidth="1"/>
    <col min="12291" max="12291" width="14.88671875" customWidth="1"/>
    <col min="12292" max="12292" width="15.109375" bestFit="1" customWidth="1"/>
    <col min="12293" max="12293" width="13.6640625" customWidth="1"/>
    <col min="12294" max="12294" width="13.6640625" bestFit="1" customWidth="1"/>
    <col min="12295" max="12295" width="13.6640625" customWidth="1"/>
    <col min="12296" max="12296" width="141.44140625" bestFit="1" customWidth="1"/>
    <col min="12546" max="12546" width="36" bestFit="1" customWidth="1"/>
    <col min="12547" max="12547" width="14.88671875" customWidth="1"/>
    <col min="12548" max="12548" width="15.109375" bestFit="1" customWidth="1"/>
    <col min="12549" max="12549" width="13.6640625" customWidth="1"/>
    <col min="12550" max="12550" width="13.6640625" bestFit="1" customWidth="1"/>
    <col min="12551" max="12551" width="13.6640625" customWidth="1"/>
    <col min="12552" max="12552" width="141.44140625" bestFit="1" customWidth="1"/>
    <col min="12802" max="12802" width="36" bestFit="1" customWidth="1"/>
    <col min="12803" max="12803" width="14.88671875" customWidth="1"/>
    <col min="12804" max="12804" width="15.109375" bestFit="1" customWidth="1"/>
    <col min="12805" max="12805" width="13.6640625" customWidth="1"/>
    <col min="12806" max="12806" width="13.6640625" bestFit="1" customWidth="1"/>
    <col min="12807" max="12807" width="13.6640625" customWidth="1"/>
    <col min="12808" max="12808" width="141.44140625" bestFit="1" customWidth="1"/>
    <col min="13058" max="13058" width="36" bestFit="1" customWidth="1"/>
    <col min="13059" max="13059" width="14.88671875" customWidth="1"/>
    <col min="13060" max="13060" width="15.109375" bestFit="1" customWidth="1"/>
    <col min="13061" max="13061" width="13.6640625" customWidth="1"/>
    <col min="13062" max="13062" width="13.6640625" bestFit="1" customWidth="1"/>
    <col min="13063" max="13063" width="13.6640625" customWidth="1"/>
    <col min="13064" max="13064" width="141.44140625" bestFit="1" customWidth="1"/>
    <col min="13314" max="13314" width="36" bestFit="1" customWidth="1"/>
    <col min="13315" max="13315" width="14.88671875" customWidth="1"/>
    <col min="13316" max="13316" width="15.109375" bestFit="1" customWidth="1"/>
    <col min="13317" max="13317" width="13.6640625" customWidth="1"/>
    <col min="13318" max="13318" width="13.6640625" bestFit="1" customWidth="1"/>
    <col min="13319" max="13319" width="13.6640625" customWidth="1"/>
    <col min="13320" max="13320" width="141.44140625" bestFit="1" customWidth="1"/>
    <col min="13570" max="13570" width="36" bestFit="1" customWidth="1"/>
    <col min="13571" max="13571" width="14.88671875" customWidth="1"/>
    <col min="13572" max="13572" width="15.109375" bestFit="1" customWidth="1"/>
    <col min="13573" max="13573" width="13.6640625" customWidth="1"/>
    <col min="13574" max="13574" width="13.6640625" bestFit="1" customWidth="1"/>
    <col min="13575" max="13575" width="13.6640625" customWidth="1"/>
    <col min="13576" max="13576" width="141.44140625" bestFit="1" customWidth="1"/>
    <col min="13826" max="13826" width="36" bestFit="1" customWidth="1"/>
    <col min="13827" max="13827" width="14.88671875" customWidth="1"/>
    <col min="13828" max="13828" width="15.109375" bestFit="1" customWidth="1"/>
    <col min="13829" max="13829" width="13.6640625" customWidth="1"/>
    <col min="13830" max="13830" width="13.6640625" bestFit="1" customWidth="1"/>
    <col min="13831" max="13831" width="13.6640625" customWidth="1"/>
    <col min="13832" max="13832" width="141.44140625" bestFit="1" customWidth="1"/>
    <col min="14082" max="14082" width="36" bestFit="1" customWidth="1"/>
    <col min="14083" max="14083" width="14.88671875" customWidth="1"/>
    <col min="14084" max="14084" width="15.109375" bestFit="1" customWidth="1"/>
    <col min="14085" max="14085" width="13.6640625" customWidth="1"/>
    <col min="14086" max="14086" width="13.6640625" bestFit="1" customWidth="1"/>
    <col min="14087" max="14087" width="13.6640625" customWidth="1"/>
    <col min="14088" max="14088" width="141.44140625" bestFit="1" customWidth="1"/>
    <col min="14338" max="14338" width="36" bestFit="1" customWidth="1"/>
    <col min="14339" max="14339" width="14.88671875" customWidth="1"/>
    <col min="14340" max="14340" width="15.109375" bestFit="1" customWidth="1"/>
    <col min="14341" max="14341" width="13.6640625" customWidth="1"/>
    <col min="14342" max="14342" width="13.6640625" bestFit="1" customWidth="1"/>
    <col min="14343" max="14343" width="13.6640625" customWidth="1"/>
    <col min="14344" max="14344" width="141.44140625" bestFit="1" customWidth="1"/>
    <col min="14594" max="14594" width="36" bestFit="1" customWidth="1"/>
    <col min="14595" max="14595" width="14.88671875" customWidth="1"/>
    <col min="14596" max="14596" width="15.109375" bestFit="1" customWidth="1"/>
    <col min="14597" max="14597" width="13.6640625" customWidth="1"/>
    <col min="14598" max="14598" width="13.6640625" bestFit="1" customWidth="1"/>
    <col min="14599" max="14599" width="13.6640625" customWidth="1"/>
    <col min="14600" max="14600" width="141.44140625" bestFit="1" customWidth="1"/>
    <col min="14850" max="14850" width="36" bestFit="1" customWidth="1"/>
    <col min="14851" max="14851" width="14.88671875" customWidth="1"/>
    <col min="14852" max="14852" width="15.109375" bestFit="1" customWidth="1"/>
    <col min="14853" max="14853" width="13.6640625" customWidth="1"/>
    <col min="14854" max="14854" width="13.6640625" bestFit="1" customWidth="1"/>
    <col min="14855" max="14855" width="13.6640625" customWidth="1"/>
    <col min="14856" max="14856" width="141.44140625" bestFit="1" customWidth="1"/>
    <col min="15106" max="15106" width="36" bestFit="1" customWidth="1"/>
    <col min="15107" max="15107" width="14.88671875" customWidth="1"/>
    <col min="15108" max="15108" width="15.109375" bestFit="1" customWidth="1"/>
    <col min="15109" max="15109" width="13.6640625" customWidth="1"/>
    <col min="15110" max="15110" width="13.6640625" bestFit="1" customWidth="1"/>
    <col min="15111" max="15111" width="13.6640625" customWidth="1"/>
    <col min="15112" max="15112" width="141.44140625" bestFit="1" customWidth="1"/>
    <col min="15362" max="15362" width="36" bestFit="1" customWidth="1"/>
    <col min="15363" max="15363" width="14.88671875" customWidth="1"/>
    <col min="15364" max="15364" width="15.109375" bestFit="1" customWidth="1"/>
    <col min="15365" max="15365" width="13.6640625" customWidth="1"/>
    <col min="15366" max="15366" width="13.6640625" bestFit="1" customWidth="1"/>
    <col min="15367" max="15367" width="13.6640625" customWidth="1"/>
    <col min="15368" max="15368" width="141.44140625" bestFit="1" customWidth="1"/>
    <col min="15618" max="15618" width="36" bestFit="1" customWidth="1"/>
    <col min="15619" max="15619" width="14.88671875" customWidth="1"/>
    <col min="15620" max="15620" width="15.109375" bestFit="1" customWidth="1"/>
    <col min="15621" max="15621" width="13.6640625" customWidth="1"/>
    <col min="15622" max="15622" width="13.6640625" bestFit="1" customWidth="1"/>
    <col min="15623" max="15623" width="13.6640625" customWidth="1"/>
    <col min="15624" max="15624" width="141.44140625" bestFit="1" customWidth="1"/>
    <col min="15874" max="15874" width="36" bestFit="1" customWidth="1"/>
    <col min="15875" max="15875" width="14.88671875" customWidth="1"/>
    <col min="15876" max="15876" width="15.109375" bestFit="1" customWidth="1"/>
    <col min="15877" max="15877" width="13.6640625" customWidth="1"/>
    <col min="15878" max="15878" width="13.6640625" bestFit="1" customWidth="1"/>
    <col min="15879" max="15879" width="13.6640625" customWidth="1"/>
    <col min="15880" max="15880" width="141.44140625" bestFit="1" customWidth="1"/>
    <col min="16130" max="16130" width="36" bestFit="1" customWidth="1"/>
    <col min="16131" max="16131" width="14.88671875" customWidth="1"/>
    <col min="16132" max="16132" width="15.109375" bestFit="1" customWidth="1"/>
    <col min="16133" max="16133" width="13.6640625" customWidth="1"/>
    <col min="16134" max="16134" width="13.6640625" bestFit="1" customWidth="1"/>
    <col min="16135" max="16135" width="13.6640625" customWidth="1"/>
    <col min="16136" max="16136" width="141.44140625" bestFit="1" customWidth="1"/>
  </cols>
  <sheetData>
    <row r="1" spans="1:8" x14ac:dyDescent="0.3">
      <c r="A1" s="7" t="s">
        <v>170</v>
      </c>
      <c r="B1" s="7" t="s">
        <v>171</v>
      </c>
      <c r="C1" s="8" t="s">
        <v>172</v>
      </c>
      <c r="D1" s="8" t="s">
        <v>3</v>
      </c>
      <c r="E1" s="9" t="s">
        <v>173</v>
      </c>
      <c r="F1" s="8">
        <v>0</v>
      </c>
      <c r="G1" s="8" t="s">
        <v>174</v>
      </c>
      <c r="H1" s="10" t="s">
        <v>175</v>
      </c>
    </row>
    <row r="2" spans="1:8" x14ac:dyDescent="0.3">
      <c r="A2">
        <v>100</v>
      </c>
      <c r="B2" s="7" t="s">
        <v>176</v>
      </c>
      <c r="C2" s="8" t="s">
        <v>177</v>
      </c>
      <c r="D2" s="8">
        <v>8</v>
      </c>
      <c r="E2" s="11">
        <v>0.9</v>
      </c>
      <c r="F2" s="5" t="str">
        <f>SUBSTITUTE(E2,",",".")</f>
        <v>0.9</v>
      </c>
      <c r="G2" s="5">
        <v>4</v>
      </c>
      <c r="H2" t="str">
        <f t="shared" ref="H2:H29" si="0">_xlfn.CONCAT($H$1,A2,",'",B2,"'",",'",C2,"',",D2,",",F2,");")</f>
        <v>INSERT INTO TGFTIT (CODTIPTIT, DESCRTIPTIT, ESPDOC, SUBTIPOVENDA, CARTAOTAXA) VALUES (100,'CARTÃO DÉBITO ELO 1X','CC',8,0.9);</v>
      </c>
    </row>
    <row r="3" spans="1:8" x14ac:dyDescent="0.3">
      <c r="A3">
        <v>101</v>
      </c>
      <c r="B3" t="s">
        <v>178</v>
      </c>
      <c r="C3" s="8" t="s">
        <v>177</v>
      </c>
      <c r="D3" s="5">
        <v>7</v>
      </c>
      <c r="E3" s="11">
        <v>1.82</v>
      </c>
      <c r="F3" s="5" t="str">
        <f>SUBSTITUTE(E3,",",".")</f>
        <v>1.82</v>
      </c>
      <c r="G3" s="5">
        <v>3</v>
      </c>
      <c r="H3" t="str">
        <f t="shared" si="0"/>
        <v>INSERT INTO TGFTIT (CODTIPTIT, DESCRTIPTIT, ESPDOC, SUBTIPOVENDA, CARTAOTAXA) VALUES (101,'CARTÃO CRÉDITO ELO 1X','CC',7,1.82);</v>
      </c>
    </row>
    <row r="4" spans="1:8" x14ac:dyDescent="0.3">
      <c r="A4">
        <v>102</v>
      </c>
      <c r="B4" t="s">
        <v>179</v>
      </c>
      <c r="C4" s="8" t="s">
        <v>177</v>
      </c>
      <c r="D4" s="5">
        <v>7</v>
      </c>
      <c r="E4" s="11">
        <v>2.0299999999999998</v>
      </c>
      <c r="F4" s="5" t="str">
        <f t="shared" ref="F4:F29" si="1">SUBSTITUTE(E4,",",".")</f>
        <v>2.03</v>
      </c>
      <c r="G4" s="5">
        <v>3</v>
      </c>
      <c r="H4" t="str">
        <f t="shared" si="0"/>
        <v>INSERT INTO TGFTIT (CODTIPTIT, DESCRTIPTIT, ESPDOC, SUBTIPOVENDA, CARTAOTAXA) VALUES (102,'CARTÃO CRÉDITO ELO 2X A 6X','CC',7,2.03);</v>
      </c>
    </row>
    <row r="5" spans="1:8" x14ac:dyDescent="0.3">
      <c r="A5">
        <v>103</v>
      </c>
      <c r="B5" t="s">
        <v>180</v>
      </c>
      <c r="C5" s="8" t="s">
        <v>177</v>
      </c>
      <c r="D5" s="5">
        <v>7</v>
      </c>
      <c r="E5" s="11">
        <v>2.41</v>
      </c>
      <c r="F5" s="5" t="str">
        <f t="shared" si="1"/>
        <v>2.41</v>
      </c>
      <c r="G5" s="5">
        <v>3</v>
      </c>
      <c r="H5" t="str">
        <f t="shared" si="0"/>
        <v>INSERT INTO TGFTIT (CODTIPTIT, DESCRTIPTIT, ESPDOC, SUBTIPOVENDA, CARTAOTAXA) VALUES (103,'CARTÃO CRÉDITO ELO 7X A 12X','CC',7,2.41);</v>
      </c>
    </row>
    <row r="6" spans="1:8" x14ac:dyDescent="0.3">
      <c r="A6">
        <v>104</v>
      </c>
      <c r="B6" s="7" t="s">
        <v>181</v>
      </c>
      <c r="C6" s="8" t="s">
        <v>177</v>
      </c>
      <c r="D6" s="8">
        <v>8</v>
      </c>
      <c r="E6" s="11">
        <v>0.9</v>
      </c>
      <c r="F6" s="5" t="str">
        <f t="shared" si="1"/>
        <v>0.9</v>
      </c>
      <c r="G6" s="5">
        <v>4</v>
      </c>
      <c r="H6" t="str">
        <f t="shared" si="0"/>
        <v>INSERT INTO TGFTIT (CODTIPTIT, DESCRTIPTIT, ESPDOC, SUBTIPOVENDA, CARTAOTAXA) VALUES (104,'CARTÃO DÉBITO MASTER 1X','CC',8,0.9);</v>
      </c>
    </row>
    <row r="7" spans="1:8" x14ac:dyDescent="0.3">
      <c r="A7">
        <v>105</v>
      </c>
      <c r="B7" t="s">
        <v>182</v>
      </c>
      <c r="C7" s="8" t="s">
        <v>177</v>
      </c>
      <c r="D7" s="5">
        <v>7</v>
      </c>
      <c r="E7" s="11">
        <v>1.65</v>
      </c>
      <c r="F7" s="5" t="str">
        <f t="shared" si="1"/>
        <v>1.65</v>
      </c>
      <c r="G7" s="5">
        <v>3</v>
      </c>
      <c r="H7" t="str">
        <f t="shared" si="0"/>
        <v>INSERT INTO TGFTIT (CODTIPTIT, DESCRTIPTIT, ESPDOC, SUBTIPOVENDA, CARTAOTAXA) VALUES (105,'CARTÃO CRÉDITO MASTER 1X','CC',7,1.65);</v>
      </c>
    </row>
    <row r="8" spans="1:8" x14ac:dyDescent="0.3">
      <c r="A8">
        <v>106</v>
      </c>
      <c r="B8" t="s">
        <v>183</v>
      </c>
      <c r="C8" s="8" t="s">
        <v>177</v>
      </c>
      <c r="D8" s="5">
        <v>7</v>
      </c>
      <c r="E8" s="11">
        <v>2.25</v>
      </c>
      <c r="F8" s="5" t="str">
        <f t="shared" si="1"/>
        <v>2.25</v>
      </c>
      <c r="G8" s="5">
        <v>3</v>
      </c>
      <c r="H8" t="str">
        <f t="shared" si="0"/>
        <v>INSERT INTO TGFTIT (CODTIPTIT, DESCRTIPTIT, ESPDOC, SUBTIPOVENDA, CARTAOTAXA) VALUES (106,'CARTÃO CRÉDITO MASTER 2X A 6X','CC',7,2.25);</v>
      </c>
    </row>
    <row r="9" spans="1:8" x14ac:dyDescent="0.3">
      <c r="A9">
        <v>107</v>
      </c>
      <c r="B9" t="s">
        <v>184</v>
      </c>
      <c r="C9" s="8" t="s">
        <v>177</v>
      </c>
      <c r="D9" s="5">
        <v>7</v>
      </c>
      <c r="E9" s="11">
        <v>2.63</v>
      </c>
      <c r="F9" s="5" t="str">
        <f t="shared" si="1"/>
        <v>2.63</v>
      </c>
      <c r="G9" s="5">
        <v>3</v>
      </c>
      <c r="H9" t="str">
        <f t="shared" si="0"/>
        <v>INSERT INTO TGFTIT (CODTIPTIT, DESCRTIPTIT, ESPDOC, SUBTIPOVENDA, CARTAOTAXA) VALUES (107,'CARTÃO CRÉDITO MASTER 7X A 12X','CC',7,2.63);</v>
      </c>
    </row>
    <row r="10" spans="1:8" x14ac:dyDescent="0.3">
      <c r="A10">
        <v>108</v>
      </c>
      <c r="B10" s="7" t="s">
        <v>185</v>
      </c>
      <c r="C10" s="8" t="s">
        <v>177</v>
      </c>
      <c r="D10" s="8">
        <v>8</v>
      </c>
      <c r="E10" s="11">
        <v>0.9</v>
      </c>
      <c r="F10" s="5" t="str">
        <f t="shared" si="1"/>
        <v>0.9</v>
      </c>
      <c r="G10" s="5">
        <v>4</v>
      </c>
      <c r="H10" t="str">
        <f t="shared" si="0"/>
        <v>INSERT INTO TGFTIT (CODTIPTIT, DESCRTIPTIT, ESPDOC, SUBTIPOVENDA, CARTAOTAXA) VALUES (108,'CARTÃO DÉBITO VISA 1X','CC',8,0.9);</v>
      </c>
    </row>
    <row r="11" spans="1:8" x14ac:dyDescent="0.3">
      <c r="A11">
        <v>109</v>
      </c>
      <c r="B11" t="s">
        <v>186</v>
      </c>
      <c r="C11" s="8" t="s">
        <v>177</v>
      </c>
      <c r="D11" s="5">
        <v>7</v>
      </c>
      <c r="E11" s="11">
        <v>1.82</v>
      </c>
      <c r="F11" s="5" t="str">
        <f t="shared" si="1"/>
        <v>1.82</v>
      </c>
      <c r="G11" s="5">
        <v>3</v>
      </c>
      <c r="H11" t="str">
        <f t="shared" si="0"/>
        <v>INSERT INTO TGFTIT (CODTIPTIT, DESCRTIPTIT, ESPDOC, SUBTIPOVENDA, CARTAOTAXA) VALUES (109,'CARTÃO CRÉDITO VISA 1X','CC',7,1.82);</v>
      </c>
    </row>
    <row r="12" spans="1:8" x14ac:dyDescent="0.3">
      <c r="A12">
        <v>110</v>
      </c>
      <c r="B12" t="s">
        <v>187</v>
      </c>
      <c r="C12" s="8" t="s">
        <v>177</v>
      </c>
      <c r="D12" s="5">
        <v>7</v>
      </c>
      <c r="E12" s="11">
        <v>2.0299999999999998</v>
      </c>
      <c r="F12" s="5" t="str">
        <f t="shared" si="1"/>
        <v>2.03</v>
      </c>
      <c r="G12" s="5">
        <v>3</v>
      </c>
      <c r="H12" t="str">
        <f t="shared" si="0"/>
        <v>INSERT INTO TGFTIT (CODTIPTIT, DESCRTIPTIT, ESPDOC, SUBTIPOVENDA, CARTAOTAXA) VALUES (110,'CARTÃO CRÉDITO VISA 2X A 6X','CC',7,2.03);</v>
      </c>
    </row>
    <row r="13" spans="1:8" x14ac:dyDescent="0.3">
      <c r="A13">
        <v>111</v>
      </c>
      <c r="B13" t="s">
        <v>188</v>
      </c>
      <c r="C13" s="8" t="s">
        <v>177</v>
      </c>
      <c r="D13" s="5">
        <v>7</v>
      </c>
      <c r="E13" s="11">
        <v>2.41</v>
      </c>
      <c r="F13" s="5" t="str">
        <f t="shared" si="1"/>
        <v>2.41</v>
      </c>
      <c r="G13" s="5">
        <v>3</v>
      </c>
      <c r="H13" t="str">
        <f t="shared" si="0"/>
        <v>INSERT INTO TGFTIT (CODTIPTIT, DESCRTIPTIT, ESPDOC, SUBTIPOVENDA, CARTAOTAXA) VALUES (111,'CARTÃO CRÉDITO VISA 7X A 12X','CC',7,2.41);</v>
      </c>
    </row>
    <row r="14" spans="1:8" x14ac:dyDescent="0.3">
      <c r="A14">
        <v>112</v>
      </c>
      <c r="B14" s="7" t="s">
        <v>189</v>
      </c>
      <c r="C14" s="8" t="s">
        <v>177</v>
      </c>
      <c r="D14" s="8">
        <v>8</v>
      </c>
      <c r="E14" s="11">
        <v>1.78</v>
      </c>
      <c r="F14" s="5" t="str">
        <f t="shared" si="1"/>
        <v>1.78</v>
      </c>
      <c r="G14" s="5">
        <v>4</v>
      </c>
      <c r="H14" t="str">
        <f t="shared" si="0"/>
        <v>INSERT INTO TGFTIT (CODTIPTIT, DESCRTIPTIT, ESPDOC, SUBTIPOVENDA, CARTAOTAXA) VALUES (112,'CARTÃO DÉBITO DINERS 1X','CC',8,1.78);</v>
      </c>
    </row>
    <row r="15" spans="1:8" x14ac:dyDescent="0.3">
      <c r="A15">
        <v>113</v>
      </c>
      <c r="B15" t="s">
        <v>190</v>
      </c>
      <c r="C15" s="8" t="s">
        <v>177</v>
      </c>
      <c r="D15" s="5">
        <v>7</v>
      </c>
      <c r="E15" s="11">
        <v>1.78</v>
      </c>
      <c r="F15" s="5" t="str">
        <f t="shared" si="1"/>
        <v>1.78</v>
      </c>
      <c r="G15" s="5">
        <v>3</v>
      </c>
      <c r="H15" t="str">
        <f t="shared" si="0"/>
        <v>INSERT INTO TGFTIT (CODTIPTIT, DESCRTIPTIT, ESPDOC, SUBTIPOVENDA, CARTAOTAXA) VALUES (113,'CARTÃO CRÉDITO DINERS 1X','CC',7,1.78);</v>
      </c>
    </row>
    <row r="16" spans="1:8" x14ac:dyDescent="0.3">
      <c r="A16">
        <v>114</v>
      </c>
      <c r="B16" t="s">
        <v>191</v>
      </c>
      <c r="C16" s="8" t="s">
        <v>177</v>
      </c>
      <c r="D16" s="5">
        <v>7</v>
      </c>
      <c r="E16" s="11">
        <v>2.09</v>
      </c>
      <c r="F16" s="5" t="str">
        <f t="shared" si="1"/>
        <v>2.09</v>
      </c>
      <c r="G16" s="5">
        <v>3</v>
      </c>
      <c r="H16" t="str">
        <f t="shared" si="0"/>
        <v>INSERT INTO TGFTIT (CODTIPTIT, DESCRTIPTIT, ESPDOC, SUBTIPOVENDA, CARTAOTAXA) VALUES (114,'CARTÃO CRÉDITO DINERS 2X A 6X','CC',7,2.09);</v>
      </c>
    </row>
    <row r="17" spans="1:8" x14ac:dyDescent="0.3">
      <c r="A17">
        <v>115</v>
      </c>
      <c r="B17" t="s">
        <v>192</v>
      </c>
      <c r="C17" s="8" t="s">
        <v>177</v>
      </c>
      <c r="D17" s="5">
        <v>7</v>
      </c>
      <c r="E17" s="11">
        <v>2.38</v>
      </c>
      <c r="F17" s="5" t="str">
        <f t="shared" si="1"/>
        <v>2.38</v>
      </c>
      <c r="G17" s="5">
        <v>3</v>
      </c>
      <c r="H17" t="str">
        <f t="shared" si="0"/>
        <v>INSERT INTO TGFTIT (CODTIPTIT, DESCRTIPTIT, ESPDOC, SUBTIPOVENDA, CARTAOTAXA) VALUES (115,'CARTÃO CRÉDITO DINERS 7X A 12X','CC',7,2.38);</v>
      </c>
    </row>
    <row r="18" spans="1:8" x14ac:dyDescent="0.3">
      <c r="A18">
        <v>116</v>
      </c>
      <c r="B18" s="7" t="s">
        <v>193</v>
      </c>
      <c r="C18" s="8" t="s">
        <v>177</v>
      </c>
      <c r="D18" s="8">
        <v>8</v>
      </c>
      <c r="E18" s="11">
        <v>1.3</v>
      </c>
      <c r="F18" s="5" t="str">
        <f t="shared" si="1"/>
        <v>1.3</v>
      </c>
      <c r="G18" s="5">
        <v>4</v>
      </c>
      <c r="H18" t="str">
        <f t="shared" si="0"/>
        <v>INSERT INTO TGFTIT (CODTIPTIT, DESCRTIPTIT, ESPDOC, SUBTIPOVENDA, CARTAOTAXA) VALUES (116,'CARTÃO DÉBITO CABAL 1X','CC',8,1.3);</v>
      </c>
    </row>
    <row r="19" spans="1:8" x14ac:dyDescent="0.3">
      <c r="A19">
        <v>117</v>
      </c>
      <c r="B19" t="s">
        <v>194</v>
      </c>
      <c r="C19" s="8" t="s">
        <v>177</v>
      </c>
      <c r="D19" s="5">
        <v>7</v>
      </c>
      <c r="E19" s="11">
        <v>2.25</v>
      </c>
      <c r="F19" s="5" t="str">
        <f t="shared" si="1"/>
        <v>2.25</v>
      </c>
      <c r="G19" s="5">
        <v>3</v>
      </c>
      <c r="H19" t="str">
        <f t="shared" si="0"/>
        <v>INSERT INTO TGFTIT (CODTIPTIT, DESCRTIPTIT, ESPDOC, SUBTIPOVENDA, CARTAOTAXA) VALUES (117,'CARTÃO CRÉDITO CABAL 1X','CC',7,2.25);</v>
      </c>
    </row>
    <row r="20" spans="1:8" x14ac:dyDescent="0.3">
      <c r="A20">
        <v>118</v>
      </c>
      <c r="B20" t="s">
        <v>195</v>
      </c>
      <c r="C20" s="8" t="s">
        <v>177</v>
      </c>
      <c r="D20" s="5">
        <v>7</v>
      </c>
      <c r="E20" s="11">
        <v>2.5499999999999998</v>
      </c>
      <c r="F20" s="5" t="str">
        <f t="shared" si="1"/>
        <v>2.55</v>
      </c>
      <c r="G20" s="5">
        <v>3</v>
      </c>
      <c r="H20" t="str">
        <f t="shared" si="0"/>
        <v>INSERT INTO TGFTIT (CODTIPTIT, DESCRTIPTIT, ESPDOC, SUBTIPOVENDA, CARTAOTAXA) VALUES (118,'CARTÃO CRÉDITO CABAL 2X A 6X','CC',7,2.55);</v>
      </c>
    </row>
    <row r="21" spans="1:8" x14ac:dyDescent="0.3">
      <c r="A21">
        <v>119</v>
      </c>
      <c r="B21" t="s">
        <v>196</v>
      </c>
      <c r="C21" s="8" t="s">
        <v>177</v>
      </c>
      <c r="D21" s="5">
        <v>7</v>
      </c>
      <c r="E21" s="11">
        <v>2.95</v>
      </c>
      <c r="F21" s="5" t="str">
        <f t="shared" si="1"/>
        <v>2.95</v>
      </c>
      <c r="G21" s="5">
        <v>3</v>
      </c>
      <c r="H21" t="str">
        <f t="shared" si="0"/>
        <v>INSERT INTO TGFTIT (CODTIPTIT, DESCRTIPTIT, ESPDOC, SUBTIPOVENDA, CARTAOTAXA) VALUES (119,'CARTÃO CRÉDITO CABAL 7X A 12X','CC',7,2.95);</v>
      </c>
    </row>
    <row r="22" spans="1:8" x14ac:dyDescent="0.3">
      <c r="A22">
        <v>120</v>
      </c>
      <c r="B22" s="7" t="s">
        <v>197</v>
      </c>
      <c r="C22" s="8" t="s">
        <v>177</v>
      </c>
      <c r="D22" s="8">
        <v>8</v>
      </c>
      <c r="E22" s="11">
        <v>2.5499999999999998</v>
      </c>
      <c r="F22" s="5" t="str">
        <f t="shared" si="1"/>
        <v>2.55</v>
      </c>
      <c r="G22" s="5">
        <v>4</v>
      </c>
      <c r="H22" t="str">
        <f t="shared" si="0"/>
        <v>INSERT INTO TGFTIT (CODTIPTIT, DESCRTIPTIT, ESPDOC, SUBTIPOVENDA, CARTAOTAXA) VALUES (120,'CARTÃO DÉBITO AMEX 1X','CC',8,2.55);</v>
      </c>
    </row>
    <row r="23" spans="1:8" x14ac:dyDescent="0.3">
      <c r="A23">
        <v>121</v>
      </c>
      <c r="B23" t="s">
        <v>198</v>
      </c>
      <c r="C23" s="8" t="s">
        <v>177</v>
      </c>
      <c r="D23" s="5">
        <v>7</v>
      </c>
      <c r="E23" s="11">
        <v>2.5499999999999998</v>
      </c>
      <c r="F23" s="5" t="str">
        <f t="shared" si="1"/>
        <v>2.55</v>
      </c>
      <c r="G23" s="5">
        <v>3</v>
      </c>
      <c r="H23" t="str">
        <f t="shared" si="0"/>
        <v>INSERT INTO TGFTIT (CODTIPTIT, DESCRTIPTIT, ESPDOC, SUBTIPOVENDA, CARTAOTAXA) VALUES (121,'CARTÃO CRÉDITO AMEX 1X','CC',7,2.55);</v>
      </c>
    </row>
    <row r="24" spans="1:8" x14ac:dyDescent="0.3">
      <c r="A24">
        <v>122</v>
      </c>
      <c r="B24" t="s">
        <v>199</v>
      </c>
      <c r="C24" s="8" t="s">
        <v>177</v>
      </c>
      <c r="D24" s="5">
        <v>7</v>
      </c>
      <c r="E24" s="11">
        <v>3.27</v>
      </c>
      <c r="F24" s="5" t="str">
        <f t="shared" si="1"/>
        <v>3.27</v>
      </c>
      <c r="G24" s="5">
        <v>3</v>
      </c>
      <c r="H24" t="str">
        <f t="shared" si="0"/>
        <v>INSERT INTO TGFTIT (CODTIPTIT, DESCRTIPTIT, ESPDOC, SUBTIPOVENDA, CARTAOTAXA) VALUES (122,'CARTÃO CRÉDITO AMEX 2X A 6X','CC',7,3.27);</v>
      </c>
    </row>
    <row r="25" spans="1:8" x14ac:dyDescent="0.3">
      <c r="A25">
        <v>123</v>
      </c>
      <c r="B25" t="s">
        <v>200</v>
      </c>
      <c r="C25" s="8" t="s">
        <v>177</v>
      </c>
      <c r="D25" s="5">
        <v>7</v>
      </c>
      <c r="E25" s="11">
        <v>3.67</v>
      </c>
      <c r="F25" s="5" t="str">
        <f t="shared" si="1"/>
        <v>3.67</v>
      </c>
      <c r="G25" s="5">
        <v>3</v>
      </c>
      <c r="H25" t="str">
        <f t="shared" si="0"/>
        <v>INSERT INTO TGFTIT (CODTIPTIT, DESCRTIPTIT, ESPDOC, SUBTIPOVENDA, CARTAOTAXA) VALUES (123,'CARTÃO CRÉDITO AMEX 7X A 12X','CC',7,3.67);</v>
      </c>
    </row>
    <row r="26" spans="1:8" x14ac:dyDescent="0.3">
      <c r="A26">
        <v>124</v>
      </c>
      <c r="B26" s="7" t="s">
        <v>201</v>
      </c>
      <c r="C26" s="8" t="s">
        <v>177</v>
      </c>
      <c r="D26" s="8">
        <v>8</v>
      </c>
      <c r="E26" s="11">
        <v>2.5499999999999998</v>
      </c>
      <c r="F26" s="5" t="str">
        <f t="shared" si="1"/>
        <v>2.55</v>
      </c>
      <c r="G26" s="5">
        <v>4</v>
      </c>
      <c r="H26" t="str">
        <f t="shared" si="0"/>
        <v>INSERT INTO TGFTIT (CODTIPTIT, DESCRTIPTIT, ESPDOC, SUBTIPOVENDA, CARTAOTAXA) VALUES (124,'CARTÃO DÉBITO HIPER 1X','CC',8,2.55);</v>
      </c>
    </row>
    <row r="27" spans="1:8" x14ac:dyDescent="0.3">
      <c r="A27">
        <v>125</v>
      </c>
      <c r="B27" t="s">
        <v>202</v>
      </c>
      <c r="C27" s="8" t="s">
        <v>177</v>
      </c>
      <c r="D27" s="5">
        <v>7</v>
      </c>
      <c r="E27" s="11">
        <v>2.5499999999999998</v>
      </c>
      <c r="F27" s="5" t="str">
        <f t="shared" si="1"/>
        <v>2.55</v>
      </c>
      <c r="G27" s="5">
        <v>3</v>
      </c>
      <c r="H27" t="str">
        <f t="shared" si="0"/>
        <v>INSERT INTO TGFTIT (CODTIPTIT, DESCRTIPTIT, ESPDOC, SUBTIPOVENDA, CARTAOTAXA) VALUES (125,'CARTÃO CRÉDITO HIPER 1X','CC',7,2.55);</v>
      </c>
    </row>
    <row r="28" spans="1:8" x14ac:dyDescent="0.3">
      <c r="A28">
        <v>126</v>
      </c>
      <c r="B28" t="s">
        <v>203</v>
      </c>
      <c r="C28" s="8" t="s">
        <v>177</v>
      </c>
      <c r="D28" s="5">
        <v>7</v>
      </c>
      <c r="E28" s="11">
        <v>3.27</v>
      </c>
      <c r="F28" s="5" t="str">
        <f t="shared" si="1"/>
        <v>3.27</v>
      </c>
      <c r="G28" s="5">
        <v>3</v>
      </c>
      <c r="H28" t="str">
        <f t="shared" si="0"/>
        <v>INSERT INTO TGFTIT (CODTIPTIT, DESCRTIPTIT, ESPDOC, SUBTIPOVENDA, CARTAOTAXA) VALUES (126,'CARTÃO CRÉDITO HIPER 2X A 6X','CC',7,3.27);</v>
      </c>
    </row>
    <row r="29" spans="1:8" x14ac:dyDescent="0.3">
      <c r="A29">
        <v>127</v>
      </c>
      <c r="B29" t="s">
        <v>204</v>
      </c>
      <c r="C29" s="8" t="s">
        <v>177</v>
      </c>
      <c r="D29" s="5">
        <v>7</v>
      </c>
      <c r="E29" s="11">
        <v>3.44</v>
      </c>
      <c r="F29" s="5" t="str">
        <f t="shared" si="1"/>
        <v>3.44</v>
      </c>
      <c r="G29" s="5">
        <v>3</v>
      </c>
      <c r="H29" t="str">
        <f t="shared" si="0"/>
        <v>INSERT INTO TGFTIT (CODTIPTIT, DESCRTIPTIT, ESPDOC, SUBTIPOVENDA, CARTAOTAXA) VALUES (127,'CARTÃO CRÉDITO HIPER 7X A 12X','CC',7,3.44);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3F0FA-F778-41B4-B4CF-38615B145EBB}">
  <dimension ref="A1:I904"/>
  <sheetViews>
    <sheetView topLeftCell="C881" workbookViewId="0">
      <selection activeCell="I2" sqref="I2:I904"/>
    </sheetView>
  </sheetViews>
  <sheetFormatPr defaultRowHeight="14.4" x14ac:dyDescent="0.3"/>
  <cols>
    <col min="1" max="1" width="20.33203125" bestFit="1" customWidth="1"/>
    <col min="2" max="2" width="44.44140625" bestFit="1" customWidth="1"/>
    <col min="3" max="3" width="13.33203125" style="5" bestFit="1" customWidth="1"/>
    <col min="4" max="4" width="8.88671875" style="5"/>
    <col min="5" max="5" width="8" bestFit="1" customWidth="1"/>
    <col min="6" max="6" width="7.5546875" bestFit="1" customWidth="1"/>
    <col min="7" max="7" width="11.6640625" bestFit="1" customWidth="1"/>
    <col min="8" max="8" width="13.109375" bestFit="1" customWidth="1"/>
    <col min="9" max="9" width="122.6640625" bestFit="1" customWidth="1"/>
    <col min="257" max="257" width="20.33203125" bestFit="1" customWidth="1"/>
    <col min="258" max="258" width="44.44140625" bestFit="1" customWidth="1"/>
    <col min="259" max="259" width="13.33203125" bestFit="1" customWidth="1"/>
    <col min="261" max="261" width="8" bestFit="1" customWidth="1"/>
    <col min="262" max="262" width="7.5546875" bestFit="1" customWidth="1"/>
    <col min="263" max="263" width="11.6640625" bestFit="1" customWidth="1"/>
    <col min="264" max="264" width="13.109375" bestFit="1" customWidth="1"/>
    <col min="265" max="265" width="122.6640625" bestFit="1" customWidth="1"/>
    <col min="513" max="513" width="20.33203125" bestFit="1" customWidth="1"/>
    <col min="514" max="514" width="44.44140625" bestFit="1" customWidth="1"/>
    <col min="515" max="515" width="13.33203125" bestFit="1" customWidth="1"/>
    <col min="517" max="517" width="8" bestFit="1" customWidth="1"/>
    <col min="518" max="518" width="7.5546875" bestFit="1" customWidth="1"/>
    <col min="519" max="519" width="11.6640625" bestFit="1" customWidth="1"/>
    <col min="520" max="520" width="13.109375" bestFit="1" customWidth="1"/>
    <col min="521" max="521" width="122.6640625" bestFit="1" customWidth="1"/>
    <col min="769" max="769" width="20.33203125" bestFit="1" customWidth="1"/>
    <col min="770" max="770" width="44.44140625" bestFit="1" customWidth="1"/>
    <col min="771" max="771" width="13.33203125" bestFit="1" customWidth="1"/>
    <col min="773" max="773" width="8" bestFit="1" customWidth="1"/>
    <col min="774" max="774" width="7.5546875" bestFit="1" customWidth="1"/>
    <col min="775" max="775" width="11.6640625" bestFit="1" customWidth="1"/>
    <col min="776" max="776" width="13.109375" bestFit="1" customWidth="1"/>
    <col min="777" max="777" width="122.6640625" bestFit="1" customWidth="1"/>
    <col min="1025" max="1025" width="20.33203125" bestFit="1" customWidth="1"/>
    <col min="1026" max="1026" width="44.44140625" bestFit="1" customWidth="1"/>
    <col min="1027" max="1027" width="13.33203125" bestFit="1" customWidth="1"/>
    <col min="1029" max="1029" width="8" bestFit="1" customWidth="1"/>
    <col min="1030" max="1030" width="7.5546875" bestFit="1" customWidth="1"/>
    <col min="1031" max="1031" width="11.6640625" bestFit="1" customWidth="1"/>
    <col min="1032" max="1032" width="13.109375" bestFit="1" customWidth="1"/>
    <col min="1033" max="1033" width="122.6640625" bestFit="1" customWidth="1"/>
    <col min="1281" max="1281" width="20.33203125" bestFit="1" customWidth="1"/>
    <col min="1282" max="1282" width="44.44140625" bestFit="1" customWidth="1"/>
    <col min="1283" max="1283" width="13.33203125" bestFit="1" customWidth="1"/>
    <col min="1285" max="1285" width="8" bestFit="1" customWidth="1"/>
    <col min="1286" max="1286" width="7.5546875" bestFit="1" customWidth="1"/>
    <col min="1287" max="1287" width="11.6640625" bestFit="1" customWidth="1"/>
    <col min="1288" max="1288" width="13.109375" bestFit="1" customWidth="1"/>
    <col min="1289" max="1289" width="122.6640625" bestFit="1" customWidth="1"/>
    <col min="1537" max="1537" width="20.33203125" bestFit="1" customWidth="1"/>
    <col min="1538" max="1538" width="44.44140625" bestFit="1" customWidth="1"/>
    <col min="1539" max="1539" width="13.33203125" bestFit="1" customWidth="1"/>
    <col min="1541" max="1541" width="8" bestFit="1" customWidth="1"/>
    <col min="1542" max="1542" width="7.5546875" bestFit="1" customWidth="1"/>
    <col min="1543" max="1543" width="11.6640625" bestFit="1" customWidth="1"/>
    <col min="1544" max="1544" width="13.109375" bestFit="1" customWidth="1"/>
    <col min="1545" max="1545" width="122.6640625" bestFit="1" customWidth="1"/>
    <col min="1793" max="1793" width="20.33203125" bestFit="1" customWidth="1"/>
    <col min="1794" max="1794" width="44.44140625" bestFit="1" customWidth="1"/>
    <col min="1795" max="1795" width="13.33203125" bestFit="1" customWidth="1"/>
    <col min="1797" max="1797" width="8" bestFit="1" customWidth="1"/>
    <col min="1798" max="1798" width="7.5546875" bestFit="1" customWidth="1"/>
    <col min="1799" max="1799" width="11.6640625" bestFit="1" customWidth="1"/>
    <col min="1800" max="1800" width="13.109375" bestFit="1" customWidth="1"/>
    <col min="1801" max="1801" width="122.6640625" bestFit="1" customWidth="1"/>
    <col min="2049" max="2049" width="20.33203125" bestFit="1" customWidth="1"/>
    <col min="2050" max="2050" width="44.44140625" bestFit="1" customWidth="1"/>
    <col min="2051" max="2051" width="13.33203125" bestFit="1" customWidth="1"/>
    <col min="2053" max="2053" width="8" bestFit="1" customWidth="1"/>
    <col min="2054" max="2054" width="7.5546875" bestFit="1" customWidth="1"/>
    <col min="2055" max="2055" width="11.6640625" bestFit="1" customWidth="1"/>
    <col min="2056" max="2056" width="13.109375" bestFit="1" customWidth="1"/>
    <col min="2057" max="2057" width="122.6640625" bestFit="1" customWidth="1"/>
    <col min="2305" max="2305" width="20.33203125" bestFit="1" customWidth="1"/>
    <col min="2306" max="2306" width="44.44140625" bestFit="1" customWidth="1"/>
    <col min="2307" max="2307" width="13.33203125" bestFit="1" customWidth="1"/>
    <col min="2309" max="2309" width="8" bestFit="1" customWidth="1"/>
    <col min="2310" max="2310" width="7.5546875" bestFit="1" customWidth="1"/>
    <col min="2311" max="2311" width="11.6640625" bestFit="1" customWidth="1"/>
    <col min="2312" max="2312" width="13.109375" bestFit="1" customWidth="1"/>
    <col min="2313" max="2313" width="122.6640625" bestFit="1" customWidth="1"/>
    <col min="2561" max="2561" width="20.33203125" bestFit="1" customWidth="1"/>
    <col min="2562" max="2562" width="44.44140625" bestFit="1" customWidth="1"/>
    <col min="2563" max="2563" width="13.33203125" bestFit="1" customWidth="1"/>
    <col min="2565" max="2565" width="8" bestFit="1" customWidth="1"/>
    <col min="2566" max="2566" width="7.5546875" bestFit="1" customWidth="1"/>
    <col min="2567" max="2567" width="11.6640625" bestFit="1" customWidth="1"/>
    <col min="2568" max="2568" width="13.109375" bestFit="1" customWidth="1"/>
    <col min="2569" max="2569" width="122.6640625" bestFit="1" customWidth="1"/>
    <col min="2817" max="2817" width="20.33203125" bestFit="1" customWidth="1"/>
    <col min="2818" max="2818" width="44.44140625" bestFit="1" customWidth="1"/>
    <col min="2819" max="2819" width="13.33203125" bestFit="1" customWidth="1"/>
    <col min="2821" max="2821" width="8" bestFit="1" customWidth="1"/>
    <col min="2822" max="2822" width="7.5546875" bestFit="1" customWidth="1"/>
    <col min="2823" max="2823" width="11.6640625" bestFit="1" customWidth="1"/>
    <col min="2824" max="2824" width="13.109375" bestFit="1" customWidth="1"/>
    <col min="2825" max="2825" width="122.6640625" bestFit="1" customWidth="1"/>
    <col min="3073" max="3073" width="20.33203125" bestFit="1" customWidth="1"/>
    <col min="3074" max="3074" width="44.44140625" bestFit="1" customWidth="1"/>
    <col min="3075" max="3075" width="13.33203125" bestFit="1" customWidth="1"/>
    <col min="3077" max="3077" width="8" bestFit="1" customWidth="1"/>
    <col min="3078" max="3078" width="7.5546875" bestFit="1" customWidth="1"/>
    <col min="3079" max="3079" width="11.6640625" bestFit="1" customWidth="1"/>
    <col min="3080" max="3080" width="13.109375" bestFit="1" customWidth="1"/>
    <col min="3081" max="3081" width="122.6640625" bestFit="1" customWidth="1"/>
    <col min="3329" max="3329" width="20.33203125" bestFit="1" customWidth="1"/>
    <col min="3330" max="3330" width="44.44140625" bestFit="1" customWidth="1"/>
    <col min="3331" max="3331" width="13.33203125" bestFit="1" customWidth="1"/>
    <col min="3333" max="3333" width="8" bestFit="1" customWidth="1"/>
    <col min="3334" max="3334" width="7.5546875" bestFit="1" customWidth="1"/>
    <col min="3335" max="3335" width="11.6640625" bestFit="1" customWidth="1"/>
    <col min="3336" max="3336" width="13.109375" bestFit="1" customWidth="1"/>
    <col min="3337" max="3337" width="122.6640625" bestFit="1" customWidth="1"/>
    <col min="3585" max="3585" width="20.33203125" bestFit="1" customWidth="1"/>
    <col min="3586" max="3586" width="44.44140625" bestFit="1" customWidth="1"/>
    <col min="3587" max="3587" width="13.33203125" bestFit="1" customWidth="1"/>
    <col min="3589" max="3589" width="8" bestFit="1" customWidth="1"/>
    <col min="3590" max="3590" width="7.5546875" bestFit="1" customWidth="1"/>
    <col min="3591" max="3591" width="11.6640625" bestFit="1" customWidth="1"/>
    <col min="3592" max="3592" width="13.109375" bestFit="1" customWidth="1"/>
    <col min="3593" max="3593" width="122.6640625" bestFit="1" customWidth="1"/>
    <col min="3841" max="3841" width="20.33203125" bestFit="1" customWidth="1"/>
    <col min="3842" max="3842" width="44.44140625" bestFit="1" customWidth="1"/>
    <col min="3843" max="3843" width="13.33203125" bestFit="1" customWidth="1"/>
    <col min="3845" max="3845" width="8" bestFit="1" customWidth="1"/>
    <col min="3846" max="3846" width="7.5546875" bestFit="1" customWidth="1"/>
    <col min="3847" max="3847" width="11.6640625" bestFit="1" customWidth="1"/>
    <col min="3848" max="3848" width="13.109375" bestFit="1" customWidth="1"/>
    <col min="3849" max="3849" width="122.6640625" bestFit="1" customWidth="1"/>
    <col min="4097" max="4097" width="20.33203125" bestFit="1" customWidth="1"/>
    <col min="4098" max="4098" width="44.44140625" bestFit="1" customWidth="1"/>
    <col min="4099" max="4099" width="13.33203125" bestFit="1" customWidth="1"/>
    <col min="4101" max="4101" width="8" bestFit="1" customWidth="1"/>
    <col min="4102" max="4102" width="7.5546875" bestFit="1" customWidth="1"/>
    <col min="4103" max="4103" width="11.6640625" bestFit="1" customWidth="1"/>
    <col min="4104" max="4104" width="13.109375" bestFit="1" customWidth="1"/>
    <col min="4105" max="4105" width="122.6640625" bestFit="1" customWidth="1"/>
    <col min="4353" max="4353" width="20.33203125" bestFit="1" customWidth="1"/>
    <col min="4354" max="4354" width="44.44140625" bestFit="1" customWidth="1"/>
    <col min="4355" max="4355" width="13.33203125" bestFit="1" customWidth="1"/>
    <col min="4357" max="4357" width="8" bestFit="1" customWidth="1"/>
    <col min="4358" max="4358" width="7.5546875" bestFit="1" customWidth="1"/>
    <col min="4359" max="4359" width="11.6640625" bestFit="1" customWidth="1"/>
    <col min="4360" max="4360" width="13.109375" bestFit="1" customWidth="1"/>
    <col min="4361" max="4361" width="122.6640625" bestFit="1" customWidth="1"/>
    <col min="4609" max="4609" width="20.33203125" bestFit="1" customWidth="1"/>
    <col min="4610" max="4610" width="44.44140625" bestFit="1" customWidth="1"/>
    <col min="4611" max="4611" width="13.33203125" bestFit="1" customWidth="1"/>
    <col min="4613" max="4613" width="8" bestFit="1" customWidth="1"/>
    <col min="4614" max="4614" width="7.5546875" bestFit="1" customWidth="1"/>
    <col min="4615" max="4615" width="11.6640625" bestFit="1" customWidth="1"/>
    <col min="4616" max="4616" width="13.109375" bestFit="1" customWidth="1"/>
    <col min="4617" max="4617" width="122.6640625" bestFit="1" customWidth="1"/>
    <col min="4865" max="4865" width="20.33203125" bestFit="1" customWidth="1"/>
    <col min="4866" max="4866" width="44.44140625" bestFit="1" customWidth="1"/>
    <col min="4867" max="4867" width="13.33203125" bestFit="1" customWidth="1"/>
    <col min="4869" max="4869" width="8" bestFit="1" customWidth="1"/>
    <col min="4870" max="4870" width="7.5546875" bestFit="1" customWidth="1"/>
    <col min="4871" max="4871" width="11.6640625" bestFit="1" customWidth="1"/>
    <col min="4872" max="4872" width="13.109375" bestFit="1" customWidth="1"/>
    <col min="4873" max="4873" width="122.6640625" bestFit="1" customWidth="1"/>
    <col min="5121" max="5121" width="20.33203125" bestFit="1" customWidth="1"/>
    <col min="5122" max="5122" width="44.44140625" bestFit="1" customWidth="1"/>
    <col min="5123" max="5123" width="13.33203125" bestFit="1" customWidth="1"/>
    <col min="5125" max="5125" width="8" bestFit="1" customWidth="1"/>
    <col min="5126" max="5126" width="7.5546875" bestFit="1" customWidth="1"/>
    <col min="5127" max="5127" width="11.6640625" bestFit="1" customWidth="1"/>
    <col min="5128" max="5128" width="13.109375" bestFit="1" customWidth="1"/>
    <col min="5129" max="5129" width="122.6640625" bestFit="1" customWidth="1"/>
    <col min="5377" max="5377" width="20.33203125" bestFit="1" customWidth="1"/>
    <col min="5378" max="5378" width="44.44140625" bestFit="1" customWidth="1"/>
    <col min="5379" max="5379" width="13.33203125" bestFit="1" customWidth="1"/>
    <col min="5381" max="5381" width="8" bestFit="1" customWidth="1"/>
    <col min="5382" max="5382" width="7.5546875" bestFit="1" customWidth="1"/>
    <col min="5383" max="5383" width="11.6640625" bestFit="1" customWidth="1"/>
    <col min="5384" max="5384" width="13.109375" bestFit="1" customWidth="1"/>
    <col min="5385" max="5385" width="122.6640625" bestFit="1" customWidth="1"/>
    <col min="5633" max="5633" width="20.33203125" bestFit="1" customWidth="1"/>
    <col min="5634" max="5634" width="44.44140625" bestFit="1" customWidth="1"/>
    <col min="5635" max="5635" width="13.33203125" bestFit="1" customWidth="1"/>
    <col min="5637" max="5637" width="8" bestFit="1" customWidth="1"/>
    <col min="5638" max="5638" width="7.5546875" bestFit="1" customWidth="1"/>
    <col min="5639" max="5639" width="11.6640625" bestFit="1" customWidth="1"/>
    <col min="5640" max="5640" width="13.109375" bestFit="1" customWidth="1"/>
    <col min="5641" max="5641" width="122.6640625" bestFit="1" customWidth="1"/>
    <col min="5889" max="5889" width="20.33203125" bestFit="1" customWidth="1"/>
    <col min="5890" max="5890" width="44.44140625" bestFit="1" customWidth="1"/>
    <col min="5891" max="5891" width="13.33203125" bestFit="1" customWidth="1"/>
    <col min="5893" max="5893" width="8" bestFit="1" customWidth="1"/>
    <col min="5894" max="5894" width="7.5546875" bestFit="1" customWidth="1"/>
    <col min="5895" max="5895" width="11.6640625" bestFit="1" customWidth="1"/>
    <col min="5896" max="5896" width="13.109375" bestFit="1" customWidth="1"/>
    <col min="5897" max="5897" width="122.6640625" bestFit="1" customWidth="1"/>
    <col min="6145" max="6145" width="20.33203125" bestFit="1" customWidth="1"/>
    <col min="6146" max="6146" width="44.44140625" bestFit="1" customWidth="1"/>
    <col min="6147" max="6147" width="13.33203125" bestFit="1" customWidth="1"/>
    <col min="6149" max="6149" width="8" bestFit="1" customWidth="1"/>
    <col min="6150" max="6150" width="7.5546875" bestFit="1" customWidth="1"/>
    <col min="6151" max="6151" width="11.6640625" bestFit="1" customWidth="1"/>
    <col min="6152" max="6152" width="13.109375" bestFit="1" customWidth="1"/>
    <col min="6153" max="6153" width="122.6640625" bestFit="1" customWidth="1"/>
    <col min="6401" max="6401" width="20.33203125" bestFit="1" customWidth="1"/>
    <col min="6402" max="6402" width="44.44140625" bestFit="1" customWidth="1"/>
    <col min="6403" max="6403" width="13.33203125" bestFit="1" customWidth="1"/>
    <col min="6405" max="6405" width="8" bestFit="1" customWidth="1"/>
    <col min="6406" max="6406" width="7.5546875" bestFit="1" customWidth="1"/>
    <col min="6407" max="6407" width="11.6640625" bestFit="1" customWidth="1"/>
    <col min="6408" max="6408" width="13.109375" bestFit="1" customWidth="1"/>
    <col min="6409" max="6409" width="122.6640625" bestFit="1" customWidth="1"/>
    <col min="6657" max="6657" width="20.33203125" bestFit="1" customWidth="1"/>
    <col min="6658" max="6658" width="44.44140625" bestFit="1" customWidth="1"/>
    <col min="6659" max="6659" width="13.33203125" bestFit="1" customWidth="1"/>
    <col min="6661" max="6661" width="8" bestFit="1" customWidth="1"/>
    <col min="6662" max="6662" width="7.5546875" bestFit="1" customWidth="1"/>
    <col min="6663" max="6663" width="11.6640625" bestFit="1" customWidth="1"/>
    <col min="6664" max="6664" width="13.109375" bestFit="1" customWidth="1"/>
    <col min="6665" max="6665" width="122.6640625" bestFit="1" customWidth="1"/>
    <col min="6913" max="6913" width="20.33203125" bestFit="1" customWidth="1"/>
    <col min="6914" max="6914" width="44.44140625" bestFit="1" customWidth="1"/>
    <col min="6915" max="6915" width="13.33203125" bestFit="1" customWidth="1"/>
    <col min="6917" max="6917" width="8" bestFit="1" customWidth="1"/>
    <col min="6918" max="6918" width="7.5546875" bestFit="1" customWidth="1"/>
    <col min="6919" max="6919" width="11.6640625" bestFit="1" customWidth="1"/>
    <col min="6920" max="6920" width="13.109375" bestFit="1" customWidth="1"/>
    <col min="6921" max="6921" width="122.6640625" bestFit="1" customWidth="1"/>
    <col min="7169" max="7169" width="20.33203125" bestFit="1" customWidth="1"/>
    <col min="7170" max="7170" width="44.44140625" bestFit="1" customWidth="1"/>
    <col min="7171" max="7171" width="13.33203125" bestFit="1" customWidth="1"/>
    <col min="7173" max="7173" width="8" bestFit="1" customWidth="1"/>
    <col min="7174" max="7174" width="7.5546875" bestFit="1" customWidth="1"/>
    <col min="7175" max="7175" width="11.6640625" bestFit="1" customWidth="1"/>
    <col min="7176" max="7176" width="13.109375" bestFit="1" customWidth="1"/>
    <col min="7177" max="7177" width="122.6640625" bestFit="1" customWidth="1"/>
    <col min="7425" max="7425" width="20.33203125" bestFit="1" customWidth="1"/>
    <col min="7426" max="7426" width="44.44140625" bestFit="1" customWidth="1"/>
    <col min="7427" max="7427" width="13.33203125" bestFit="1" customWidth="1"/>
    <col min="7429" max="7429" width="8" bestFit="1" customWidth="1"/>
    <col min="7430" max="7430" width="7.5546875" bestFit="1" customWidth="1"/>
    <col min="7431" max="7431" width="11.6640625" bestFit="1" customWidth="1"/>
    <col min="7432" max="7432" width="13.109375" bestFit="1" customWidth="1"/>
    <col min="7433" max="7433" width="122.6640625" bestFit="1" customWidth="1"/>
    <col min="7681" max="7681" width="20.33203125" bestFit="1" customWidth="1"/>
    <col min="7682" max="7682" width="44.44140625" bestFit="1" customWidth="1"/>
    <col min="7683" max="7683" width="13.33203125" bestFit="1" customWidth="1"/>
    <col min="7685" max="7685" width="8" bestFit="1" customWidth="1"/>
    <col min="7686" max="7686" width="7.5546875" bestFit="1" customWidth="1"/>
    <col min="7687" max="7687" width="11.6640625" bestFit="1" customWidth="1"/>
    <col min="7688" max="7688" width="13.109375" bestFit="1" customWidth="1"/>
    <col min="7689" max="7689" width="122.6640625" bestFit="1" customWidth="1"/>
    <col min="7937" max="7937" width="20.33203125" bestFit="1" customWidth="1"/>
    <col min="7938" max="7938" width="44.44140625" bestFit="1" customWidth="1"/>
    <col min="7939" max="7939" width="13.33203125" bestFit="1" customWidth="1"/>
    <col min="7941" max="7941" width="8" bestFit="1" customWidth="1"/>
    <col min="7942" max="7942" width="7.5546875" bestFit="1" customWidth="1"/>
    <col min="7943" max="7943" width="11.6640625" bestFit="1" customWidth="1"/>
    <col min="7944" max="7944" width="13.109375" bestFit="1" customWidth="1"/>
    <col min="7945" max="7945" width="122.6640625" bestFit="1" customWidth="1"/>
    <col min="8193" max="8193" width="20.33203125" bestFit="1" customWidth="1"/>
    <col min="8194" max="8194" width="44.44140625" bestFit="1" customWidth="1"/>
    <col min="8195" max="8195" width="13.33203125" bestFit="1" customWidth="1"/>
    <col min="8197" max="8197" width="8" bestFit="1" customWidth="1"/>
    <col min="8198" max="8198" width="7.5546875" bestFit="1" customWidth="1"/>
    <col min="8199" max="8199" width="11.6640625" bestFit="1" customWidth="1"/>
    <col min="8200" max="8200" width="13.109375" bestFit="1" customWidth="1"/>
    <col min="8201" max="8201" width="122.6640625" bestFit="1" customWidth="1"/>
    <col min="8449" max="8449" width="20.33203125" bestFit="1" customWidth="1"/>
    <col min="8450" max="8450" width="44.44140625" bestFit="1" customWidth="1"/>
    <col min="8451" max="8451" width="13.33203125" bestFit="1" customWidth="1"/>
    <col min="8453" max="8453" width="8" bestFit="1" customWidth="1"/>
    <col min="8454" max="8454" width="7.5546875" bestFit="1" customWidth="1"/>
    <col min="8455" max="8455" width="11.6640625" bestFit="1" customWidth="1"/>
    <col min="8456" max="8456" width="13.109375" bestFit="1" customWidth="1"/>
    <col min="8457" max="8457" width="122.6640625" bestFit="1" customWidth="1"/>
    <col min="8705" max="8705" width="20.33203125" bestFit="1" customWidth="1"/>
    <col min="8706" max="8706" width="44.44140625" bestFit="1" customWidth="1"/>
    <col min="8707" max="8707" width="13.33203125" bestFit="1" customWidth="1"/>
    <col min="8709" max="8709" width="8" bestFit="1" customWidth="1"/>
    <col min="8710" max="8710" width="7.5546875" bestFit="1" customWidth="1"/>
    <col min="8711" max="8711" width="11.6640625" bestFit="1" customWidth="1"/>
    <col min="8712" max="8712" width="13.109375" bestFit="1" customWidth="1"/>
    <col min="8713" max="8713" width="122.6640625" bestFit="1" customWidth="1"/>
    <col min="8961" max="8961" width="20.33203125" bestFit="1" customWidth="1"/>
    <col min="8962" max="8962" width="44.44140625" bestFit="1" customWidth="1"/>
    <col min="8963" max="8963" width="13.33203125" bestFit="1" customWidth="1"/>
    <col min="8965" max="8965" width="8" bestFit="1" customWidth="1"/>
    <col min="8966" max="8966" width="7.5546875" bestFit="1" customWidth="1"/>
    <col min="8967" max="8967" width="11.6640625" bestFit="1" customWidth="1"/>
    <col min="8968" max="8968" width="13.109375" bestFit="1" customWidth="1"/>
    <col min="8969" max="8969" width="122.6640625" bestFit="1" customWidth="1"/>
    <col min="9217" max="9217" width="20.33203125" bestFit="1" customWidth="1"/>
    <col min="9218" max="9218" width="44.44140625" bestFit="1" customWidth="1"/>
    <col min="9219" max="9219" width="13.33203125" bestFit="1" customWidth="1"/>
    <col min="9221" max="9221" width="8" bestFit="1" customWidth="1"/>
    <col min="9222" max="9222" width="7.5546875" bestFit="1" customWidth="1"/>
    <col min="9223" max="9223" width="11.6640625" bestFit="1" customWidth="1"/>
    <col min="9224" max="9224" width="13.109375" bestFit="1" customWidth="1"/>
    <col min="9225" max="9225" width="122.6640625" bestFit="1" customWidth="1"/>
    <col min="9473" max="9473" width="20.33203125" bestFit="1" customWidth="1"/>
    <col min="9474" max="9474" width="44.44140625" bestFit="1" customWidth="1"/>
    <col min="9475" max="9475" width="13.33203125" bestFit="1" customWidth="1"/>
    <col min="9477" max="9477" width="8" bestFit="1" customWidth="1"/>
    <col min="9478" max="9478" width="7.5546875" bestFit="1" customWidth="1"/>
    <col min="9479" max="9479" width="11.6640625" bestFit="1" customWidth="1"/>
    <col min="9480" max="9480" width="13.109375" bestFit="1" customWidth="1"/>
    <col min="9481" max="9481" width="122.6640625" bestFit="1" customWidth="1"/>
    <col min="9729" max="9729" width="20.33203125" bestFit="1" customWidth="1"/>
    <col min="9730" max="9730" width="44.44140625" bestFit="1" customWidth="1"/>
    <col min="9731" max="9731" width="13.33203125" bestFit="1" customWidth="1"/>
    <col min="9733" max="9733" width="8" bestFit="1" customWidth="1"/>
    <col min="9734" max="9734" width="7.5546875" bestFit="1" customWidth="1"/>
    <col min="9735" max="9735" width="11.6640625" bestFit="1" customWidth="1"/>
    <col min="9736" max="9736" width="13.109375" bestFit="1" customWidth="1"/>
    <col min="9737" max="9737" width="122.6640625" bestFit="1" customWidth="1"/>
    <col min="9985" max="9985" width="20.33203125" bestFit="1" customWidth="1"/>
    <col min="9986" max="9986" width="44.44140625" bestFit="1" customWidth="1"/>
    <col min="9987" max="9987" width="13.33203125" bestFit="1" customWidth="1"/>
    <col min="9989" max="9989" width="8" bestFit="1" customWidth="1"/>
    <col min="9990" max="9990" width="7.5546875" bestFit="1" customWidth="1"/>
    <col min="9991" max="9991" width="11.6640625" bestFit="1" customWidth="1"/>
    <col min="9992" max="9992" width="13.109375" bestFit="1" customWidth="1"/>
    <col min="9993" max="9993" width="122.6640625" bestFit="1" customWidth="1"/>
    <col min="10241" max="10241" width="20.33203125" bestFit="1" customWidth="1"/>
    <col min="10242" max="10242" width="44.44140625" bestFit="1" customWidth="1"/>
    <col min="10243" max="10243" width="13.33203125" bestFit="1" customWidth="1"/>
    <col min="10245" max="10245" width="8" bestFit="1" customWidth="1"/>
    <col min="10246" max="10246" width="7.5546875" bestFit="1" customWidth="1"/>
    <col min="10247" max="10247" width="11.6640625" bestFit="1" customWidth="1"/>
    <col min="10248" max="10248" width="13.109375" bestFit="1" customWidth="1"/>
    <col min="10249" max="10249" width="122.6640625" bestFit="1" customWidth="1"/>
    <col min="10497" max="10497" width="20.33203125" bestFit="1" customWidth="1"/>
    <col min="10498" max="10498" width="44.44140625" bestFit="1" customWidth="1"/>
    <col min="10499" max="10499" width="13.33203125" bestFit="1" customWidth="1"/>
    <col min="10501" max="10501" width="8" bestFit="1" customWidth="1"/>
    <col min="10502" max="10502" width="7.5546875" bestFit="1" customWidth="1"/>
    <col min="10503" max="10503" width="11.6640625" bestFit="1" customWidth="1"/>
    <col min="10504" max="10504" width="13.109375" bestFit="1" customWidth="1"/>
    <col min="10505" max="10505" width="122.6640625" bestFit="1" customWidth="1"/>
    <col min="10753" max="10753" width="20.33203125" bestFit="1" customWidth="1"/>
    <col min="10754" max="10754" width="44.44140625" bestFit="1" customWidth="1"/>
    <col min="10755" max="10755" width="13.33203125" bestFit="1" customWidth="1"/>
    <col min="10757" max="10757" width="8" bestFit="1" customWidth="1"/>
    <col min="10758" max="10758" width="7.5546875" bestFit="1" customWidth="1"/>
    <col min="10759" max="10759" width="11.6640625" bestFit="1" customWidth="1"/>
    <col min="10760" max="10760" width="13.109375" bestFit="1" customWidth="1"/>
    <col min="10761" max="10761" width="122.6640625" bestFit="1" customWidth="1"/>
    <col min="11009" max="11009" width="20.33203125" bestFit="1" customWidth="1"/>
    <col min="11010" max="11010" width="44.44140625" bestFit="1" customWidth="1"/>
    <col min="11011" max="11011" width="13.33203125" bestFit="1" customWidth="1"/>
    <col min="11013" max="11013" width="8" bestFit="1" customWidth="1"/>
    <col min="11014" max="11014" width="7.5546875" bestFit="1" customWidth="1"/>
    <col min="11015" max="11015" width="11.6640625" bestFit="1" customWidth="1"/>
    <col min="11016" max="11016" width="13.109375" bestFit="1" customWidth="1"/>
    <col min="11017" max="11017" width="122.6640625" bestFit="1" customWidth="1"/>
    <col min="11265" max="11265" width="20.33203125" bestFit="1" customWidth="1"/>
    <col min="11266" max="11266" width="44.44140625" bestFit="1" customWidth="1"/>
    <col min="11267" max="11267" width="13.33203125" bestFit="1" customWidth="1"/>
    <col min="11269" max="11269" width="8" bestFit="1" customWidth="1"/>
    <col min="11270" max="11270" width="7.5546875" bestFit="1" customWidth="1"/>
    <col min="11271" max="11271" width="11.6640625" bestFit="1" customWidth="1"/>
    <col min="11272" max="11272" width="13.109375" bestFit="1" customWidth="1"/>
    <col min="11273" max="11273" width="122.6640625" bestFit="1" customWidth="1"/>
    <col min="11521" max="11521" width="20.33203125" bestFit="1" customWidth="1"/>
    <col min="11522" max="11522" width="44.44140625" bestFit="1" customWidth="1"/>
    <col min="11523" max="11523" width="13.33203125" bestFit="1" customWidth="1"/>
    <col min="11525" max="11525" width="8" bestFit="1" customWidth="1"/>
    <col min="11526" max="11526" width="7.5546875" bestFit="1" customWidth="1"/>
    <col min="11527" max="11527" width="11.6640625" bestFit="1" customWidth="1"/>
    <col min="11528" max="11528" width="13.109375" bestFit="1" customWidth="1"/>
    <col min="11529" max="11529" width="122.6640625" bestFit="1" customWidth="1"/>
    <col min="11777" max="11777" width="20.33203125" bestFit="1" customWidth="1"/>
    <col min="11778" max="11778" width="44.44140625" bestFit="1" customWidth="1"/>
    <col min="11779" max="11779" width="13.33203125" bestFit="1" customWidth="1"/>
    <col min="11781" max="11781" width="8" bestFit="1" customWidth="1"/>
    <col min="11782" max="11782" width="7.5546875" bestFit="1" customWidth="1"/>
    <col min="11783" max="11783" width="11.6640625" bestFit="1" customWidth="1"/>
    <col min="11784" max="11784" width="13.109375" bestFit="1" customWidth="1"/>
    <col min="11785" max="11785" width="122.6640625" bestFit="1" customWidth="1"/>
    <col min="12033" max="12033" width="20.33203125" bestFit="1" customWidth="1"/>
    <col min="12034" max="12034" width="44.44140625" bestFit="1" customWidth="1"/>
    <col min="12035" max="12035" width="13.33203125" bestFit="1" customWidth="1"/>
    <col min="12037" max="12037" width="8" bestFit="1" customWidth="1"/>
    <col min="12038" max="12038" width="7.5546875" bestFit="1" customWidth="1"/>
    <col min="12039" max="12039" width="11.6640625" bestFit="1" customWidth="1"/>
    <col min="12040" max="12040" width="13.109375" bestFit="1" customWidth="1"/>
    <col min="12041" max="12041" width="122.6640625" bestFit="1" customWidth="1"/>
    <col min="12289" max="12289" width="20.33203125" bestFit="1" customWidth="1"/>
    <col min="12290" max="12290" width="44.44140625" bestFit="1" customWidth="1"/>
    <col min="12291" max="12291" width="13.33203125" bestFit="1" customWidth="1"/>
    <col min="12293" max="12293" width="8" bestFit="1" customWidth="1"/>
    <col min="12294" max="12294" width="7.5546875" bestFit="1" customWidth="1"/>
    <col min="12295" max="12295" width="11.6640625" bestFit="1" customWidth="1"/>
    <col min="12296" max="12296" width="13.109375" bestFit="1" customWidth="1"/>
    <col min="12297" max="12297" width="122.6640625" bestFit="1" customWidth="1"/>
    <col min="12545" max="12545" width="20.33203125" bestFit="1" customWidth="1"/>
    <col min="12546" max="12546" width="44.44140625" bestFit="1" customWidth="1"/>
    <col min="12547" max="12547" width="13.33203125" bestFit="1" customWidth="1"/>
    <col min="12549" max="12549" width="8" bestFit="1" customWidth="1"/>
    <col min="12550" max="12550" width="7.5546875" bestFit="1" customWidth="1"/>
    <col min="12551" max="12551" width="11.6640625" bestFit="1" customWidth="1"/>
    <col min="12552" max="12552" width="13.109375" bestFit="1" customWidth="1"/>
    <col min="12553" max="12553" width="122.6640625" bestFit="1" customWidth="1"/>
    <col min="12801" max="12801" width="20.33203125" bestFit="1" customWidth="1"/>
    <col min="12802" max="12802" width="44.44140625" bestFit="1" customWidth="1"/>
    <col min="12803" max="12803" width="13.33203125" bestFit="1" customWidth="1"/>
    <col min="12805" max="12805" width="8" bestFit="1" customWidth="1"/>
    <col min="12806" max="12806" width="7.5546875" bestFit="1" customWidth="1"/>
    <col min="12807" max="12807" width="11.6640625" bestFit="1" customWidth="1"/>
    <col min="12808" max="12808" width="13.109375" bestFit="1" customWidth="1"/>
    <col min="12809" max="12809" width="122.6640625" bestFit="1" customWidth="1"/>
    <col min="13057" max="13057" width="20.33203125" bestFit="1" customWidth="1"/>
    <col min="13058" max="13058" width="44.44140625" bestFit="1" customWidth="1"/>
    <col min="13059" max="13059" width="13.33203125" bestFit="1" customWidth="1"/>
    <col min="13061" max="13061" width="8" bestFit="1" customWidth="1"/>
    <col min="13062" max="13062" width="7.5546875" bestFit="1" customWidth="1"/>
    <col min="13063" max="13063" width="11.6640625" bestFit="1" customWidth="1"/>
    <col min="13064" max="13064" width="13.109375" bestFit="1" customWidth="1"/>
    <col min="13065" max="13065" width="122.6640625" bestFit="1" customWidth="1"/>
    <col min="13313" max="13313" width="20.33203125" bestFit="1" customWidth="1"/>
    <col min="13314" max="13314" width="44.44140625" bestFit="1" customWidth="1"/>
    <col min="13315" max="13315" width="13.33203125" bestFit="1" customWidth="1"/>
    <col min="13317" max="13317" width="8" bestFit="1" customWidth="1"/>
    <col min="13318" max="13318" width="7.5546875" bestFit="1" customWidth="1"/>
    <col min="13319" max="13319" width="11.6640625" bestFit="1" customWidth="1"/>
    <col min="13320" max="13320" width="13.109375" bestFit="1" customWidth="1"/>
    <col min="13321" max="13321" width="122.6640625" bestFit="1" customWidth="1"/>
    <col min="13569" max="13569" width="20.33203125" bestFit="1" customWidth="1"/>
    <col min="13570" max="13570" width="44.44140625" bestFit="1" customWidth="1"/>
    <col min="13571" max="13571" width="13.33203125" bestFit="1" customWidth="1"/>
    <col min="13573" max="13573" width="8" bestFit="1" customWidth="1"/>
    <col min="13574" max="13574" width="7.5546875" bestFit="1" customWidth="1"/>
    <col min="13575" max="13575" width="11.6640625" bestFit="1" customWidth="1"/>
    <col min="13576" max="13576" width="13.109375" bestFit="1" customWidth="1"/>
    <col min="13577" max="13577" width="122.6640625" bestFit="1" customWidth="1"/>
    <col min="13825" max="13825" width="20.33203125" bestFit="1" customWidth="1"/>
    <col min="13826" max="13826" width="44.44140625" bestFit="1" customWidth="1"/>
    <col min="13827" max="13827" width="13.33203125" bestFit="1" customWidth="1"/>
    <col min="13829" max="13829" width="8" bestFit="1" customWidth="1"/>
    <col min="13830" max="13830" width="7.5546875" bestFit="1" customWidth="1"/>
    <col min="13831" max="13831" width="11.6640625" bestFit="1" customWidth="1"/>
    <col min="13832" max="13832" width="13.109375" bestFit="1" customWidth="1"/>
    <col min="13833" max="13833" width="122.6640625" bestFit="1" customWidth="1"/>
    <col min="14081" max="14081" width="20.33203125" bestFit="1" customWidth="1"/>
    <col min="14082" max="14082" width="44.44140625" bestFit="1" customWidth="1"/>
    <col min="14083" max="14083" width="13.33203125" bestFit="1" customWidth="1"/>
    <col min="14085" max="14085" width="8" bestFit="1" customWidth="1"/>
    <col min="14086" max="14086" width="7.5546875" bestFit="1" customWidth="1"/>
    <col min="14087" max="14087" width="11.6640625" bestFit="1" customWidth="1"/>
    <col min="14088" max="14088" width="13.109375" bestFit="1" customWidth="1"/>
    <col min="14089" max="14089" width="122.6640625" bestFit="1" customWidth="1"/>
    <col min="14337" max="14337" width="20.33203125" bestFit="1" customWidth="1"/>
    <col min="14338" max="14338" width="44.44140625" bestFit="1" customWidth="1"/>
    <col min="14339" max="14339" width="13.33203125" bestFit="1" customWidth="1"/>
    <col min="14341" max="14341" width="8" bestFit="1" customWidth="1"/>
    <col min="14342" max="14342" width="7.5546875" bestFit="1" customWidth="1"/>
    <col min="14343" max="14343" width="11.6640625" bestFit="1" customWidth="1"/>
    <col min="14344" max="14344" width="13.109375" bestFit="1" customWidth="1"/>
    <col min="14345" max="14345" width="122.6640625" bestFit="1" customWidth="1"/>
    <col min="14593" max="14593" width="20.33203125" bestFit="1" customWidth="1"/>
    <col min="14594" max="14594" width="44.44140625" bestFit="1" customWidth="1"/>
    <col min="14595" max="14595" width="13.33203125" bestFit="1" customWidth="1"/>
    <col min="14597" max="14597" width="8" bestFit="1" customWidth="1"/>
    <col min="14598" max="14598" width="7.5546875" bestFit="1" customWidth="1"/>
    <col min="14599" max="14599" width="11.6640625" bestFit="1" customWidth="1"/>
    <col min="14600" max="14600" width="13.109375" bestFit="1" customWidth="1"/>
    <col min="14601" max="14601" width="122.6640625" bestFit="1" customWidth="1"/>
    <col min="14849" max="14849" width="20.33203125" bestFit="1" customWidth="1"/>
    <col min="14850" max="14850" width="44.44140625" bestFit="1" customWidth="1"/>
    <col min="14851" max="14851" width="13.33203125" bestFit="1" customWidth="1"/>
    <col min="14853" max="14853" width="8" bestFit="1" customWidth="1"/>
    <col min="14854" max="14854" width="7.5546875" bestFit="1" customWidth="1"/>
    <col min="14855" max="14855" width="11.6640625" bestFit="1" customWidth="1"/>
    <col min="14856" max="14856" width="13.109375" bestFit="1" customWidth="1"/>
    <col min="14857" max="14857" width="122.6640625" bestFit="1" customWidth="1"/>
    <col min="15105" max="15105" width="20.33203125" bestFit="1" customWidth="1"/>
    <col min="15106" max="15106" width="44.44140625" bestFit="1" customWidth="1"/>
    <col min="15107" max="15107" width="13.33203125" bestFit="1" customWidth="1"/>
    <col min="15109" max="15109" width="8" bestFit="1" customWidth="1"/>
    <col min="15110" max="15110" width="7.5546875" bestFit="1" customWidth="1"/>
    <col min="15111" max="15111" width="11.6640625" bestFit="1" customWidth="1"/>
    <col min="15112" max="15112" width="13.109375" bestFit="1" customWidth="1"/>
    <col min="15113" max="15113" width="122.6640625" bestFit="1" customWidth="1"/>
    <col min="15361" max="15361" width="20.33203125" bestFit="1" customWidth="1"/>
    <col min="15362" max="15362" width="44.44140625" bestFit="1" customWidth="1"/>
    <col min="15363" max="15363" width="13.33203125" bestFit="1" customWidth="1"/>
    <col min="15365" max="15365" width="8" bestFit="1" customWidth="1"/>
    <col min="15366" max="15366" width="7.5546875" bestFit="1" customWidth="1"/>
    <col min="15367" max="15367" width="11.6640625" bestFit="1" customWidth="1"/>
    <col min="15368" max="15368" width="13.109375" bestFit="1" customWidth="1"/>
    <col min="15369" max="15369" width="122.6640625" bestFit="1" customWidth="1"/>
    <col min="15617" max="15617" width="20.33203125" bestFit="1" customWidth="1"/>
    <col min="15618" max="15618" width="44.44140625" bestFit="1" customWidth="1"/>
    <col min="15619" max="15619" width="13.33203125" bestFit="1" customWidth="1"/>
    <col min="15621" max="15621" width="8" bestFit="1" customWidth="1"/>
    <col min="15622" max="15622" width="7.5546875" bestFit="1" customWidth="1"/>
    <col min="15623" max="15623" width="11.6640625" bestFit="1" customWidth="1"/>
    <col min="15624" max="15624" width="13.109375" bestFit="1" customWidth="1"/>
    <col min="15625" max="15625" width="122.6640625" bestFit="1" customWidth="1"/>
    <col min="15873" max="15873" width="20.33203125" bestFit="1" customWidth="1"/>
    <col min="15874" max="15874" width="44.44140625" bestFit="1" customWidth="1"/>
    <col min="15875" max="15875" width="13.33203125" bestFit="1" customWidth="1"/>
    <col min="15877" max="15877" width="8" bestFit="1" customWidth="1"/>
    <col min="15878" max="15878" width="7.5546875" bestFit="1" customWidth="1"/>
    <col min="15879" max="15879" width="11.6640625" bestFit="1" customWidth="1"/>
    <col min="15880" max="15880" width="13.109375" bestFit="1" customWidth="1"/>
    <col min="15881" max="15881" width="122.6640625" bestFit="1" customWidth="1"/>
    <col min="16129" max="16129" width="20.33203125" bestFit="1" customWidth="1"/>
    <col min="16130" max="16130" width="44.44140625" bestFit="1" customWidth="1"/>
    <col min="16131" max="16131" width="13.33203125" bestFit="1" customWidth="1"/>
    <col min="16133" max="16133" width="8" bestFit="1" customWidth="1"/>
    <col min="16134" max="16134" width="7.5546875" bestFit="1" customWidth="1"/>
    <col min="16135" max="16135" width="11.6640625" bestFit="1" customWidth="1"/>
    <col min="16136" max="16136" width="13.109375" bestFit="1" customWidth="1"/>
    <col min="16137" max="16137" width="122.6640625" bestFit="1" customWidth="1"/>
  </cols>
  <sheetData>
    <row r="1" spans="1:9" ht="18" customHeight="1" x14ac:dyDescent="0.3">
      <c r="A1" s="12" t="s">
        <v>205</v>
      </c>
      <c r="B1" s="12" t="s">
        <v>206</v>
      </c>
      <c r="C1" s="13" t="s">
        <v>207</v>
      </c>
      <c r="D1" s="13" t="s">
        <v>208</v>
      </c>
      <c r="E1" s="12" t="s">
        <v>209</v>
      </c>
      <c r="F1" s="12" t="s">
        <v>209</v>
      </c>
      <c r="G1" s="12" t="s">
        <v>210</v>
      </c>
      <c r="H1" s="12" t="s">
        <v>211</v>
      </c>
      <c r="I1" s="12" t="s">
        <v>212</v>
      </c>
    </row>
    <row r="2" spans="1:9" x14ac:dyDescent="0.3">
      <c r="A2" s="14">
        <v>200</v>
      </c>
      <c r="B2" s="15" t="str">
        <f>VLOOKUP(A2,'Tipo de Negociação (TGFTPV)'!B:C,2,FALSE)</f>
        <v>CARTAO DE DEBITO ELO</v>
      </c>
      <c r="C2" s="16">
        <v>1</v>
      </c>
      <c r="D2" s="16">
        <v>1</v>
      </c>
      <c r="E2" s="17">
        <v>100</v>
      </c>
      <c r="F2" s="15" t="str">
        <f>SUBSTITUTE(E2,",",".")</f>
        <v>100</v>
      </c>
      <c r="G2" s="15">
        <v>0</v>
      </c>
      <c r="H2" s="17">
        <v>100</v>
      </c>
      <c r="I2" s="15" t="str">
        <f>_xlfn.CONCAT($I$1,A2,",",C2,",",D2,",",F2,",",G2,",",H2,");")</f>
        <v>INSERT INTO TGFPPG (CODTIPVENDA, SEQUENCIA, PRAZO, PERCENTUAL, DIGVENDA, CODTIPTITPAD) VALUES (200,1,1,100,0,100);</v>
      </c>
    </row>
    <row r="3" spans="1:9" x14ac:dyDescent="0.3">
      <c r="A3" s="14">
        <v>201</v>
      </c>
      <c r="B3" s="15" t="str">
        <f>VLOOKUP(A3,'Tipo de Negociação (TGFTPV)'!B:C,2,FALSE)</f>
        <v>CARTAO DE CREDITO ELO 1X</v>
      </c>
      <c r="C3" s="16">
        <v>1</v>
      </c>
      <c r="D3" s="16">
        <v>30</v>
      </c>
      <c r="E3" s="17">
        <v>100</v>
      </c>
      <c r="F3" s="15" t="str">
        <f>SUBSTITUTE(E3,",",".")</f>
        <v>100</v>
      </c>
      <c r="G3" s="15">
        <v>0</v>
      </c>
      <c r="H3" s="17">
        <v>101</v>
      </c>
      <c r="I3" s="15" t="str">
        <f>_xlfn.CONCAT($I$1,A3,",",C3,",",D3,",",F3,",",G3,",",H3,");")</f>
        <v>INSERT INTO TGFPPG (CODTIPVENDA, SEQUENCIA, PRAZO, PERCENTUAL, DIGVENDA, CODTIPTITPAD) VALUES (201,1,30,100,0,101);</v>
      </c>
    </row>
    <row r="4" spans="1:9" x14ac:dyDescent="0.3">
      <c r="A4" s="18">
        <v>202</v>
      </c>
      <c r="B4" s="19" t="str">
        <f>VLOOKUP(A4,'Tipo de Negociação (TGFTPV)'!B:C,2,FALSE)</f>
        <v>CARTAO DE CREDITO ELO 2X</v>
      </c>
      <c r="C4" s="20">
        <v>1</v>
      </c>
      <c r="D4" s="20">
        <v>30</v>
      </c>
      <c r="E4" s="21">
        <v>50</v>
      </c>
      <c r="F4" s="19" t="str">
        <f t="shared" ref="F4:F58" si="0">SUBSTITUTE(E4,",",".")</f>
        <v>50</v>
      </c>
      <c r="G4" s="19">
        <v>0</v>
      </c>
      <c r="H4" s="21">
        <v>102</v>
      </c>
      <c r="I4" s="19" t="str">
        <f t="shared" ref="I4:I58" si="1">_xlfn.CONCAT($I$1,A4,",",C4,",",D4,",",F4,",",G4,",",H4,");")</f>
        <v>INSERT INTO TGFPPG (CODTIPVENDA, SEQUENCIA, PRAZO, PERCENTUAL, DIGVENDA, CODTIPTITPAD) VALUES (202,1,30,50,0,102);</v>
      </c>
    </row>
    <row r="5" spans="1:9" x14ac:dyDescent="0.3">
      <c r="A5" s="22">
        <v>202</v>
      </c>
      <c r="B5" s="23" t="str">
        <f>VLOOKUP(A5,'Tipo de Negociação (TGFTPV)'!B:C,2,FALSE)</f>
        <v>CARTAO DE CREDITO ELO 2X</v>
      </c>
      <c r="C5" s="24">
        <v>2</v>
      </c>
      <c r="D5" s="24">
        <v>60</v>
      </c>
      <c r="E5" s="25">
        <v>50</v>
      </c>
      <c r="F5" s="23" t="str">
        <f t="shared" si="0"/>
        <v>50</v>
      </c>
      <c r="G5" s="23">
        <v>0</v>
      </c>
      <c r="H5" s="25">
        <v>102</v>
      </c>
      <c r="I5" t="str">
        <f t="shared" si="1"/>
        <v>INSERT INTO TGFPPG (CODTIPVENDA, SEQUENCIA, PRAZO, PERCENTUAL, DIGVENDA, CODTIPTITPAD) VALUES (202,2,60,50,0,102);</v>
      </c>
    </row>
    <row r="6" spans="1:9" x14ac:dyDescent="0.3">
      <c r="A6" s="18">
        <v>203</v>
      </c>
      <c r="B6" s="19" t="str">
        <f>VLOOKUP(A6,'Tipo de Negociação (TGFTPV)'!B:C,2,FALSE)</f>
        <v>CARTAO DE CREDITO ELO 3X</v>
      </c>
      <c r="C6" s="20">
        <v>1</v>
      </c>
      <c r="D6" s="20">
        <v>30</v>
      </c>
      <c r="E6" s="21">
        <v>33.33</v>
      </c>
      <c r="F6" s="26" t="str">
        <f t="shared" si="0"/>
        <v>33.33</v>
      </c>
      <c r="G6" s="19">
        <v>0</v>
      </c>
      <c r="H6" s="21">
        <v>102</v>
      </c>
      <c r="I6" s="19" t="str">
        <f t="shared" si="1"/>
        <v>INSERT INTO TGFPPG (CODTIPVENDA, SEQUENCIA, PRAZO, PERCENTUAL, DIGVENDA, CODTIPTITPAD) VALUES (203,1,30,33.33,0,102);</v>
      </c>
    </row>
    <row r="7" spans="1:9" x14ac:dyDescent="0.3">
      <c r="A7" s="27">
        <v>203</v>
      </c>
      <c r="B7" t="str">
        <f>VLOOKUP(A7,'Tipo de Negociação (TGFTPV)'!B:C,2,FALSE)</f>
        <v>CARTAO DE CREDITO ELO 3X</v>
      </c>
      <c r="C7" s="5">
        <v>2</v>
      </c>
      <c r="D7" s="5">
        <v>60</v>
      </c>
      <c r="E7" s="28">
        <v>33.33</v>
      </c>
      <c r="F7" s="29" t="str">
        <f t="shared" si="0"/>
        <v>33.33</v>
      </c>
      <c r="G7">
        <v>0</v>
      </c>
      <c r="H7" s="28">
        <v>102</v>
      </c>
      <c r="I7" t="str">
        <f t="shared" si="1"/>
        <v>INSERT INTO TGFPPG (CODTIPVENDA, SEQUENCIA, PRAZO, PERCENTUAL, DIGVENDA, CODTIPTITPAD) VALUES (203,2,60,33.33,0,102);</v>
      </c>
    </row>
    <row r="8" spans="1:9" x14ac:dyDescent="0.3">
      <c r="A8" s="22">
        <v>203</v>
      </c>
      <c r="B8" s="23" t="str">
        <f>VLOOKUP(A8,'Tipo de Negociação (TGFTPV)'!B:C,2,FALSE)</f>
        <v>CARTAO DE CREDITO ELO 3X</v>
      </c>
      <c r="C8" s="24">
        <v>3</v>
      </c>
      <c r="D8" s="24">
        <v>90</v>
      </c>
      <c r="E8" s="25">
        <v>33.33</v>
      </c>
      <c r="F8" s="30" t="str">
        <f t="shared" si="0"/>
        <v>33.33</v>
      </c>
      <c r="G8" s="23">
        <v>0</v>
      </c>
      <c r="H8" s="25">
        <v>102</v>
      </c>
      <c r="I8" s="23" t="str">
        <f t="shared" si="1"/>
        <v>INSERT INTO TGFPPG (CODTIPVENDA, SEQUENCIA, PRAZO, PERCENTUAL, DIGVENDA, CODTIPTITPAD) VALUES (203,3,90,33.33,0,102);</v>
      </c>
    </row>
    <row r="9" spans="1:9" x14ac:dyDescent="0.3">
      <c r="A9" s="18">
        <v>204</v>
      </c>
      <c r="B9" s="19" t="str">
        <f>VLOOKUP(A9,'Tipo de Negociação (TGFTPV)'!B:C,2,FALSE)</f>
        <v>CARTAO DE CREDITO ELO 4X</v>
      </c>
      <c r="C9" s="20">
        <v>1</v>
      </c>
      <c r="D9" s="20">
        <v>30</v>
      </c>
      <c r="E9" s="21">
        <v>25</v>
      </c>
      <c r="F9" s="19" t="str">
        <f t="shared" si="0"/>
        <v>25</v>
      </c>
      <c r="G9" s="19">
        <v>0</v>
      </c>
      <c r="H9" s="21">
        <v>102</v>
      </c>
      <c r="I9" s="19" t="str">
        <f t="shared" si="1"/>
        <v>INSERT INTO TGFPPG (CODTIPVENDA, SEQUENCIA, PRAZO, PERCENTUAL, DIGVENDA, CODTIPTITPAD) VALUES (204,1,30,25,0,102);</v>
      </c>
    </row>
    <row r="10" spans="1:9" x14ac:dyDescent="0.3">
      <c r="A10" s="27">
        <v>204</v>
      </c>
      <c r="B10" t="str">
        <f>VLOOKUP(A10,'Tipo de Negociação (TGFTPV)'!B:C,2,FALSE)</f>
        <v>CARTAO DE CREDITO ELO 4X</v>
      </c>
      <c r="C10" s="5">
        <v>2</v>
      </c>
      <c r="D10" s="5">
        <v>60</v>
      </c>
      <c r="E10" s="28">
        <v>25</v>
      </c>
      <c r="F10" s="29" t="str">
        <f t="shared" si="0"/>
        <v>25</v>
      </c>
      <c r="G10">
        <v>0</v>
      </c>
      <c r="H10" s="28">
        <v>102</v>
      </c>
      <c r="I10" t="str">
        <f t="shared" si="1"/>
        <v>INSERT INTO TGFPPG (CODTIPVENDA, SEQUENCIA, PRAZO, PERCENTUAL, DIGVENDA, CODTIPTITPAD) VALUES (204,2,60,25,0,102);</v>
      </c>
    </row>
    <row r="11" spans="1:9" x14ac:dyDescent="0.3">
      <c r="A11" s="27">
        <v>204</v>
      </c>
      <c r="B11" t="str">
        <f>VLOOKUP(A11,'Tipo de Negociação (TGFTPV)'!B:C,2,FALSE)</f>
        <v>CARTAO DE CREDITO ELO 4X</v>
      </c>
      <c r="C11" s="5">
        <v>3</v>
      </c>
      <c r="D11" s="5">
        <v>90</v>
      </c>
      <c r="E11" s="28">
        <v>25</v>
      </c>
      <c r="F11" s="29" t="str">
        <f t="shared" si="0"/>
        <v>25</v>
      </c>
      <c r="G11">
        <v>0</v>
      </c>
      <c r="H11" s="28">
        <v>102</v>
      </c>
      <c r="I11" t="str">
        <f t="shared" si="1"/>
        <v>INSERT INTO TGFPPG (CODTIPVENDA, SEQUENCIA, PRAZO, PERCENTUAL, DIGVENDA, CODTIPTITPAD) VALUES (204,3,90,25,0,102);</v>
      </c>
    </row>
    <row r="12" spans="1:9" x14ac:dyDescent="0.3">
      <c r="A12" s="22">
        <v>204</v>
      </c>
      <c r="B12" s="23" t="str">
        <f>VLOOKUP(A12,'Tipo de Negociação (TGFTPV)'!B:C,2,FALSE)</f>
        <v>CARTAO DE CREDITO ELO 4X</v>
      </c>
      <c r="C12" s="24">
        <v>4</v>
      </c>
      <c r="D12" s="24">
        <v>120</v>
      </c>
      <c r="E12" s="25">
        <v>25</v>
      </c>
      <c r="F12" s="23" t="str">
        <f t="shared" si="0"/>
        <v>25</v>
      </c>
      <c r="G12" s="23">
        <v>0</v>
      </c>
      <c r="H12" s="25">
        <v>102</v>
      </c>
      <c r="I12" s="23" t="str">
        <f t="shared" si="1"/>
        <v>INSERT INTO TGFPPG (CODTIPVENDA, SEQUENCIA, PRAZO, PERCENTUAL, DIGVENDA, CODTIPTITPAD) VALUES (204,4,120,25,0,102);</v>
      </c>
    </row>
    <row r="13" spans="1:9" x14ac:dyDescent="0.3">
      <c r="A13" s="18">
        <v>205</v>
      </c>
      <c r="B13" s="19" t="str">
        <f>VLOOKUP(A13,'Tipo de Negociação (TGFTPV)'!B:C,2,FALSE)</f>
        <v>CARTAO DE CREDITO ELO 5X</v>
      </c>
      <c r="C13" s="20">
        <v>1</v>
      </c>
      <c r="D13" s="20">
        <v>30</v>
      </c>
      <c r="E13" s="21">
        <v>20</v>
      </c>
      <c r="F13" s="19" t="str">
        <f t="shared" si="0"/>
        <v>20</v>
      </c>
      <c r="G13" s="19">
        <v>0</v>
      </c>
      <c r="H13" s="21">
        <v>102</v>
      </c>
      <c r="I13" s="19" t="str">
        <f t="shared" si="1"/>
        <v>INSERT INTO TGFPPG (CODTIPVENDA, SEQUENCIA, PRAZO, PERCENTUAL, DIGVENDA, CODTIPTITPAD) VALUES (205,1,30,20,0,102);</v>
      </c>
    </row>
    <row r="14" spans="1:9" x14ac:dyDescent="0.3">
      <c r="A14" s="27">
        <v>205</v>
      </c>
      <c r="B14" t="str">
        <f>VLOOKUP(A14,'Tipo de Negociação (TGFTPV)'!B:C,2,FALSE)</f>
        <v>CARTAO DE CREDITO ELO 5X</v>
      </c>
      <c r="C14" s="5">
        <v>2</v>
      </c>
      <c r="D14" s="5">
        <v>60</v>
      </c>
      <c r="E14" s="28">
        <v>20</v>
      </c>
      <c r="F14" t="str">
        <f t="shared" si="0"/>
        <v>20</v>
      </c>
      <c r="G14">
        <v>0</v>
      </c>
      <c r="H14" s="28">
        <v>102</v>
      </c>
      <c r="I14" t="str">
        <f t="shared" si="1"/>
        <v>INSERT INTO TGFPPG (CODTIPVENDA, SEQUENCIA, PRAZO, PERCENTUAL, DIGVENDA, CODTIPTITPAD) VALUES (205,2,60,20,0,102);</v>
      </c>
    </row>
    <row r="15" spans="1:9" x14ac:dyDescent="0.3">
      <c r="A15" s="27">
        <v>205</v>
      </c>
      <c r="B15" t="str">
        <f>VLOOKUP(A15,'Tipo de Negociação (TGFTPV)'!B:C,2,FALSE)</f>
        <v>CARTAO DE CREDITO ELO 5X</v>
      </c>
      <c r="C15" s="5">
        <v>3</v>
      </c>
      <c r="D15" s="5">
        <v>90</v>
      </c>
      <c r="E15" s="28">
        <v>20</v>
      </c>
      <c r="F15" t="str">
        <f t="shared" si="0"/>
        <v>20</v>
      </c>
      <c r="G15">
        <v>0</v>
      </c>
      <c r="H15" s="28">
        <v>102</v>
      </c>
      <c r="I15" t="str">
        <f t="shared" si="1"/>
        <v>INSERT INTO TGFPPG (CODTIPVENDA, SEQUENCIA, PRAZO, PERCENTUAL, DIGVENDA, CODTIPTITPAD) VALUES (205,3,90,20,0,102);</v>
      </c>
    </row>
    <row r="16" spans="1:9" x14ac:dyDescent="0.3">
      <c r="A16" s="27">
        <v>205</v>
      </c>
      <c r="B16" t="str">
        <f>VLOOKUP(A16,'Tipo de Negociação (TGFTPV)'!B:C,2,FALSE)</f>
        <v>CARTAO DE CREDITO ELO 5X</v>
      </c>
      <c r="C16" s="5">
        <v>4</v>
      </c>
      <c r="D16" s="5">
        <v>120</v>
      </c>
      <c r="E16" s="28">
        <v>20</v>
      </c>
      <c r="F16" t="str">
        <f t="shared" si="0"/>
        <v>20</v>
      </c>
      <c r="G16">
        <v>0</v>
      </c>
      <c r="H16" s="28">
        <v>102</v>
      </c>
      <c r="I16" t="str">
        <f t="shared" si="1"/>
        <v>INSERT INTO TGFPPG (CODTIPVENDA, SEQUENCIA, PRAZO, PERCENTUAL, DIGVENDA, CODTIPTITPAD) VALUES (205,4,120,20,0,102);</v>
      </c>
    </row>
    <row r="17" spans="1:9" x14ac:dyDescent="0.3">
      <c r="A17" s="22">
        <v>205</v>
      </c>
      <c r="B17" s="23" t="str">
        <f>VLOOKUP(A17,'Tipo de Negociação (TGFTPV)'!B:C,2,FALSE)</f>
        <v>CARTAO DE CREDITO ELO 5X</v>
      </c>
      <c r="C17" s="24">
        <v>5</v>
      </c>
      <c r="D17" s="24">
        <v>150</v>
      </c>
      <c r="E17" s="25">
        <v>20</v>
      </c>
      <c r="F17" s="23" t="str">
        <f t="shared" si="0"/>
        <v>20</v>
      </c>
      <c r="G17" s="23">
        <v>0</v>
      </c>
      <c r="H17" s="25">
        <v>102</v>
      </c>
      <c r="I17" s="23" t="str">
        <f t="shared" si="1"/>
        <v>INSERT INTO TGFPPG (CODTIPVENDA, SEQUENCIA, PRAZO, PERCENTUAL, DIGVENDA, CODTIPTITPAD) VALUES (205,5,150,20,0,102);</v>
      </c>
    </row>
    <row r="18" spans="1:9" x14ac:dyDescent="0.3">
      <c r="A18" s="31">
        <v>206</v>
      </c>
      <c r="B18" t="str">
        <f>VLOOKUP(A18,'Tipo de Negociação (TGFTPV)'!B:C,2,FALSE)</f>
        <v>CARTAO DE CREDITO ELO 6X</v>
      </c>
      <c r="C18" s="5">
        <v>1</v>
      </c>
      <c r="D18" s="5">
        <v>30</v>
      </c>
      <c r="E18" s="28">
        <v>16.666699999999999</v>
      </c>
      <c r="F18" s="29" t="str">
        <f t="shared" si="0"/>
        <v>16.6667</v>
      </c>
      <c r="G18">
        <v>0</v>
      </c>
      <c r="H18" s="28">
        <v>102</v>
      </c>
      <c r="I18" t="str">
        <f t="shared" si="1"/>
        <v>INSERT INTO TGFPPG (CODTIPVENDA, SEQUENCIA, PRAZO, PERCENTUAL, DIGVENDA, CODTIPTITPAD) VALUES (206,1,30,16.6667,0,102);</v>
      </c>
    </row>
    <row r="19" spans="1:9" x14ac:dyDescent="0.3">
      <c r="A19" s="31">
        <v>206</v>
      </c>
      <c r="B19" t="str">
        <f>VLOOKUP(A19,'Tipo de Negociação (TGFTPV)'!B:C,2,FALSE)</f>
        <v>CARTAO DE CREDITO ELO 6X</v>
      </c>
      <c r="C19" s="5">
        <v>2</v>
      </c>
      <c r="D19" s="5">
        <v>60</v>
      </c>
      <c r="E19" s="28">
        <v>16.666699999999999</v>
      </c>
      <c r="F19" s="29" t="str">
        <f t="shared" si="0"/>
        <v>16.6667</v>
      </c>
      <c r="G19">
        <v>0</v>
      </c>
      <c r="H19" s="28">
        <v>102</v>
      </c>
      <c r="I19" t="str">
        <f t="shared" si="1"/>
        <v>INSERT INTO TGFPPG (CODTIPVENDA, SEQUENCIA, PRAZO, PERCENTUAL, DIGVENDA, CODTIPTITPAD) VALUES (206,2,60,16.6667,0,102);</v>
      </c>
    </row>
    <row r="20" spans="1:9" x14ac:dyDescent="0.3">
      <c r="A20" s="31">
        <v>206</v>
      </c>
      <c r="B20" t="str">
        <f>VLOOKUP(A20,'Tipo de Negociação (TGFTPV)'!B:C,2,FALSE)</f>
        <v>CARTAO DE CREDITO ELO 6X</v>
      </c>
      <c r="C20" s="5">
        <v>3</v>
      </c>
      <c r="D20" s="5">
        <v>90</v>
      </c>
      <c r="E20" s="28">
        <v>16.666699999999999</v>
      </c>
      <c r="F20" s="29" t="str">
        <f t="shared" si="0"/>
        <v>16.6667</v>
      </c>
      <c r="G20">
        <v>0</v>
      </c>
      <c r="H20" s="28">
        <v>102</v>
      </c>
      <c r="I20" t="str">
        <f t="shared" si="1"/>
        <v>INSERT INTO TGFPPG (CODTIPVENDA, SEQUENCIA, PRAZO, PERCENTUAL, DIGVENDA, CODTIPTITPAD) VALUES (206,3,90,16.6667,0,102);</v>
      </c>
    </row>
    <row r="21" spans="1:9" x14ac:dyDescent="0.3">
      <c r="A21" s="31">
        <v>206</v>
      </c>
      <c r="B21" t="str">
        <f>VLOOKUP(A21,'Tipo de Negociação (TGFTPV)'!B:C,2,FALSE)</f>
        <v>CARTAO DE CREDITO ELO 6X</v>
      </c>
      <c r="C21" s="5">
        <v>4</v>
      </c>
      <c r="D21" s="5">
        <v>120</v>
      </c>
      <c r="E21" s="28">
        <v>16.666699999999999</v>
      </c>
      <c r="F21" s="29" t="str">
        <f t="shared" si="0"/>
        <v>16.6667</v>
      </c>
      <c r="G21">
        <v>0</v>
      </c>
      <c r="H21" s="28">
        <v>102</v>
      </c>
      <c r="I21" t="str">
        <f t="shared" si="1"/>
        <v>INSERT INTO TGFPPG (CODTIPVENDA, SEQUENCIA, PRAZO, PERCENTUAL, DIGVENDA, CODTIPTITPAD) VALUES (206,4,120,16.6667,0,102);</v>
      </c>
    </row>
    <row r="22" spans="1:9" x14ac:dyDescent="0.3">
      <c r="A22" s="31">
        <v>206</v>
      </c>
      <c r="B22" t="str">
        <f>VLOOKUP(A22,'Tipo de Negociação (TGFTPV)'!B:C,2,FALSE)</f>
        <v>CARTAO DE CREDITO ELO 6X</v>
      </c>
      <c r="C22" s="5">
        <v>5</v>
      </c>
      <c r="D22" s="5">
        <v>150</v>
      </c>
      <c r="E22" s="28">
        <v>16.666699999999999</v>
      </c>
      <c r="F22" s="29" t="str">
        <f t="shared" si="0"/>
        <v>16.6667</v>
      </c>
      <c r="G22">
        <v>0</v>
      </c>
      <c r="H22" s="28">
        <v>102</v>
      </c>
      <c r="I22" t="str">
        <f t="shared" si="1"/>
        <v>INSERT INTO TGFPPG (CODTIPVENDA, SEQUENCIA, PRAZO, PERCENTUAL, DIGVENDA, CODTIPTITPAD) VALUES (206,5,150,16.6667,0,102);</v>
      </c>
    </row>
    <row r="23" spans="1:9" x14ac:dyDescent="0.3">
      <c r="A23" s="31">
        <v>206</v>
      </c>
      <c r="B23" t="str">
        <f>VLOOKUP(A23,'Tipo de Negociação (TGFTPV)'!B:C,2,FALSE)</f>
        <v>CARTAO DE CREDITO ELO 6X</v>
      </c>
      <c r="C23" s="5">
        <v>6</v>
      </c>
      <c r="D23" s="5">
        <v>180</v>
      </c>
      <c r="E23" s="28">
        <v>16.666699999999999</v>
      </c>
      <c r="F23" s="29" t="str">
        <f t="shared" si="0"/>
        <v>16.6667</v>
      </c>
      <c r="G23">
        <v>0</v>
      </c>
      <c r="H23" s="28">
        <v>102</v>
      </c>
      <c r="I23" t="str">
        <f t="shared" si="1"/>
        <v>INSERT INTO TGFPPG (CODTIPVENDA, SEQUENCIA, PRAZO, PERCENTUAL, DIGVENDA, CODTIPTITPAD) VALUES (206,6,180,16.6667,0,102);</v>
      </c>
    </row>
    <row r="24" spans="1:9" x14ac:dyDescent="0.3">
      <c r="A24" s="18">
        <v>207</v>
      </c>
      <c r="B24" s="19" t="str">
        <f>VLOOKUP(A24,'Tipo de Negociação (TGFTPV)'!B:C,2,FALSE)</f>
        <v>CARTAO DE CREDITO ELO 7X</v>
      </c>
      <c r="C24" s="20">
        <v>1</v>
      </c>
      <c r="D24" s="20">
        <v>30</v>
      </c>
      <c r="E24" s="21">
        <v>14.2857</v>
      </c>
      <c r="F24" s="19" t="str">
        <f t="shared" si="0"/>
        <v>14.2857</v>
      </c>
      <c r="G24" s="19">
        <v>0</v>
      </c>
      <c r="H24" s="21">
        <v>103</v>
      </c>
      <c r="I24" s="19" t="str">
        <f t="shared" si="1"/>
        <v>INSERT INTO TGFPPG (CODTIPVENDA, SEQUENCIA, PRAZO, PERCENTUAL, DIGVENDA, CODTIPTITPAD) VALUES (207,1,30,14.2857,0,103);</v>
      </c>
    </row>
    <row r="25" spans="1:9" x14ac:dyDescent="0.3">
      <c r="A25" s="27">
        <v>207</v>
      </c>
      <c r="B25" t="str">
        <f>VLOOKUP(A25,'Tipo de Negociação (TGFTPV)'!B:C,2,FALSE)</f>
        <v>CARTAO DE CREDITO ELO 7X</v>
      </c>
      <c r="C25" s="5">
        <v>2</v>
      </c>
      <c r="D25" s="5">
        <v>60</v>
      </c>
      <c r="E25" s="28">
        <v>14.2857</v>
      </c>
      <c r="F25" t="str">
        <f t="shared" si="0"/>
        <v>14.2857</v>
      </c>
      <c r="G25">
        <v>0</v>
      </c>
      <c r="H25" s="28">
        <v>103</v>
      </c>
      <c r="I25" t="str">
        <f t="shared" si="1"/>
        <v>INSERT INTO TGFPPG (CODTIPVENDA, SEQUENCIA, PRAZO, PERCENTUAL, DIGVENDA, CODTIPTITPAD) VALUES (207,2,60,14.2857,0,103);</v>
      </c>
    </row>
    <row r="26" spans="1:9" x14ac:dyDescent="0.3">
      <c r="A26" s="27">
        <v>207</v>
      </c>
      <c r="B26" t="str">
        <f>VLOOKUP(A26,'Tipo de Negociação (TGFTPV)'!B:C,2,FALSE)</f>
        <v>CARTAO DE CREDITO ELO 7X</v>
      </c>
      <c r="C26" s="5">
        <v>3</v>
      </c>
      <c r="D26" s="5">
        <v>90</v>
      </c>
      <c r="E26" s="28">
        <v>14.2857</v>
      </c>
      <c r="F26" t="str">
        <f t="shared" si="0"/>
        <v>14.2857</v>
      </c>
      <c r="G26">
        <v>0</v>
      </c>
      <c r="H26" s="28">
        <v>103</v>
      </c>
      <c r="I26" t="str">
        <f t="shared" si="1"/>
        <v>INSERT INTO TGFPPG (CODTIPVENDA, SEQUENCIA, PRAZO, PERCENTUAL, DIGVENDA, CODTIPTITPAD) VALUES (207,3,90,14.2857,0,103);</v>
      </c>
    </row>
    <row r="27" spans="1:9" x14ac:dyDescent="0.3">
      <c r="A27" s="27">
        <v>207</v>
      </c>
      <c r="B27" t="str">
        <f>VLOOKUP(A27,'Tipo de Negociação (TGFTPV)'!B:C,2,FALSE)</f>
        <v>CARTAO DE CREDITO ELO 7X</v>
      </c>
      <c r="C27" s="5">
        <v>4</v>
      </c>
      <c r="D27" s="5">
        <v>120</v>
      </c>
      <c r="E27" s="28">
        <v>14.2857</v>
      </c>
      <c r="F27" t="str">
        <f t="shared" si="0"/>
        <v>14.2857</v>
      </c>
      <c r="G27">
        <v>0</v>
      </c>
      <c r="H27" s="28">
        <v>103</v>
      </c>
      <c r="I27" t="str">
        <f t="shared" si="1"/>
        <v>INSERT INTO TGFPPG (CODTIPVENDA, SEQUENCIA, PRAZO, PERCENTUAL, DIGVENDA, CODTIPTITPAD) VALUES (207,4,120,14.2857,0,103);</v>
      </c>
    </row>
    <row r="28" spans="1:9" x14ac:dyDescent="0.3">
      <c r="A28" s="27">
        <v>207</v>
      </c>
      <c r="B28" t="str">
        <f>VLOOKUP(A28,'Tipo de Negociação (TGFTPV)'!B:C,2,FALSE)</f>
        <v>CARTAO DE CREDITO ELO 7X</v>
      </c>
      <c r="C28" s="5">
        <v>5</v>
      </c>
      <c r="D28" s="5">
        <v>150</v>
      </c>
      <c r="E28" s="28">
        <v>14.2857</v>
      </c>
      <c r="F28" t="str">
        <f t="shared" si="0"/>
        <v>14.2857</v>
      </c>
      <c r="G28">
        <v>0</v>
      </c>
      <c r="H28" s="28">
        <v>103</v>
      </c>
      <c r="I28" t="str">
        <f t="shared" si="1"/>
        <v>INSERT INTO TGFPPG (CODTIPVENDA, SEQUENCIA, PRAZO, PERCENTUAL, DIGVENDA, CODTIPTITPAD) VALUES (207,5,150,14.2857,0,103);</v>
      </c>
    </row>
    <row r="29" spans="1:9" x14ac:dyDescent="0.3">
      <c r="A29" s="27">
        <v>207</v>
      </c>
      <c r="B29" t="str">
        <f>VLOOKUP(A29,'Tipo de Negociação (TGFTPV)'!B:C,2,FALSE)</f>
        <v>CARTAO DE CREDITO ELO 7X</v>
      </c>
      <c r="C29" s="5">
        <v>6</v>
      </c>
      <c r="D29" s="5">
        <v>180</v>
      </c>
      <c r="E29" s="28">
        <v>14.2857</v>
      </c>
      <c r="F29" t="str">
        <f t="shared" si="0"/>
        <v>14.2857</v>
      </c>
      <c r="G29">
        <v>0</v>
      </c>
      <c r="H29" s="28">
        <v>103</v>
      </c>
      <c r="I29" t="str">
        <f t="shared" si="1"/>
        <v>INSERT INTO TGFPPG (CODTIPVENDA, SEQUENCIA, PRAZO, PERCENTUAL, DIGVENDA, CODTIPTITPAD) VALUES (207,6,180,14.2857,0,103);</v>
      </c>
    </row>
    <row r="30" spans="1:9" x14ac:dyDescent="0.3">
      <c r="A30" s="22">
        <v>207</v>
      </c>
      <c r="B30" s="23" t="str">
        <f>VLOOKUP(A30,'Tipo de Negociação (TGFTPV)'!B:C,2,FALSE)</f>
        <v>CARTAO DE CREDITO ELO 7X</v>
      </c>
      <c r="C30" s="24">
        <v>7</v>
      </c>
      <c r="D30" s="24">
        <v>210</v>
      </c>
      <c r="E30" s="25">
        <v>14.2857</v>
      </c>
      <c r="F30" s="23" t="str">
        <f t="shared" si="0"/>
        <v>14.2857</v>
      </c>
      <c r="G30" s="23">
        <v>0</v>
      </c>
      <c r="H30" s="25">
        <v>103</v>
      </c>
      <c r="I30" s="23" t="str">
        <f t="shared" si="1"/>
        <v>INSERT INTO TGFPPG (CODTIPVENDA, SEQUENCIA, PRAZO, PERCENTUAL, DIGVENDA, CODTIPTITPAD) VALUES (207,7,210,14.2857,0,103);</v>
      </c>
    </row>
    <row r="31" spans="1:9" x14ac:dyDescent="0.3">
      <c r="A31" s="18">
        <v>208</v>
      </c>
      <c r="B31" s="19" t="str">
        <f>VLOOKUP(A31,'Tipo de Negociação (TGFTPV)'!B:C,2,FALSE)</f>
        <v>CARTAO DE CREDITO ELO 8X</v>
      </c>
      <c r="C31" s="20">
        <v>1</v>
      </c>
      <c r="D31" s="20">
        <v>30</v>
      </c>
      <c r="E31" s="21">
        <v>12.5</v>
      </c>
      <c r="F31" s="19" t="str">
        <f t="shared" si="0"/>
        <v>12.5</v>
      </c>
      <c r="G31" s="19">
        <v>0</v>
      </c>
      <c r="H31" s="21">
        <v>103</v>
      </c>
      <c r="I31" s="19" t="str">
        <f t="shared" si="1"/>
        <v>INSERT INTO TGFPPG (CODTIPVENDA, SEQUENCIA, PRAZO, PERCENTUAL, DIGVENDA, CODTIPTITPAD) VALUES (208,1,30,12.5,0,103);</v>
      </c>
    </row>
    <row r="32" spans="1:9" x14ac:dyDescent="0.3">
      <c r="A32" s="27">
        <v>208</v>
      </c>
      <c r="B32" t="str">
        <f>VLOOKUP(A32,'Tipo de Negociação (TGFTPV)'!B:C,2,FALSE)</f>
        <v>CARTAO DE CREDITO ELO 8X</v>
      </c>
      <c r="C32" s="5">
        <v>2</v>
      </c>
      <c r="D32" s="5">
        <v>60</v>
      </c>
      <c r="E32" s="28">
        <v>12.5</v>
      </c>
      <c r="F32" t="str">
        <f t="shared" si="0"/>
        <v>12.5</v>
      </c>
      <c r="G32">
        <v>0</v>
      </c>
      <c r="H32" s="28">
        <v>103</v>
      </c>
      <c r="I32" t="str">
        <f t="shared" si="1"/>
        <v>INSERT INTO TGFPPG (CODTIPVENDA, SEQUENCIA, PRAZO, PERCENTUAL, DIGVENDA, CODTIPTITPAD) VALUES (208,2,60,12.5,0,103);</v>
      </c>
    </row>
    <row r="33" spans="1:9" x14ac:dyDescent="0.3">
      <c r="A33" s="27">
        <v>208</v>
      </c>
      <c r="B33" t="str">
        <f>VLOOKUP(A33,'Tipo de Negociação (TGFTPV)'!B:C,2,FALSE)</f>
        <v>CARTAO DE CREDITO ELO 8X</v>
      </c>
      <c r="C33" s="5">
        <v>3</v>
      </c>
      <c r="D33" s="5">
        <v>90</v>
      </c>
      <c r="E33" s="28">
        <v>12.5</v>
      </c>
      <c r="F33" t="str">
        <f t="shared" si="0"/>
        <v>12.5</v>
      </c>
      <c r="G33">
        <v>0</v>
      </c>
      <c r="H33" s="28">
        <v>103</v>
      </c>
      <c r="I33" t="str">
        <f t="shared" si="1"/>
        <v>INSERT INTO TGFPPG (CODTIPVENDA, SEQUENCIA, PRAZO, PERCENTUAL, DIGVENDA, CODTIPTITPAD) VALUES (208,3,90,12.5,0,103);</v>
      </c>
    </row>
    <row r="34" spans="1:9" x14ac:dyDescent="0.3">
      <c r="A34" s="27">
        <v>208</v>
      </c>
      <c r="B34" t="str">
        <f>VLOOKUP(A34,'Tipo de Negociação (TGFTPV)'!B:C,2,FALSE)</f>
        <v>CARTAO DE CREDITO ELO 8X</v>
      </c>
      <c r="C34" s="5">
        <v>4</v>
      </c>
      <c r="D34" s="5">
        <v>120</v>
      </c>
      <c r="E34" s="28">
        <v>12.5</v>
      </c>
      <c r="F34" t="str">
        <f t="shared" si="0"/>
        <v>12.5</v>
      </c>
      <c r="G34">
        <v>0</v>
      </c>
      <c r="H34" s="28">
        <v>103</v>
      </c>
      <c r="I34" t="str">
        <f t="shared" si="1"/>
        <v>INSERT INTO TGFPPG (CODTIPVENDA, SEQUENCIA, PRAZO, PERCENTUAL, DIGVENDA, CODTIPTITPAD) VALUES (208,4,120,12.5,0,103);</v>
      </c>
    </row>
    <row r="35" spans="1:9" x14ac:dyDescent="0.3">
      <c r="A35" s="27">
        <v>208</v>
      </c>
      <c r="B35" t="str">
        <f>VLOOKUP(A35,'Tipo de Negociação (TGFTPV)'!B:C,2,FALSE)</f>
        <v>CARTAO DE CREDITO ELO 8X</v>
      </c>
      <c r="C35" s="5">
        <v>5</v>
      </c>
      <c r="D35" s="5">
        <v>150</v>
      </c>
      <c r="E35" s="28">
        <v>12.5</v>
      </c>
      <c r="F35" t="str">
        <f t="shared" si="0"/>
        <v>12.5</v>
      </c>
      <c r="G35">
        <v>0</v>
      </c>
      <c r="H35" s="28">
        <v>103</v>
      </c>
      <c r="I35" t="str">
        <f t="shared" si="1"/>
        <v>INSERT INTO TGFPPG (CODTIPVENDA, SEQUENCIA, PRAZO, PERCENTUAL, DIGVENDA, CODTIPTITPAD) VALUES (208,5,150,12.5,0,103);</v>
      </c>
    </row>
    <row r="36" spans="1:9" x14ac:dyDescent="0.3">
      <c r="A36" s="27">
        <v>208</v>
      </c>
      <c r="B36" t="str">
        <f>VLOOKUP(A36,'Tipo de Negociação (TGFTPV)'!B:C,2,FALSE)</f>
        <v>CARTAO DE CREDITO ELO 8X</v>
      </c>
      <c r="C36" s="5">
        <v>6</v>
      </c>
      <c r="D36" s="5">
        <v>180</v>
      </c>
      <c r="E36" s="28">
        <v>12.5</v>
      </c>
      <c r="F36" t="str">
        <f t="shared" si="0"/>
        <v>12.5</v>
      </c>
      <c r="G36">
        <v>0</v>
      </c>
      <c r="H36" s="28">
        <v>103</v>
      </c>
      <c r="I36" t="str">
        <f t="shared" si="1"/>
        <v>INSERT INTO TGFPPG (CODTIPVENDA, SEQUENCIA, PRAZO, PERCENTUAL, DIGVENDA, CODTIPTITPAD) VALUES (208,6,180,12.5,0,103);</v>
      </c>
    </row>
    <row r="37" spans="1:9" x14ac:dyDescent="0.3">
      <c r="A37" s="27">
        <v>208</v>
      </c>
      <c r="B37" t="str">
        <f>VLOOKUP(A37,'Tipo de Negociação (TGFTPV)'!B:C,2,FALSE)</f>
        <v>CARTAO DE CREDITO ELO 8X</v>
      </c>
      <c r="C37" s="5">
        <v>7</v>
      </c>
      <c r="D37" s="5">
        <v>210</v>
      </c>
      <c r="E37" s="28">
        <v>12.5</v>
      </c>
      <c r="F37" t="str">
        <f t="shared" si="0"/>
        <v>12.5</v>
      </c>
      <c r="G37">
        <v>0</v>
      </c>
      <c r="H37" s="28">
        <v>103</v>
      </c>
      <c r="I37" t="str">
        <f t="shared" si="1"/>
        <v>INSERT INTO TGFPPG (CODTIPVENDA, SEQUENCIA, PRAZO, PERCENTUAL, DIGVENDA, CODTIPTITPAD) VALUES (208,7,210,12.5,0,103);</v>
      </c>
    </row>
    <row r="38" spans="1:9" x14ac:dyDescent="0.3">
      <c r="A38" s="22">
        <v>208</v>
      </c>
      <c r="B38" s="23" t="str">
        <f>VLOOKUP(A38,'Tipo de Negociação (TGFTPV)'!B:C,2,FALSE)</f>
        <v>CARTAO DE CREDITO ELO 8X</v>
      </c>
      <c r="C38" s="24">
        <v>8</v>
      </c>
      <c r="D38" s="24">
        <v>240</v>
      </c>
      <c r="E38" s="25">
        <v>12.5</v>
      </c>
      <c r="F38" s="23" t="str">
        <f t="shared" si="0"/>
        <v>12.5</v>
      </c>
      <c r="G38" s="23">
        <v>0</v>
      </c>
      <c r="H38" s="25">
        <v>103</v>
      </c>
      <c r="I38" s="23" t="str">
        <f t="shared" si="1"/>
        <v>INSERT INTO TGFPPG (CODTIPVENDA, SEQUENCIA, PRAZO, PERCENTUAL, DIGVENDA, CODTIPTITPAD) VALUES (208,8,240,12.5,0,103);</v>
      </c>
    </row>
    <row r="39" spans="1:9" x14ac:dyDescent="0.3">
      <c r="A39" s="18">
        <v>209</v>
      </c>
      <c r="B39" s="19" t="str">
        <f>VLOOKUP(A39,'Tipo de Negociação (TGFTPV)'!B:C,2,FALSE)</f>
        <v>CARTAO DE CREDITO ELO 9X</v>
      </c>
      <c r="C39" s="20">
        <v>1</v>
      </c>
      <c r="D39" s="20">
        <v>30</v>
      </c>
      <c r="E39" s="21">
        <v>11.1111</v>
      </c>
      <c r="F39" s="19" t="str">
        <f t="shared" si="0"/>
        <v>11.1111</v>
      </c>
      <c r="G39" s="19">
        <v>0</v>
      </c>
      <c r="H39" s="21">
        <v>103</v>
      </c>
      <c r="I39" s="19" t="str">
        <f t="shared" si="1"/>
        <v>INSERT INTO TGFPPG (CODTIPVENDA, SEQUENCIA, PRAZO, PERCENTUAL, DIGVENDA, CODTIPTITPAD) VALUES (209,1,30,11.1111,0,103);</v>
      </c>
    </row>
    <row r="40" spans="1:9" x14ac:dyDescent="0.3">
      <c r="A40" s="27">
        <v>209</v>
      </c>
      <c r="B40" t="str">
        <f>VLOOKUP(A40,'Tipo de Negociação (TGFTPV)'!B:C,2,FALSE)</f>
        <v>CARTAO DE CREDITO ELO 9X</v>
      </c>
      <c r="C40" s="5">
        <v>2</v>
      </c>
      <c r="D40" s="5">
        <v>60</v>
      </c>
      <c r="E40" s="28">
        <v>11.1111</v>
      </c>
      <c r="F40" t="str">
        <f t="shared" si="0"/>
        <v>11.1111</v>
      </c>
      <c r="G40">
        <v>0</v>
      </c>
      <c r="H40" s="28">
        <v>103</v>
      </c>
      <c r="I40" t="str">
        <f t="shared" si="1"/>
        <v>INSERT INTO TGFPPG (CODTIPVENDA, SEQUENCIA, PRAZO, PERCENTUAL, DIGVENDA, CODTIPTITPAD) VALUES (209,2,60,11.1111,0,103);</v>
      </c>
    </row>
    <row r="41" spans="1:9" x14ac:dyDescent="0.3">
      <c r="A41" s="27">
        <v>209</v>
      </c>
      <c r="B41" t="str">
        <f>VLOOKUP(A41,'Tipo de Negociação (TGFTPV)'!B:C,2,FALSE)</f>
        <v>CARTAO DE CREDITO ELO 9X</v>
      </c>
      <c r="C41" s="5">
        <v>3</v>
      </c>
      <c r="D41" s="5">
        <v>90</v>
      </c>
      <c r="E41" s="28">
        <v>11.1111</v>
      </c>
      <c r="F41" t="str">
        <f t="shared" si="0"/>
        <v>11.1111</v>
      </c>
      <c r="G41">
        <v>0</v>
      </c>
      <c r="H41" s="28">
        <v>103</v>
      </c>
      <c r="I41" t="str">
        <f t="shared" si="1"/>
        <v>INSERT INTO TGFPPG (CODTIPVENDA, SEQUENCIA, PRAZO, PERCENTUAL, DIGVENDA, CODTIPTITPAD) VALUES (209,3,90,11.1111,0,103);</v>
      </c>
    </row>
    <row r="42" spans="1:9" x14ac:dyDescent="0.3">
      <c r="A42" s="27">
        <v>209</v>
      </c>
      <c r="B42" t="str">
        <f>VLOOKUP(A42,'Tipo de Negociação (TGFTPV)'!B:C,2,FALSE)</f>
        <v>CARTAO DE CREDITO ELO 9X</v>
      </c>
      <c r="C42" s="5">
        <v>4</v>
      </c>
      <c r="D42" s="5">
        <v>120</v>
      </c>
      <c r="E42" s="28">
        <v>11.1111</v>
      </c>
      <c r="F42" t="str">
        <f t="shared" si="0"/>
        <v>11.1111</v>
      </c>
      <c r="G42">
        <v>0</v>
      </c>
      <c r="H42" s="28">
        <v>103</v>
      </c>
      <c r="I42" t="str">
        <f t="shared" si="1"/>
        <v>INSERT INTO TGFPPG (CODTIPVENDA, SEQUENCIA, PRAZO, PERCENTUAL, DIGVENDA, CODTIPTITPAD) VALUES (209,4,120,11.1111,0,103);</v>
      </c>
    </row>
    <row r="43" spans="1:9" x14ac:dyDescent="0.3">
      <c r="A43" s="27">
        <v>209</v>
      </c>
      <c r="B43" t="str">
        <f>VLOOKUP(A43,'Tipo de Negociação (TGFTPV)'!B:C,2,FALSE)</f>
        <v>CARTAO DE CREDITO ELO 9X</v>
      </c>
      <c r="C43" s="5">
        <v>5</v>
      </c>
      <c r="D43" s="5">
        <v>150</v>
      </c>
      <c r="E43" s="28">
        <v>11.1111</v>
      </c>
      <c r="F43" t="str">
        <f t="shared" si="0"/>
        <v>11.1111</v>
      </c>
      <c r="G43">
        <v>0</v>
      </c>
      <c r="H43" s="28">
        <v>103</v>
      </c>
      <c r="I43" t="str">
        <f t="shared" si="1"/>
        <v>INSERT INTO TGFPPG (CODTIPVENDA, SEQUENCIA, PRAZO, PERCENTUAL, DIGVENDA, CODTIPTITPAD) VALUES (209,5,150,11.1111,0,103);</v>
      </c>
    </row>
    <row r="44" spans="1:9" x14ac:dyDescent="0.3">
      <c r="A44" s="27">
        <v>209</v>
      </c>
      <c r="B44" t="str">
        <f>VLOOKUP(A44,'Tipo de Negociação (TGFTPV)'!B:C,2,FALSE)</f>
        <v>CARTAO DE CREDITO ELO 9X</v>
      </c>
      <c r="C44" s="5">
        <v>6</v>
      </c>
      <c r="D44" s="5">
        <v>180</v>
      </c>
      <c r="E44" s="28">
        <v>11.1111</v>
      </c>
      <c r="F44" t="str">
        <f t="shared" si="0"/>
        <v>11.1111</v>
      </c>
      <c r="G44">
        <v>0</v>
      </c>
      <c r="H44" s="28">
        <v>103</v>
      </c>
      <c r="I44" t="str">
        <f t="shared" si="1"/>
        <v>INSERT INTO TGFPPG (CODTIPVENDA, SEQUENCIA, PRAZO, PERCENTUAL, DIGVENDA, CODTIPTITPAD) VALUES (209,6,180,11.1111,0,103);</v>
      </c>
    </row>
    <row r="45" spans="1:9" x14ac:dyDescent="0.3">
      <c r="A45" s="27">
        <v>209</v>
      </c>
      <c r="B45" t="str">
        <f>VLOOKUP(A45,'Tipo de Negociação (TGFTPV)'!B:C,2,FALSE)</f>
        <v>CARTAO DE CREDITO ELO 9X</v>
      </c>
      <c r="C45" s="5">
        <v>7</v>
      </c>
      <c r="D45" s="5">
        <v>210</v>
      </c>
      <c r="E45" s="28">
        <v>11.1111</v>
      </c>
      <c r="F45" t="str">
        <f t="shared" si="0"/>
        <v>11.1111</v>
      </c>
      <c r="G45">
        <v>0</v>
      </c>
      <c r="H45" s="28">
        <v>103</v>
      </c>
      <c r="I45" t="str">
        <f t="shared" si="1"/>
        <v>INSERT INTO TGFPPG (CODTIPVENDA, SEQUENCIA, PRAZO, PERCENTUAL, DIGVENDA, CODTIPTITPAD) VALUES (209,7,210,11.1111,0,103);</v>
      </c>
    </row>
    <row r="46" spans="1:9" x14ac:dyDescent="0.3">
      <c r="A46" s="27">
        <v>209</v>
      </c>
      <c r="B46" t="str">
        <f>VLOOKUP(A46,'Tipo de Negociação (TGFTPV)'!B:C,2,FALSE)</f>
        <v>CARTAO DE CREDITO ELO 9X</v>
      </c>
      <c r="C46" s="5">
        <v>8</v>
      </c>
      <c r="D46" s="5">
        <v>240</v>
      </c>
      <c r="E46" s="28">
        <v>11.1111</v>
      </c>
      <c r="F46" t="str">
        <f t="shared" si="0"/>
        <v>11.1111</v>
      </c>
      <c r="G46">
        <v>0</v>
      </c>
      <c r="H46" s="28">
        <v>103</v>
      </c>
      <c r="I46" t="str">
        <f t="shared" si="1"/>
        <v>INSERT INTO TGFPPG (CODTIPVENDA, SEQUENCIA, PRAZO, PERCENTUAL, DIGVENDA, CODTIPTITPAD) VALUES (209,8,240,11.1111,0,103);</v>
      </c>
    </row>
    <row r="47" spans="1:9" x14ac:dyDescent="0.3">
      <c r="A47" s="22">
        <v>209</v>
      </c>
      <c r="B47" s="23" t="str">
        <f>VLOOKUP(A47,'Tipo de Negociação (TGFTPV)'!B:C,2,FALSE)</f>
        <v>CARTAO DE CREDITO ELO 9X</v>
      </c>
      <c r="C47" s="24">
        <v>9</v>
      </c>
      <c r="D47" s="24">
        <v>270</v>
      </c>
      <c r="E47" s="25">
        <v>11.1111</v>
      </c>
      <c r="F47" s="23" t="str">
        <f t="shared" si="0"/>
        <v>11.1111</v>
      </c>
      <c r="G47" s="23">
        <v>0</v>
      </c>
      <c r="H47" s="25">
        <v>103</v>
      </c>
      <c r="I47" s="23" t="str">
        <f t="shared" si="1"/>
        <v>INSERT INTO TGFPPG (CODTIPVENDA, SEQUENCIA, PRAZO, PERCENTUAL, DIGVENDA, CODTIPTITPAD) VALUES (209,9,270,11.1111,0,103);</v>
      </c>
    </row>
    <row r="48" spans="1:9" x14ac:dyDescent="0.3">
      <c r="A48" s="18">
        <v>210</v>
      </c>
      <c r="B48" s="19" t="str">
        <f>VLOOKUP(A48,'Tipo de Negociação (TGFTPV)'!B:C,2,FALSE)</f>
        <v>CARTAO DE CREDITO ELO 10X</v>
      </c>
      <c r="C48" s="20">
        <v>1</v>
      </c>
      <c r="D48" s="20">
        <v>30</v>
      </c>
      <c r="E48" s="21">
        <v>10</v>
      </c>
      <c r="F48" s="19" t="str">
        <f t="shared" si="0"/>
        <v>10</v>
      </c>
      <c r="G48" s="19">
        <v>0</v>
      </c>
      <c r="H48" s="21">
        <v>103</v>
      </c>
      <c r="I48" s="19" t="str">
        <f t="shared" si="1"/>
        <v>INSERT INTO TGFPPG (CODTIPVENDA, SEQUENCIA, PRAZO, PERCENTUAL, DIGVENDA, CODTIPTITPAD) VALUES (210,1,30,10,0,103);</v>
      </c>
    </row>
    <row r="49" spans="1:9" x14ac:dyDescent="0.3">
      <c r="A49" s="27">
        <v>210</v>
      </c>
      <c r="B49" t="str">
        <f>VLOOKUP(A49,'Tipo de Negociação (TGFTPV)'!B:C,2,FALSE)</f>
        <v>CARTAO DE CREDITO ELO 10X</v>
      </c>
      <c r="C49" s="5">
        <v>2</v>
      </c>
      <c r="D49" s="5">
        <v>60</v>
      </c>
      <c r="E49" s="28">
        <v>10</v>
      </c>
      <c r="F49" t="str">
        <f t="shared" si="0"/>
        <v>10</v>
      </c>
      <c r="G49">
        <v>0</v>
      </c>
      <c r="H49" s="28">
        <v>103</v>
      </c>
      <c r="I49" t="str">
        <f t="shared" si="1"/>
        <v>INSERT INTO TGFPPG (CODTIPVENDA, SEQUENCIA, PRAZO, PERCENTUAL, DIGVENDA, CODTIPTITPAD) VALUES (210,2,60,10,0,103);</v>
      </c>
    </row>
    <row r="50" spans="1:9" x14ac:dyDescent="0.3">
      <c r="A50" s="27">
        <v>210</v>
      </c>
      <c r="B50" t="str">
        <f>VLOOKUP(A50,'Tipo de Negociação (TGFTPV)'!B:C,2,FALSE)</f>
        <v>CARTAO DE CREDITO ELO 10X</v>
      </c>
      <c r="C50" s="5">
        <v>3</v>
      </c>
      <c r="D50" s="5">
        <v>90</v>
      </c>
      <c r="E50" s="28">
        <v>10</v>
      </c>
      <c r="F50" t="str">
        <f t="shared" si="0"/>
        <v>10</v>
      </c>
      <c r="G50">
        <v>0</v>
      </c>
      <c r="H50" s="28">
        <v>103</v>
      </c>
      <c r="I50" t="str">
        <f t="shared" si="1"/>
        <v>INSERT INTO TGFPPG (CODTIPVENDA, SEQUENCIA, PRAZO, PERCENTUAL, DIGVENDA, CODTIPTITPAD) VALUES (210,3,90,10,0,103);</v>
      </c>
    </row>
    <row r="51" spans="1:9" x14ac:dyDescent="0.3">
      <c r="A51" s="27">
        <v>210</v>
      </c>
      <c r="B51" t="str">
        <f>VLOOKUP(A51,'Tipo de Negociação (TGFTPV)'!B:C,2,FALSE)</f>
        <v>CARTAO DE CREDITO ELO 10X</v>
      </c>
      <c r="C51" s="5">
        <v>4</v>
      </c>
      <c r="D51" s="5">
        <v>120</v>
      </c>
      <c r="E51" s="28">
        <v>10</v>
      </c>
      <c r="F51" t="str">
        <f t="shared" si="0"/>
        <v>10</v>
      </c>
      <c r="G51">
        <v>0</v>
      </c>
      <c r="H51" s="28">
        <v>103</v>
      </c>
      <c r="I51" t="str">
        <f t="shared" si="1"/>
        <v>INSERT INTO TGFPPG (CODTIPVENDA, SEQUENCIA, PRAZO, PERCENTUAL, DIGVENDA, CODTIPTITPAD) VALUES (210,4,120,10,0,103);</v>
      </c>
    </row>
    <row r="52" spans="1:9" x14ac:dyDescent="0.3">
      <c r="A52" s="27">
        <v>210</v>
      </c>
      <c r="B52" t="str">
        <f>VLOOKUP(A52,'Tipo de Negociação (TGFTPV)'!B:C,2,FALSE)</f>
        <v>CARTAO DE CREDITO ELO 10X</v>
      </c>
      <c r="C52" s="5">
        <v>5</v>
      </c>
      <c r="D52" s="5">
        <v>150</v>
      </c>
      <c r="E52" s="28">
        <v>10</v>
      </c>
      <c r="F52" t="str">
        <f t="shared" si="0"/>
        <v>10</v>
      </c>
      <c r="G52">
        <v>0</v>
      </c>
      <c r="H52" s="28">
        <v>103</v>
      </c>
      <c r="I52" t="str">
        <f t="shared" si="1"/>
        <v>INSERT INTO TGFPPG (CODTIPVENDA, SEQUENCIA, PRAZO, PERCENTUAL, DIGVENDA, CODTIPTITPAD) VALUES (210,5,150,10,0,103);</v>
      </c>
    </row>
    <row r="53" spans="1:9" x14ac:dyDescent="0.3">
      <c r="A53" s="27">
        <v>210</v>
      </c>
      <c r="B53" t="str">
        <f>VLOOKUP(A53,'Tipo de Negociação (TGFTPV)'!B:C,2,FALSE)</f>
        <v>CARTAO DE CREDITO ELO 10X</v>
      </c>
      <c r="C53" s="5">
        <v>6</v>
      </c>
      <c r="D53" s="5">
        <v>180</v>
      </c>
      <c r="E53" s="28">
        <v>10</v>
      </c>
      <c r="F53" t="str">
        <f t="shared" si="0"/>
        <v>10</v>
      </c>
      <c r="G53">
        <v>0</v>
      </c>
      <c r="H53" s="28">
        <v>103</v>
      </c>
      <c r="I53" t="str">
        <f t="shared" si="1"/>
        <v>INSERT INTO TGFPPG (CODTIPVENDA, SEQUENCIA, PRAZO, PERCENTUAL, DIGVENDA, CODTIPTITPAD) VALUES (210,6,180,10,0,103);</v>
      </c>
    </row>
    <row r="54" spans="1:9" x14ac:dyDescent="0.3">
      <c r="A54" s="27">
        <v>210</v>
      </c>
      <c r="B54" t="str">
        <f>VLOOKUP(A54,'Tipo de Negociação (TGFTPV)'!B:C,2,FALSE)</f>
        <v>CARTAO DE CREDITO ELO 10X</v>
      </c>
      <c r="C54" s="5">
        <v>7</v>
      </c>
      <c r="D54" s="5">
        <v>210</v>
      </c>
      <c r="E54" s="28">
        <v>10</v>
      </c>
      <c r="F54" t="str">
        <f t="shared" si="0"/>
        <v>10</v>
      </c>
      <c r="G54">
        <v>0</v>
      </c>
      <c r="H54" s="28">
        <v>103</v>
      </c>
      <c r="I54" t="str">
        <f t="shared" si="1"/>
        <v>INSERT INTO TGFPPG (CODTIPVENDA, SEQUENCIA, PRAZO, PERCENTUAL, DIGVENDA, CODTIPTITPAD) VALUES (210,7,210,10,0,103);</v>
      </c>
    </row>
    <row r="55" spans="1:9" x14ac:dyDescent="0.3">
      <c r="A55" s="27">
        <v>210</v>
      </c>
      <c r="B55" t="str">
        <f>VLOOKUP(A55,'Tipo de Negociação (TGFTPV)'!B:C,2,FALSE)</f>
        <v>CARTAO DE CREDITO ELO 10X</v>
      </c>
      <c r="C55" s="5">
        <v>8</v>
      </c>
      <c r="D55" s="5">
        <v>240</v>
      </c>
      <c r="E55" s="28">
        <v>10</v>
      </c>
      <c r="F55" t="str">
        <f t="shared" si="0"/>
        <v>10</v>
      </c>
      <c r="G55">
        <v>0</v>
      </c>
      <c r="H55" s="28">
        <v>103</v>
      </c>
      <c r="I55" t="str">
        <f t="shared" si="1"/>
        <v>INSERT INTO TGFPPG (CODTIPVENDA, SEQUENCIA, PRAZO, PERCENTUAL, DIGVENDA, CODTIPTITPAD) VALUES (210,8,240,10,0,103);</v>
      </c>
    </row>
    <row r="56" spans="1:9" x14ac:dyDescent="0.3">
      <c r="A56" s="27">
        <v>210</v>
      </c>
      <c r="B56" t="str">
        <f>VLOOKUP(A56,'Tipo de Negociação (TGFTPV)'!B:C,2,FALSE)</f>
        <v>CARTAO DE CREDITO ELO 10X</v>
      </c>
      <c r="C56" s="5">
        <v>9</v>
      </c>
      <c r="D56" s="5">
        <v>270</v>
      </c>
      <c r="E56" s="28">
        <v>10</v>
      </c>
      <c r="F56" t="str">
        <f t="shared" si="0"/>
        <v>10</v>
      </c>
      <c r="G56">
        <v>0</v>
      </c>
      <c r="H56" s="28">
        <v>103</v>
      </c>
      <c r="I56" t="str">
        <f t="shared" si="1"/>
        <v>INSERT INTO TGFPPG (CODTIPVENDA, SEQUENCIA, PRAZO, PERCENTUAL, DIGVENDA, CODTIPTITPAD) VALUES (210,9,270,10,0,103);</v>
      </c>
    </row>
    <row r="57" spans="1:9" x14ac:dyDescent="0.3">
      <c r="A57" s="27">
        <v>210</v>
      </c>
      <c r="B57" s="23" t="str">
        <f>VLOOKUP(A57,'Tipo de Negociação (TGFTPV)'!B:C,2,FALSE)</f>
        <v>CARTAO DE CREDITO ELO 10X</v>
      </c>
      <c r="C57" s="24">
        <v>10</v>
      </c>
      <c r="D57" s="24">
        <v>300</v>
      </c>
      <c r="E57" s="25">
        <v>10</v>
      </c>
      <c r="F57" s="23" t="str">
        <f t="shared" si="0"/>
        <v>10</v>
      </c>
      <c r="G57" s="23">
        <v>0</v>
      </c>
      <c r="H57" s="25">
        <v>103</v>
      </c>
      <c r="I57" s="23" t="str">
        <f t="shared" si="1"/>
        <v>INSERT INTO TGFPPG (CODTIPVENDA, SEQUENCIA, PRAZO, PERCENTUAL, DIGVENDA, CODTIPTITPAD) VALUES (210,10,300,10,0,103);</v>
      </c>
    </row>
    <row r="58" spans="1:9" x14ac:dyDescent="0.3">
      <c r="A58" s="14">
        <v>221</v>
      </c>
      <c r="B58" s="23" t="str">
        <f>VLOOKUP(A58,'Tipo de Negociação (TGFTPV)'!B:C,2,FALSE)</f>
        <v>CARTAO DE DEBITO MASTERCARD</v>
      </c>
      <c r="C58" s="24">
        <v>1</v>
      </c>
      <c r="D58" s="24">
        <v>1</v>
      </c>
      <c r="E58" s="25">
        <v>100</v>
      </c>
      <c r="F58" s="23" t="str">
        <f t="shared" si="0"/>
        <v>100</v>
      </c>
      <c r="G58" s="23">
        <v>0</v>
      </c>
      <c r="H58" s="25">
        <v>104</v>
      </c>
      <c r="I58" s="23" t="str">
        <f t="shared" si="1"/>
        <v>INSERT INTO TGFPPG (CODTIPVENDA, SEQUENCIA, PRAZO, PERCENTUAL, DIGVENDA, CODTIPTITPAD) VALUES (221,1,1,100,0,104);</v>
      </c>
    </row>
    <row r="59" spans="1:9" x14ac:dyDescent="0.3">
      <c r="A59" s="14">
        <v>222</v>
      </c>
      <c r="B59" s="15" t="str">
        <f>VLOOKUP(A59,'Tipo de Negociação (TGFTPV)'!B:C,2,FALSE)</f>
        <v>CARTAO DE CREDITO MASTERCARD 1X</v>
      </c>
      <c r="C59" s="16">
        <v>1</v>
      </c>
      <c r="D59" s="16">
        <v>30</v>
      </c>
      <c r="E59" s="17">
        <v>100</v>
      </c>
      <c r="F59" s="15" t="str">
        <f>SUBSTITUTE(E59,",",".")</f>
        <v>100</v>
      </c>
      <c r="G59" s="15">
        <v>0</v>
      </c>
      <c r="H59" s="17">
        <v>105</v>
      </c>
      <c r="I59" s="15" t="str">
        <f>_xlfn.CONCAT($I$1,A59,",",C59,",",D59,",",F59,",",G59,",",H59,");")</f>
        <v>INSERT INTO TGFPPG (CODTIPVENDA, SEQUENCIA, PRAZO, PERCENTUAL, DIGVENDA, CODTIPTITPAD) VALUES (222,1,30,100,0,105);</v>
      </c>
    </row>
    <row r="60" spans="1:9" x14ac:dyDescent="0.3">
      <c r="A60" s="18">
        <v>223</v>
      </c>
      <c r="B60" s="19" t="str">
        <f>VLOOKUP(A60,'Tipo de Negociação (TGFTPV)'!B:C,2,FALSE)</f>
        <v>CARTAO DE CREDITO MASTERCARD 2X</v>
      </c>
      <c r="C60" s="20">
        <v>1</v>
      </c>
      <c r="D60" s="20">
        <v>30</v>
      </c>
      <c r="E60" s="21">
        <v>50</v>
      </c>
      <c r="F60" s="19" t="str">
        <f t="shared" ref="F60:F114" si="2">SUBSTITUTE(E60,",",".")</f>
        <v>50</v>
      </c>
      <c r="G60" s="19">
        <v>0</v>
      </c>
      <c r="H60" s="21">
        <v>106</v>
      </c>
      <c r="I60" s="19" t="str">
        <f t="shared" ref="I60:I114" si="3">_xlfn.CONCAT($I$1,A60,",",C60,",",D60,",",F60,",",G60,",",H60,");")</f>
        <v>INSERT INTO TGFPPG (CODTIPVENDA, SEQUENCIA, PRAZO, PERCENTUAL, DIGVENDA, CODTIPTITPAD) VALUES (223,1,30,50,0,106);</v>
      </c>
    </row>
    <row r="61" spans="1:9" x14ac:dyDescent="0.3">
      <c r="A61" s="22">
        <v>223</v>
      </c>
      <c r="B61" s="23" t="str">
        <f>VLOOKUP(A61,'Tipo de Negociação (TGFTPV)'!B:C,2,FALSE)</f>
        <v>CARTAO DE CREDITO MASTERCARD 2X</v>
      </c>
      <c r="C61" s="24">
        <v>2</v>
      </c>
      <c r="D61" s="24">
        <v>60</v>
      </c>
      <c r="E61" s="25">
        <v>50</v>
      </c>
      <c r="F61" s="23" t="str">
        <f t="shared" si="2"/>
        <v>50</v>
      </c>
      <c r="G61" s="23">
        <v>0</v>
      </c>
      <c r="H61" s="25">
        <v>106</v>
      </c>
      <c r="I61" t="str">
        <f t="shared" si="3"/>
        <v>INSERT INTO TGFPPG (CODTIPVENDA, SEQUENCIA, PRAZO, PERCENTUAL, DIGVENDA, CODTIPTITPAD) VALUES (223,2,60,50,0,106);</v>
      </c>
    </row>
    <row r="62" spans="1:9" x14ac:dyDescent="0.3">
      <c r="A62" s="18">
        <v>224</v>
      </c>
      <c r="B62" s="19" t="str">
        <f>VLOOKUP(A62,'Tipo de Negociação (TGFTPV)'!B:C,2,FALSE)</f>
        <v>CARTAO DE CREDITO MASTERCARD 3X</v>
      </c>
      <c r="C62" s="20">
        <v>1</v>
      </c>
      <c r="D62" s="20">
        <v>30</v>
      </c>
      <c r="E62" s="21">
        <v>33.33</v>
      </c>
      <c r="F62" s="26" t="str">
        <f t="shared" si="2"/>
        <v>33.33</v>
      </c>
      <c r="G62" s="19">
        <v>0</v>
      </c>
      <c r="H62" s="21">
        <v>106</v>
      </c>
      <c r="I62" s="19" t="str">
        <f t="shared" si="3"/>
        <v>INSERT INTO TGFPPG (CODTIPVENDA, SEQUENCIA, PRAZO, PERCENTUAL, DIGVENDA, CODTIPTITPAD) VALUES (224,1,30,33.33,0,106);</v>
      </c>
    </row>
    <row r="63" spans="1:9" x14ac:dyDescent="0.3">
      <c r="A63" s="27">
        <v>224</v>
      </c>
      <c r="B63" t="str">
        <f>VLOOKUP(A63,'Tipo de Negociação (TGFTPV)'!B:C,2,FALSE)</f>
        <v>CARTAO DE CREDITO MASTERCARD 3X</v>
      </c>
      <c r="C63" s="5">
        <v>2</v>
      </c>
      <c r="D63" s="5">
        <v>60</v>
      </c>
      <c r="E63" s="28">
        <v>33.33</v>
      </c>
      <c r="F63" s="29" t="str">
        <f t="shared" si="2"/>
        <v>33.33</v>
      </c>
      <c r="G63">
        <v>0</v>
      </c>
      <c r="H63" s="28">
        <v>106</v>
      </c>
      <c r="I63" t="str">
        <f t="shared" si="3"/>
        <v>INSERT INTO TGFPPG (CODTIPVENDA, SEQUENCIA, PRAZO, PERCENTUAL, DIGVENDA, CODTIPTITPAD) VALUES (224,2,60,33.33,0,106);</v>
      </c>
    </row>
    <row r="64" spans="1:9" x14ac:dyDescent="0.3">
      <c r="A64" s="22">
        <v>224</v>
      </c>
      <c r="B64" s="23" t="str">
        <f>VLOOKUP(A64,'Tipo de Negociação (TGFTPV)'!B:C,2,FALSE)</f>
        <v>CARTAO DE CREDITO MASTERCARD 3X</v>
      </c>
      <c r="C64" s="24">
        <v>3</v>
      </c>
      <c r="D64" s="24">
        <v>90</v>
      </c>
      <c r="E64" s="25">
        <v>33.33</v>
      </c>
      <c r="F64" s="30" t="str">
        <f t="shared" si="2"/>
        <v>33.33</v>
      </c>
      <c r="G64" s="23">
        <v>0</v>
      </c>
      <c r="H64" s="25">
        <v>106</v>
      </c>
      <c r="I64" s="23" t="str">
        <f t="shared" si="3"/>
        <v>INSERT INTO TGFPPG (CODTIPVENDA, SEQUENCIA, PRAZO, PERCENTUAL, DIGVENDA, CODTIPTITPAD) VALUES (224,3,90,33.33,0,106);</v>
      </c>
    </row>
    <row r="65" spans="1:9" x14ac:dyDescent="0.3">
      <c r="A65" s="18">
        <v>225</v>
      </c>
      <c r="B65" s="19" t="str">
        <f>VLOOKUP(A65,'Tipo de Negociação (TGFTPV)'!B:C,2,FALSE)</f>
        <v>CARTAO DE CREDITO MASTERCARD 4X</v>
      </c>
      <c r="C65" s="20">
        <v>1</v>
      </c>
      <c r="D65" s="20">
        <v>30</v>
      </c>
      <c r="E65" s="21">
        <v>25</v>
      </c>
      <c r="F65" s="19" t="str">
        <f t="shared" si="2"/>
        <v>25</v>
      </c>
      <c r="G65" s="19">
        <v>0</v>
      </c>
      <c r="H65" s="21">
        <v>106</v>
      </c>
      <c r="I65" s="19" t="str">
        <f t="shared" si="3"/>
        <v>INSERT INTO TGFPPG (CODTIPVENDA, SEQUENCIA, PRAZO, PERCENTUAL, DIGVENDA, CODTIPTITPAD) VALUES (225,1,30,25,0,106);</v>
      </c>
    </row>
    <row r="66" spans="1:9" x14ac:dyDescent="0.3">
      <c r="A66" s="27">
        <v>225</v>
      </c>
      <c r="B66" t="str">
        <f>VLOOKUP(A66,'Tipo de Negociação (TGFTPV)'!B:C,2,FALSE)</f>
        <v>CARTAO DE CREDITO MASTERCARD 4X</v>
      </c>
      <c r="C66" s="5">
        <v>2</v>
      </c>
      <c r="D66" s="5">
        <v>60</v>
      </c>
      <c r="E66" s="28">
        <v>25</v>
      </c>
      <c r="F66" s="29" t="str">
        <f t="shared" si="2"/>
        <v>25</v>
      </c>
      <c r="G66">
        <v>0</v>
      </c>
      <c r="H66" s="28">
        <v>106</v>
      </c>
      <c r="I66" t="str">
        <f t="shared" si="3"/>
        <v>INSERT INTO TGFPPG (CODTIPVENDA, SEQUENCIA, PRAZO, PERCENTUAL, DIGVENDA, CODTIPTITPAD) VALUES (225,2,60,25,0,106);</v>
      </c>
    </row>
    <row r="67" spans="1:9" x14ac:dyDescent="0.3">
      <c r="A67" s="27">
        <v>225</v>
      </c>
      <c r="B67" t="str">
        <f>VLOOKUP(A67,'Tipo de Negociação (TGFTPV)'!B:C,2,FALSE)</f>
        <v>CARTAO DE CREDITO MASTERCARD 4X</v>
      </c>
      <c r="C67" s="5">
        <v>3</v>
      </c>
      <c r="D67" s="5">
        <v>90</v>
      </c>
      <c r="E67" s="28">
        <v>25</v>
      </c>
      <c r="F67" s="29" t="str">
        <f t="shared" si="2"/>
        <v>25</v>
      </c>
      <c r="G67">
        <v>0</v>
      </c>
      <c r="H67" s="28">
        <v>106</v>
      </c>
      <c r="I67" t="str">
        <f t="shared" si="3"/>
        <v>INSERT INTO TGFPPG (CODTIPVENDA, SEQUENCIA, PRAZO, PERCENTUAL, DIGVENDA, CODTIPTITPAD) VALUES (225,3,90,25,0,106);</v>
      </c>
    </row>
    <row r="68" spans="1:9" x14ac:dyDescent="0.3">
      <c r="A68" s="22">
        <v>225</v>
      </c>
      <c r="B68" s="23" t="str">
        <f>VLOOKUP(A68,'Tipo de Negociação (TGFTPV)'!B:C,2,FALSE)</f>
        <v>CARTAO DE CREDITO MASTERCARD 4X</v>
      </c>
      <c r="C68" s="24">
        <v>4</v>
      </c>
      <c r="D68" s="24">
        <v>120</v>
      </c>
      <c r="E68" s="25">
        <v>25</v>
      </c>
      <c r="F68" s="23" t="str">
        <f t="shared" si="2"/>
        <v>25</v>
      </c>
      <c r="G68" s="23">
        <v>0</v>
      </c>
      <c r="H68" s="25">
        <v>106</v>
      </c>
      <c r="I68" s="23" t="str">
        <f t="shared" si="3"/>
        <v>INSERT INTO TGFPPG (CODTIPVENDA, SEQUENCIA, PRAZO, PERCENTUAL, DIGVENDA, CODTIPTITPAD) VALUES (225,4,120,25,0,106);</v>
      </c>
    </row>
    <row r="69" spans="1:9" x14ac:dyDescent="0.3">
      <c r="A69" s="18">
        <v>226</v>
      </c>
      <c r="B69" s="19" t="str">
        <f>VLOOKUP(A69,'Tipo de Negociação (TGFTPV)'!B:C,2,FALSE)</f>
        <v>CARTAO DE CREDITO MASTERCARD 5X</v>
      </c>
      <c r="C69" s="20">
        <v>1</v>
      </c>
      <c r="D69" s="20">
        <v>30</v>
      </c>
      <c r="E69" s="21">
        <v>20</v>
      </c>
      <c r="F69" s="19" t="str">
        <f t="shared" si="2"/>
        <v>20</v>
      </c>
      <c r="G69" s="19">
        <v>0</v>
      </c>
      <c r="H69" s="21">
        <v>106</v>
      </c>
      <c r="I69" s="19" t="str">
        <f t="shared" si="3"/>
        <v>INSERT INTO TGFPPG (CODTIPVENDA, SEQUENCIA, PRAZO, PERCENTUAL, DIGVENDA, CODTIPTITPAD) VALUES (226,1,30,20,0,106);</v>
      </c>
    </row>
    <row r="70" spans="1:9" x14ac:dyDescent="0.3">
      <c r="A70" s="27">
        <v>226</v>
      </c>
      <c r="B70" t="str">
        <f>VLOOKUP(A70,'Tipo de Negociação (TGFTPV)'!B:C,2,FALSE)</f>
        <v>CARTAO DE CREDITO MASTERCARD 5X</v>
      </c>
      <c r="C70" s="5">
        <v>2</v>
      </c>
      <c r="D70" s="5">
        <v>60</v>
      </c>
      <c r="E70" s="28">
        <v>20</v>
      </c>
      <c r="F70" t="str">
        <f t="shared" si="2"/>
        <v>20</v>
      </c>
      <c r="G70">
        <v>0</v>
      </c>
      <c r="H70" s="28">
        <v>106</v>
      </c>
      <c r="I70" t="str">
        <f t="shared" si="3"/>
        <v>INSERT INTO TGFPPG (CODTIPVENDA, SEQUENCIA, PRAZO, PERCENTUAL, DIGVENDA, CODTIPTITPAD) VALUES (226,2,60,20,0,106);</v>
      </c>
    </row>
    <row r="71" spans="1:9" x14ac:dyDescent="0.3">
      <c r="A71" s="27">
        <v>226</v>
      </c>
      <c r="B71" t="str">
        <f>VLOOKUP(A71,'Tipo de Negociação (TGFTPV)'!B:C,2,FALSE)</f>
        <v>CARTAO DE CREDITO MASTERCARD 5X</v>
      </c>
      <c r="C71" s="5">
        <v>3</v>
      </c>
      <c r="D71" s="5">
        <v>90</v>
      </c>
      <c r="E71" s="28">
        <v>20</v>
      </c>
      <c r="F71" t="str">
        <f t="shared" si="2"/>
        <v>20</v>
      </c>
      <c r="G71">
        <v>0</v>
      </c>
      <c r="H71" s="28">
        <v>106</v>
      </c>
      <c r="I71" t="str">
        <f t="shared" si="3"/>
        <v>INSERT INTO TGFPPG (CODTIPVENDA, SEQUENCIA, PRAZO, PERCENTUAL, DIGVENDA, CODTIPTITPAD) VALUES (226,3,90,20,0,106);</v>
      </c>
    </row>
    <row r="72" spans="1:9" x14ac:dyDescent="0.3">
      <c r="A72" s="27">
        <v>226</v>
      </c>
      <c r="B72" t="str">
        <f>VLOOKUP(A72,'Tipo de Negociação (TGFTPV)'!B:C,2,FALSE)</f>
        <v>CARTAO DE CREDITO MASTERCARD 5X</v>
      </c>
      <c r="C72" s="5">
        <v>4</v>
      </c>
      <c r="D72" s="5">
        <v>120</v>
      </c>
      <c r="E72" s="28">
        <v>20</v>
      </c>
      <c r="F72" t="str">
        <f t="shared" si="2"/>
        <v>20</v>
      </c>
      <c r="G72">
        <v>0</v>
      </c>
      <c r="H72" s="28">
        <v>106</v>
      </c>
      <c r="I72" t="str">
        <f t="shared" si="3"/>
        <v>INSERT INTO TGFPPG (CODTIPVENDA, SEQUENCIA, PRAZO, PERCENTUAL, DIGVENDA, CODTIPTITPAD) VALUES (226,4,120,20,0,106);</v>
      </c>
    </row>
    <row r="73" spans="1:9" x14ac:dyDescent="0.3">
      <c r="A73" s="22">
        <v>226</v>
      </c>
      <c r="B73" s="23" t="str">
        <f>VLOOKUP(A73,'Tipo de Negociação (TGFTPV)'!B:C,2,FALSE)</f>
        <v>CARTAO DE CREDITO MASTERCARD 5X</v>
      </c>
      <c r="C73" s="24">
        <v>5</v>
      </c>
      <c r="D73" s="24">
        <v>150</v>
      </c>
      <c r="E73" s="25">
        <v>20</v>
      </c>
      <c r="F73" s="23" t="str">
        <f t="shared" si="2"/>
        <v>20</v>
      </c>
      <c r="G73" s="23">
        <v>0</v>
      </c>
      <c r="H73" s="25">
        <v>106</v>
      </c>
      <c r="I73" s="23" t="str">
        <f t="shared" si="3"/>
        <v>INSERT INTO TGFPPG (CODTIPVENDA, SEQUENCIA, PRAZO, PERCENTUAL, DIGVENDA, CODTIPTITPAD) VALUES (226,5,150,20,0,106);</v>
      </c>
    </row>
    <row r="74" spans="1:9" x14ac:dyDescent="0.3">
      <c r="A74" s="31">
        <v>227</v>
      </c>
      <c r="B74" t="str">
        <f>VLOOKUP(A74,'Tipo de Negociação (TGFTPV)'!B:C,2,FALSE)</f>
        <v>CARTAO DE CREDITO MASTERCARD 6X</v>
      </c>
      <c r="C74" s="5">
        <v>1</v>
      </c>
      <c r="D74" s="5">
        <v>30</v>
      </c>
      <c r="E74" s="28">
        <v>16.666699999999999</v>
      </c>
      <c r="F74" s="29" t="str">
        <f t="shared" si="2"/>
        <v>16.6667</v>
      </c>
      <c r="G74">
        <v>0</v>
      </c>
      <c r="H74" s="28">
        <v>106</v>
      </c>
      <c r="I74" t="str">
        <f t="shared" si="3"/>
        <v>INSERT INTO TGFPPG (CODTIPVENDA, SEQUENCIA, PRAZO, PERCENTUAL, DIGVENDA, CODTIPTITPAD) VALUES (227,1,30,16.6667,0,106);</v>
      </c>
    </row>
    <row r="75" spans="1:9" x14ac:dyDescent="0.3">
      <c r="A75" s="31">
        <v>227</v>
      </c>
      <c r="B75" t="str">
        <f>VLOOKUP(A75,'Tipo de Negociação (TGFTPV)'!B:C,2,FALSE)</f>
        <v>CARTAO DE CREDITO MASTERCARD 6X</v>
      </c>
      <c r="C75" s="5">
        <v>2</v>
      </c>
      <c r="D75" s="5">
        <v>60</v>
      </c>
      <c r="E75" s="28">
        <v>16.666699999999999</v>
      </c>
      <c r="F75" s="29" t="str">
        <f t="shared" si="2"/>
        <v>16.6667</v>
      </c>
      <c r="G75">
        <v>0</v>
      </c>
      <c r="H75" s="28">
        <v>106</v>
      </c>
      <c r="I75" t="str">
        <f t="shared" si="3"/>
        <v>INSERT INTO TGFPPG (CODTIPVENDA, SEQUENCIA, PRAZO, PERCENTUAL, DIGVENDA, CODTIPTITPAD) VALUES (227,2,60,16.6667,0,106);</v>
      </c>
    </row>
    <row r="76" spans="1:9" x14ac:dyDescent="0.3">
      <c r="A76" s="31">
        <v>227</v>
      </c>
      <c r="B76" t="str">
        <f>VLOOKUP(A76,'Tipo de Negociação (TGFTPV)'!B:C,2,FALSE)</f>
        <v>CARTAO DE CREDITO MASTERCARD 6X</v>
      </c>
      <c r="C76" s="5">
        <v>3</v>
      </c>
      <c r="D76" s="5">
        <v>90</v>
      </c>
      <c r="E76" s="28">
        <v>16.666699999999999</v>
      </c>
      <c r="F76" s="29" t="str">
        <f t="shared" si="2"/>
        <v>16.6667</v>
      </c>
      <c r="G76">
        <v>0</v>
      </c>
      <c r="H76" s="28">
        <v>106</v>
      </c>
      <c r="I76" t="str">
        <f t="shared" si="3"/>
        <v>INSERT INTO TGFPPG (CODTIPVENDA, SEQUENCIA, PRAZO, PERCENTUAL, DIGVENDA, CODTIPTITPAD) VALUES (227,3,90,16.6667,0,106);</v>
      </c>
    </row>
    <row r="77" spans="1:9" x14ac:dyDescent="0.3">
      <c r="A77" s="31">
        <v>227</v>
      </c>
      <c r="B77" t="str">
        <f>VLOOKUP(A77,'Tipo de Negociação (TGFTPV)'!B:C,2,FALSE)</f>
        <v>CARTAO DE CREDITO MASTERCARD 6X</v>
      </c>
      <c r="C77" s="5">
        <v>4</v>
      </c>
      <c r="D77" s="5">
        <v>120</v>
      </c>
      <c r="E77" s="28">
        <v>16.666699999999999</v>
      </c>
      <c r="F77" s="29" t="str">
        <f t="shared" si="2"/>
        <v>16.6667</v>
      </c>
      <c r="G77">
        <v>0</v>
      </c>
      <c r="H77" s="28">
        <v>106</v>
      </c>
      <c r="I77" t="str">
        <f t="shared" si="3"/>
        <v>INSERT INTO TGFPPG (CODTIPVENDA, SEQUENCIA, PRAZO, PERCENTUAL, DIGVENDA, CODTIPTITPAD) VALUES (227,4,120,16.6667,0,106);</v>
      </c>
    </row>
    <row r="78" spans="1:9" x14ac:dyDescent="0.3">
      <c r="A78" s="31">
        <v>227</v>
      </c>
      <c r="B78" t="str">
        <f>VLOOKUP(A78,'Tipo de Negociação (TGFTPV)'!B:C,2,FALSE)</f>
        <v>CARTAO DE CREDITO MASTERCARD 6X</v>
      </c>
      <c r="C78" s="5">
        <v>5</v>
      </c>
      <c r="D78" s="5">
        <v>150</v>
      </c>
      <c r="E78" s="28">
        <v>16.666699999999999</v>
      </c>
      <c r="F78" s="29" t="str">
        <f t="shared" si="2"/>
        <v>16.6667</v>
      </c>
      <c r="G78">
        <v>0</v>
      </c>
      <c r="H78" s="28">
        <v>106</v>
      </c>
      <c r="I78" t="str">
        <f t="shared" si="3"/>
        <v>INSERT INTO TGFPPG (CODTIPVENDA, SEQUENCIA, PRAZO, PERCENTUAL, DIGVENDA, CODTIPTITPAD) VALUES (227,5,150,16.6667,0,106);</v>
      </c>
    </row>
    <row r="79" spans="1:9" x14ac:dyDescent="0.3">
      <c r="A79" s="31">
        <v>227</v>
      </c>
      <c r="B79" t="str">
        <f>VLOOKUP(A79,'Tipo de Negociação (TGFTPV)'!B:C,2,FALSE)</f>
        <v>CARTAO DE CREDITO MASTERCARD 6X</v>
      </c>
      <c r="C79" s="5">
        <v>6</v>
      </c>
      <c r="D79" s="5">
        <v>180</v>
      </c>
      <c r="E79" s="28">
        <v>16.666699999999999</v>
      </c>
      <c r="F79" s="29" t="str">
        <f t="shared" si="2"/>
        <v>16.6667</v>
      </c>
      <c r="G79">
        <v>0</v>
      </c>
      <c r="H79" s="28">
        <v>106</v>
      </c>
      <c r="I79" t="str">
        <f t="shared" si="3"/>
        <v>INSERT INTO TGFPPG (CODTIPVENDA, SEQUENCIA, PRAZO, PERCENTUAL, DIGVENDA, CODTIPTITPAD) VALUES (227,6,180,16.6667,0,106);</v>
      </c>
    </row>
    <row r="80" spans="1:9" x14ac:dyDescent="0.3">
      <c r="A80" s="18">
        <v>228</v>
      </c>
      <c r="B80" s="19" t="str">
        <f>VLOOKUP(A80,'Tipo de Negociação (TGFTPV)'!B:C,2,FALSE)</f>
        <v>CARTAO DE CREDITO MASTERCARD 7X</v>
      </c>
      <c r="C80" s="20">
        <v>1</v>
      </c>
      <c r="D80" s="20">
        <v>30</v>
      </c>
      <c r="E80" s="21">
        <v>14.2857</v>
      </c>
      <c r="F80" s="19" t="str">
        <f t="shared" si="2"/>
        <v>14.2857</v>
      </c>
      <c r="G80" s="19">
        <v>0</v>
      </c>
      <c r="H80" s="21">
        <v>107</v>
      </c>
      <c r="I80" s="19" t="str">
        <f t="shared" si="3"/>
        <v>INSERT INTO TGFPPG (CODTIPVENDA, SEQUENCIA, PRAZO, PERCENTUAL, DIGVENDA, CODTIPTITPAD) VALUES (228,1,30,14.2857,0,107);</v>
      </c>
    </row>
    <row r="81" spans="1:9" x14ac:dyDescent="0.3">
      <c r="A81" s="27">
        <v>228</v>
      </c>
      <c r="B81" t="str">
        <f>VLOOKUP(A81,'Tipo de Negociação (TGFTPV)'!B:C,2,FALSE)</f>
        <v>CARTAO DE CREDITO MASTERCARD 7X</v>
      </c>
      <c r="C81" s="5">
        <v>2</v>
      </c>
      <c r="D81" s="5">
        <v>60</v>
      </c>
      <c r="E81" s="28">
        <v>14.2857</v>
      </c>
      <c r="F81" t="str">
        <f t="shared" si="2"/>
        <v>14.2857</v>
      </c>
      <c r="G81">
        <v>0</v>
      </c>
      <c r="H81" s="28">
        <v>107</v>
      </c>
      <c r="I81" t="str">
        <f t="shared" si="3"/>
        <v>INSERT INTO TGFPPG (CODTIPVENDA, SEQUENCIA, PRAZO, PERCENTUAL, DIGVENDA, CODTIPTITPAD) VALUES (228,2,60,14.2857,0,107);</v>
      </c>
    </row>
    <row r="82" spans="1:9" x14ac:dyDescent="0.3">
      <c r="A82" s="27">
        <v>228</v>
      </c>
      <c r="B82" t="str">
        <f>VLOOKUP(A82,'Tipo de Negociação (TGFTPV)'!B:C,2,FALSE)</f>
        <v>CARTAO DE CREDITO MASTERCARD 7X</v>
      </c>
      <c r="C82" s="5">
        <v>3</v>
      </c>
      <c r="D82" s="5">
        <v>90</v>
      </c>
      <c r="E82" s="28">
        <v>14.2857</v>
      </c>
      <c r="F82" t="str">
        <f t="shared" si="2"/>
        <v>14.2857</v>
      </c>
      <c r="G82">
        <v>0</v>
      </c>
      <c r="H82" s="28">
        <v>107</v>
      </c>
      <c r="I82" t="str">
        <f t="shared" si="3"/>
        <v>INSERT INTO TGFPPG (CODTIPVENDA, SEQUENCIA, PRAZO, PERCENTUAL, DIGVENDA, CODTIPTITPAD) VALUES (228,3,90,14.2857,0,107);</v>
      </c>
    </row>
    <row r="83" spans="1:9" x14ac:dyDescent="0.3">
      <c r="A83" s="27">
        <v>228</v>
      </c>
      <c r="B83" t="str">
        <f>VLOOKUP(A83,'Tipo de Negociação (TGFTPV)'!B:C,2,FALSE)</f>
        <v>CARTAO DE CREDITO MASTERCARD 7X</v>
      </c>
      <c r="C83" s="5">
        <v>4</v>
      </c>
      <c r="D83" s="5">
        <v>120</v>
      </c>
      <c r="E83" s="28">
        <v>14.2857</v>
      </c>
      <c r="F83" t="str">
        <f t="shared" si="2"/>
        <v>14.2857</v>
      </c>
      <c r="G83">
        <v>0</v>
      </c>
      <c r="H83" s="28">
        <v>107</v>
      </c>
      <c r="I83" t="str">
        <f t="shared" si="3"/>
        <v>INSERT INTO TGFPPG (CODTIPVENDA, SEQUENCIA, PRAZO, PERCENTUAL, DIGVENDA, CODTIPTITPAD) VALUES (228,4,120,14.2857,0,107);</v>
      </c>
    </row>
    <row r="84" spans="1:9" x14ac:dyDescent="0.3">
      <c r="A84" s="27">
        <v>228</v>
      </c>
      <c r="B84" t="str">
        <f>VLOOKUP(A84,'Tipo de Negociação (TGFTPV)'!B:C,2,FALSE)</f>
        <v>CARTAO DE CREDITO MASTERCARD 7X</v>
      </c>
      <c r="C84" s="5">
        <v>5</v>
      </c>
      <c r="D84" s="5">
        <v>150</v>
      </c>
      <c r="E84" s="28">
        <v>14.2857</v>
      </c>
      <c r="F84" t="str">
        <f t="shared" si="2"/>
        <v>14.2857</v>
      </c>
      <c r="G84">
        <v>0</v>
      </c>
      <c r="H84" s="28">
        <v>107</v>
      </c>
      <c r="I84" t="str">
        <f t="shared" si="3"/>
        <v>INSERT INTO TGFPPG (CODTIPVENDA, SEQUENCIA, PRAZO, PERCENTUAL, DIGVENDA, CODTIPTITPAD) VALUES (228,5,150,14.2857,0,107);</v>
      </c>
    </row>
    <row r="85" spans="1:9" x14ac:dyDescent="0.3">
      <c r="A85" s="27">
        <v>228</v>
      </c>
      <c r="B85" t="str">
        <f>VLOOKUP(A85,'Tipo de Negociação (TGFTPV)'!B:C,2,FALSE)</f>
        <v>CARTAO DE CREDITO MASTERCARD 7X</v>
      </c>
      <c r="C85" s="5">
        <v>6</v>
      </c>
      <c r="D85" s="5">
        <v>180</v>
      </c>
      <c r="E85" s="28">
        <v>14.2857</v>
      </c>
      <c r="F85" t="str">
        <f t="shared" si="2"/>
        <v>14.2857</v>
      </c>
      <c r="G85">
        <v>0</v>
      </c>
      <c r="H85" s="28">
        <v>107</v>
      </c>
      <c r="I85" t="str">
        <f t="shared" si="3"/>
        <v>INSERT INTO TGFPPG (CODTIPVENDA, SEQUENCIA, PRAZO, PERCENTUAL, DIGVENDA, CODTIPTITPAD) VALUES (228,6,180,14.2857,0,107);</v>
      </c>
    </row>
    <row r="86" spans="1:9" x14ac:dyDescent="0.3">
      <c r="A86" s="22">
        <v>228</v>
      </c>
      <c r="B86" s="23" t="str">
        <f>VLOOKUP(A86,'Tipo de Negociação (TGFTPV)'!B:C,2,FALSE)</f>
        <v>CARTAO DE CREDITO MASTERCARD 7X</v>
      </c>
      <c r="C86" s="24">
        <v>7</v>
      </c>
      <c r="D86" s="24">
        <v>210</v>
      </c>
      <c r="E86" s="25">
        <v>14.2857</v>
      </c>
      <c r="F86" s="23" t="str">
        <f t="shared" si="2"/>
        <v>14.2857</v>
      </c>
      <c r="G86" s="23">
        <v>0</v>
      </c>
      <c r="H86" s="25">
        <v>107</v>
      </c>
      <c r="I86" s="23" t="str">
        <f t="shared" si="3"/>
        <v>INSERT INTO TGFPPG (CODTIPVENDA, SEQUENCIA, PRAZO, PERCENTUAL, DIGVENDA, CODTIPTITPAD) VALUES (228,7,210,14.2857,0,107);</v>
      </c>
    </row>
    <row r="87" spans="1:9" x14ac:dyDescent="0.3">
      <c r="A87" s="18">
        <v>229</v>
      </c>
      <c r="B87" s="19" t="str">
        <f>VLOOKUP(A87,'Tipo de Negociação (TGFTPV)'!B:C,2,FALSE)</f>
        <v>CARTAO DE CREDITO MASTERCARD 8X</v>
      </c>
      <c r="C87" s="20">
        <v>1</v>
      </c>
      <c r="D87" s="20">
        <v>30</v>
      </c>
      <c r="E87" s="21">
        <v>12.5</v>
      </c>
      <c r="F87" s="19" t="str">
        <f t="shared" si="2"/>
        <v>12.5</v>
      </c>
      <c r="G87" s="19">
        <v>0</v>
      </c>
      <c r="H87" s="21">
        <v>107</v>
      </c>
      <c r="I87" s="19" t="str">
        <f t="shared" si="3"/>
        <v>INSERT INTO TGFPPG (CODTIPVENDA, SEQUENCIA, PRAZO, PERCENTUAL, DIGVENDA, CODTIPTITPAD) VALUES (229,1,30,12.5,0,107);</v>
      </c>
    </row>
    <row r="88" spans="1:9" x14ac:dyDescent="0.3">
      <c r="A88" s="27">
        <v>229</v>
      </c>
      <c r="B88" t="str">
        <f>VLOOKUP(A88,'Tipo de Negociação (TGFTPV)'!B:C,2,FALSE)</f>
        <v>CARTAO DE CREDITO MASTERCARD 8X</v>
      </c>
      <c r="C88" s="5">
        <v>2</v>
      </c>
      <c r="D88" s="5">
        <v>60</v>
      </c>
      <c r="E88" s="28">
        <v>12.5</v>
      </c>
      <c r="F88" t="str">
        <f t="shared" si="2"/>
        <v>12.5</v>
      </c>
      <c r="G88">
        <v>0</v>
      </c>
      <c r="H88" s="28">
        <v>107</v>
      </c>
      <c r="I88" t="str">
        <f t="shared" si="3"/>
        <v>INSERT INTO TGFPPG (CODTIPVENDA, SEQUENCIA, PRAZO, PERCENTUAL, DIGVENDA, CODTIPTITPAD) VALUES (229,2,60,12.5,0,107);</v>
      </c>
    </row>
    <row r="89" spans="1:9" x14ac:dyDescent="0.3">
      <c r="A89" s="27">
        <v>229</v>
      </c>
      <c r="B89" t="str">
        <f>VLOOKUP(A89,'Tipo de Negociação (TGFTPV)'!B:C,2,FALSE)</f>
        <v>CARTAO DE CREDITO MASTERCARD 8X</v>
      </c>
      <c r="C89" s="5">
        <v>3</v>
      </c>
      <c r="D89" s="5">
        <v>90</v>
      </c>
      <c r="E89" s="28">
        <v>12.5</v>
      </c>
      <c r="F89" t="str">
        <f t="shared" si="2"/>
        <v>12.5</v>
      </c>
      <c r="G89">
        <v>0</v>
      </c>
      <c r="H89" s="28">
        <v>107</v>
      </c>
      <c r="I89" t="str">
        <f t="shared" si="3"/>
        <v>INSERT INTO TGFPPG (CODTIPVENDA, SEQUENCIA, PRAZO, PERCENTUAL, DIGVENDA, CODTIPTITPAD) VALUES (229,3,90,12.5,0,107);</v>
      </c>
    </row>
    <row r="90" spans="1:9" x14ac:dyDescent="0.3">
      <c r="A90" s="27">
        <v>229</v>
      </c>
      <c r="B90" t="str">
        <f>VLOOKUP(A90,'Tipo de Negociação (TGFTPV)'!B:C,2,FALSE)</f>
        <v>CARTAO DE CREDITO MASTERCARD 8X</v>
      </c>
      <c r="C90" s="5">
        <v>4</v>
      </c>
      <c r="D90" s="5">
        <v>120</v>
      </c>
      <c r="E90" s="28">
        <v>12.5</v>
      </c>
      <c r="F90" t="str">
        <f t="shared" si="2"/>
        <v>12.5</v>
      </c>
      <c r="G90">
        <v>0</v>
      </c>
      <c r="H90" s="28">
        <v>107</v>
      </c>
      <c r="I90" t="str">
        <f t="shared" si="3"/>
        <v>INSERT INTO TGFPPG (CODTIPVENDA, SEQUENCIA, PRAZO, PERCENTUAL, DIGVENDA, CODTIPTITPAD) VALUES (229,4,120,12.5,0,107);</v>
      </c>
    </row>
    <row r="91" spans="1:9" x14ac:dyDescent="0.3">
      <c r="A91" s="27">
        <v>229</v>
      </c>
      <c r="B91" t="str">
        <f>VLOOKUP(A91,'Tipo de Negociação (TGFTPV)'!B:C,2,FALSE)</f>
        <v>CARTAO DE CREDITO MASTERCARD 8X</v>
      </c>
      <c r="C91" s="5">
        <v>5</v>
      </c>
      <c r="D91" s="5">
        <v>150</v>
      </c>
      <c r="E91" s="28">
        <v>12.5</v>
      </c>
      <c r="F91" t="str">
        <f t="shared" si="2"/>
        <v>12.5</v>
      </c>
      <c r="G91">
        <v>0</v>
      </c>
      <c r="H91" s="28">
        <v>107</v>
      </c>
      <c r="I91" t="str">
        <f t="shared" si="3"/>
        <v>INSERT INTO TGFPPG (CODTIPVENDA, SEQUENCIA, PRAZO, PERCENTUAL, DIGVENDA, CODTIPTITPAD) VALUES (229,5,150,12.5,0,107);</v>
      </c>
    </row>
    <row r="92" spans="1:9" x14ac:dyDescent="0.3">
      <c r="A92" s="27">
        <v>229</v>
      </c>
      <c r="B92" t="str">
        <f>VLOOKUP(A92,'Tipo de Negociação (TGFTPV)'!B:C,2,FALSE)</f>
        <v>CARTAO DE CREDITO MASTERCARD 8X</v>
      </c>
      <c r="C92" s="5">
        <v>6</v>
      </c>
      <c r="D92" s="5">
        <v>180</v>
      </c>
      <c r="E92" s="28">
        <v>12.5</v>
      </c>
      <c r="F92" t="str">
        <f t="shared" si="2"/>
        <v>12.5</v>
      </c>
      <c r="G92">
        <v>0</v>
      </c>
      <c r="H92" s="28">
        <v>107</v>
      </c>
      <c r="I92" t="str">
        <f t="shared" si="3"/>
        <v>INSERT INTO TGFPPG (CODTIPVENDA, SEQUENCIA, PRAZO, PERCENTUAL, DIGVENDA, CODTIPTITPAD) VALUES (229,6,180,12.5,0,107);</v>
      </c>
    </row>
    <row r="93" spans="1:9" x14ac:dyDescent="0.3">
      <c r="A93" s="27">
        <v>229</v>
      </c>
      <c r="B93" t="str">
        <f>VLOOKUP(A93,'Tipo de Negociação (TGFTPV)'!B:C,2,FALSE)</f>
        <v>CARTAO DE CREDITO MASTERCARD 8X</v>
      </c>
      <c r="C93" s="5">
        <v>7</v>
      </c>
      <c r="D93" s="5">
        <v>210</v>
      </c>
      <c r="E93" s="28">
        <v>12.5</v>
      </c>
      <c r="F93" t="str">
        <f t="shared" si="2"/>
        <v>12.5</v>
      </c>
      <c r="G93">
        <v>0</v>
      </c>
      <c r="H93" s="28">
        <v>107</v>
      </c>
      <c r="I93" t="str">
        <f t="shared" si="3"/>
        <v>INSERT INTO TGFPPG (CODTIPVENDA, SEQUENCIA, PRAZO, PERCENTUAL, DIGVENDA, CODTIPTITPAD) VALUES (229,7,210,12.5,0,107);</v>
      </c>
    </row>
    <row r="94" spans="1:9" x14ac:dyDescent="0.3">
      <c r="A94" s="22">
        <v>229</v>
      </c>
      <c r="B94" s="23" t="str">
        <f>VLOOKUP(A94,'Tipo de Negociação (TGFTPV)'!B:C,2,FALSE)</f>
        <v>CARTAO DE CREDITO MASTERCARD 8X</v>
      </c>
      <c r="C94" s="24">
        <v>8</v>
      </c>
      <c r="D94" s="24">
        <v>240</v>
      </c>
      <c r="E94" s="25">
        <v>12.5</v>
      </c>
      <c r="F94" s="23" t="str">
        <f t="shared" si="2"/>
        <v>12.5</v>
      </c>
      <c r="G94" s="23">
        <v>0</v>
      </c>
      <c r="H94" s="25">
        <v>107</v>
      </c>
      <c r="I94" s="23" t="str">
        <f t="shared" si="3"/>
        <v>INSERT INTO TGFPPG (CODTIPVENDA, SEQUENCIA, PRAZO, PERCENTUAL, DIGVENDA, CODTIPTITPAD) VALUES (229,8,240,12.5,0,107);</v>
      </c>
    </row>
    <row r="95" spans="1:9" x14ac:dyDescent="0.3">
      <c r="A95" s="18">
        <v>230</v>
      </c>
      <c r="B95" s="19" t="str">
        <f>VLOOKUP(A95,'Tipo de Negociação (TGFTPV)'!B:C,2,FALSE)</f>
        <v>CARTAO DE CREDITO MASTERCARD 9X</v>
      </c>
      <c r="C95" s="20">
        <v>1</v>
      </c>
      <c r="D95" s="20">
        <v>30</v>
      </c>
      <c r="E95" s="21">
        <v>11.1111</v>
      </c>
      <c r="F95" s="19" t="str">
        <f t="shared" si="2"/>
        <v>11.1111</v>
      </c>
      <c r="G95" s="19">
        <v>0</v>
      </c>
      <c r="H95" s="21">
        <v>107</v>
      </c>
      <c r="I95" s="19" t="str">
        <f t="shared" si="3"/>
        <v>INSERT INTO TGFPPG (CODTIPVENDA, SEQUENCIA, PRAZO, PERCENTUAL, DIGVENDA, CODTIPTITPAD) VALUES (230,1,30,11.1111,0,107);</v>
      </c>
    </row>
    <row r="96" spans="1:9" x14ac:dyDescent="0.3">
      <c r="A96" s="27">
        <v>230</v>
      </c>
      <c r="B96" t="str">
        <f>VLOOKUP(A96,'Tipo de Negociação (TGFTPV)'!B:C,2,FALSE)</f>
        <v>CARTAO DE CREDITO MASTERCARD 9X</v>
      </c>
      <c r="C96" s="5">
        <v>2</v>
      </c>
      <c r="D96" s="5">
        <v>60</v>
      </c>
      <c r="E96" s="28">
        <v>11.1111</v>
      </c>
      <c r="F96" t="str">
        <f t="shared" si="2"/>
        <v>11.1111</v>
      </c>
      <c r="G96">
        <v>0</v>
      </c>
      <c r="H96" s="28">
        <v>107</v>
      </c>
      <c r="I96" t="str">
        <f t="shared" si="3"/>
        <v>INSERT INTO TGFPPG (CODTIPVENDA, SEQUENCIA, PRAZO, PERCENTUAL, DIGVENDA, CODTIPTITPAD) VALUES (230,2,60,11.1111,0,107);</v>
      </c>
    </row>
    <row r="97" spans="1:9" x14ac:dyDescent="0.3">
      <c r="A97" s="27">
        <v>230</v>
      </c>
      <c r="B97" t="str">
        <f>VLOOKUP(A97,'Tipo de Negociação (TGFTPV)'!B:C,2,FALSE)</f>
        <v>CARTAO DE CREDITO MASTERCARD 9X</v>
      </c>
      <c r="C97" s="5">
        <v>3</v>
      </c>
      <c r="D97" s="5">
        <v>90</v>
      </c>
      <c r="E97" s="28">
        <v>11.1111</v>
      </c>
      <c r="F97" t="str">
        <f t="shared" si="2"/>
        <v>11.1111</v>
      </c>
      <c r="G97">
        <v>0</v>
      </c>
      <c r="H97" s="28">
        <v>107</v>
      </c>
      <c r="I97" t="str">
        <f t="shared" si="3"/>
        <v>INSERT INTO TGFPPG (CODTIPVENDA, SEQUENCIA, PRAZO, PERCENTUAL, DIGVENDA, CODTIPTITPAD) VALUES (230,3,90,11.1111,0,107);</v>
      </c>
    </row>
    <row r="98" spans="1:9" x14ac:dyDescent="0.3">
      <c r="A98" s="27">
        <v>230</v>
      </c>
      <c r="B98" t="str">
        <f>VLOOKUP(A98,'Tipo de Negociação (TGFTPV)'!B:C,2,FALSE)</f>
        <v>CARTAO DE CREDITO MASTERCARD 9X</v>
      </c>
      <c r="C98" s="5">
        <v>4</v>
      </c>
      <c r="D98" s="5">
        <v>120</v>
      </c>
      <c r="E98" s="28">
        <v>11.1111</v>
      </c>
      <c r="F98" t="str">
        <f t="shared" si="2"/>
        <v>11.1111</v>
      </c>
      <c r="G98">
        <v>0</v>
      </c>
      <c r="H98" s="28">
        <v>107</v>
      </c>
      <c r="I98" t="str">
        <f t="shared" si="3"/>
        <v>INSERT INTO TGFPPG (CODTIPVENDA, SEQUENCIA, PRAZO, PERCENTUAL, DIGVENDA, CODTIPTITPAD) VALUES (230,4,120,11.1111,0,107);</v>
      </c>
    </row>
    <row r="99" spans="1:9" x14ac:dyDescent="0.3">
      <c r="A99" s="27">
        <v>230</v>
      </c>
      <c r="B99" t="str">
        <f>VLOOKUP(A99,'Tipo de Negociação (TGFTPV)'!B:C,2,FALSE)</f>
        <v>CARTAO DE CREDITO MASTERCARD 9X</v>
      </c>
      <c r="C99" s="5">
        <v>5</v>
      </c>
      <c r="D99" s="5">
        <v>150</v>
      </c>
      <c r="E99" s="28">
        <v>11.1111</v>
      </c>
      <c r="F99" t="str">
        <f t="shared" si="2"/>
        <v>11.1111</v>
      </c>
      <c r="G99">
        <v>0</v>
      </c>
      <c r="H99" s="28">
        <v>107</v>
      </c>
      <c r="I99" t="str">
        <f t="shared" si="3"/>
        <v>INSERT INTO TGFPPG (CODTIPVENDA, SEQUENCIA, PRAZO, PERCENTUAL, DIGVENDA, CODTIPTITPAD) VALUES (230,5,150,11.1111,0,107);</v>
      </c>
    </row>
    <row r="100" spans="1:9" x14ac:dyDescent="0.3">
      <c r="A100" s="27">
        <v>230</v>
      </c>
      <c r="B100" t="str">
        <f>VLOOKUP(A100,'Tipo de Negociação (TGFTPV)'!B:C,2,FALSE)</f>
        <v>CARTAO DE CREDITO MASTERCARD 9X</v>
      </c>
      <c r="C100" s="5">
        <v>6</v>
      </c>
      <c r="D100" s="5">
        <v>180</v>
      </c>
      <c r="E100" s="28">
        <v>11.1111</v>
      </c>
      <c r="F100" t="str">
        <f t="shared" si="2"/>
        <v>11.1111</v>
      </c>
      <c r="G100">
        <v>0</v>
      </c>
      <c r="H100" s="28">
        <v>107</v>
      </c>
      <c r="I100" t="str">
        <f t="shared" si="3"/>
        <v>INSERT INTO TGFPPG (CODTIPVENDA, SEQUENCIA, PRAZO, PERCENTUAL, DIGVENDA, CODTIPTITPAD) VALUES (230,6,180,11.1111,0,107);</v>
      </c>
    </row>
    <row r="101" spans="1:9" x14ac:dyDescent="0.3">
      <c r="A101" s="27">
        <v>230</v>
      </c>
      <c r="B101" t="str">
        <f>VLOOKUP(A101,'Tipo de Negociação (TGFTPV)'!B:C,2,FALSE)</f>
        <v>CARTAO DE CREDITO MASTERCARD 9X</v>
      </c>
      <c r="C101" s="5">
        <v>7</v>
      </c>
      <c r="D101" s="5">
        <v>210</v>
      </c>
      <c r="E101" s="28">
        <v>11.1111</v>
      </c>
      <c r="F101" t="str">
        <f t="shared" si="2"/>
        <v>11.1111</v>
      </c>
      <c r="G101">
        <v>0</v>
      </c>
      <c r="H101" s="28">
        <v>107</v>
      </c>
      <c r="I101" t="str">
        <f t="shared" si="3"/>
        <v>INSERT INTO TGFPPG (CODTIPVENDA, SEQUENCIA, PRAZO, PERCENTUAL, DIGVENDA, CODTIPTITPAD) VALUES (230,7,210,11.1111,0,107);</v>
      </c>
    </row>
    <row r="102" spans="1:9" x14ac:dyDescent="0.3">
      <c r="A102" s="27">
        <v>230</v>
      </c>
      <c r="B102" t="str">
        <f>VLOOKUP(A102,'Tipo de Negociação (TGFTPV)'!B:C,2,FALSE)</f>
        <v>CARTAO DE CREDITO MASTERCARD 9X</v>
      </c>
      <c r="C102" s="5">
        <v>8</v>
      </c>
      <c r="D102" s="5">
        <v>240</v>
      </c>
      <c r="E102" s="28">
        <v>11.1111</v>
      </c>
      <c r="F102" t="str">
        <f t="shared" si="2"/>
        <v>11.1111</v>
      </c>
      <c r="G102">
        <v>0</v>
      </c>
      <c r="H102" s="28">
        <v>107</v>
      </c>
      <c r="I102" t="str">
        <f t="shared" si="3"/>
        <v>INSERT INTO TGFPPG (CODTIPVENDA, SEQUENCIA, PRAZO, PERCENTUAL, DIGVENDA, CODTIPTITPAD) VALUES (230,8,240,11.1111,0,107);</v>
      </c>
    </row>
    <row r="103" spans="1:9" x14ac:dyDescent="0.3">
      <c r="A103" s="22">
        <v>230</v>
      </c>
      <c r="B103" s="23" t="str">
        <f>VLOOKUP(A103,'Tipo de Negociação (TGFTPV)'!B:C,2,FALSE)</f>
        <v>CARTAO DE CREDITO MASTERCARD 9X</v>
      </c>
      <c r="C103" s="24">
        <v>9</v>
      </c>
      <c r="D103" s="24">
        <v>270</v>
      </c>
      <c r="E103" s="25">
        <v>11.1111</v>
      </c>
      <c r="F103" s="23" t="str">
        <f t="shared" si="2"/>
        <v>11.1111</v>
      </c>
      <c r="G103" s="23">
        <v>0</v>
      </c>
      <c r="H103" s="25">
        <v>107</v>
      </c>
      <c r="I103" s="23" t="str">
        <f t="shared" si="3"/>
        <v>INSERT INTO TGFPPG (CODTIPVENDA, SEQUENCIA, PRAZO, PERCENTUAL, DIGVENDA, CODTIPTITPAD) VALUES (230,9,270,11.1111,0,107);</v>
      </c>
    </row>
    <row r="104" spans="1:9" x14ac:dyDescent="0.3">
      <c r="A104" s="18">
        <v>231</v>
      </c>
      <c r="B104" s="19" t="str">
        <f>VLOOKUP(A104,'Tipo de Negociação (TGFTPV)'!B:C,2,FALSE)</f>
        <v>CARTAO DE CREDITO MASTERCARD 10X</v>
      </c>
      <c r="C104" s="20">
        <v>1</v>
      </c>
      <c r="D104" s="20">
        <v>30</v>
      </c>
      <c r="E104" s="21">
        <v>10</v>
      </c>
      <c r="F104" s="19" t="str">
        <f t="shared" si="2"/>
        <v>10</v>
      </c>
      <c r="G104" s="19">
        <v>0</v>
      </c>
      <c r="H104" s="21">
        <v>107</v>
      </c>
      <c r="I104" s="19" t="str">
        <f t="shared" si="3"/>
        <v>INSERT INTO TGFPPG (CODTIPVENDA, SEQUENCIA, PRAZO, PERCENTUAL, DIGVENDA, CODTIPTITPAD) VALUES (231,1,30,10,0,107);</v>
      </c>
    </row>
    <row r="105" spans="1:9" x14ac:dyDescent="0.3">
      <c r="A105" s="27">
        <v>231</v>
      </c>
      <c r="B105" t="str">
        <f>VLOOKUP(A105,'Tipo de Negociação (TGFTPV)'!B:C,2,FALSE)</f>
        <v>CARTAO DE CREDITO MASTERCARD 10X</v>
      </c>
      <c r="C105" s="5">
        <v>2</v>
      </c>
      <c r="D105" s="5">
        <v>60</v>
      </c>
      <c r="E105" s="28">
        <v>10</v>
      </c>
      <c r="F105" t="str">
        <f t="shared" si="2"/>
        <v>10</v>
      </c>
      <c r="G105">
        <v>0</v>
      </c>
      <c r="H105" s="28">
        <v>107</v>
      </c>
      <c r="I105" t="str">
        <f t="shared" si="3"/>
        <v>INSERT INTO TGFPPG (CODTIPVENDA, SEQUENCIA, PRAZO, PERCENTUAL, DIGVENDA, CODTIPTITPAD) VALUES (231,2,60,10,0,107);</v>
      </c>
    </row>
    <row r="106" spans="1:9" x14ac:dyDescent="0.3">
      <c r="A106" s="27">
        <v>231</v>
      </c>
      <c r="B106" t="str">
        <f>VLOOKUP(A106,'Tipo de Negociação (TGFTPV)'!B:C,2,FALSE)</f>
        <v>CARTAO DE CREDITO MASTERCARD 10X</v>
      </c>
      <c r="C106" s="5">
        <v>3</v>
      </c>
      <c r="D106" s="5">
        <v>90</v>
      </c>
      <c r="E106" s="28">
        <v>10</v>
      </c>
      <c r="F106" t="str">
        <f t="shared" si="2"/>
        <v>10</v>
      </c>
      <c r="G106">
        <v>0</v>
      </c>
      <c r="H106" s="28">
        <v>107</v>
      </c>
      <c r="I106" t="str">
        <f t="shared" si="3"/>
        <v>INSERT INTO TGFPPG (CODTIPVENDA, SEQUENCIA, PRAZO, PERCENTUAL, DIGVENDA, CODTIPTITPAD) VALUES (231,3,90,10,0,107);</v>
      </c>
    </row>
    <row r="107" spans="1:9" x14ac:dyDescent="0.3">
      <c r="A107" s="27">
        <v>231</v>
      </c>
      <c r="B107" t="str">
        <f>VLOOKUP(A107,'Tipo de Negociação (TGFTPV)'!B:C,2,FALSE)</f>
        <v>CARTAO DE CREDITO MASTERCARD 10X</v>
      </c>
      <c r="C107" s="5">
        <v>4</v>
      </c>
      <c r="D107" s="5">
        <v>120</v>
      </c>
      <c r="E107" s="28">
        <v>10</v>
      </c>
      <c r="F107" t="str">
        <f t="shared" si="2"/>
        <v>10</v>
      </c>
      <c r="G107">
        <v>0</v>
      </c>
      <c r="H107" s="28">
        <v>107</v>
      </c>
      <c r="I107" t="str">
        <f t="shared" si="3"/>
        <v>INSERT INTO TGFPPG (CODTIPVENDA, SEQUENCIA, PRAZO, PERCENTUAL, DIGVENDA, CODTIPTITPAD) VALUES (231,4,120,10,0,107);</v>
      </c>
    </row>
    <row r="108" spans="1:9" x14ac:dyDescent="0.3">
      <c r="A108" s="27">
        <v>231</v>
      </c>
      <c r="B108" t="str">
        <f>VLOOKUP(A108,'Tipo de Negociação (TGFTPV)'!B:C,2,FALSE)</f>
        <v>CARTAO DE CREDITO MASTERCARD 10X</v>
      </c>
      <c r="C108" s="5">
        <v>5</v>
      </c>
      <c r="D108" s="5">
        <v>150</v>
      </c>
      <c r="E108" s="28">
        <v>10</v>
      </c>
      <c r="F108" t="str">
        <f t="shared" si="2"/>
        <v>10</v>
      </c>
      <c r="G108">
        <v>0</v>
      </c>
      <c r="H108" s="28">
        <v>107</v>
      </c>
      <c r="I108" t="str">
        <f t="shared" si="3"/>
        <v>INSERT INTO TGFPPG (CODTIPVENDA, SEQUENCIA, PRAZO, PERCENTUAL, DIGVENDA, CODTIPTITPAD) VALUES (231,5,150,10,0,107);</v>
      </c>
    </row>
    <row r="109" spans="1:9" x14ac:dyDescent="0.3">
      <c r="A109" s="27">
        <v>231</v>
      </c>
      <c r="B109" t="str">
        <f>VLOOKUP(A109,'Tipo de Negociação (TGFTPV)'!B:C,2,FALSE)</f>
        <v>CARTAO DE CREDITO MASTERCARD 10X</v>
      </c>
      <c r="C109" s="5">
        <v>6</v>
      </c>
      <c r="D109" s="5">
        <v>180</v>
      </c>
      <c r="E109" s="28">
        <v>10</v>
      </c>
      <c r="F109" t="str">
        <f t="shared" si="2"/>
        <v>10</v>
      </c>
      <c r="G109">
        <v>0</v>
      </c>
      <c r="H109" s="28">
        <v>107</v>
      </c>
      <c r="I109" t="str">
        <f t="shared" si="3"/>
        <v>INSERT INTO TGFPPG (CODTIPVENDA, SEQUENCIA, PRAZO, PERCENTUAL, DIGVENDA, CODTIPTITPAD) VALUES (231,6,180,10,0,107);</v>
      </c>
    </row>
    <row r="110" spans="1:9" x14ac:dyDescent="0.3">
      <c r="A110" s="27">
        <v>231</v>
      </c>
      <c r="B110" t="str">
        <f>VLOOKUP(A110,'Tipo de Negociação (TGFTPV)'!B:C,2,FALSE)</f>
        <v>CARTAO DE CREDITO MASTERCARD 10X</v>
      </c>
      <c r="C110" s="5">
        <v>7</v>
      </c>
      <c r="D110" s="5">
        <v>210</v>
      </c>
      <c r="E110" s="28">
        <v>10</v>
      </c>
      <c r="F110" t="str">
        <f t="shared" si="2"/>
        <v>10</v>
      </c>
      <c r="G110">
        <v>0</v>
      </c>
      <c r="H110" s="28">
        <v>107</v>
      </c>
      <c r="I110" t="str">
        <f t="shared" si="3"/>
        <v>INSERT INTO TGFPPG (CODTIPVENDA, SEQUENCIA, PRAZO, PERCENTUAL, DIGVENDA, CODTIPTITPAD) VALUES (231,7,210,10,0,107);</v>
      </c>
    </row>
    <row r="111" spans="1:9" x14ac:dyDescent="0.3">
      <c r="A111" s="27">
        <v>231</v>
      </c>
      <c r="B111" t="str">
        <f>VLOOKUP(A111,'Tipo de Negociação (TGFTPV)'!B:C,2,FALSE)</f>
        <v>CARTAO DE CREDITO MASTERCARD 10X</v>
      </c>
      <c r="C111" s="5">
        <v>8</v>
      </c>
      <c r="D111" s="5">
        <v>240</v>
      </c>
      <c r="E111" s="28">
        <v>10</v>
      </c>
      <c r="F111" t="str">
        <f t="shared" si="2"/>
        <v>10</v>
      </c>
      <c r="G111">
        <v>0</v>
      </c>
      <c r="H111" s="28">
        <v>107</v>
      </c>
      <c r="I111" t="str">
        <f t="shared" si="3"/>
        <v>INSERT INTO TGFPPG (CODTIPVENDA, SEQUENCIA, PRAZO, PERCENTUAL, DIGVENDA, CODTIPTITPAD) VALUES (231,8,240,10,0,107);</v>
      </c>
    </row>
    <row r="112" spans="1:9" x14ac:dyDescent="0.3">
      <c r="A112" s="27">
        <v>231</v>
      </c>
      <c r="B112" t="str">
        <f>VLOOKUP(A112,'Tipo de Negociação (TGFTPV)'!B:C,2,FALSE)</f>
        <v>CARTAO DE CREDITO MASTERCARD 10X</v>
      </c>
      <c r="C112" s="5">
        <v>9</v>
      </c>
      <c r="D112" s="5">
        <v>270</v>
      </c>
      <c r="E112" s="28">
        <v>10</v>
      </c>
      <c r="F112" t="str">
        <f t="shared" si="2"/>
        <v>10</v>
      </c>
      <c r="G112">
        <v>0</v>
      </c>
      <c r="H112" s="28">
        <v>107</v>
      </c>
      <c r="I112" t="str">
        <f t="shared" si="3"/>
        <v>INSERT INTO TGFPPG (CODTIPVENDA, SEQUENCIA, PRAZO, PERCENTUAL, DIGVENDA, CODTIPTITPAD) VALUES (231,9,270,10,0,107);</v>
      </c>
    </row>
    <row r="113" spans="1:9" x14ac:dyDescent="0.3">
      <c r="A113" s="22">
        <v>231</v>
      </c>
      <c r="B113" s="23" t="str">
        <f>VLOOKUP(A113,'Tipo de Negociação (TGFTPV)'!B:C,2,FALSE)</f>
        <v>CARTAO DE CREDITO MASTERCARD 10X</v>
      </c>
      <c r="C113" s="24">
        <v>10</v>
      </c>
      <c r="D113" s="24">
        <v>300</v>
      </c>
      <c r="E113" s="25">
        <v>10</v>
      </c>
      <c r="F113" s="23" t="str">
        <f t="shared" si="2"/>
        <v>10</v>
      </c>
      <c r="G113" s="23">
        <v>0</v>
      </c>
      <c r="H113" s="25">
        <v>107</v>
      </c>
      <c r="I113" s="23" t="str">
        <f t="shared" si="3"/>
        <v>INSERT INTO TGFPPG (CODTIPVENDA, SEQUENCIA, PRAZO, PERCENTUAL, DIGVENDA, CODTIPTITPAD) VALUES (231,10,300,10,0,107);</v>
      </c>
    </row>
    <row r="114" spans="1:9" x14ac:dyDescent="0.3">
      <c r="A114" s="22">
        <v>242</v>
      </c>
      <c r="B114" s="23" t="str">
        <f>VLOOKUP(A114,'Tipo de Negociação (TGFTPV)'!B:C,2,FALSE)</f>
        <v>CARTAO DE DEBITO VISA</v>
      </c>
      <c r="C114" s="24">
        <v>1</v>
      </c>
      <c r="D114" s="24">
        <v>1</v>
      </c>
      <c r="E114" s="25">
        <v>100</v>
      </c>
      <c r="F114" s="23" t="str">
        <f t="shared" si="2"/>
        <v>100</v>
      </c>
      <c r="G114" s="23">
        <v>0</v>
      </c>
      <c r="H114" s="25">
        <v>108</v>
      </c>
      <c r="I114" s="23" t="str">
        <f t="shared" si="3"/>
        <v>INSERT INTO TGFPPG (CODTIPVENDA, SEQUENCIA, PRAZO, PERCENTUAL, DIGVENDA, CODTIPTITPAD) VALUES (242,1,1,100,0,108);</v>
      </c>
    </row>
    <row r="115" spans="1:9" x14ac:dyDescent="0.3">
      <c r="A115" s="14">
        <v>243</v>
      </c>
      <c r="B115" s="15" t="str">
        <f>VLOOKUP(A115,'Tipo de Negociação (TGFTPV)'!B:C,2,FALSE)</f>
        <v>CARTAO DE CREDITO VISA 1X</v>
      </c>
      <c r="C115" s="16">
        <v>1</v>
      </c>
      <c r="D115" s="16">
        <v>30</v>
      </c>
      <c r="E115" s="17">
        <v>100</v>
      </c>
      <c r="F115" s="15" t="str">
        <f>SUBSTITUTE(E115,",",".")</f>
        <v>100</v>
      </c>
      <c r="G115" s="15">
        <v>0</v>
      </c>
      <c r="H115" s="17">
        <v>109</v>
      </c>
      <c r="I115" s="15" t="str">
        <f>_xlfn.CONCAT($I$1,A115,",",C115,",",D115,",",F115,",",G115,",",H115,");")</f>
        <v>INSERT INTO TGFPPG (CODTIPVENDA, SEQUENCIA, PRAZO, PERCENTUAL, DIGVENDA, CODTIPTITPAD) VALUES (243,1,30,100,0,109);</v>
      </c>
    </row>
    <row r="116" spans="1:9" x14ac:dyDescent="0.3">
      <c r="A116" s="18">
        <v>244</v>
      </c>
      <c r="B116" s="19" t="str">
        <f>VLOOKUP(A116,'Tipo de Negociação (TGFTPV)'!B:C,2,FALSE)</f>
        <v>CARTAO DE CREDITO VISA 2X</v>
      </c>
      <c r="C116" s="20">
        <v>1</v>
      </c>
      <c r="D116" s="20">
        <v>30</v>
      </c>
      <c r="E116" s="21">
        <v>50</v>
      </c>
      <c r="F116" s="19" t="str">
        <f t="shared" ref="F116:F170" si="4">SUBSTITUTE(E116,",",".")</f>
        <v>50</v>
      </c>
      <c r="G116" s="19">
        <v>0</v>
      </c>
      <c r="H116" s="21">
        <v>110</v>
      </c>
      <c r="I116" s="19" t="str">
        <f t="shared" ref="I116:I170" si="5">_xlfn.CONCAT($I$1,A116,",",C116,",",D116,",",F116,",",G116,",",H116,");")</f>
        <v>INSERT INTO TGFPPG (CODTIPVENDA, SEQUENCIA, PRAZO, PERCENTUAL, DIGVENDA, CODTIPTITPAD) VALUES (244,1,30,50,0,110);</v>
      </c>
    </row>
    <row r="117" spans="1:9" x14ac:dyDescent="0.3">
      <c r="A117" s="22">
        <v>244</v>
      </c>
      <c r="B117" s="23" t="str">
        <f>VLOOKUP(A117,'Tipo de Negociação (TGFTPV)'!B:C,2,FALSE)</f>
        <v>CARTAO DE CREDITO VISA 2X</v>
      </c>
      <c r="C117" s="24">
        <v>2</v>
      </c>
      <c r="D117" s="24">
        <v>60</v>
      </c>
      <c r="E117" s="25">
        <v>50</v>
      </c>
      <c r="F117" s="23" t="str">
        <f t="shared" si="4"/>
        <v>50</v>
      </c>
      <c r="G117" s="23">
        <v>0</v>
      </c>
      <c r="H117" s="25">
        <v>110</v>
      </c>
      <c r="I117" t="str">
        <f t="shared" si="5"/>
        <v>INSERT INTO TGFPPG (CODTIPVENDA, SEQUENCIA, PRAZO, PERCENTUAL, DIGVENDA, CODTIPTITPAD) VALUES (244,2,60,50,0,110);</v>
      </c>
    </row>
    <row r="118" spans="1:9" x14ac:dyDescent="0.3">
      <c r="A118" s="18">
        <v>245</v>
      </c>
      <c r="B118" s="19" t="str">
        <f>VLOOKUP(A118,'Tipo de Negociação (TGFTPV)'!B:C,2,FALSE)</f>
        <v>CARTAO DE CREDITO VISA 3X</v>
      </c>
      <c r="C118" s="20">
        <v>1</v>
      </c>
      <c r="D118" s="20">
        <v>30</v>
      </c>
      <c r="E118" s="21">
        <v>33.33</v>
      </c>
      <c r="F118" s="26" t="str">
        <f t="shared" si="4"/>
        <v>33.33</v>
      </c>
      <c r="G118" s="19">
        <v>0</v>
      </c>
      <c r="H118" s="21">
        <v>110</v>
      </c>
      <c r="I118" s="19" t="str">
        <f t="shared" si="5"/>
        <v>INSERT INTO TGFPPG (CODTIPVENDA, SEQUENCIA, PRAZO, PERCENTUAL, DIGVENDA, CODTIPTITPAD) VALUES (245,1,30,33.33,0,110);</v>
      </c>
    </row>
    <row r="119" spans="1:9" x14ac:dyDescent="0.3">
      <c r="A119" s="27">
        <v>245</v>
      </c>
      <c r="B119" t="str">
        <f>VLOOKUP(A119,'Tipo de Negociação (TGFTPV)'!B:C,2,FALSE)</f>
        <v>CARTAO DE CREDITO VISA 3X</v>
      </c>
      <c r="C119" s="5">
        <v>2</v>
      </c>
      <c r="D119" s="5">
        <v>60</v>
      </c>
      <c r="E119" s="28">
        <v>33.33</v>
      </c>
      <c r="F119" s="29" t="str">
        <f t="shared" si="4"/>
        <v>33.33</v>
      </c>
      <c r="G119">
        <v>0</v>
      </c>
      <c r="H119" s="28">
        <v>110</v>
      </c>
      <c r="I119" t="str">
        <f t="shared" si="5"/>
        <v>INSERT INTO TGFPPG (CODTIPVENDA, SEQUENCIA, PRAZO, PERCENTUAL, DIGVENDA, CODTIPTITPAD) VALUES (245,2,60,33.33,0,110);</v>
      </c>
    </row>
    <row r="120" spans="1:9" x14ac:dyDescent="0.3">
      <c r="A120" s="22">
        <v>245</v>
      </c>
      <c r="B120" s="23" t="str">
        <f>VLOOKUP(A120,'Tipo de Negociação (TGFTPV)'!B:C,2,FALSE)</f>
        <v>CARTAO DE CREDITO VISA 3X</v>
      </c>
      <c r="C120" s="24">
        <v>3</v>
      </c>
      <c r="D120" s="24">
        <v>90</v>
      </c>
      <c r="E120" s="25">
        <v>33.33</v>
      </c>
      <c r="F120" s="30" t="str">
        <f t="shared" si="4"/>
        <v>33.33</v>
      </c>
      <c r="G120" s="23">
        <v>0</v>
      </c>
      <c r="H120" s="25">
        <v>110</v>
      </c>
      <c r="I120" s="23" t="str">
        <f t="shared" si="5"/>
        <v>INSERT INTO TGFPPG (CODTIPVENDA, SEQUENCIA, PRAZO, PERCENTUAL, DIGVENDA, CODTIPTITPAD) VALUES (245,3,90,33.33,0,110);</v>
      </c>
    </row>
    <row r="121" spans="1:9" x14ac:dyDescent="0.3">
      <c r="A121" s="18">
        <v>246</v>
      </c>
      <c r="B121" s="19" t="str">
        <f>VLOOKUP(A121,'Tipo de Negociação (TGFTPV)'!B:C,2,FALSE)</f>
        <v>CARTAO DE CREDITO VISA 4X</v>
      </c>
      <c r="C121" s="20">
        <v>1</v>
      </c>
      <c r="D121" s="20">
        <v>30</v>
      </c>
      <c r="E121" s="21">
        <v>25</v>
      </c>
      <c r="F121" s="19" t="str">
        <f t="shared" si="4"/>
        <v>25</v>
      </c>
      <c r="G121" s="19">
        <v>0</v>
      </c>
      <c r="H121" s="21">
        <v>110</v>
      </c>
      <c r="I121" s="19" t="str">
        <f t="shared" si="5"/>
        <v>INSERT INTO TGFPPG (CODTIPVENDA, SEQUENCIA, PRAZO, PERCENTUAL, DIGVENDA, CODTIPTITPAD) VALUES (246,1,30,25,0,110);</v>
      </c>
    </row>
    <row r="122" spans="1:9" x14ac:dyDescent="0.3">
      <c r="A122" s="27">
        <v>246</v>
      </c>
      <c r="B122" t="str">
        <f>VLOOKUP(A122,'Tipo de Negociação (TGFTPV)'!B:C,2,FALSE)</f>
        <v>CARTAO DE CREDITO VISA 4X</v>
      </c>
      <c r="C122" s="5">
        <v>2</v>
      </c>
      <c r="D122" s="5">
        <v>60</v>
      </c>
      <c r="E122" s="28">
        <v>25</v>
      </c>
      <c r="F122" s="29" t="str">
        <f t="shared" si="4"/>
        <v>25</v>
      </c>
      <c r="G122">
        <v>0</v>
      </c>
      <c r="H122" s="28">
        <v>110</v>
      </c>
      <c r="I122" t="str">
        <f t="shared" si="5"/>
        <v>INSERT INTO TGFPPG (CODTIPVENDA, SEQUENCIA, PRAZO, PERCENTUAL, DIGVENDA, CODTIPTITPAD) VALUES (246,2,60,25,0,110);</v>
      </c>
    </row>
    <row r="123" spans="1:9" x14ac:dyDescent="0.3">
      <c r="A123" s="27">
        <v>246</v>
      </c>
      <c r="B123" t="str">
        <f>VLOOKUP(A123,'Tipo de Negociação (TGFTPV)'!B:C,2,FALSE)</f>
        <v>CARTAO DE CREDITO VISA 4X</v>
      </c>
      <c r="C123" s="5">
        <v>3</v>
      </c>
      <c r="D123" s="5">
        <v>90</v>
      </c>
      <c r="E123" s="28">
        <v>25</v>
      </c>
      <c r="F123" s="29" t="str">
        <f t="shared" si="4"/>
        <v>25</v>
      </c>
      <c r="G123">
        <v>0</v>
      </c>
      <c r="H123" s="28">
        <v>110</v>
      </c>
      <c r="I123" t="str">
        <f t="shared" si="5"/>
        <v>INSERT INTO TGFPPG (CODTIPVENDA, SEQUENCIA, PRAZO, PERCENTUAL, DIGVENDA, CODTIPTITPAD) VALUES (246,3,90,25,0,110);</v>
      </c>
    </row>
    <row r="124" spans="1:9" x14ac:dyDescent="0.3">
      <c r="A124" s="22">
        <v>246</v>
      </c>
      <c r="B124" s="23" t="str">
        <f>VLOOKUP(A124,'Tipo de Negociação (TGFTPV)'!B:C,2,FALSE)</f>
        <v>CARTAO DE CREDITO VISA 4X</v>
      </c>
      <c r="C124" s="24">
        <v>4</v>
      </c>
      <c r="D124" s="24">
        <v>120</v>
      </c>
      <c r="E124" s="25">
        <v>25</v>
      </c>
      <c r="F124" s="23" t="str">
        <f t="shared" si="4"/>
        <v>25</v>
      </c>
      <c r="G124" s="23">
        <v>0</v>
      </c>
      <c r="H124" s="25">
        <v>110</v>
      </c>
      <c r="I124" s="23" t="str">
        <f t="shared" si="5"/>
        <v>INSERT INTO TGFPPG (CODTIPVENDA, SEQUENCIA, PRAZO, PERCENTUAL, DIGVENDA, CODTIPTITPAD) VALUES (246,4,120,25,0,110);</v>
      </c>
    </row>
    <row r="125" spans="1:9" x14ac:dyDescent="0.3">
      <c r="A125" s="18">
        <v>247</v>
      </c>
      <c r="B125" s="19" t="str">
        <f>VLOOKUP(A125,'Tipo de Negociação (TGFTPV)'!B:C,2,FALSE)</f>
        <v>CARTAO DE CREDITO VISA 5X</v>
      </c>
      <c r="C125" s="20">
        <v>1</v>
      </c>
      <c r="D125" s="20">
        <v>30</v>
      </c>
      <c r="E125" s="21">
        <v>20</v>
      </c>
      <c r="F125" s="19" t="str">
        <f t="shared" si="4"/>
        <v>20</v>
      </c>
      <c r="G125" s="19">
        <v>0</v>
      </c>
      <c r="H125" s="21">
        <v>110</v>
      </c>
      <c r="I125" s="19" t="str">
        <f t="shared" si="5"/>
        <v>INSERT INTO TGFPPG (CODTIPVENDA, SEQUENCIA, PRAZO, PERCENTUAL, DIGVENDA, CODTIPTITPAD) VALUES (247,1,30,20,0,110);</v>
      </c>
    </row>
    <row r="126" spans="1:9" x14ac:dyDescent="0.3">
      <c r="A126" s="27">
        <v>247</v>
      </c>
      <c r="B126" t="str">
        <f>VLOOKUP(A126,'Tipo de Negociação (TGFTPV)'!B:C,2,FALSE)</f>
        <v>CARTAO DE CREDITO VISA 5X</v>
      </c>
      <c r="C126" s="5">
        <v>2</v>
      </c>
      <c r="D126" s="5">
        <v>60</v>
      </c>
      <c r="E126" s="28">
        <v>20</v>
      </c>
      <c r="F126" t="str">
        <f t="shared" si="4"/>
        <v>20</v>
      </c>
      <c r="G126">
        <v>0</v>
      </c>
      <c r="H126" s="28">
        <v>110</v>
      </c>
      <c r="I126" t="str">
        <f t="shared" si="5"/>
        <v>INSERT INTO TGFPPG (CODTIPVENDA, SEQUENCIA, PRAZO, PERCENTUAL, DIGVENDA, CODTIPTITPAD) VALUES (247,2,60,20,0,110);</v>
      </c>
    </row>
    <row r="127" spans="1:9" x14ac:dyDescent="0.3">
      <c r="A127" s="27">
        <v>247</v>
      </c>
      <c r="B127" t="str">
        <f>VLOOKUP(A127,'Tipo de Negociação (TGFTPV)'!B:C,2,FALSE)</f>
        <v>CARTAO DE CREDITO VISA 5X</v>
      </c>
      <c r="C127" s="5">
        <v>3</v>
      </c>
      <c r="D127" s="5">
        <v>90</v>
      </c>
      <c r="E127" s="28">
        <v>20</v>
      </c>
      <c r="F127" t="str">
        <f t="shared" si="4"/>
        <v>20</v>
      </c>
      <c r="G127">
        <v>0</v>
      </c>
      <c r="H127" s="28">
        <v>110</v>
      </c>
      <c r="I127" t="str">
        <f t="shared" si="5"/>
        <v>INSERT INTO TGFPPG (CODTIPVENDA, SEQUENCIA, PRAZO, PERCENTUAL, DIGVENDA, CODTIPTITPAD) VALUES (247,3,90,20,0,110);</v>
      </c>
    </row>
    <row r="128" spans="1:9" x14ac:dyDescent="0.3">
      <c r="A128" s="27">
        <v>247</v>
      </c>
      <c r="B128" t="str">
        <f>VLOOKUP(A128,'Tipo de Negociação (TGFTPV)'!B:C,2,FALSE)</f>
        <v>CARTAO DE CREDITO VISA 5X</v>
      </c>
      <c r="C128" s="5">
        <v>4</v>
      </c>
      <c r="D128" s="5">
        <v>120</v>
      </c>
      <c r="E128" s="28">
        <v>20</v>
      </c>
      <c r="F128" t="str">
        <f t="shared" si="4"/>
        <v>20</v>
      </c>
      <c r="G128">
        <v>0</v>
      </c>
      <c r="H128" s="28">
        <v>110</v>
      </c>
      <c r="I128" t="str">
        <f t="shared" si="5"/>
        <v>INSERT INTO TGFPPG (CODTIPVENDA, SEQUENCIA, PRAZO, PERCENTUAL, DIGVENDA, CODTIPTITPAD) VALUES (247,4,120,20,0,110);</v>
      </c>
    </row>
    <row r="129" spans="1:9" x14ac:dyDescent="0.3">
      <c r="A129" s="22">
        <v>247</v>
      </c>
      <c r="B129" s="23" t="str">
        <f>VLOOKUP(A129,'Tipo de Negociação (TGFTPV)'!B:C,2,FALSE)</f>
        <v>CARTAO DE CREDITO VISA 5X</v>
      </c>
      <c r="C129" s="24">
        <v>5</v>
      </c>
      <c r="D129" s="24">
        <v>150</v>
      </c>
      <c r="E129" s="25">
        <v>20</v>
      </c>
      <c r="F129" s="23" t="str">
        <f t="shared" si="4"/>
        <v>20</v>
      </c>
      <c r="G129" s="23">
        <v>0</v>
      </c>
      <c r="H129" s="25">
        <v>110</v>
      </c>
      <c r="I129" s="23" t="str">
        <f t="shared" si="5"/>
        <v>INSERT INTO TGFPPG (CODTIPVENDA, SEQUENCIA, PRAZO, PERCENTUAL, DIGVENDA, CODTIPTITPAD) VALUES (247,5,150,20,0,110);</v>
      </c>
    </row>
    <row r="130" spans="1:9" x14ac:dyDescent="0.3">
      <c r="A130" s="31">
        <v>248</v>
      </c>
      <c r="B130" t="str">
        <f>VLOOKUP(A130,'Tipo de Negociação (TGFTPV)'!B:C,2,FALSE)</f>
        <v>CARTAO DE CREDITO VISA 6X</v>
      </c>
      <c r="C130" s="5">
        <v>1</v>
      </c>
      <c r="D130" s="5">
        <v>30</v>
      </c>
      <c r="E130" s="28">
        <v>16.666699999999999</v>
      </c>
      <c r="F130" s="29" t="str">
        <f t="shared" si="4"/>
        <v>16.6667</v>
      </c>
      <c r="G130">
        <v>0</v>
      </c>
      <c r="H130" s="28">
        <v>110</v>
      </c>
      <c r="I130" t="str">
        <f t="shared" si="5"/>
        <v>INSERT INTO TGFPPG (CODTIPVENDA, SEQUENCIA, PRAZO, PERCENTUAL, DIGVENDA, CODTIPTITPAD) VALUES (248,1,30,16.6667,0,110);</v>
      </c>
    </row>
    <row r="131" spans="1:9" x14ac:dyDescent="0.3">
      <c r="A131" s="31">
        <v>248</v>
      </c>
      <c r="B131" t="str">
        <f>VLOOKUP(A131,'Tipo de Negociação (TGFTPV)'!B:C,2,FALSE)</f>
        <v>CARTAO DE CREDITO VISA 6X</v>
      </c>
      <c r="C131" s="5">
        <v>2</v>
      </c>
      <c r="D131" s="5">
        <v>60</v>
      </c>
      <c r="E131" s="28">
        <v>16.666699999999999</v>
      </c>
      <c r="F131" s="29" t="str">
        <f t="shared" si="4"/>
        <v>16.6667</v>
      </c>
      <c r="G131">
        <v>0</v>
      </c>
      <c r="H131" s="28">
        <v>110</v>
      </c>
      <c r="I131" t="str">
        <f t="shared" si="5"/>
        <v>INSERT INTO TGFPPG (CODTIPVENDA, SEQUENCIA, PRAZO, PERCENTUAL, DIGVENDA, CODTIPTITPAD) VALUES (248,2,60,16.6667,0,110);</v>
      </c>
    </row>
    <row r="132" spans="1:9" x14ac:dyDescent="0.3">
      <c r="A132" s="31">
        <v>248</v>
      </c>
      <c r="B132" t="str">
        <f>VLOOKUP(A132,'Tipo de Negociação (TGFTPV)'!B:C,2,FALSE)</f>
        <v>CARTAO DE CREDITO VISA 6X</v>
      </c>
      <c r="C132" s="5">
        <v>3</v>
      </c>
      <c r="D132" s="5">
        <v>90</v>
      </c>
      <c r="E132" s="28">
        <v>16.666699999999999</v>
      </c>
      <c r="F132" s="29" t="str">
        <f t="shared" si="4"/>
        <v>16.6667</v>
      </c>
      <c r="G132">
        <v>0</v>
      </c>
      <c r="H132" s="28">
        <v>110</v>
      </c>
      <c r="I132" t="str">
        <f t="shared" si="5"/>
        <v>INSERT INTO TGFPPG (CODTIPVENDA, SEQUENCIA, PRAZO, PERCENTUAL, DIGVENDA, CODTIPTITPAD) VALUES (248,3,90,16.6667,0,110);</v>
      </c>
    </row>
    <row r="133" spans="1:9" x14ac:dyDescent="0.3">
      <c r="A133" s="31">
        <v>248</v>
      </c>
      <c r="B133" t="str">
        <f>VLOOKUP(A133,'Tipo de Negociação (TGFTPV)'!B:C,2,FALSE)</f>
        <v>CARTAO DE CREDITO VISA 6X</v>
      </c>
      <c r="C133" s="5">
        <v>4</v>
      </c>
      <c r="D133" s="5">
        <v>120</v>
      </c>
      <c r="E133" s="28">
        <v>16.666699999999999</v>
      </c>
      <c r="F133" s="29" t="str">
        <f t="shared" si="4"/>
        <v>16.6667</v>
      </c>
      <c r="G133">
        <v>0</v>
      </c>
      <c r="H133" s="28">
        <v>110</v>
      </c>
      <c r="I133" t="str">
        <f t="shared" si="5"/>
        <v>INSERT INTO TGFPPG (CODTIPVENDA, SEQUENCIA, PRAZO, PERCENTUAL, DIGVENDA, CODTIPTITPAD) VALUES (248,4,120,16.6667,0,110);</v>
      </c>
    </row>
    <row r="134" spans="1:9" x14ac:dyDescent="0.3">
      <c r="A134" s="31">
        <v>248</v>
      </c>
      <c r="B134" t="str">
        <f>VLOOKUP(A134,'Tipo de Negociação (TGFTPV)'!B:C,2,FALSE)</f>
        <v>CARTAO DE CREDITO VISA 6X</v>
      </c>
      <c r="C134" s="5">
        <v>5</v>
      </c>
      <c r="D134" s="5">
        <v>150</v>
      </c>
      <c r="E134" s="28">
        <v>16.666699999999999</v>
      </c>
      <c r="F134" s="29" t="str">
        <f t="shared" si="4"/>
        <v>16.6667</v>
      </c>
      <c r="G134">
        <v>0</v>
      </c>
      <c r="H134" s="28">
        <v>110</v>
      </c>
      <c r="I134" t="str">
        <f t="shared" si="5"/>
        <v>INSERT INTO TGFPPG (CODTIPVENDA, SEQUENCIA, PRAZO, PERCENTUAL, DIGVENDA, CODTIPTITPAD) VALUES (248,5,150,16.6667,0,110);</v>
      </c>
    </row>
    <row r="135" spans="1:9" x14ac:dyDescent="0.3">
      <c r="A135" s="31">
        <v>248</v>
      </c>
      <c r="B135" t="str">
        <f>VLOOKUP(A135,'Tipo de Negociação (TGFTPV)'!B:C,2,FALSE)</f>
        <v>CARTAO DE CREDITO VISA 6X</v>
      </c>
      <c r="C135" s="5">
        <v>6</v>
      </c>
      <c r="D135" s="5">
        <v>180</v>
      </c>
      <c r="E135" s="28">
        <v>16.666699999999999</v>
      </c>
      <c r="F135" s="29" t="str">
        <f t="shared" si="4"/>
        <v>16.6667</v>
      </c>
      <c r="G135">
        <v>0</v>
      </c>
      <c r="H135" s="28">
        <v>110</v>
      </c>
      <c r="I135" t="str">
        <f t="shared" si="5"/>
        <v>INSERT INTO TGFPPG (CODTIPVENDA, SEQUENCIA, PRAZO, PERCENTUAL, DIGVENDA, CODTIPTITPAD) VALUES (248,6,180,16.6667,0,110);</v>
      </c>
    </row>
    <row r="136" spans="1:9" x14ac:dyDescent="0.3">
      <c r="A136" s="18">
        <v>249</v>
      </c>
      <c r="B136" s="19" t="str">
        <f>VLOOKUP(A136,'Tipo de Negociação (TGFTPV)'!B:C,2,FALSE)</f>
        <v>CARTAO DE CREDITO VISA 7X</v>
      </c>
      <c r="C136" s="20">
        <v>1</v>
      </c>
      <c r="D136" s="20">
        <v>30</v>
      </c>
      <c r="E136" s="21">
        <v>14.2857</v>
      </c>
      <c r="F136" s="19" t="str">
        <f t="shared" si="4"/>
        <v>14.2857</v>
      </c>
      <c r="G136" s="19">
        <v>0</v>
      </c>
      <c r="H136" s="21">
        <v>111</v>
      </c>
      <c r="I136" s="19" t="str">
        <f t="shared" si="5"/>
        <v>INSERT INTO TGFPPG (CODTIPVENDA, SEQUENCIA, PRAZO, PERCENTUAL, DIGVENDA, CODTIPTITPAD) VALUES (249,1,30,14.2857,0,111);</v>
      </c>
    </row>
    <row r="137" spans="1:9" x14ac:dyDescent="0.3">
      <c r="A137" s="27">
        <v>249</v>
      </c>
      <c r="B137" t="str">
        <f>VLOOKUP(A137,'Tipo de Negociação (TGFTPV)'!B:C,2,FALSE)</f>
        <v>CARTAO DE CREDITO VISA 7X</v>
      </c>
      <c r="C137" s="5">
        <v>2</v>
      </c>
      <c r="D137" s="5">
        <v>60</v>
      </c>
      <c r="E137" s="28">
        <v>14.2857</v>
      </c>
      <c r="F137" t="str">
        <f t="shared" si="4"/>
        <v>14.2857</v>
      </c>
      <c r="G137">
        <v>0</v>
      </c>
      <c r="H137" s="28">
        <v>111</v>
      </c>
      <c r="I137" t="str">
        <f t="shared" si="5"/>
        <v>INSERT INTO TGFPPG (CODTIPVENDA, SEQUENCIA, PRAZO, PERCENTUAL, DIGVENDA, CODTIPTITPAD) VALUES (249,2,60,14.2857,0,111);</v>
      </c>
    </row>
    <row r="138" spans="1:9" x14ac:dyDescent="0.3">
      <c r="A138" s="27">
        <v>249</v>
      </c>
      <c r="B138" t="str">
        <f>VLOOKUP(A138,'Tipo de Negociação (TGFTPV)'!B:C,2,FALSE)</f>
        <v>CARTAO DE CREDITO VISA 7X</v>
      </c>
      <c r="C138" s="5">
        <v>3</v>
      </c>
      <c r="D138" s="5">
        <v>90</v>
      </c>
      <c r="E138" s="28">
        <v>14.2857</v>
      </c>
      <c r="F138" t="str">
        <f t="shared" si="4"/>
        <v>14.2857</v>
      </c>
      <c r="G138">
        <v>0</v>
      </c>
      <c r="H138" s="28">
        <v>111</v>
      </c>
      <c r="I138" t="str">
        <f t="shared" si="5"/>
        <v>INSERT INTO TGFPPG (CODTIPVENDA, SEQUENCIA, PRAZO, PERCENTUAL, DIGVENDA, CODTIPTITPAD) VALUES (249,3,90,14.2857,0,111);</v>
      </c>
    </row>
    <row r="139" spans="1:9" x14ac:dyDescent="0.3">
      <c r="A139" s="27">
        <v>249</v>
      </c>
      <c r="B139" t="str">
        <f>VLOOKUP(A139,'Tipo de Negociação (TGFTPV)'!B:C,2,FALSE)</f>
        <v>CARTAO DE CREDITO VISA 7X</v>
      </c>
      <c r="C139" s="5">
        <v>4</v>
      </c>
      <c r="D139" s="5">
        <v>120</v>
      </c>
      <c r="E139" s="28">
        <v>14.2857</v>
      </c>
      <c r="F139" t="str">
        <f t="shared" si="4"/>
        <v>14.2857</v>
      </c>
      <c r="G139">
        <v>0</v>
      </c>
      <c r="H139" s="28">
        <v>111</v>
      </c>
      <c r="I139" t="str">
        <f t="shared" si="5"/>
        <v>INSERT INTO TGFPPG (CODTIPVENDA, SEQUENCIA, PRAZO, PERCENTUAL, DIGVENDA, CODTIPTITPAD) VALUES (249,4,120,14.2857,0,111);</v>
      </c>
    </row>
    <row r="140" spans="1:9" x14ac:dyDescent="0.3">
      <c r="A140" s="27">
        <v>249</v>
      </c>
      <c r="B140" t="str">
        <f>VLOOKUP(A140,'Tipo de Negociação (TGFTPV)'!B:C,2,FALSE)</f>
        <v>CARTAO DE CREDITO VISA 7X</v>
      </c>
      <c r="C140" s="5">
        <v>5</v>
      </c>
      <c r="D140" s="5">
        <v>150</v>
      </c>
      <c r="E140" s="28">
        <v>14.2857</v>
      </c>
      <c r="F140" t="str">
        <f t="shared" si="4"/>
        <v>14.2857</v>
      </c>
      <c r="G140">
        <v>0</v>
      </c>
      <c r="H140" s="28">
        <v>111</v>
      </c>
      <c r="I140" t="str">
        <f t="shared" si="5"/>
        <v>INSERT INTO TGFPPG (CODTIPVENDA, SEQUENCIA, PRAZO, PERCENTUAL, DIGVENDA, CODTIPTITPAD) VALUES (249,5,150,14.2857,0,111);</v>
      </c>
    </row>
    <row r="141" spans="1:9" x14ac:dyDescent="0.3">
      <c r="A141" s="27">
        <v>249</v>
      </c>
      <c r="B141" t="str">
        <f>VLOOKUP(A141,'Tipo de Negociação (TGFTPV)'!B:C,2,FALSE)</f>
        <v>CARTAO DE CREDITO VISA 7X</v>
      </c>
      <c r="C141" s="5">
        <v>6</v>
      </c>
      <c r="D141" s="5">
        <v>180</v>
      </c>
      <c r="E141" s="28">
        <v>14.2857</v>
      </c>
      <c r="F141" t="str">
        <f t="shared" si="4"/>
        <v>14.2857</v>
      </c>
      <c r="G141">
        <v>0</v>
      </c>
      <c r="H141" s="28">
        <v>111</v>
      </c>
      <c r="I141" t="str">
        <f t="shared" si="5"/>
        <v>INSERT INTO TGFPPG (CODTIPVENDA, SEQUENCIA, PRAZO, PERCENTUAL, DIGVENDA, CODTIPTITPAD) VALUES (249,6,180,14.2857,0,111);</v>
      </c>
    </row>
    <row r="142" spans="1:9" x14ac:dyDescent="0.3">
      <c r="A142" s="22">
        <v>249</v>
      </c>
      <c r="B142" s="23" t="str">
        <f>VLOOKUP(A142,'Tipo de Negociação (TGFTPV)'!B:C,2,FALSE)</f>
        <v>CARTAO DE CREDITO VISA 7X</v>
      </c>
      <c r="C142" s="24">
        <v>7</v>
      </c>
      <c r="D142" s="24">
        <v>210</v>
      </c>
      <c r="E142" s="25">
        <v>14.2857</v>
      </c>
      <c r="F142" s="23" t="str">
        <f t="shared" si="4"/>
        <v>14.2857</v>
      </c>
      <c r="G142" s="23">
        <v>0</v>
      </c>
      <c r="H142" s="25">
        <v>111</v>
      </c>
      <c r="I142" s="23" t="str">
        <f t="shared" si="5"/>
        <v>INSERT INTO TGFPPG (CODTIPVENDA, SEQUENCIA, PRAZO, PERCENTUAL, DIGVENDA, CODTIPTITPAD) VALUES (249,7,210,14.2857,0,111);</v>
      </c>
    </row>
    <row r="143" spans="1:9" x14ac:dyDescent="0.3">
      <c r="A143" s="18">
        <v>250</v>
      </c>
      <c r="B143" s="19" t="str">
        <f>VLOOKUP(A143,'Tipo de Negociação (TGFTPV)'!B:C,2,FALSE)</f>
        <v>CARTAO DE CREDITO VISA 8X</v>
      </c>
      <c r="C143" s="20">
        <v>1</v>
      </c>
      <c r="D143" s="20">
        <v>30</v>
      </c>
      <c r="E143" s="21">
        <v>12.5</v>
      </c>
      <c r="F143" s="19" t="str">
        <f t="shared" si="4"/>
        <v>12.5</v>
      </c>
      <c r="G143" s="19">
        <v>0</v>
      </c>
      <c r="H143" s="21">
        <v>111</v>
      </c>
      <c r="I143" s="19" t="str">
        <f t="shared" si="5"/>
        <v>INSERT INTO TGFPPG (CODTIPVENDA, SEQUENCIA, PRAZO, PERCENTUAL, DIGVENDA, CODTIPTITPAD) VALUES (250,1,30,12.5,0,111);</v>
      </c>
    </row>
    <row r="144" spans="1:9" x14ac:dyDescent="0.3">
      <c r="A144" s="27">
        <v>250</v>
      </c>
      <c r="B144" t="str">
        <f>VLOOKUP(A144,'Tipo de Negociação (TGFTPV)'!B:C,2,FALSE)</f>
        <v>CARTAO DE CREDITO VISA 8X</v>
      </c>
      <c r="C144" s="5">
        <v>2</v>
      </c>
      <c r="D144" s="5">
        <v>60</v>
      </c>
      <c r="E144" s="28">
        <v>12.5</v>
      </c>
      <c r="F144" t="str">
        <f t="shared" si="4"/>
        <v>12.5</v>
      </c>
      <c r="G144">
        <v>0</v>
      </c>
      <c r="H144" s="28">
        <v>111</v>
      </c>
      <c r="I144" t="str">
        <f t="shared" si="5"/>
        <v>INSERT INTO TGFPPG (CODTIPVENDA, SEQUENCIA, PRAZO, PERCENTUAL, DIGVENDA, CODTIPTITPAD) VALUES (250,2,60,12.5,0,111);</v>
      </c>
    </row>
    <row r="145" spans="1:9" x14ac:dyDescent="0.3">
      <c r="A145" s="27">
        <v>250</v>
      </c>
      <c r="B145" t="str">
        <f>VLOOKUP(A145,'Tipo de Negociação (TGFTPV)'!B:C,2,FALSE)</f>
        <v>CARTAO DE CREDITO VISA 8X</v>
      </c>
      <c r="C145" s="5">
        <v>3</v>
      </c>
      <c r="D145" s="5">
        <v>90</v>
      </c>
      <c r="E145" s="28">
        <v>12.5</v>
      </c>
      <c r="F145" t="str">
        <f t="shared" si="4"/>
        <v>12.5</v>
      </c>
      <c r="G145">
        <v>0</v>
      </c>
      <c r="H145" s="28">
        <v>111</v>
      </c>
      <c r="I145" t="str">
        <f t="shared" si="5"/>
        <v>INSERT INTO TGFPPG (CODTIPVENDA, SEQUENCIA, PRAZO, PERCENTUAL, DIGVENDA, CODTIPTITPAD) VALUES (250,3,90,12.5,0,111);</v>
      </c>
    </row>
    <row r="146" spans="1:9" x14ac:dyDescent="0.3">
      <c r="A146" s="27">
        <v>250</v>
      </c>
      <c r="B146" t="str">
        <f>VLOOKUP(A146,'Tipo de Negociação (TGFTPV)'!B:C,2,FALSE)</f>
        <v>CARTAO DE CREDITO VISA 8X</v>
      </c>
      <c r="C146" s="5">
        <v>4</v>
      </c>
      <c r="D146" s="5">
        <v>120</v>
      </c>
      <c r="E146" s="28">
        <v>12.5</v>
      </c>
      <c r="F146" t="str">
        <f t="shared" si="4"/>
        <v>12.5</v>
      </c>
      <c r="G146">
        <v>0</v>
      </c>
      <c r="H146" s="28">
        <v>111</v>
      </c>
      <c r="I146" t="str">
        <f t="shared" si="5"/>
        <v>INSERT INTO TGFPPG (CODTIPVENDA, SEQUENCIA, PRAZO, PERCENTUAL, DIGVENDA, CODTIPTITPAD) VALUES (250,4,120,12.5,0,111);</v>
      </c>
    </row>
    <row r="147" spans="1:9" x14ac:dyDescent="0.3">
      <c r="A147" s="27">
        <v>250</v>
      </c>
      <c r="B147" t="str">
        <f>VLOOKUP(A147,'Tipo de Negociação (TGFTPV)'!B:C,2,FALSE)</f>
        <v>CARTAO DE CREDITO VISA 8X</v>
      </c>
      <c r="C147" s="5">
        <v>5</v>
      </c>
      <c r="D147" s="5">
        <v>150</v>
      </c>
      <c r="E147" s="28">
        <v>12.5</v>
      </c>
      <c r="F147" t="str">
        <f t="shared" si="4"/>
        <v>12.5</v>
      </c>
      <c r="G147">
        <v>0</v>
      </c>
      <c r="H147" s="28">
        <v>111</v>
      </c>
      <c r="I147" t="str">
        <f t="shared" si="5"/>
        <v>INSERT INTO TGFPPG (CODTIPVENDA, SEQUENCIA, PRAZO, PERCENTUAL, DIGVENDA, CODTIPTITPAD) VALUES (250,5,150,12.5,0,111);</v>
      </c>
    </row>
    <row r="148" spans="1:9" x14ac:dyDescent="0.3">
      <c r="A148" s="27">
        <v>250</v>
      </c>
      <c r="B148" t="str">
        <f>VLOOKUP(A148,'Tipo de Negociação (TGFTPV)'!B:C,2,FALSE)</f>
        <v>CARTAO DE CREDITO VISA 8X</v>
      </c>
      <c r="C148" s="5">
        <v>6</v>
      </c>
      <c r="D148" s="5">
        <v>180</v>
      </c>
      <c r="E148" s="28">
        <v>12.5</v>
      </c>
      <c r="F148" t="str">
        <f t="shared" si="4"/>
        <v>12.5</v>
      </c>
      <c r="G148">
        <v>0</v>
      </c>
      <c r="H148" s="28">
        <v>111</v>
      </c>
      <c r="I148" t="str">
        <f t="shared" si="5"/>
        <v>INSERT INTO TGFPPG (CODTIPVENDA, SEQUENCIA, PRAZO, PERCENTUAL, DIGVENDA, CODTIPTITPAD) VALUES (250,6,180,12.5,0,111);</v>
      </c>
    </row>
    <row r="149" spans="1:9" x14ac:dyDescent="0.3">
      <c r="A149" s="27">
        <v>250</v>
      </c>
      <c r="B149" t="str">
        <f>VLOOKUP(A149,'Tipo de Negociação (TGFTPV)'!B:C,2,FALSE)</f>
        <v>CARTAO DE CREDITO VISA 8X</v>
      </c>
      <c r="C149" s="5">
        <v>7</v>
      </c>
      <c r="D149" s="5">
        <v>210</v>
      </c>
      <c r="E149" s="28">
        <v>12.5</v>
      </c>
      <c r="F149" t="str">
        <f t="shared" si="4"/>
        <v>12.5</v>
      </c>
      <c r="G149">
        <v>0</v>
      </c>
      <c r="H149" s="28">
        <v>111</v>
      </c>
      <c r="I149" t="str">
        <f t="shared" si="5"/>
        <v>INSERT INTO TGFPPG (CODTIPVENDA, SEQUENCIA, PRAZO, PERCENTUAL, DIGVENDA, CODTIPTITPAD) VALUES (250,7,210,12.5,0,111);</v>
      </c>
    </row>
    <row r="150" spans="1:9" x14ac:dyDescent="0.3">
      <c r="A150" s="27">
        <v>250</v>
      </c>
      <c r="B150" s="23" t="str">
        <f>VLOOKUP(A150,'Tipo de Negociação (TGFTPV)'!B:C,2,FALSE)</f>
        <v>CARTAO DE CREDITO VISA 8X</v>
      </c>
      <c r="C150" s="24">
        <v>8</v>
      </c>
      <c r="D150" s="24">
        <v>240</v>
      </c>
      <c r="E150" s="25">
        <v>12.5</v>
      </c>
      <c r="F150" s="23" t="str">
        <f t="shared" si="4"/>
        <v>12.5</v>
      </c>
      <c r="G150" s="23">
        <v>0</v>
      </c>
      <c r="H150" s="25">
        <v>111</v>
      </c>
      <c r="I150" s="23" t="str">
        <f t="shared" si="5"/>
        <v>INSERT INTO TGFPPG (CODTIPVENDA, SEQUENCIA, PRAZO, PERCENTUAL, DIGVENDA, CODTIPTITPAD) VALUES (250,8,240,12.5,0,111);</v>
      </c>
    </row>
    <row r="151" spans="1:9" x14ac:dyDescent="0.3">
      <c r="A151" s="18">
        <v>251</v>
      </c>
      <c r="B151" s="19" t="str">
        <f>VLOOKUP(A151,'Tipo de Negociação (TGFTPV)'!B:C,2,FALSE)</f>
        <v>CARTAO DE CREDITO VISA 9X</v>
      </c>
      <c r="C151" s="20">
        <v>1</v>
      </c>
      <c r="D151" s="20">
        <v>30</v>
      </c>
      <c r="E151" s="21">
        <v>11.1111</v>
      </c>
      <c r="F151" s="19" t="str">
        <f t="shared" si="4"/>
        <v>11.1111</v>
      </c>
      <c r="G151" s="19">
        <v>0</v>
      </c>
      <c r="H151" s="21">
        <v>111</v>
      </c>
      <c r="I151" s="19" t="str">
        <f t="shared" si="5"/>
        <v>INSERT INTO TGFPPG (CODTIPVENDA, SEQUENCIA, PRAZO, PERCENTUAL, DIGVENDA, CODTIPTITPAD) VALUES (251,1,30,11.1111,0,111);</v>
      </c>
    </row>
    <row r="152" spans="1:9" x14ac:dyDescent="0.3">
      <c r="A152" s="27">
        <v>251</v>
      </c>
      <c r="B152" t="str">
        <f>VLOOKUP(A152,'Tipo de Negociação (TGFTPV)'!B:C,2,FALSE)</f>
        <v>CARTAO DE CREDITO VISA 9X</v>
      </c>
      <c r="C152" s="5">
        <v>2</v>
      </c>
      <c r="D152" s="5">
        <v>60</v>
      </c>
      <c r="E152" s="28">
        <v>11.1111</v>
      </c>
      <c r="F152" t="str">
        <f t="shared" si="4"/>
        <v>11.1111</v>
      </c>
      <c r="G152">
        <v>0</v>
      </c>
      <c r="H152" s="28">
        <v>111</v>
      </c>
      <c r="I152" t="str">
        <f t="shared" si="5"/>
        <v>INSERT INTO TGFPPG (CODTIPVENDA, SEQUENCIA, PRAZO, PERCENTUAL, DIGVENDA, CODTIPTITPAD) VALUES (251,2,60,11.1111,0,111);</v>
      </c>
    </row>
    <row r="153" spans="1:9" x14ac:dyDescent="0.3">
      <c r="A153" s="27">
        <v>251</v>
      </c>
      <c r="B153" t="str">
        <f>VLOOKUP(A153,'Tipo de Negociação (TGFTPV)'!B:C,2,FALSE)</f>
        <v>CARTAO DE CREDITO VISA 9X</v>
      </c>
      <c r="C153" s="5">
        <v>3</v>
      </c>
      <c r="D153" s="5">
        <v>90</v>
      </c>
      <c r="E153" s="28">
        <v>11.1111</v>
      </c>
      <c r="F153" t="str">
        <f t="shared" si="4"/>
        <v>11.1111</v>
      </c>
      <c r="G153">
        <v>0</v>
      </c>
      <c r="H153" s="28">
        <v>111</v>
      </c>
      <c r="I153" t="str">
        <f t="shared" si="5"/>
        <v>INSERT INTO TGFPPG (CODTIPVENDA, SEQUENCIA, PRAZO, PERCENTUAL, DIGVENDA, CODTIPTITPAD) VALUES (251,3,90,11.1111,0,111);</v>
      </c>
    </row>
    <row r="154" spans="1:9" x14ac:dyDescent="0.3">
      <c r="A154" s="27">
        <v>251</v>
      </c>
      <c r="B154" t="str">
        <f>VLOOKUP(A154,'Tipo de Negociação (TGFTPV)'!B:C,2,FALSE)</f>
        <v>CARTAO DE CREDITO VISA 9X</v>
      </c>
      <c r="C154" s="5">
        <v>4</v>
      </c>
      <c r="D154" s="5">
        <v>120</v>
      </c>
      <c r="E154" s="28">
        <v>11.1111</v>
      </c>
      <c r="F154" t="str">
        <f t="shared" si="4"/>
        <v>11.1111</v>
      </c>
      <c r="G154">
        <v>0</v>
      </c>
      <c r="H154" s="28">
        <v>111</v>
      </c>
      <c r="I154" t="str">
        <f t="shared" si="5"/>
        <v>INSERT INTO TGFPPG (CODTIPVENDA, SEQUENCIA, PRAZO, PERCENTUAL, DIGVENDA, CODTIPTITPAD) VALUES (251,4,120,11.1111,0,111);</v>
      </c>
    </row>
    <row r="155" spans="1:9" x14ac:dyDescent="0.3">
      <c r="A155" s="27">
        <v>251</v>
      </c>
      <c r="B155" t="str">
        <f>VLOOKUP(A155,'Tipo de Negociação (TGFTPV)'!B:C,2,FALSE)</f>
        <v>CARTAO DE CREDITO VISA 9X</v>
      </c>
      <c r="C155" s="5">
        <v>5</v>
      </c>
      <c r="D155" s="5">
        <v>150</v>
      </c>
      <c r="E155" s="28">
        <v>11.1111</v>
      </c>
      <c r="F155" t="str">
        <f t="shared" si="4"/>
        <v>11.1111</v>
      </c>
      <c r="G155">
        <v>0</v>
      </c>
      <c r="H155" s="28">
        <v>111</v>
      </c>
      <c r="I155" t="str">
        <f t="shared" si="5"/>
        <v>INSERT INTO TGFPPG (CODTIPVENDA, SEQUENCIA, PRAZO, PERCENTUAL, DIGVENDA, CODTIPTITPAD) VALUES (251,5,150,11.1111,0,111);</v>
      </c>
    </row>
    <row r="156" spans="1:9" x14ac:dyDescent="0.3">
      <c r="A156" s="27">
        <v>251</v>
      </c>
      <c r="B156" t="str">
        <f>VLOOKUP(A156,'Tipo de Negociação (TGFTPV)'!B:C,2,FALSE)</f>
        <v>CARTAO DE CREDITO VISA 9X</v>
      </c>
      <c r="C156" s="5">
        <v>6</v>
      </c>
      <c r="D156" s="5">
        <v>180</v>
      </c>
      <c r="E156" s="28">
        <v>11.1111</v>
      </c>
      <c r="F156" t="str">
        <f t="shared" si="4"/>
        <v>11.1111</v>
      </c>
      <c r="G156">
        <v>0</v>
      </c>
      <c r="H156" s="28">
        <v>111</v>
      </c>
      <c r="I156" t="str">
        <f t="shared" si="5"/>
        <v>INSERT INTO TGFPPG (CODTIPVENDA, SEQUENCIA, PRAZO, PERCENTUAL, DIGVENDA, CODTIPTITPAD) VALUES (251,6,180,11.1111,0,111);</v>
      </c>
    </row>
    <row r="157" spans="1:9" x14ac:dyDescent="0.3">
      <c r="A157" s="27">
        <v>251</v>
      </c>
      <c r="B157" t="str">
        <f>VLOOKUP(A157,'Tipo de Negociação (TGFTPV)'!B:C,2,FALSE)</f>
        <v>CARTAO DE CREDITO VISA 9X</v>
      </c>
      <c r="C157" s="5">
        <v>7</v>
      </c>
      <c r="D157" s="5">
        <v>210</v>
      </c>
      <c r="E157" s="28">
        <v>11.1111</v>
      </c>
      <c r="F157" t="str">
        <f t="shared" si="4"/>
        <v>11.1111</v>
      </c>
      <c r="G157">
        <v>0</v>
      </c>
      <c r="H157" s="28">
        <v>111</v>
      </c>
      <c r="I157" t="str">
        <f t="shared" si="5"/>
        <v>INSERT INTO TGFPPG (CODTIPVENDA, SEQUENCIA, PRAZO, PERCENTUAL, DIGVENDA, CODTIPTITPAD) VALUES (251,7,210,11.1111,0,111);</v>
      </c>
    </row>
    <row r="158" spans="1:9" x14ac:dyDescent="0.3">
      <c r="A158" s="27">
        <v>251</v>
      </c>
      <c r="B158" t="str">
        <f>VLOOKUP(A158,'Tipo de Negociação (TGFTPV)'!B:C,2,FALSE)</f>
        <v>CARTAO DE CREDITO VISA 9X</v>
      </c>
      <c r="C158" s="5">
        <v>8</v>
      </c>
      <c r="D158" s="5">
        <v>240</v>
      </c>
      <c r="E158" s="28">
        <v>11.1111</v>
      </c>
      <c r="F158" t="str">
        <f t="shared" si="4"/>
        <v>11.1111</v>
      </c>
      <c r="G158">
        <v>0</v>
      </c>
      <c r="H158" s="28">
        <v>111</v>
      </c>
      <c r="I158" t="str">
        <f t="shared" si="5"/>
        <v>INSERT INTO TGFPPG (CODTIPVENDA, SEQUENCIA, PRAZO, PERCENTUAL, DIGVENDA, CODTIPTITPAD) VALUES (251,8,240,11.1111,0,111);</v>
      </c>
    </row>
    <row r="159" spans="1:9" x14ac:dyDescent="0.3">
      <c r="A159" s="22">
        <v>251</v>
      </c>
      <c r="B159" s="23" t="str">
        <f>VLOOKUP(A159,'Tipo de Negociação (TGFTPV)'!B:C,2,FALSE)</f>
        <v>CARTAO DE CREDITO VISA 9X</v>
      </c>
      <c r="C159" s="24">
        <v>9</v>
      </c>
      <c r="D159" s="24">
        <v>270</v>
      </c>
      <c r="E159" s="25">
        <v>11.1111</v>
      </c>
      <c r="F159" s="23" t="str">
        <f t="shared" si="4"/>
        <v>11.1111</v>
      </c>
      <c r="G159" s="23">
        <v>0</v>
      </c>
      <c r="H159" s="25">
        <v>111</v>
      </c>
      <c r="I159" s="23" t="str">
        <f t="shared" si="5"/>
        <v>INSERT INTO TGFPPG (CODTIPVENDA, SEQUENCIA, PRAZO, PERCENTUAL, DIGVENDA, CODTIPTITPAD) VALUES (251,9,270,11.1111,0,111);</v>
      </c>
    </row>
    <row r="160" spans="1:9" x14ac:dyDescent="0.3">
      <c r="A160" s="18">
        <v>252</v>
      </c>
      <c r="B160" s="19" t="str">
        <f>VLOOKUP(A160,'Tipo de Negociação (TGFTPV)'!B:C,2,FALSE)</f>
        <v>CARTAO DE CREDITO VISA 10X</v>
      </c>
      <c r="C160" s="20">
        <v>1</v>
      </c>
      <c r="D160" s="20">
        <v>30</v>
      </c>
      <c r="E160" s="21">
        <v>10</v>
      </c>
      <c r="F160" s="19" t="str">
        <f t="shared" si="4"/>
        <v>10</v>
      </c>
      <c r="G160" s="19">
        <v>0</v>
      </c>
      <c r="H160" s="21">
        <v>111</v>
      </c>
      <c r="I160" s="19" t="str">
        <f t="shared" si="5"/>
        <v>INSERT INTO TGFPPG (CODTIPVENDA, SEQUENCIA, PRAZO, PERCENTUAL, DIGVENDA, CODTIPTITPAD) VALUES (252,1,30,10,0,111);</v>
      </c>
    </row>
    <row r="161" spans="1:9" x14ac:dyDescent="0.3">
      <c r="A161" s="27">
        <v>252</v>
      </c>
      <c r="B161" t="str">
        <f>VLOOKUP(A161,'Tipo de Negociação (TGFTPV)'!B:C,2,FALSE)</f>
        <v>CARTAO DE CREDITO VISA 10X</v>
      </c>
      <c r="C161" s="5">
        <v>2</v>
      </c>
      <c r="D161" s="5">
        <v>60</v>
      </c>
      <c r="E161" s="28">
        <v>10</v>
      </c>
      <c r="F161" t="str">
        <f t="shared" si="4"/>
        <v>10</v>
      </c>
      <c r="G161">
        <v>0</v>
      </c>
      <c r="H161" s="28">
        <v>111</v>
      </c>
      <c r="I161" t="str">
        <f t="shared" si="5"/>
        <v>INSERT INTO TGFPPG (CODTIPVENDA, SEQUENCIA, PRAZO, PERCENTUAL, DIGVENDA, CODTIPTITPAD) VALUES (252,2,60,10,0,111);</v>
      </c>
    </row>
    <row r="162" spans="1:9" x14ac:dyDescent="0.3">
      <c r="A162" s="27">
        <v>252</v>
      </c>
      <c r="B162" t="str">
        <f>VLOOKUP(A162,'Tipo de Negociação (TGFTPV)'!B:C,2,FALSE)</f>
        <v>CARTAO DE CREDITO VISA 10X</v>
      </c>
      <c r="C162" s="5">
        <v>3</v>
      </c>
      <c r="D162" s="5">
        <v>90</v>
      </c>
      <c r="E162" s="28">
        <v>10</v>
      </c>
      <c r="F162" t="str">
        <f t="shared" si="4"/>
        <v>10</v>
      </c>
      <c r="G162">
        <v>0</v>
      </c>
      <c r="H162" s="28">
        <v>111</v>
      </c>
      <c r="I162" t="str">
        <f t="shared" si="5"/>
        <v>INSERT INTO TGFPPG (CODTIPVENDA, SEQUENCIA, PRAZO, PERCENTUAL, DIGVENDA, CODTIPTITPAD) VALUES (252,3,90,10,0,111);</v>
      </c>
    </row>
    <row r="163" spans="1:9" x14ac:dyDescent="0.3">
      <c r="A163" s="27">
        <v>252</v>
      </c>
      <c r="B163" t="str">
        <f>VLOOKUP(A163,'Tipo de Negociação (TGFTPV)'!B:C,2,FALSE)</f>
        <v>CARTAO DE CREDITO VISA 10X</v>
      </c>
      <c r="C163" s="5">
        <v>4</v>
      </c>
      <c r="D163" s="5">
        <v>120</v>
      </c>
      <c r="E163" s="28">
        <v>10</v>
      </c>
      <c r="F163" t="str">
        <f t="shared" si="4"/>
        <v>10</v>
      </c>
      <c r="G163">
        <v>0</v>
      </c>
      <c r="H163" s="28">
        <v>111</v>
      </c>
      <c r="I163" t="str">
        <f t="shared" si="5"/>
        <v>INSERT INTO TGFPPG (CODTIPVENDA, SEQUENCIA, PRAZO, PERCENTUAL, DIGVENDA, CODTIPTITPAD) VALUES (252,4,120,10,0,111);</v>
      </c>
    </row>
    <row r="164" spans="1:9" x14ac:dyDescent="0.3">
      <c r="A164" s="27">
        <v>252</v>
      </c>
      <c r="B164" t="str">
        <f>VLOOKUP(A164,'Tipo de Negociação (TGFTPV)'!B:C,2,FALSE)</f>
        <v>CARTAO DE CREDITO VISA 10X</v>
      </c>
      <c r="C164" s="5">
        <v>5</v>
      </c>
      <c r="D164" s="5">
        <v>150</v>
      </c>
      <c r="E164" s="28">
        <v>10</v>
      </c>
      <c r="F164" t="str">
        <f t="shared" si="4"/>
        <v>10</v>
      </c>
      <c r="G164">
        <v>0</v>
      </c>
      <c r="H164" s="28">
        <v>111</v>
      </c>
      <c r="I164" t="str">
        <f t="shared" si="5"/>
        <v>INSERT INTO TGFPPG (CODTIPVENDA, SEQUENCIA, PRAZO, PERCENTUAL, DIGVENDA, CODTIPTITPAD) VALUES (252,5,150,10,0,111);</v>
      </c>
    </row>
    <row r="165" spans="1:9" x14ac:dyDescent="0.3">
      <c r="A165" s="27">
        <v>252</v>
      </c>
      <c r="B165" t="str">
        <f>VLOOKUP(A165,'Tipo de Negociação (TGFTPV)'!B:C,2,FALSE)</f>
        <v>CARTAO DE CREDITO VISA 10X</v>
      </c>
      <c r="C165" s="5">
        <v>6</v>
      </c>
      <c r="D165" s="5">
        <v>180</v>
      </c>
      <c r="E165" s="28">
        <v>10</v>
      </c>
      <c r="F165" t="str">
        <f t="shared" si="4"/>
        <v>10</v>
      </c>
      <c r="G165">
        <v>0</v>
      </c>
      <c r="H165" s="28">
        <v>111</v>
      </c>
      <c r="I165" t="str">
        <f t="shared" si="5"/>
        <v>INSERT INTO TGFPPG (CODTIPVENDA, SEQUENCIA, PRAZO, PERCENTUAL, DIGVENDA, CODTIPTITPAD) VALUES (252,6,180,10,0,111);</v>
      </c>
    </row>
    <row r="166" spans="1:9" x14ac:dyDescent="0.3">
      <c r="A166" s="27">
        <v>252</v>
      </c>
      <c r="B166" t="str">
        <f>VLOOKUP(A166,'Tipo de Negociação (TGFTPV)'!B:C,2,FALSE)</f>
        <v>CARTAO DE CREDITO VISA 10X</v>
      </c>
      <c r="C166" s="5">
        <v>7</v>
      </c>
      <c r="D166" s="5">
        <v>210</v>
      </c>
      <c r="E166" s="28">
        <v>10</v>
      </c>
      <c r="F166" t="str">
        <f t="shared" si="4"/>
        <v>10</v>
      </c>
      <c r="G166">
        <v>0</v>
      </c>
      <c r="H166" s="28">
        <v>111</v>
      </c>
      <c r="I166" t="str">
        <f t="shared" si="5"/>
        <v>INSERT INTO TGFPPG (CODTIPVENDA, SEQUENCIA, PRAZO, PERCENTUAL, DIGVENDA, CODTIPTITPAD) VALUES (252,7,210,10,0,111);</v>
      </c>
    </row>
    <row r="167" spans="1:9" x14ac:dyDescent="0.3">
      <c r="A167" s="27">
        <v>252</v>
      </c>
      <c r="B167" t="str">
        <f>VLOOKUP(A167,'Tipo de Negociação (TGFTPV)'!B:C,2,FALSE)</f>
        <v>CARTAO DE CREDITO VISA 10X</v>
      </c>
      <c r="C167" s="5">
        <v>8</v>
      </c>
      <c r="D167" s="5">
        <v>240</v>
      </c>
      <c r="E167" s="28">
        <v>10</v>
      </c>
      <c r="F167" t="str">
        <f t="shared" si="4"/>
        <v>10</v>
      </c>
      <c r="G167">
        <v>0</v>
      </c>
      <c r="H167" s="28">
        <v>111</v>
      </c>
      <c r="I167" t="str">
        <f t="shared" si="5"/>
        <v>INSERT INTO TGFPPG (CODTIPVENDA, SEQUENCIA, PRAZO, PERCENTUAL, DIGVENDA, CODTIPTITPAD) VALUES (252,8,240,10,0,111);</v>
      </c>
    </row>
    <row r="168" spans="1:9" x14ac:dyDescent="0.3">
      <c r="A168" s="27">
        <v>252</v>
      </c>
      <c r="B168" t="str">
        <f>VLOOKUP(A168,'Tipo de Negociação (TGFTPV)'!B:C,2,FALSE)</f>
        <v>CARTAO DE CREDITO VISA 10X</v>
      </c>
      <c r="C168" s="5">
        <v>9</v>
      </c>
      <c r="D168" s="5">
        <v>270</v>
      </c>
      <c r="E168" s="28">
        <v>10</v>
      </c>
      <c r="F168" t="str">
        <f t="shared" si="4"/>
        <v>10</v>
      </c>
      <c r="G168">
        <v>0</v>
      </c>
      <c r="H168" s="28">
        <v>111</v>
      </c>
      <c r="I168" t="str">
        <f t="shared" si="5"/>
        <v>INSERT INTO TGFPPG (CODTIPVENDA, SEQUENCIA, PRAZO, PERCENTUAL, DIGVENDA, CODTIPTITPAD) VALUES (252,9,270,10,0,111);</v>
      </c>
    </row>
    <row r="169" spans="1:9" x14ac:dyDescent="0.3">
      <c r="A169" s="22">
        <v>252</v>
      </c>
      <c r="B169" s="23" t="str">
        <f>VLOOKUP(A169,'Tipo de Negociação (TGFTPV)'!B:C,2,FALSE)</f>
        <v>CARTAO DE CREDITO VISA 10X</v>
      </c>
      <c r="C169" s="24">
        <v>10</v>
      </c>
      <c r="D169" s="24">
        <v>300</v>
      </c>
      <c r="E169" s="25">
        <v>10</v>
      </c>
      <c r="F169" s="23" t="str">
        <f t="shared" si="4"/>
        <v>10</v>
      </c>
      <c r="G169" s="23">
        <v>0</v>
      </c>
      <c r="H169" s="25">
        <v>111</v>
      </c>
      <c r="I169" s="23" t="str">
        <f t="shared" si="5"/>
        <v>INSERT INTO TGFPPG (CODTIPVENDA, SEQUENCIA, PRAZO, PERCENTUAL, DIGVENDA, CODTIPTITPAD) VALUES (252,10,300,10,0,111);</v>
      </c>
    </row>
    <row r="170" spans="1:9" x14ac:dyDescent="0.3">
      <c r="A170" s="22">
        <v>263</v>
      </c>
      <c r="B170" s="23" t="str">
        <f>VLOOKUP(A170,'Tipo de Negociação (TGFTPV)'!B:C,2,FALSE)</f>
        <v>CARTAO DE DEBITO DINERS</v>
      </c>
      <c r="C170" s="24">
        <v>1</v>
      </c>
      <c r="D170" s="24">
        <v>1</v>
      </c>
      <c r="E170" s="25">
        <v>100</v>
      </c>
      <c r="F170" s="23" t="str">
        <f t="shared" si="4"/>
        <v>100</v>
      </c>
      <c r="G170" s="23">
        <v>0</v>
      </c>
      <c r="H170" s="25">
        <v>112</v>
      </c>
      <c r="I170" s="23" t="str">
        <f t="shared" si="5"/>
        <v>INSERT INTO TGFPPG (CODTIPVENDA, SEQUENCIA, PRAZO, PERCENTUAL, DIGVENDA, CODTIPTITPAD) VALUES (263,1,1,100,0,112);</v>
      </c>
    </row>
    <row r="171" spans="1:9" x14ac:dyDescent="0.3">
      <c r="A171" s="14">
        <v>264</v>
      </c>
      <c r="B171" s="15" t="str">
        <f>VLOOKUP(A171,'Tipo de Negociação (TGFTPV)'!B:C,2,FALSE)</f>
        <v>CARTAO DE CREDITO DINERS 1X</v>
      </c>
      <c r="C171" s="16">
        <v>1</v>
      </c>
      <c r="D171" s="16">
        <v>30</v>
      </c>
      <c r="E171" s="17">
        <v>100</v>
      </c>
      <c r="F171" s="15" t="str">
        <f>SUBSTITUTE(E171,",",".")</f>
        <v>100</v>
      </c>
      <c r="G171" s="15">
        <v>0</v>
      </c>
      <c r="H171" s="17">
        <v>113</v>
      </c>
      <c r="I171" s="15" t="str">
        <f>_xlfn.CONCAT($I$1,A171,",",C171,",",D171,",",F171,",",G171,",",H171,");")</f>
        <v>INSERT INTO TGFPPG (CODTIPVENDA, SEQUENCIA, PRAZO, PERCENTUAL, DIGVENDA, CODTIPTITPAD) VALUES (264,1,30,100,0,113);</v>
      </c>
    </row>
    <row r="172" spans="1:9" x14ac:dyDescent="0.3">
      <c r="A172" s="18">
        <v>265</v>
      </c>
      <c r="B172" s="19" t="str">
        <f>VLOOKUP(A172,'Tipo de Negociação (TGFTPV)'!B:C,2,FALSE)</f>
        <v>CARTAO DE CREDITO DINERS 2X</v>
      </c>
      <c r="C172" s="20">
        <v>1</v>
      </c>
      <c r="D172" s="20">
        <v>30</v>
      </c>
      <c r="E172" s="21">
        <v>50</v>
      </c>
      <c r="F172" s="19" t="str">
        <f t="shared" ref="F172:F226" si="6">SUBSTITUTE(E172,",",".")</f>
        <v>50</v>
      </c>
      <c r="G172" s="19">
        <v>0</v>
      </c>
      <c r="H172" s="21">
        <v>114</v>
      </c>
      <c r="I172" s="19" t="str">
        <f t="shared" ref="I172:I226" si="7">_xlfn.CONCAT($I$1,A172,",",C172,",",D172,",",F172,",",G172,",",H172,");")</f>
        <v>INSERT INTO TGFPPG (CODTIPVENDA, SEQUENCIA, PRAZO, PERCENTUAL, DIGVENDA, CODTIPTITPAD) VALUES (265,1,30,50,0,114);</v>
      </c>
    </row>
    <row r="173" spans="1:9" x14ac:dyDescent="0.3">
      <c r="A173" s="22">
        <v>265</v>
      </c>
      <c r="B173" s="23" t="str">
        <f>VLOOKUP(A173,'Tipo de Negociação (TGFTPV)'!B:C,2,FALSE)</f>
        <v>CARTAO DE CREDITO DINERS 2X</v>
      </c>
      <c r="C173" s="24">
        <v>2</v>
      </c>
      <c r="D173" s="24">
        <v>60</v>
      </c>
      <c r="E173" s="25">
        <v>50</v>
      </c>
      <c r="F173" s="23" t="str">
        <f t="shared" si="6"/>
        <v>50</v>
      </c>
      <c r="G173" s="23">
        <v>0</v>
      </c>
      <c r="H173" s="25">
        <v>114</v>
      </c>
      <c r="I173" t="str">
        <f t="shared" si="7"/>
        <v>INSERT INTO TGFPPG (CODTIPVENDA, SEQUENCIA, PRAZO, PERCENTUAL, DIGVENDA, CODTIPTITPAD) VALUES (265,2,60,50,0,114);</v>
      </c>
    </row>
    <row r="174" spans="1:9" x14ac:dyDescent="0.3">
      <c r="A174" s="18">
        <v>266</v>
      </c>
      <c r="B174" s="19" t="str">
        <f>VLOOKUP(A174,'Tipo de Negociação (TGFTPV)'!B:C,2,FALSE)</f>
        <v>CARTAO DE CREDITO DINERS 3X</v>
      </c>
      <c r="C174" s="20">
        <v>1</v>
      </c>
      <c r="D174" s="20">
        <v>30</v>
      </c>
      <c r="E174" s="21">
        <v>33.33</v>
      </c>
      <c r="F174" s="26" t="str">
        <f t="shared" si="6"/>
        <v>33.33</v>
      </c>
      <c r="G174" s="19">
        <v>0</v>
      </c>
      <c r="H174" s="21">
        <v>114</v>
      </c>
      <c r="I174" s="19" t="str">
        <f t="shared" si="7"/>
        <v>INSERT INTO TGFPPG (CODTIPVENDA, SEQUENCIA, PRAZO, PERCENTUAL, DIGVENDA, CODTIPTITPAD) VALUES (266,1,30,33.33,0,114);</v>
      </c>
    </row>
    <row r="175" spans="1:9" x14ac:dyDescent="0.3">
      <c r="A175" s="27">
        <v>266</v>
      </c>
      <c r="B175" t="str">
        <f>VLOOKUP(A175,'Tipo de Negociação (TGFTPV)'!B:C,2,FALSE)</f>
        <v>CARTAO DE CREDITO DINERS 3X</v>
      </c>
      <c r="C175" s="5">
        <v>2</v>
      </c>
      <c r="D175" s="5">
        <v>60</v>
      </c>
      <c r="E175" s="28">
        <v>33.33</v>
      </c>
      <c r="F175" s="29" t="str">
        <f t="shared" si="6"/>
        <v>33.33</v>
      </c>
      <c r="G175">
        <v>0</v>
      </c>
      <c r="H175" s="28">
        <v>114</v>
      </c>
      <c r="I175" t="str">
        <f t="shared" si="7"/>
        <v>INSERT INTO TGFPPG (CODTIPVENDA, SEQUENCIA, PRAZO, PERCENTUAL, DIGVENDA, CODTIPTITPAD) VALUES (266,2,60,33.33,0,114);</v>
      </c>
    </row>
    <row r="176" spans="1:9" x14ac:dyDescent="0.3">
      <c r="A176" s="22">
        <v>266</v>
      </c>
      <c r="B176" s="23" t="str">
        <f>VLOOKUP(A176,'Tipo de Negociação (TGFTPV)'!B:C,2,FALSE)</f>
        <v>CARTAO DE CREDITO DINERS 3X</v>
      </c>
      <c r="C176" s="24">
        <v>3</v>
      </c>
      <c r="D176" s="24">
        <v>90</v>
      </c>
      <c r="E176" s="25">
        <v>33.33</v>
      </c>
      <c r="F176" s="30" t="str">
        <f t="shared" si="6"/>
        <v>33.33</v>
      </c>
      <c r="G176" s="23">
        <v>0</v>
      </c>
      <c r="H176" s="25">
        <v>114</v>
      </c>
      <c r="I176" s="23" t="str">
        <f t="shared" si="7"/>
        <v>INSERT INTO TGFPPG (CODTIPVENDA, SEQUENCIA, PRAZO, PERCENTUAL, DIGVENDA, CODTIPTITPAD) VALUES (266,3,90,33.33,0,114);</v>
      </c>
    </row>
    <row r="177" spans="1:9" x14ac:dyDescent="0.3">
      <c r="A177" s="18">
        <v>267</v>
      </c>
      <c r="B177" s="19" t="str">
        <f>VLOOKUP(A177,'Tipo de Negociação (TGFTPV)'!B:C,2,FALSE)</f>
        <v>CARTAO DE CREDITO DINERS 4X</v>
      </c>
      <c r="C177" s="20">
        <v>1</v>
      </c>
      <c r="D177" s="20">
        <v>30</v>
      </c>
      <c r="E177" s="21">
        <v>25</v>
      </c>
      <c r="F177" s="19" t="str">
        <f t="shared" si="6"/>
        <v>25</v>
      </c>
      <c r="G177" s="19">
        <v>0</v>
      </c>
      <c r="H177" s="21">
        <v>114</v>
      </c>
      <c r="I177" s="19" t="str">
        <f t="shared" si="7"/>
        <v>INSERT INTO TGFPPG (CODTIPVENDA, SEQUENCIA, PRAZO, PERCENTUAL, DIGVENDA, CODTIPTITPAD) VALUES (267,1,30,25,0,114);</v>
      </c>
    </row>
    <row r="178" spans="1:9" x14ac:dyDescent="0.3">
      <c r="A178" s="27">
        <v>267</v>
      </c>
      <c r="B178" t="str">
        <f>VLOOKUP(A178,'Tipo de Negociação (TGFTPV)'!B:C,2,FALSE)</f>
        <v>CARTAO DE CREDITO DINERS 4X</v>
      </c>
      <c r="C178" s="5">
        <v>2</v>
      </c>
      <c r="D178" s="5">
        <v>60</v>
      </c>
      <c r="E178" s="28">
        <v>25</v>
      </c>
      <c r="F178" s="29" t="str">
        <f t="shared" si="6"/>
        <v>25</v>
      </c>
      <c r="G178">
        <v>0</v>
      </c>
      <c r="H178" s="28">
        <v>114</v>
      </c>
      <c r="I178" t="str">
        <f t="shared" si="7"/>
        <v>INSERT INTO TGFPPG (CODTIPVENDA, SEQUENCIA, PRAZO, PERCENTUAL, DIGVENDA, CODTIPTITPAD) VALUES (267,2,60,25,0,114);</v>
      </c>
    </row>
    <row r="179" spans="1:9" x14ac:dyDescent="0.3">
      <c r="A179" s="27">
        <v>267</v>
      </c>
      <c r="B179" t="str">
        <f>VLOOKUP(A179,'Tipo de Negociação (TGFTPV)'!B:C,2,FALSE)</f>
        <v>CARTAO DE CREDITO DINERS 4X</v>
      </c>
      <c r="C179" s="5">
        <v>3</v>
      </c>
      <c r="D179" s="5">
        <v>90</v>
      </c>
      <c r="E179" s="28">
        <v>25</v>
      </c>
      <c r="F179" s="29" t="str">
        <f t="shared" si="6"/>
        <v>25</v>
      </c>
      <c r="G179">
        <v>0</v>
      </c>
      <c r="H179" s="28">
        <v>114</v>
      </c>
      <c r="I179" t="str">
        <f t="shared" si="7"/>
        <v>INSERT INTO TGFPPG (CODTIPVENDA, SEQUENCIA, PRAZO, PERCENTUAL, DIGVENDA, CODTIPTITPAD) VALUES (267,3,90,25,0,114);</v>
      </c>
    </row>
    <row r="180" spans="1:9" x14ac:dyDescent="0.3">
      <c r="A180" s="22">
        <v>267</v>
      </c>
      <c r="B180" s="23" t="str">
        <f>VLOOKUP(A180,'Tipo de Negociação (TGFTPV)'!B:C,2,FALSE)</f>
        <v>CARTAO DE CREDITO DINERS 4X</v>
      </c>
      <c r="C180" s="24">
        <v>4</v>
      </c>
      <c r="D180" s="24">
        <v>120</v>
      </c>
      <c r="E180" s="25">
        <v>25</v>
      </c>
      <c r="F180" s="23" t="str">
        <f t="shared" si="6"/>
        <v>25</v>
      </c>
      <c r="G180" s="23">
        <v>0</v>
      </c>
      <c r="H180" s="25">
        <v>114</v>
      </c>
      <c r="I180" s="23" t="str">
        <f t="shared" si="7"/>
        <v>INSERT INTO TGFPPG (CODTIPVENDA, SEQUENCIA, PRAZO, PERCENTUAL, DIGVENDA, CODTIPTITPAD) VALUES (267,4,120,25,0,114);</v>
      </c>
    </row>
    <row r="181" spans="1:9" x14ac:dyDescent="0.3">
      <c r="A181" s="18">
        <v>268</v>
      </c>
      <c r="B181" s="19" t="str">
        <f>VLOOKUP(A181,'Tipo de Negociação (TGFTPV)'!B:C,2,FALSE)</f>
        <v>CARTAO DE CREDITO DINERS 5X</v>
      </c>
      <c r="C181" s="20">
        <v>1</v>
      </c>
      <c r="D181" s="20">
        <v>30</v>
      </c>
      <c r="E181" s="21">
        <v>20</v>
      </c>
      <c r="F181" s="19" t="str">
        <f t="shared" si="6"/>
        <v>20</v>
      </c>
      <c r="G181" s="19">
        <v>0</v>
      </c>
      <c r="H181" s="21">
        <v>114</v>
      </c>
      <c r="I181" s="19" t="str">
        <f t="shared" si="7"/>
        <v>INSERT INTO TGFPPG (CODTIPVENDA, SEQUENCIA, PRAZO, PERCENTUAL, DIGVENDA, CODTIPTITPAD) VALUES (268,1,30,20,0,114);</v>
      </c>
    </row>
    <row r="182" spans="1:9" x14ac:dyDescent="0.3">
      <c r="A182" s="27">
        <v>268</v>
      </c>
      <c r="B182" t="str">
        <f>VLOOKUP(A182,'Tipo de Negociação (TGFTPV)'!B:C,2,FALSE)</f>
        <v>CARTAO DE CREDITO DINERS 5X</v>
      </c>
      <c r="C182" s="5">
        <v>2</v>
      </c>
      <c r="D182" s="5">
        <v>60</v>
      </c>
      <c r="E182" s="28">
        <v>20</v>
      </c>
      <c r="F182" t="str">
        <f t="shared" si="6"/>
        <v>20</v>
      </c>
      <c r="G182">
        <v>0</v>
      </c>
      <c r="H182" s="28">
        <v>114</v>
      </c>
      <c r="I182" t="str">
        <f t="shared" si="7"/>
        <v>INSERT INTO TGFPPG (CODTIPVENDA, SEQUENCIA, PRAZO, PERCENTUAL, DIGVENDA, CODTIPTITPAD) VALUES (268,2,60,20,0,114);</v>
      </c>
    </row>
    <row r="183" spans="1:9" x14ac:dyDescent="0.3">
      <c r="A183" s="27">
        <v>268</v>
      </c>
      <c r="B183" t="str">
        <f>VLOOKUP(A183,'Tipo de Negociação (TGFTPV)'!B:C,2,FALSE)</f>
        <v>CARTAO DE CREDITO DINERS 5X</v>
      </c>
      <c r="C183" s="5">
        <v>3</v>
      </c>
      <c r="D183" s="5">
        <v>90</v>
      </c>
      <c r="E183" s="28">
        <v>20</v>
      </c>
      <c r="F183" t="str">
        <f t="shared" si="6"/>
        <v>20</v>
      </c>
      <c r="G183">
        <v>0</v>
      </c>
      <c r="H183" s="28">
        <v>114</v>
      </c>
      <c r="I183" t="str">
        <f t="shared" si="7"/>
        <v>INSERT INTO TGFPPG (CODTIPVENDA, SEQUENCIA, PRAZO, PERCENTUAL, DIGVENDA, CODTIPTITPAD) VALUES (268,3,90,20,0,114);</v>
      </c>
    </row>
    <row r="184" spans="1:9" x14ac:dyDescent="0.3">
      <c r="A184" s="27">
        <v>268</v>
      </c>
      <c r="B184" t="str">
        <f>VLOOKUP(A184,'Tipo de Negociação (TGFTPV)'!B:C,2,FALSE)</f>
        <v>CARTAO DE CREDITO DINERS 5X</v>
      </c>
      <c r="C184" s="5">
        <v>4</v>
      </c>
      <c r="D184" s="5">
        <v>120</v>
      </c>
      <c r="E184" s="28">
        <v>20</v>
      </c>
      <c r="F184" t="str">
        <f t="shared" si="6"/>
        <v>20</v>
      </c>
      <c r="G184">
        <v>0</v>
      </c>
      <c r="H184" s="28">
        <v>114</v>
      </c>
      <c r="I184" t="str">
        <f t="shared" si="7"/>
        <v>INSERT INTO TGFPPG (CODTIPVENDA, SEQUENCIA, PRAZO, PERCENTUAL, DIGVENDA, CODTIPTITPAD) VALUES (268,4,120,20,0,114);</v>
      </c>
    </row>
    <row r="185" spans="1:9" x14ac:dyDescent="0.3">
      <c r="A185" s="22">
        <v>268</v>
      </c>
      <c r="B185" s="23" t="str">
        <f>VLOOKUP(A185,'Tipo de Negociação (TGFTPV)'!B:C,2,FALSE)</f>
        <v>CARTAO DE CREDITO DINERS 5X</v>
      </c>
      <c r="C185" s="24">
        <v>5</v>
      </c>
      <c r="D185" s="24">
        <v>150</v>
      </c>
      <c r="E185" s="25">
        <v>20</v>
      </c>
      <c r="F185" s="23" t="str">
        <f t="shared" si="6"/>
        <v>20</v>
      </c>
      <c r="G185" s="23">
        <v>0</v>
      </c>
      <c r="H185" s="25">
        <v>114</v>
      </c>
      <c r="I185" s="23" t="str">
        <f t="shared" si="7"/>
        <v>INSERT INTO TGFPPG (CODTIPVENDA, SEQUENCIA, PRAZO, PERCENTUAL, DIGVENDA, CODTIPTITPAD) VALUES (268,5,150,20,0,114);</v>
      </c>
    </row>
    <row r="186" spans="1:9" x14ac:dyDescent="0.3">
      <c r="A186" s="31">
        <v>269</v>
      </c>
      <c r="B186" t="str">
        <f>VLOOKUP(A186,'Tipo de Negociação (TGFTPV)'!B:C,2,FALSE)</f>
        <v>CARTAO DE CREDITO DINERS 6X</v>
      </c>
      <c r="C186" s="5">
        <v>1</v>
      </c>
      <c r="D186" s="5">
        <v>30</v>
      </c>
      <c r="E186" s="28">
        <v>16.666699999999999</v>
      </c>
      <c r="F186" s="29" t="str">
        <f t="shared" si="6"/>
        <v>16.6667</v>
      </c>
      <c r="G186">
        <v>0</v>
      </c>
      <c r="H186" s="28">
        <v>114</v>
      </c>
      <c r="I186" t="str">
        <f t="shared" si="7"/>
        <v>INSERT INTO TGFPPG (CODTIPVENDA, SEQUENCIA, PRAZO, PERCENTUAL, DIGVENDA, CODTIPTITPAD) VALUES (269,1,30,16.6667,0,114);</v>
      </c>
    </row>
    <row r="187" spans="1:9" x14ac:dyDescent="0.3">
      <c r="A187" s="31">
        <v>269</v>
      </c>
      <c r="B187" t="str">
        <f>VLOOKUP(A187,'Tipo de Negociação (TGFTPV)'!B:C,2,FALSE)</f>
        <v>CARTAO DE CREDITO DINERS 6X</v>
      </c>
      <c r="C187" s="5">
        <v>2</v>
      </c>
      <c r="D187" s="5">
        <v>60</v>
      </c>
      <c r="E187" s="28">
        <v>16.666699999999999</v>
      </c>
      <c r="F187" s="29" t="str">
        <f t="shared" si="6"/>
        <v>16.6667</v>
      </c>
      <c r="G187">
        <v>0</v>
      </c>
      <c r="H187" s="28">
        <v>114</v>
      </c>
      <c r="I187" t="str">
        <f t="shared" si="7"/>
        <v>INSERT INTO TGFPPG (CODTIPVENDA, SEQUENCIA, PRAZO, PERCENTUAL, DIGVENDA, CODTIPTITPAD) VALUES (269,2,60,16.6667,0,114);</v>
      </c>
    </row>
    <row r="188" spans="1:9" x14ac:dyDescent="0.3">
      <c r="A188" s="31">
        <v>269</v>
      </c>
      <c r="B188" t="str">
        <f>VLOOKUP(A188,'Tipo de Negociação (TGFTPV)'!B:C,2,FALSE)</f>
        <v>CARTAO DE CREDITO DINERS 6X</v>
      </c>
      <c r="C188" s="5">
        <v>3</v>
      </c>
      <c r="D188" s="5">
        <v>90</v>
      </c>
      <c r="E188" s="28">
        <v>16.666699999999999</v>
      </c>
      <c r="F188" s="29" t="str">
        <f t="shared" si="6"/>
        <v>16.6667</v>
      </c>
      <c r="G188">
        <v>0</v>
      </c>
      <c r="H188" s="28">
        <v>114</v>
      </c>
      <c r="I188" t="str">
        <f t="shared" si="7"/>
        <v>INSERT INTO TGFPPG (CODTIPVENDA, SEQUENCIA, PRAZO, PERCENTUAL, DIGVENDA, CODTIPTITPAD) VALUES (269,3,90,16.6667,0,114);</v>
      </c>
    </row>
    <row r="189" spans="1:9" x14ac:dyDescent="0.3">
      <c r="A189" s="31">
        <v>269</v>
      </c>
      <c r="B189" t="str">
        <f>VLOOKUP(A189,'Tipo de Negociação (TGFTPV)'!B:C,2,FALSE)</f>
        <v>CARTAO DE CREDITO DINERS 6X</v>
      </c>
      <c r="C189" s="5">
        <v>4</v>
      </c>
      <c r="D189" s="5">
        <v>120</v>
      </c>
      <c r="E189" s="28">
        <v>16.666699999999999</v>
      </c>
      <c r="F189" s="29" t="str">
        <f t="shared" si="6"/>
        <v>16.6667</v>
      </c>
      <c r="G189">
        <v>0</v>
      </c>
      <c r="H189" s="28">
        <v>114</v>
      </c>
      <c r="I189" t="str">
        <f t="shared" si="7"/>
        <v>INSERT INTO TGFPPG (CODTIPVENDA, SEQUENCIA, PRAZO, PERCENTUAL, DIGVENDA, CODTIPTITPAD) VALUES (269,4,120,16.6667,0,114);</v>
      </c>
    </row>
    <row r="190" spans="1:9" x14ac:dyDescent="0.3">
      <c r="A190" s="31">
        <v>269</v>
      </c>
      <c r="B190" t="str">
        <f>VLOOKUP(A190,'Tipo de Negociação (TGFTPV)'!B:C,2,FALSE)</f>
        <v>CARTAO DE CREDITO DINERS 6X</v>
      </c>
      <c r="C190" s="5">
        <v>5</v>
      </c>
      <c r="D190" s="5">
        <v>150</v>
      </c>
      <c r="E190" s="28">
        <v>16.666699999999999</v>
      </c>
      <c r="F190" s="29" t="str">
        <f t="shared" si="6"/>
        <v>16.6667</v>
      </c>
      <c r="G190">
        <v>0</v>
      </c>
      <c r="H190" s="28">
        <v>114</v>
      </c>
      <c r="I190" t="str">
        <f t="shared" si="7"/>
        <v>INSERT INTO TGFPPG (CODTIPVENDA, SEQUENCIA, PRAZO, PERCENTUAL, DIGVENDA, CODTIPTITPAD) VALUES (269,5,150,16.6667,0,114);</v>
      </c>
    </row>
    <row r="191" spans="1:9" x14ac:dyDescent="0.3">
      <c r="A191" s="31">
        <v>269</v>
      </c>
      <c r="B191" t="str">
        <f>VLOOKUP(A191,'Tipo de Negociação (TGFTPV)'!B:C,2,FALSE)</f>
        <v>CARTAO DE CREDITO DINERS 6X</v>
      </c>
      <c r="C191" s="5">
        <v>6</v>
      </c>
      <c r="D191" s="5">
        <v>180</v>
      </c>
      <c r="E191" s="28">
        <v>16.666699999999999</v>
      </c>
      <c r="F191" s="29" t="str">
        <f t="shared" si="6"/>
        <v>16.6667</v>
      </c>
      <c r="G191">
        <v>0</v>
      </c>
      <c r="H191" s="28">
        <v>114</v>
      </c>
      <c r="I191" t="str">
        <f t="shared" si="7"/>
        <v>INSERT INTO TGFPPG (CODTIPVENDA, SEQUENCIA, PRAZO, PERCENTUAL, DIGVENDA, CODTIPTITPAD) VALUES (269,6,180,16.6667,0,114);</v>
      </c>
    </row>
    <row r="192" spans="1:9" x14ac:dyDescent="0.3">
      <c r="A192" s="18">
        <v>270</v>
      </c>
      <c r="B192" s="19" t="str">
        <f>VLOOKUP(A192,'Tipo de Negociação (TGFTPV)'!B:C,2,FALSE)</f>
        <v>CARTAO DE CREDITO DINERS 7X</v>
      </c>
      <c r="C192" s="20">
        <v>1</v>
      </c>
      <c r="D192" s="20">
        <v>30</v>
      </c>
      <c r="E192" s="21">
        <v>14.2857</v>
      </c>
      <c r="F192" s="19" t="str">
        <f t="shared" si="6"/>
        <v>14.2857</v>
      </c>
      <c r="G192" s="19">
        <v>0</v>
      </c>
      <c r="H192" s="21">
        <v>115</v>
      </c>
      <c r="I192" s="19" t="str">
        <f t="shared" si="7"/>
        <v>INSERT INTO TGFPPG (CODTIPVENDA, SEQUENCIA, PRAZO, PERCENTUAL, DIGVENDA, CODTIPTITPAD) VALUES (270,1,30,14.2857,0,115);</v>
      </c>
    </row>
    <row r="193" spans="1:9" x14ac:dyDescent="0.3">
      <c r="A193" s="27">
        <v>270</v>
      </c>
      <c r="B193" t="str">
        <f>VLOOKUP(A193,'Tipo de Negociação (TGFTPV)'!B:C,2,FALSE)</f>
        <v>CARTAO DE CREDITO DINERS 7X</v>
      </c>
      <c r="C193" s="5">
        <v>2</v>
      </c>
      <c r="D193" s="5">
        <v>60</v>
      </c>
      <c r="E193" s="28">
        <v>14.2857</v>
      </c>
      <c r="F193" t="str">
        <f t="shared" si="6"/>
        <v>14.2857</v>
      </c>
      <c r="G193">
        <v>0</v>
      </c>
      <c r="H193" s="28">
        <v>115</v>
      </c>
      <c r="I193" t="str">
        <f t="shared" si="7"/>
        <v>INSERT INTO TGFPPG (CODTIPVENDA, SEQUENCIA, PRAZO, PERCENTUAL, DIGVENDA, CODTIPTITPAD) VALUES (270,2,60,14.2857,0,115);</v>
      </c>
    </row>
    <row r="194" spans="1:9" x14ac:dyDescent="0.3">
      <c r="A194" s="27">
        <v>270</v>
      </c>
      <c r="B194" t="str">
        <f>VLOOKUP(A194,'Tipo de Negociação (TGFTPV)'!B:C,2,FALSE)</f>
        <v>CARTAO DE CREDITO DINERS 7X</v>
      </c>
      <c r="C194" s="5">
        <v>3</v>
      </c>
      <c r="D194" s="5">
        <v>90</v>
      </c>
      <c r="E194" s="28">
        <v>14.2857</v>
      </c>
      <c r="F194" t="str">
        <f t="shared" si="6"/>
        <v>14.2857</v>
      </c>
      <c r="G194">
        <v>0</v>
      </c>
      <c r="H194" s="28">
        <v>115</v>
      </c>
      <c r="I194" t="str">
        <f t="shared" si="7"/>
        <v>INSERT INTO TGFPPG (CODTIPVENDA, SEQUENCIA, PRAZO, PERCENTUAL, DIGVENDA, CODTIPTITPAD) VALUES (270,3,90,14.2857,0,115);</v>
      </c>
    </row>
    <row r="195" spans="1:9" x14ac:dyDescent="0.3">
      <c r="A195" s="27">
        <v>270</v>
      </c>
      <c r="B195" t="str">
        <f>VLOOKUP(A195,'Tipo de Negociação (TGFTPV)'!B:C,2,FALSE)</f>
        <v>CARTAO DE CREDITO DINERS 7X</v>
      </c>
      <c r="C195" s="5">
        <v>4</v>
      </c>
      <c r="D195" s="5">
        <v>120</v>
      </c>
      <c r="E195" s="28">
        <v>14.2857</v>
      </c>
      <c r="F195" t="str">
        <f t="shared" si="6"/>
        <v>14.2857</v>
      </c>
      <c r="G195">
        <v>0</v>
      </c>
      <c r="H195" s="28">
        <v>115</v>
      </c>
      <c r="I195" t="str">
        <f t="shared" si="7"/>
        <v>INSERT INTO TGFPPG (CODTIPVENDA, SEQUENCIA, PRAZO, PERCENTUAL, DIGVENDA, CODTIPTITPAD) VALUES (270,4,120,14.2857,0,115);</v>
      </c>
    </row>
    <row r="196" spans="1:9" x14ac:dyDescent="0.3">
      <c r="A196" s="27">
        <v>270</v>
      </c>
      <c r="B196" t="str">
        <f>VLOOKUP(A196,'Tipo de Negociação (TGFTPV)'!B:C,2,FALSE)</f>
        <v>CARTAO DE CREDITO DINERS 7X</v>
      </c>
      <c r="C196" s="5">
        <v>5</v>
      </c>
      <c r="D196" s="5">
        <v>150</v>
      </c>
      <c r="E196" s="28">
        <v>14.2857</v>
      </c>
      <c r="F196" t="str">
        <f t="shared" si="6"/>
        <v>14.2857</v>
      </c>
      <c r="G196">
        <v>0</v>
      </c>
      <c r="H196" s="28">
        <v>115</v>
      </c>
      <c r="I196" t="str">
        <f t="shared" si="7"/>
        <v>INSERT INTO TGFPPG (CODTIPVENDA, SEQUENCIA, PRAZO, PERCENTUAL, DIGVENDA, CODTIPTITPAD) VALUES (270,5,150,14.2857,0,115);</v>
      </c>
    </row>
    <row r="197" spans="1:9" x14ac:dyDescent="0.3">
      <c r="A197" s="27">
        <v>270</v>
      </c>
      <c r="B197" t="str">
        <f>VLOOKUP(A197,'Tipo de Negociação (TGFTPV)'!B:C,2,FALSE)</f>
        <v>CARTAO DE CREDITO DINERS 7X</v>
      </c>
      <c r="C197" s="5">
        <v>6</v>
      </c>
      <c r="D197" s="5">
        <v>180</v>
      </c>
      <c r="E197" s="28">
        <v>14.2857</v>
      </c>
      <c r="F197" t="str">
        <f t="shared" si="6"/>
        <v>14.2857</v>
      </c>
      <c r="G197">
        <v>0</v>
      </c>
      <c r="H197" s="28">
        <v>115</v>
      </c>
      <c r="I197" t="str">
        <f t="shared" si="7"/>
        <v>INSERT INTO TGFPPG (CODTIPVENDA, SEQUENCIA, PRAZO, PERCENTUAL, DIGVENDA, CODTIPTITPAD) VALUES (270,6,180,14.2857,0,115);</v>
      </c>
    </row>
    <row r="198" spans="1:9" x14ac:dyDescent="0.3">
      <c r="A198" s="22">
        <v>270</v>
      </c>
      <c r="B198" s="23" t="str">
        <f>VLOOKUP(A198,'Tipo de Negociação (TGFTPV)'!B:C,2,FALSE)</f>
        <v>CARTAO DE CREDITO DINERS 7X</v>
      </c>
      <c r="C198" s="24">
        <v>7</v>
      </c>
      <c r="D198" s="24">
        <v>210</v>
      </c>
      <c r="E198" s="25">
        <v>14.2857</v>
      </c>
      <c r="F198" s="23" t="str">
        <f t="shared" si="6"/>
        <v>14.2857</v>
      </c>
      <c r="G198" s="23">
        <v>0</v>
      </c>
      <c r="H198" s="25">
        <v>115</v>
      </c>
      <c r="I198" s="23" t="str">
        <f t="shared" si="7"/>
        <v>INSERT INTO TGFPPG (CODTIPVENDA, SEQUENCIA, PRAZO, PERCENTUAL, DIGVENDA, CODTIPTITPAD) VALUES (270,7,210,14.2857,0,115);</v>
      </c>
    </row>
    <row r="199" spans="1:9" x14ac:dyDescent="0.3">
      <c r="A199" s="18">
        <v>271</v>
      </c>
      <c r="B199" s="19" t="str">
        <f>VLOOKUP(A199,'Tipo de Negociação (TGFTPV)'!B:C,2,FALSE)</f>
        <v>CARTAO DE CREDITO DINERS 8X</v>
      </c>
      <c r="C199" s="20">
        <v>1</v>
      </c>
      <c r="D199" s="20">
        <v>30</v>
      </c>
      <c r="E199" s="21">
        <v>12.5</v>
      </c>
      <c r="F199" s="19" t="str">
        <f t="shared" si="6"/>
        <v>12.5</v>
      </c>
      <c r="G199" s="19">
        <v>0</v>
      </c>
      <c r="H199" s="21">
        <v>115</v>
      </c>
      <c r="I199" s="19" t="str">
        <f t="shared" si="7"/>
        <v>INSERT INTO TGFPPG (CODTIPVENDA, SEQUENCIA, PRAZO, PERCENTUAL, DIGVENDA, CODTIPTITPAD) VALUES (271,1,30,12.5,0,115);</v>
      </c>
    </row>
    <row r="200" spans="1:9" x14ac:dyDescent="0.3">
      <c r="A200" s="27">
        <v>271</v>
      </c>
      <c r="B200" t="str">
        <f>VLOOKUP(A200,'Tipo de Negociação (TGFTPV)'!B:C,2,FALSE)</f>
        <v>CARTAO DE CREDITO DINERS 8X</v>
      </c>
      <c r="C200" s="5">
        <v>2</v>
      </c>
      <c r="D200" s="5">
        <v>60</v>
      </c>
      <c r="E200" s="28">
        <v>12.5</v>
      </c>
      <c r="F200" t="str">
        <f t="shared" si="6"/>
        <v>12.5</v>
      </c>
      <c r="G200">
        <v>0</v>
      </c>
      <c r="H200" s="28">
        <v>115</v>
      </c>
      <c r="I200" t="str">
        <f t="shared" si="7"/>
        <v>INSERT INTO TGFPPG (CODTIPVENDA, SEQUENCIA, PRAZO, PERCENTUAL, DIGVENDA, CODTIPTITPAD) VALUES (271,2,60,12.5,0,115);</v>
      </c>
    </row>
    <row r="201" spans="1:9" x14ac:dyDescent="0.3">
      <c r="A201" s="27">
        <v>271</v>
      </c>
      <c r="B201" t="str">
        <f>VLOOKUP(A201,'Tipo de Negociação (TGFTPV)'!B:C,2,FALSE)</f>
        <v>CARTAO DE CREDITO DINERS 8X</v>
      </c>
      <c r="C201" s="5">
        <v>3</v>
      </c>
      <c r="D201" s="5">
        <v>90</v>
      </c>
      <c r="E201" s="28">
        <v>12.5</v>
      </c>
      <c r="F201" t="str">
        <f t="shared" si="6"/>
        <v>12.5</v>
      </c>
      <c r="G201">
        <v>0</v>
      </c>
      <c r="H201" s="28">
        <v>115</v>
      </c>
      <c r="I201" t="str">
        <f t="shared" si="7"/>
        <v>INSERT INTO TGFPPG (CODTIPVENDA, SEQUENCIA, PRAZO, PERCENTUAL, DIGVENDA, CODTIPTITPAD) VALUES (271,3,90,12.5,0,115);</v>
      </c>
    </row>
    <row r="202" spans="1:9" x14ac:dyDescent="0.3">
      <c r="A202" s="27">
        <v>271</v>
      </c>
      <c r="B202" t="str">
        <f>VLOOKUP(A202,'Tipo de Negociação (TGFTPV)'!B:C,2,FALSE)</f>
        <v>CARTAO DE CREDITO DINERS 8X</v>
      </c>
      <c r="C202" s="5">
        <v>4</v>
      </c>
      <c r="D202" s="5">
        <v>120</v>
      </c>
      <c r="E202" s="28">
        <v>12.5</v>
      </c>
      <c r="F202" t="str">
        <f t="shared" si="6"/>
        <v>12.5</v>
      </c>
      <c r="G202">
        <v>0</v>
      </c>
      <c r="H202" s="28">
        <v>115</v>
      </c>
      <c r="I202" t="str">
        <f t="shared" si="7"/>
        <v>INSERT INTO TGFPPG (CODTIPVENDA, SEQUENCIA, PRAZO, PERCENTUAL, DIGVENDA, CODTIPTITPAD) VALUES (271,4,120,12.5,0,115);</v>
      </c>
    </row>
    <row r="203" spans="1:9" x14ac:dyDescent="0.3">
      <c r="A203" s="27">
        <v>271</v>
      </c>
      <c r="B203" t="str">
        <f>VLOOKUP(A203,'Tipo de Negociação (TGFTPV)'!B:C,2,FALSE)</f>
        <v>CARTAO DE CREDITO DINERS 8X</v>
      </c>
      <c r="C203" s="5">
        <v>5</v>
      </c>
      <c r="D203" s="5">
        <v>150</v>
      </c>
      <c r="E203" s="28">
        <v>12.5</v>
      </c>
      <c r="F203" t="str">
        <f t="shared" si="6"/>
        <v>12.5</v>
      </c>
      <c r="G203">
        <v>0</v>
      </c>
      <c r="H203" s="28">
        <v>115</v>
      </c>
      <c r="I203" t="str">
        <f t="shared" si="7"/>
        <v>INSERT INTO TGFPPG (CODTIPVENDA, SEQUENCIA, PRAZO, PERCENTUAL, DIGVENDA, CODTIPTITPAD) VALUES (271,5,150,12.5,0,115);</v>
      </c>
    </row>
    <row r="204" spans="1:9" x14ac:dyDescent="0.3">
      <c r="A204" s="27">
        <v>271</v>
      </c>
      <c r="B204" t="str">
        <f>VLOOKUP(A204,'Tipo de Negociação (TGFTPV)'!B:C,2,FALSE)</f>
        <v>CARTAO DE CREDITO DINERS 8X</v>
      </c>
      <c r="C204" s="5">
        <v>6</v>
      </c>
      <c r="D204" s="5">
        <v>180</v>
      </c>
      <c r="E204" s="28">
        <v>12.5</v>
      </c>
      <c r="F204" t="str">
        <f t="shared" si="6"/>
        <v>12.5</v>
      </c>
      <c r="G204">
        <v>0</v>
      </c>
      <c r="H204" s="28">
        <v>115</v>
      </c>
      <c r="I204" t="str">
        <f t="shared" si="7"/>
        <v>INSERT INTO TGFPPG (CODTIPVENDA, SEQUENCIA, PRAZO, PERCENTUAL, DIGVENDA, CODTIPTITPAD) VALUES (271,6,180,12.5,0,115);</v>
      </c>
    </row>
    <row r="205" spans="1:9" x14ac:dyDescent="0.3">
      <c r="A205" s="27">
        <v>271</v>
      </c>
      <c r="B205" t="str">
        <f>VLOOKUP(A205,'Tipo de Negociação (TGFTPV)'!B:C,2,FALSE)</f>
        <v>CARTAO DE CREDITO DINERS 8X</v>
      </c>
      <c r="C205" s="5">
        <v>7</v>
      </c>
      <c r="D205" s="5">
        <v>210</v>
      </c>
      <c r="E205" s="28">
        <v>12.5</v>
      </c>
      <c r="F205" t="str">
        <f t="shared" si="6"/>
        <v>12.5</v>
      </c>
      <c r="G205">
        <v>0</v>
      </c>
      <c r="H205" s="28">
        <v>115</v>
      </c>
      <c r="I205" t="str">
        <f t="shared" si="7"/>
        <v>INSERT INTO TGFPPG (CODTIPVENDA, SEQUENCIA, PRAZO, PERCENTUAL, DIGVENDA, CODTIPTITPAD) VALUES (271,7,210,12.5,0,115);</v>
      </c>
    </row>
    <row r="206" spans="1:9" x14ac:dyDescent="0.3">
      <c r="A206" s="22">
        <v>271</v>
      </c>
      <c r="B206" s="23" t="str">
        <f>VLOOKUP(A206,'Tipo de Negociação (TGFTPV)'!B:C,2,FALSE)</f>
        <v>CARTAO DE CREDITO DINERS 8X</v>
      </c>
      <c r="C206" s="24">
        <v>8</v>
      </c>
      <c r="D206" s="24">
        <v>240</v>
      </c>
      <c r="E206" s="25">
        <v>12.5</v>
      </c>
      <c r="F206" s="23" t="str">
        <f t="shared" si="6"/>
        <v>12.5</v>
      </c>
      <c r="G206" s="23">
        <v>0</v>
      </c>
      <c r="H206" s="25">
        <v>115</v>
      </c>
      <c r="I206" s="23" t="str">
        <f t="shared" si="7"/>
        <v>INSERT INTO TGFPPG (CODTIPVENDA, SEQUENCIA, PRAZO, PERCENTUAL, DIGVENDA, CODTIPTITPAD) VALUES (271,8,240,12.5,0,115);</v>
      </c>
    </row>
    <row r="207" spans="1:9" x14ac:dyDescent="0.3">
      <c r="A207" s="18">
        <v>272</v>
      </c>
      <c r="B207" s="19" t="str">
        <f>VLOOKUP(A207,'Tipo de Negociação (TGFTPV)'!B:C,2,FALSE)</f>
        <v>CARTAO DE CREDITO DINERS 9X</v>
      </c>
      <c r="C207" s="20">
        <v>1</v>
      </c>
      <c r="D207" s="20">
        <v>30</v>
      </c>
      <c r="E207" s="21">
        <v>11.1111</v>
      </c>
      <c r="F207" s="19" t="str">
        <f t="shared" si="6"/>
        <v>11.1111</v>
      </c>
      <c r="G207" s="19">
        <v>0</v>
      </c>
      <c r="H207" s="21">
        <v>115</v>
      </c>
      <c r="I207" s="19" t="str">
        <f t="shared" si="7"/>
        <v>INSERT INTO TGFPPG (CODTIPVENDA, SEQUENCIA, PRAZO, PERCENTUAL, DIGVENDA, CODTIPTITPAD) VALUES (272,1,30,11.1111,0,115);</v>
      </c>
    </row>
    <row r="208" spans="1:9" x14ac:dyDescent="0.3">
      <c r="A208" s="27">
        <v>272</v>
      </c>
      <c r="B208" t="str">
        <f>VLOOKUP(A208,'Tipo de Negociação (TGFTPV)'!B:C,2,FALSE)</f>
        <v>CARTAO DE CREDITO DINERS 9X</v>
      </c>
      <c r="C208" s="5">
        <v>2</v>
      </c>
      <c r="D208" s="5">
        <v>60</v>
      </c>
      <c r="E208" s="28">
        <v>11.1111</v>
      </c>
      <c r="F208" t="str">
        <f t="shared" si="6"/>
        <v>11.1111</v>
      </c>
      <c r="G208">
        <v>0</v>
      </c>
      <c r="H208" s="28">
        <v>115</v>
      </c>
      <c r="I208" t="str">
        <f t="shared" si="7"/>
        <v>INSERT INTO TGFPPG (CODTIPVENDA, SEQUENCIA, PRAZO, PERCENTUAL, DIGVENDA, CODTIPTITPAD) VALUES (272,2,60,11.1111,0,115);</v>
      </c>
    </row>
    <row r="209" spans="1:9" x14ac:dyDescent="0.3">
      <c r="A209" s="27">
        <v>272</v>
      </c>
      <c r="B209" t="str">
        <f>VLOOKUP(A209,'Tipo de Negociação (TGFTPV)'!B:C,2,FALSE)</f>
        <v>CARTAO DE CREDITO DINERS 9X</v>
      </c>
      <c r="C209" s="5">
        <v>3</v>
      </c>
      <c r="D209" s="5">
        <v>90</v>
      </c>
      <c r="E209" s="28">
        <v>11.1111</v>
      </c>
      <c r="F209" t="str">
        <f t="shared" si="6"/>
        <v>11.1111</v>
      </c>
      <c r="G209">
        <v>0</v>
      </c>
      <c r="H209" s="28">
        <v>115</v>
      </c>
      <c r="I209" t="str">
        <f t="shared" si="7"/>
        <v>INSERT INTO TGFPPG (CODTIPVENDA, SEQUENCIA, PRAZO, PERCENTUAL, DIGVENDA, CODTIPTITPAD) VALUES (272,3,90,11.1111,0,115);</v>
      </c>
    </row>
    <row r="210" spans="1:9" x14ac:dyDescent="0.3">
      <c r="A210" s="27">
        <v>272</v>
      </c>
      <c r="B210" t="str">
        <f>VLOOKUP(A210,'Tipo de Negociação (TGFTPV)'!B:C,2,FALSE)</f>
        <v>CARTAO DE CREDITO DINERS 9X</v>
      </c>
      <c r="C210" s="5">
        <v>4</v>
      </c>
      <c r="D210" s="5">
        <v>120</v>
      </c>
      <c r="E210" s="28">
        <v>11.1111</v>
      </c>
      <c r="F210" t="str">
        <f t="shared" si="6"/>
        <v>11.1111</v>
      </c>
      <c r="G210">
        <v>0</v>
      </c>
      <c r="H210" s="28">
        <v>115</v>
      </c>
      <c r="I210" t="str">
        <f t="shared" si="7"/>
        <v>INSERT INTO TGFPPG (CODTIPVENDA, SEQUENCIA, PRAZO, PERCENTUAL, DIGVENDA, CODTIPTITPAD) VALUES (272,4,120,11.1111,0,115);</v>
      </c>
    </row>
    <row r="211" spans="1:9" x14ac:dyDescent="0.3">
      <c r="A211" s="27">
        <v>272</v>
      </c>
      <c r="B211" t="str">
        <f>VLOOKUP(A211,'Tipo de Negociação (TGFTPV)'!B:C,2,FALSE)</f>
        <v>CARTAO DE CREDITO DINERS 9X</v>
      </c>
      <c r="C211" s="5">
        <v>5</v>
      </c>
      <c r="D211" s="5">
        <v>150</v>
      </c>
      <c r="E211" s="28">
        <v>11.1111</v>
      </c>
      <c r="F211" t="str">
        <f t="shared" si="6"/>
        <v>11.1111</v>
      </c>
      <c r="G211">
        <v>0</v>
      </c>
      <c r="H211" s="28">
        <v>115</v>
      </c>
      <c r="I211" t="str">
        <f t="shared" si="7"/>
        <v>INSERT INTO TGFPPG (CODTIPVENDA, SEQUENCIA, PRAZO, PERCENTUAL, DIGVENDA, CODTIPTITPAD) VALUES (272,5,150,11.1111,0,115);</v>
      </c>
    </row>
    <row r="212" spans="1:9" x14ac:dyDescent="0.3">
      <c r="A212" s="27">
        <v>272</v>
      </c>
      <c r="B212" t="str">
        <f>VLOOKUP(A212,'Tipo de Negociação (TGFTPV)'!B:C,2,FALSE)</f>
        <v>CARTAO DE CREDITO DINERS 9X</v>
      </c>
      <c r="C212" s="5">
        <v>6</v>
      </c>
      <c r="D212" s="5">
        <v>180</v>
      </c>
      <c r="E212" s="28">
        <v>11.1111</v>
      </c>
      <c r="F212" t="str">
        <f t="shared" si="6"/>
        <v>11.1111</v>
      </c>
      <c r="G212">
        <v>0</v>
      </c>
      <c r="H212" s="28">
        <v>115</v>
      </c>
      <c r="I212" t="str">
        <f t="shared" si="7"/>
        <v>INSERT INTO TGFPPG (CODTIPVENDA, SEQUENCIA, PRAZO, PERCENTUAL, DIGVENDA, CODTIPTITPAD) VALUES (272,6,180,11.1111,0,115);</v>
      </c>
    </row>
    <row r="213" spans="1:9" x14ac:dyDescent="0.3">
      <c r="A213" s="27">
        <v>272</v>
      </c>
      <c r="B213" t="str">
        <f>VLOOKUP(A213,'Tipo de Negociação (TGFTPV)'!B:C,2,FALSE)</f>
        <v>CARTAO DE CREDITO DINERS 9X</v>
      </c>
      <c r="C213" s="5">
        <v>7</v>
      </c>
      <c r="D213" s="5">
        <v>210</v>
      </c>
      <c r="E213" s="28">
        <v>11.1111</v>
      </c>
      <c r="F213" t="str">
        <f t="shared" si="6"/>
        <v>11.1111</v>
      </c>
      <c r="G213">
        <v>0</v>
      </c>
      <c r="H213" s="28">
        <v>115</v>
      </c>
      <c r="I213" t="str">
        <f t="shared" si="7"/>
        <v>INSERT INTO TGFPPG (CODTIPVENDA, SEQUENCIA, PRAZO, PERCENTUAL, DIGVENDA, CODTIPTITPAD) VALUES (272,7,210,11.1111,0,115);</v>
      </c>
    </row>
    <row r="214" spans="1:9" x14ac:dyDescent="0.3">
      <c r="A214" s="27">
        <v>272</v>
      </c>
      <c r="B214" t="str">
        <f>VLOOKUP(A214,'Tipo de Negociação (TGFTPV)'!B:C,2,FALSE)</f>
        <v>CARTAO DE CREDITO DINERS 9X</v>
      </c>
      <c r="C214" s="5">
        <v>8</v>
      </c>
      <c r="D214" s="5">
        <v>240</v>
      </c>
      <c r="E214" s="28">
        <v>11.1111</v>
      </c>
      <c r="F214" t="str">
        <f t="shared" si="6"/>
        <v>11.1111</v>
      </c>
      <c r="G214">
        <v>0</v>
      </c>
      <c r="H214" s="28">
        <v>115</v>
      </c>
      <c r="I214" t="str">
        <f t="shared" si="7"/>
        <v>INSERT INTO TGFPPG (CODTIPVENDA, SEQUENCIA, PRAZO, PERCENTUAL, DIGVENDA, CODTIPTITPAD) VALUES (272,8,240,11.1111,0,115);</v>
      </c>
    </row>
    <row r="215" spans="1:9" x14ac:dyDescent="0.3">
      <c r="A215" s="22">
        <v>272</v>
      </c>
      <c r="B215" s="23" t="str">
        <f>VLOOKUP(A215,'Tipo de Negociação (TGFTPV)'!B:C,2,FALSE)</f>
        <v>CARTAO DE CREDITO DINERS 9X</v>
      </c>
      <c r="C215" s="24">
        <v>9</v>
      </c>
      <c r="D215" s="24">
        <v>270</v>
      </c>
      <c r="E215" s="25">
        <v>11.1111</v>
      </c>
      <c r="F215" s="23" t="str">
        <f t="shared" si="6"/>
        <v>11.1111</v>
      </c>
      <c r="G215" s="23">
        <v>0</v>
      </c>
      <c r="H215" s="25">
        <v>115</v>
      </c>
      <c r="I215" s="23" t="str">
        <f t="shared" si="7"/>
        <v>INSERT INTO TGFPPG (CODTIPVENDA, SEQUENCIA, PRAZO, PERCENTUAL, DIGVENDA, CODTIPTITPAD) VALUES (272,9,270,11.1111,0,115);</v>
      </c>
    </row>
    <row r="216" spans="1:9" x14ac:dyDescent="0.3">
      <c r="A216" s="18">
        <v>273</v>
      </c>
      <c r="B216" s="19" t="str">
        <f>VLOOKUP(A216,'Tipo de Negociação (TGFTPV)'!B:C,2,FALSE)</f>
        <v>CARTAO DE CREDITO DINERS 10X</v>
      </c>
      <c r="C216" s="20">
        <v>1</v>
      </c>
      <c r="D216" s="20">
        <v>30</v>
      </c>
      <c r="E216" s="21">
        <v>10</v>
      </c>
      <c r="F216" s="19" t="str">
        <f t="shared" si="6"/>
        <v>10</v>
      </c>
      <c r="G216" s="19">
        <v>0</v>
      </c>
      <c r="H216" s="21">
        <v>115</v>
      </c>
      <c r="I216" s="19" t="str">
        <f t="shared" si="7"/>
        <v>INSERT INTO TGFPPG (CODTIPVENDA, SEQUENCIA, PRAZO, PERCENTUAL, DIGVENDA, CODTIPTITPAD) VALUES (273,1,30,10,0,115);</v>
      </c>
    </row>
    <row r="217" spans="1:9" x14ac:dyDescent="0.3">
      <c r="A217" s="27">
        <v>273</v>
      </c>
      <c r="B217" t="str">
        <f>VLOOKUP(A217,'Tipo de Negociação (TGFTPV)'!B:C,2,FALSE)</f>
        <v>CARTAO DE CREDITO DINERS 10X</v>
      </c>
      <c r="C217" s="5">
        <v>2</v>
      </c>
      <c r="D217" s="5">
        <v>60</v>
      </c>
      <c r="E217" s="28">
        <v>10</v>
      </c>
      <c r="F217" t="str">
        <f t="shared" si="6"/>
        <v>10</v>
      </c>
      <c r="G217">
        <v>0</v>
      </c>
      <c r="H217" s="28">
        <v>115</v>
      </c>
      <c r="I217" t="str">
        <f t="shared" si="7"/>
        <v>INSERT INTO TGFPPG (CODTIPVENDA, SEQUENCIA, PRAZO, PERCENTUAL, DIGVENDA, CODTIPTITPAD) VALUES (273,2,60,10,0,115);</v>
      </c>
    </row>
    <row r="218" spans="1:9" x14ac:dyDescent="0.3">
      <c r="A218" s="27">
        <v>273</v>
      </c>
      <c r="B218" t="str">
        <f>VLOOKUP(A218,'Tipo de Negociação (TGFTPV)'!B:C,2,FALSE)</f>
        <v>CARTAO DE CREDITO DINERS 10X</v>
      </c>
      <c r="C218" s="5">
        <v>3</v>
      </c>
      <c r="D218" s="5">
        <v>90</v>
      </c>
      <c r="E218" s="28">
        <v>10</v>
      </c>
      <c r="F218" t="str">
        <f t="shared" si="6"/>
        <v>10</v>
      </c>
      <c r="G218">
        <v>0</v>
      </c>
      <c r="H218" s="28">
        <v>115</v>
      </c>
      <c r="I218" t="str">
        <f t="shared" si="7"/>
        <v>INSERT INTO TGFPPG (CODTIPVENDA, SEQUENCIA, PRAZO, PERCENTUAL, DIGVENDA, CODTIPTITPAD) VALUES (273,3,90,10,0,115);</v>
      </c>
    </row>
    <row r="219" spans="1:9" x14ac:dyDescent="0.3">
      <c r="A219" s="27">
        <v>273</v>
      </c>
      <c r="B219" t="str">
        <f>VLOOKUP(A219,'Tipo de Negociação (TGFTPV)'!B:C,2,FALSE)</f>
        <v>CARTAO DE CREDITO DINERS 10X</v>
      </c>
      <c r="C219" s="5">
        <v>4</v>
      </c>
      <c r="D219" s="5">
        <v>120</v>
      </c>
      <c r="E219" s="28">
        <v>10</v>
      </c>
      <c r="F219" t="str">
        <f t="shared" si="6"/>
        <v>10</v>
      </c>
      <c r="G219">
        <v>0</v>
      </c>
      <c r="H219" s="28">
        <v>115</v>
      </c>
      <c r="I219" t="str">
        <f t="shared" si="7"/>
        <v>INSERT INTO TGFPPG (CODTIPVENDA, SEQUENCIA, PRAZO, PERCENTUAL, DIGVENDA, CODTIPTITPAD) VALUES (273,4,120,10,0,115);</v>
      </c>
    </row>
    <row r="220" spans="1:9" x14ac:dyDescent="0.3">
      <c r="A220" s="27">
        <v>273</v>
      </c>
      <c r="B220" t="str">
        <f>VLOOKUP(A220,'Tipo de Negociação (TGFTPV)'!B:C,2,FALSE)</f>
        <v>CARTAO DE CREDITO DINERS 10X</v>
      </c>
      <c r="C220" s="5">
        <v>5</v>
      </c>
      <c r="D220" s="5">
        <v>150</v>
      </c>
      <c r="E220" s="28">
        <v>10</v>
      </c>
      <c r="F220" t="str">
        <f t="shared" si="6"/>
        <v>10</v>
      </c>
      <c r="G220">
        <v>0</v>
      </c>
      <c r="H220" s="28">
        <v>115</v>
      </c>
      <c r="I220" t="str">
        <f t="shared" si="7"/>
        <v>INSERT INTO TGFPPG (CODTIPVENDA, SEQUENCIA, PRAZO, PERCENTUAL, DIGVENDA, CODTIPTITPAD) VALUES (273,5,150,10,0,115);</v>
      </c>
    </row>
    <row r="221" spans="1:9" x14ac:dyDescent="0.3">
      <c r="A221" s="27">
        <v>273</v>
      </c>
      <c r="B221" t="str">
        <f>VLOOKUP(A221,'Tipo de Negociação (TGFTPV)'!B:C,2,FALSE)</f>
        <v>CARTAO DE CREDITO DINERS 10X</v>
      </c>
      <c r="C221" s="5">
        <v>6</v>
      </c>
      <c r="D221" s="5">
        <v>180</v>
      </c>
      <c r="E221" s="28">
        <v>10</v>
      </c>
      <c r="F221" t="str">
        <f t="shared" si="6"/>
        <v>10</v>
      </c>
      <c r="G221">
        <v>0</v>
      </c>
      <c r="H221" s="28">
        <v>115</v>
      </c>
      <c r="I221" t="str">
        <f t="shared" si="7"/>
        <v>INSERT INTO TGFPPG (CODTIPVENDA, SEQUENCIA, PRAZO, PERCENTUAL, DIGVENDA, CODTIPTITPAD) VALUES (273,6,180,10,0,115);</v>
      </c>
    </row>
    <row r="222" spans="1:9" x14ac:dyDescent="0.3">
      <c r="A222" s="27">
        <v>273</v>
      </c>
      <c r="B222" t="str">
        <f>VLOOKUP(A222,'Tipo de Negociação (TGFTPV)'!B:C,2,FALSE)</f>
        <v>CARTAO DE CREDITO DINERS 10X</v>
      </c>
      <c r="C222" s="5">
        <v>7</v>
      </c>
      <c r="D222" s="5">
        <v>210</v>
      </c>
      <c r="E222" s="28">
        <v>10</v>
      </c>
      <c r="F222" t="str">
        <f t="shared" si="6"/>
        <v>10</v>
      </c>
      <c r="G222">
        <v>0</v>
      </c>
      <c r="H222" s="28">
        <v>115</v>
      </c>
      <c r="I222" t="str">
        <f t="shared" si="7"/>
        <v>INSERT INTO TGFPPG (CODTIPVENDA, SEQUENCIA, PRAZO, PERCENTUAL, DIGVENDA, CODTIPTITPAD) VALUES (273,7,210,10,0,115);</v>
      </c>
    </row>
    <row r="223" spans="1:9" x14ac:dyDescent="0.3">
      <c r="A223" s="27">
        <v>273</v>
      </c>
      <c r="B223" t="str">
        <f>VLOOKUP(A223,'Tipo de Negociação (TGFTPV)'!B:C,2,FALSE)</f>
        <v>CARTAO DE CREDITO DINERS 10X</v>
      </c>
      <c r="C223" s="5">
        <v>8</v>
      </c>
      <c r="D223" s="5">
        <v>240</v>
      </c>
      <c r="E223" s="28">
        <v>10</v>
      </c>
      <c r="F223" t="str">
        <f t="shared" si="6"/>
        <v>10</v>
      </c>
      <c r="G223">
        <v>0</v>
      </c>
      <c r="H223" s="28">
        <v>115</v>
      </c>
      <c r="I223" t="str">
        <f t="shared" si="7"/>
        <v>INSERT INTO TGFPPG (CODTIPVENDA, SEQUENCIA, PRAZO, PERCENTUAL, DIGVENDA, CODTIPTITPAD) VALUES (273,8,240,10,0,115);</v>
      </c>
    </row>
    <row r="224" spans="1:9" x14ac:dyDescent="0.3">
      <c r="A224" s="27">
        <v>273</v>
      </c>
      <c r="B224" t="str">
        <f>VLOOKUP(A224,'Tipo de Negociação (TGFTPV)'!B:C,2,FALSE)</f>
        <v>CARTAO DE CREDITO DINERS 10X</v>
      </c>
      <c r="C224" s="5">
        <v>9</v>
      </c>
      <c r="D224" s="5">
        <v>270</v>
      </c>
      <c r="E224" s="28">
        <v>10</v>
      </c>
      <c r="F224" t="str">
        <f t="shared" si="6"/>
        <v>10</v>
      </c>
      <c r="G224">
        <v>0</v>
      </c>
      <c r="H224" s="28">
        <v>115</v>
      </c>
      <c r="I224" t="str">
        <f t="shared" si="7"/>
        <v>INSERT INTO TGFPPG (CODTIPVENDA, SEQUENCIA, PRAZO, PERCENTUAL, DIGVENDA, CODTIPTITPAD) VALUES (273,9,270,10,0,115);</v>
      </c>
    </row>
    <row r="225" spans="1:9" x14ac:dyDescent="0.3">
      <c r="A225" s="22">
        <v>273</v>
      </c>
      <c r="B225" s="23" t="str">
        <f>VLOOKUP(A225,'Tipo de Negociação (TGFTPV)'!B:C,2,FALSE)</f>
        <v>CARTAO DE CREDITO DINERS 10X</v>
      </c>
      <c r="C225" s="24">
        <v>10</v>
      </c>
      <c r="D225" s="24">
        <v>300</v>
      </c>
      <c r="E225" s="25">
        <v>10</v>
      </c>
      <c r="F225" s="23" t="str">
        <f t="shared" si="6"/>
        <v>10</v>
      </c>
      <c r="G225" s="23">
        <v>0</v>
      </c>
      <c r="H225" s="25">
        <v>115</v>
      </c>
      <c r="I225" s="23" t="str">
        <f t="shared" si="7"/>
        <v>INSERT INTO TGFPPG (CODTIPVENDA, SEQUENCIA, PRAZO, PERCENTUAL, DIGVENDA, CODTIPTITPAD) VALUES (273,10,300,10,0,115);</v>
      </c>
    </row>
    <row r="226" spans="1:9" x14ac:dyDescent="0.3">
      <c r="A226" s="22">
        <v>284</v>
      </c>
      <c r="B226" s="23" t="str">
        <f>VLOOKUP(A226,'Tipo de Negociação (TGFTPV)'!B:C,2,FALSE)</f>
        <v>CARTAO DE DEBITO CABAL</v>
      </c>
      <c r="C226" s="24">
        <v>1</v>
      </c>
      <c r="D226" s="24">
        <v>1</v>
      </c>
      <c r="E226" s="25">
        <v>100</v>
      </c>
      <c r="F226" s="23" t="str">
        <f t="shared" si="6"/>
        <v>100</v>
      </c>
      <c r="G226" s="23">
        <v>0</v>
      </c>
      <c r="H226" s="25">
        <v>116</v>
      </c>
      <c r="I226" s="23" t="str">
        <f t="shared" si="7"/>
        <v>INSERT INTO TGFPPG (CODTIPVENDA, SEQUENCIA, PRAZO, PERCENTUAL, DIGVENDA, CODTIPTITPAD) VALUES (284,1,1,100,0,116);</v>
      </c>
    </row>
    <row r="227" spans="1:9" x14ac:dyDescent="0.3">
      <c r="A227" s="14">
        <v>285</v>
      </c>
      <c r="B227" s="15" t="str">
        <f>VLOOKUP(A227,'Tipo de Negociação (TGFTPV)'!B:C,2,FALSE)</f>
        <v>CARTAO DE CREDITO CABAL 1X</v>
      </c>
      <c r="C227" s="16">
        <v>1</v>
      </c>
      <c r="D227" s="16">
        <v>30</v>
      </c>
      <c r="E227" s="17">
        <v>100</v>
      </c>
      <c r="F227" s="15" t="str">
        <f>SUBSTITUTE(E227,",",".")</f>
        <v>100</v>
      </c>
      <c r="G227" s="15">
        <v>0</v>
      </c>
      <c r="H227" s="17">
        <v>117</v>
      </c>
      <c r="I227" s="15" t="str">
        <f>_xlfn.CONCAT($I$1,A227,",",C227,",",D227,",",F227,",",G227,",",H227,");")</f>
        <v>INSERT INTO TGFPPG (CODTIPVENDA, SEQUENCIA, PRAZO, PERCENTUAL, DIGVENDA, CODTIPTITPAD) VALUES (285,1,30,100,0,117);</v>
      </c>
    </row>
    <row r="228" spans="1:9" x14ac:dyDescent="0.3">
      <c r="A228" s="18">
        <v>286</v>
      </c>
      <c r="B228" s="19" t="str">
        <f>VLOOKUP(A228,'Tipo de Negociação (TGFTPV)'!B:C,2,FALSE)</f>
        <v>CARTAO DE CREDITO CABAL 2X</v>
      </c>
      <c r="C228" s="20">
        <v>1</v>
      </c>
      <c r="D228" s="20">
        <v>30</v>
      </c>
      <c r="E228" s="21">
        <v>50</v>
      </c>
      <c r="F228" s="19" t="str">
        <f t="shared" ref="F228:F282" si="8">SUBSTITUTE(E228,",",".")</f>
        <v>50</v>
      </c>
      <c r="G228" s="19">
        <v>0</v>
      </c>
      <c r="H228" s="21">
        <v>118</v>
      </c>
      <c r="I228" s="19" t="str">
        <f t="shared" ref="I228:I282" si="9">_xlfn.CONCAT($I$1,A228,",",C228,",",D228,",",F228,",",G228,",",H228,");")</f>
        <v>INSERT INTO TGFPPG (CODTIPVENDA, SEQUENCIA, PRAZO, PERCENTUAL, DIGVENDA, CODTIPTITPAD) VALUES (286,1,30,50,0,118);</v>
      </c>
    </row>
    <row r="229" spans="1:9" x14ac:dyDescent="0.3">
      <c r="A229" s="22">
        <v>286</v>
      </c>
      <c r="B229" s="23" t="str">
        <f>VLOOKUP(A229,'Tipo de Negociação (TGFTPV)'!B:C,2,FALSE)</f>
        <v>CARTAO DE CREDITO CABAL 2X</v>
      </c>
      <c r="C229" s="24">
        <v>2</v>
      </c>
      <c r="D229" s="24">
        <v>60</v>
      </c>
      <c r="E229" s="25">
        <v>50</v>
      </c>
      <c r="F229" s="23" t="str">
        <f t="shared" si="8"/>
        <v>50</v>
      </c>
      <c r="G229" s="23">
        <v>0</v>
      </c>
      <c r="H229" s="25">
        <v>118</v>
      </c>
      <c r="I229" t="str">
        <f t="shared" si="9"/>
        <v>INSERT INTO TGFPPG (CODTIPVENDA, SEQUENCIA, PRAZO, PERCENTUAL, DIGVENDA, CODTIPTITPAD) VALUES (286,2,60,50,0,118);</v>
      </c>
    </row>
    <row r="230" spans="1:9" x14ac:dyDescent="0.3">
      <c r="A230" s="18">
        <v>287</v>
      </c>
      <c r="B230" s="19" t="str">
        <f>VLOOKUP(A230,'Tipo de Negociação (TGFTPV)'!B:C,2,FALSE)</f>
        <v>CARTAO DE CREDITO CABAL 3X</v>
      </c>
      <c r="C230" s="20">
        <v>1</v>
      </c>
      <c r="D230" s="20">
        <v>30</v>
      </c>
      <c r="E230" s="21">
        <v>33.33</v>
      </c>
      <c r="F230" s="26" t="str">
        <f t="shared" si="8"/>
        <v>33.33</v>
      </c>
      <c r="G230" s="19">
        <v>0</v>
      </c>
      <c r="H230" s="21">
        <v>118</v>
      </c>
      <c r="I230" s="19" t="str">
        <f t="shared" si="9"/>
        <v>INSERT INTO TGFPPG (CODTIPVENDA, SEQUENCIA, PRAZO, PERCENTUAL, DIGVENDA, CODTIPTITPAD) VALUES (287,1,30,33.33,0,118);</v>
      </c>
    </row>
    <row r="231" spans="1:9" x14ac:dyDescent="0.3">
      <c r="A231" s="27">
        <v>287</v>
      </c>
      <c r="B231" t="str">
        <f>VLOOKUP(A231,'Tipo de Negociação (TGFTPV)'!B:C,2,FALSE)</f>
        <v>CARTAO DE CREDITO CABAL 3X</v>
      </c>
      <c r="C231" s="5">
        <v>2</v>
      </c>
      <c r="D231" s="5">
        <v>60</v>
      </c>
      <c r="E231" s="28">
        <v>33.33</v>
      </c>
      <c r="F231" s="29" t="str">
        <f t="shared" si="8"/>
        <v>33.33</v>
      </c>
      <c r="G231">
        <v>0</v>
      </c>
      <c r="H231" s="28">
        <v>118</v>
      </c>
      <c r="I231" t="str">
        <f t="shared" si="9"/>
        <v>INSERT INTO TGFPPG (CODTIPVENDA, SEQUENCIA, PRAZO, PERCENTUAL, DIGVENDA, CODTIPTITPAD) VALUES (287,2,60,33.33,0,118);</v>
      </c>
    </row>
    <row r="232" spans="1:9" x14ac:dyDescent="0.3">
      <c r="A232" s="22">
        <v>287</v>
      </c>
      <c r="B232" s="23" t="str">
        <f>VLOOKUP(A232,'Tipo de Negociação (TGFTPV)'!B:C,2,FALSE)</f>
        <v>CARTAO DE CREDITO CABAL 3X</v>
      </c>
      <c r="C232" s="24">
        <v>3</v>
      </c>
      <c r="D232" s="24">
        <v>90</v>
      </c>
      <c r="E232" s="25">
        <v>33.33</v>
      </c>
      <c r="F232" s="30" t="str">
        <f t="shared" si="8"/>
        <v>33.33</v>
      </c>
      <c r="G232" s="23">
        <v>0</v>
      </c>
      <c r="H232" s="25">
        <v>118</v>
      </c>
      <c r="I232" s="23" t="str">
        <f t="shared" si="9"/>
        <v>INSERT INTO TGFPPG (CODTIPVENDA, SEQUENCIA, PRAZO, PERCENTUAL, DIGVENDA, CODTIPTITPAD) VALUES (287,3,90,33.33,0,118);</v>
      </c>
    </row>
    <row r="233" spans="1:9" x14ac:dyDescent="0.3">
      <c r="A233" s="18">
        <v>288</v>
      </c>
      <c r="B233" s="19" t="str">
        <f>VLOOKUP(A233,'Tipo de Negociação (TGFTPV)'!B:C,2,FALSE)</f>
        <v>CARTAO DE CREDITO CABAL 4X</v>
      </c>
      <c r="C233" s="20">
        <v>1</v>
      </c>
      <c r="D233" s="20">
        <v>30</v>
      </c>
      <c r="E233" s="21">
        <v>25</v>
      </c>
      <c r="F233" s="19" t="str">
        <f t="shared" si="8"/>
        <v>25</v>
      </c>
      <c r="G233" s="19">
        <v>0</v>
      </c>
      <c r="H233" s="21">
        <v>118</v>
      </c>
      <c r="I233" s="19" t="str">
        <f t="shared" si="9"/>
        <v>INSERT INTO TGFPPG (CODTIPVENDA, SEQUENCIA, PRAZO, PERCENTUAL, DIGVENDA, CODTIPTITPAD) VALUES (288,1,30,25,0,118);</v>
      </c>
    </row>
    <row r="234" spans="1:9" x14ac:dyDescent="0.3">
      <c r="A234" s="27">
        <v>288</v>
      </c>
      <c r="B234" t="str">
        <f>VLOOKUP(A234,'Tipo de Negociação (TGFTPV)'!B:C,2,FALSE)</f>
        <v>CARTAO DE CREDITO CABAL 4X</v>
      </c>
      <c r="C234" s="5">
        <v>2</v>
      </c>
      <c r="D234" s="5">
        <v>60</v>
      </c>
      <c r="E234" s="28">
        <v>25</v>
      </c>
      <c r="F234" s="29" t="str">
        <f t="shared" si="8"/>
        <v>25</v>
      </c>
      <c r="G234">
        <v>0</v>
      </c>
      <c r="H234" s="28">
        <v>118</v>
      </c>
      <c r="I234" t="str">
        <f t="shared" si="9"/>
        <v>INSERT INTO TGFPPG (CODTIPVENDA, SEQUENCIA, PRAZO, PERCENTUAL, DIGVENDA, CODTIPTITPAD) VALUES (288,2,60,25,0,118);</v>
      </c>
    </row>
    <row r="235" spans="1:9" x14ac:dyDescent="0.3">
      <c r="A235" s="27">
        <v>288</v>
      </c>
      <c r="B235" t="str">
        <f>VLOOKUP(A235,'Tipo de Negociação (TGFTPV)'!B:C,2,FALSE)</f>
        <v>CARTAO DE CREDITO CABAL 4X</v>
      </c>
      <c r="C235" s="5">
        <v>3</v>
      </c>
      <c r="D235" s="5">
        <v>90</v>
      </c>
      <c r="E235" s="28">
        <v>25</v>
      </c>
      <c r="F235" s="29" t="str">
        <f t="shared" si="8"/>
        <v>25</v>
      </c>
      <c r="G235">
        <v>0</v>
      </c>
      <c r="H235" s="28">
        <v>118</v>
      </c>
      <c r="I235" t="str">
        <f t="shared" si="9"/>
        <v>INSERT INTO TGFPPG (CODTIPVENDA, SEQUENCIA, PRAZO, PERCENTUAL, DIGVENDA, CODTIPTITPAD) VALUES (288,3,90,25,0,118);</v>
      </c>
    </row>
    <row r="236" spans="1:9" x14ac:dyDescent="0.3">
      <c r="A236" s="22">
        <v>288</v>
      </c>
      <c r="B236" s="23" t="str">
        <f>VLOOKUP(A236,'Tipo de Negociação (TGFTPV)'!B:C,2,FALSE)</f>
        <v>CARTAO DE CREDITO CABAL 4X</v>
      </c>
      <c r="C236" s="24">
        <v>4</v>
      </c>
      <c r="D236" s="24">
        <v>120</v>
      </c>
      <c r="E236" s="25">
        <v>25</v>
      </c>
      <c r="F236" s="23" t="str">
        <f t="shared" si="8"/>
        <v>25</v>
      </c>
      <c r="G236" s="23">
        <v>0</v>
      </c>
      <c r="H236" s="25">
        <v>118</v>
      </c>
      <c r="I236" s="23" t="str">
        <f t="shared" si="9"/>
        <v>INSERT INTO TGFPPG (CODTIPVENDA, SEQUENCIA, PRAZO, PERCENTUAL, DIGVENDA, CODTIPTITPAD) VALUES (288,4,120,25,0,118);</v>
      </c>
    </row>
    <row r="237" spans="1:9" x14ac:dyDescent="0.3">
      <c r="A237" s="18">
        <v>289</v>
      </c>
      <c r="B237" s="19" t="str">
        <f>VLOOKUP(A237,'Tipo de Negociação (TGFTPV)'!B:C,2,FALSE)</f>
        <v>CARTAO DE CREDITO CABAL 5X</v>
      </c>
      <c r="C237" s="20">
        <v>1</v>
      </c>
      <c r="D237" s="20">
        <v>30</v>
      </c>
      <c r="E237" s="21">
        <v>20</v>
      </c>
      <c r="F237" s="19" t="str">
        <f t="shared" si="8"/>
        <v>20</v>
      </c>
      <c r="G237" s="19">
        <v>0</v>
      </c>
      <c r="H237" s="21">
        <v>118</v>
      </c>
      <c r="I237" s="19" t="str">
        <f t="shared" si="9"/>
        <v>INSERT INTO TGFPPG (CODTIPVENDA, SEQUENCIA, PRAZO, PERCENTUAL, DIGVENDA, CODTIPTITPAD) VALUES (289,1,30,20,0,118);</v>
      </c>
    </row>
    <row r="238" spans="1:9" x14ac:dyDescent="0.3">
      <c r="A238" s="27">
        <v>289</v>
      </c>
      <c r="B238" t="str">
        <f>VLOOKUP(A238,'Tipo de Negociação (TGFTPV)'!B:C,2,FALSE)</f>
        <v>CARTAO DE CREDITO CABAL 5X</v>
      </c>
      <c r="C238" s="5">
        <v>2</v>
      </c>
      <c r="D238" s="5">
        <v>60</v>
      </c>
      <c r="E238" s="28">
        <v>20</v>
      </c>
      <c r="F238" t="str">
        <f t="shared" si="8"/>
        <v>20</v>
      </c>
      <c r="G238">
        <v>0</v>
      </c>
      <c r="H238" s="28">
        <v>118</v>
      </c>
      <c r="I238" t="str">
        <f t="shared" si="9"/>
        <v>INSERT INTO TGFPPG (CODTIPVENDA, SEQUENCIA, PRAZO, PERCENTUAL, DIGVENDA, CODTIPTITPAD) VALUES (289,2,60,20,0,118);</v>
      </c>
    </row>
    <row r="239" spans="1:9" x14ac:dyDescent="0.3">
      <c r="A239" s="27">
        <v>289</v>
      </c>
      <c r="B239" t="str">
        <f>VLOOKUP(A239,'Tipo de Negociação (TGFTPV)'!B:C,2,FALSE)</f>
        <v>CARTAO DE CREDITO CABAL 5X</v>
      </c>
      <c r="C239" s="5">
        <v>3</v>
      </c>
      <c r="D239" s="5">
        <v>90</v>
      </c>
      <c r="E239" s="28">
        <v>20</v>
      </c>
      <c r="F239" t="str">
        <f t="shared" si="8"/>
        <v>20</v>
      </c>
      <c r="G239">
        <v>0</v>
      </c>
      <c r="H239" s="28">
        <v>118</v>
      </c>
      <c r="I239" t="str">
        <f t="shared" si="9"/>
        <v>INSERT INTO TGFPPG (CODTIPVENDA, SEQUENCIA, PRAZO, PERCENTUAL, DIGVENDA, CODTIPTITPAD) VALUES (289,3,90,20,0,118);</v>
      </c>
    </row>
    <row r="240" spans="1:9" x14ac:dyDescent="0.3">
      <c r="A240" s="27">
        <v>289</v>
      </c>
      <c r="B240" t="str">
        <f>VLOOKUP(A240,'Tipo de Negociação (TGFTPV)'!B:C,2,FALSE)</f>
        <v>CARTAO DE CREDITO CABAL 5X</v>
      </c>
      <c r="C240" s="5">
        <v>4</v>
      </c>
      <c r="D240" s="5">
        <v>120</v>
      </c>
      <c r="E240" s="28">
        <v>20</v>
      </c>
      <c r="F240" t="str">
        <f t="shared" si="8"/>
        <v>20</v>
      </c>
      <c r="G240">
        <v>0</v>
      </c>
      <c r="H240" s="28">
        <v>118</v>
      </c>
      <c r="I240" t="str">
        <f t="shared" si="9"/>
        <v>INSERT INTO TGFPPG (CODTIPVENDA, SEQUENCIA, PRAZO, PERCENTUAL, DIGVENDA, CODTIPTITPAD) VALUES (289,4,120,20,0,118);</v>
      </c>
    </row>
    <row r="241" spans="1:9" x14ac:dyDescent="0.3">
      <c r="A241" s="22">
        <v>289</v>
      </c>
      <c r="B241" s="23" t="str">
        <f>VLOOKUP(A241,'Tipo de Negociação (TGFTPV)'!B:C,2,FALSE)</f>
        <v>CARTAO DE CREDITO CABAL 5X</v>
      </c>
      <c r="C241" s="24">
        <v>5</v>
      </c>
      <c r="D241" s="24">
        <v>150</v>
      </c>
      <c r="E241" s="25">
        <v>20</v>
      </c>
      <c r="F241" s="23" t="str">
        <f t="shared" si="8"/>
        <v>20</v>
      </c>
      <c r="G241" s="23">
        <v>0</v>
      </c>
      <c r="H241" s="25">
        <v>118</v>
      </c>
      <c r="I241" s="23" t="str">
        <f t="shared" si="9"/>
        <v>INSERT INTO TGFPPG (CODTIPVENDA, SEQUENCIA, PRAZO, PERCENTUAL, DIGVENDA, CODTIPTITPAD) VALUES (289,5,150,20,0,118);</v>
      </c>
    </row>
    <row r="242" spans="1:9" x14ac:dyDescent="0.3">
      <c r="A242" s="31">
        <v>290</v>
      </c>
      <c r="B242" t="str">
        <f>VLOOKUP(A242,'Tipo de Negociação (TGFTPV)'!B:C,2,FALSE)</f>
        <v>CARTAO DE CREDITO CABAL 6X</v>
      </c>
      <c r="C242" s="5">
        <v>1</v>
      </c>
      <c r="D242" s="5">
        <v>30</v>
      </c>
      <c r="E242" s="28">
        <v>16.666699999999999</v>
      </c>
      <c r="F242" s="29" t="str">
        <f t="shared" si="8"/>
        <v>16.6667</v>
      </c>
      <c r="G242">
        <v>0</v>
      </c>
      <c r="H242" s="28">
        <v>118</v>
      </c>
      <c r="I242" t="str">
        <f t="shared" si="9"/>
        <v>INSERT INTO TGFPPG (CODTIPVENDA, SEQUENCIA, PRAZO, PERCENTUAL, DIGVENDA, CODTIPTITPAD) VALUES (290,1,30,16.6667,0,118);</v>
      </c>
    </row>
    <row r="243" spans="1:9" x14ac:dyDescent="0.3">
      <c r="A243" s="31">
        <v>290</v>
      </c>
      <c r="B243" t="str">
        <f>VLOOKUP(A243,'Tipo de Negociação (TGFTPV)'!B:C,2,FALSE)</f>
        <v>CARTAO DE CREDITO CABAL 6X</v>
      </c>
      <c r="C243" s="5">
        <v>2</v>
      </c>
      <c r="D243" s="5">
        <v>60</v>
      </c>
      <c r="E243" s="28">
        <v>16.666699999999999</v>
      </c>
      <c r="F243" s="29" t="str">
        <f t="shared" si="8"/>
        <v>16.6667</v>
      </c>
      <c r="G243">
        <v>0</v>
      </c>
      <c r="H243" s="28">
        <v>118</v>
      </c>
      <c r="I243" t="str">
        <f t="shared" si="9"/>
        <v>INSERT INTO TGFPPG (CODTIPVENDA, SEQUENCIA, PRAZO, PERCENTUAL, DIGVENDA, CODTIPTITPAD) VALUES (290,2,60,16.6667,0,118);</v>
      </c>
    </row>
    <row r="244" spans="1:9" x14ac:dyDescent="0.3">
      <c r="A244" s="31">
        <v>290</v>
      </c>
      <c r="B244" t="str">
        <f>VLOOKUP(A244,'Tipo de Negociação (TGFTPV)'!B:C,2,FALSE)</f>
        <v>CARTAO DE CREDITO CABAL 6X</v>
      </c>
      <c r="C244" s="5">
        <v>3</v>
      </c>
      <c r="D244" s="5">
        <v>90</v>
      </c>
      <c r="E244" s="28">
        <v>16.666699999999999</v>
      </c>
      <c r="F244" s="29" t="str">
        <f t="shared" si="8"/>
        <v>16.6667</v>
      </c>
      <c r="G244">
        <v>0</v>
      </c>
      <c r="H244" s="28">
        <v>118</v>
      </c>
      <c r="I244" t="str">
        <f t="shared" si="9"/>
        <v>INSERT INTO TGFPPG (CODTIPVENDA, SEQUENCIA, PRAZO, PERCENTUAL, DIGVENDA, CODTIPTITPAD) VALUES (290,3,90,16.6667,0,118);</v>
      </c>
    </row>
    <row r="245" spans="1:9" x14ac:dyDescent="0.3">
      <c r="A245" s="31">
        <v>290</v>
      </c>
      <c r="B245" t="str">
        <f>VLOOKUP(A245,'Tipo de Negociação (TGFTPV)'!B:C,2,FALSE)</f>
        <v>CARTAO DE CREDITO CABAL 6X</v>
      </c>
      <c r="C245" s="5">
        <v>4</v>
      </c>
      <c r="D245" s="5">
        <v>120</v>
      </c>
      <c r="E245" s="28">
        <v>16.666699999999999</v>
      </c>
      <c r="F245" s="29" t="str">
        <f t="shared" si="8"/>
        <v>16.6667</v>
      </c>
      <c r="G245">
        <v>0</v>
      </c>
      <c r="H245" s="28">
        <v>118</v>
      </c>
      <c r="I245" t="str">
        <f t="shared" si="9"/>
        <v>INSERT INTO TGFPPG (CODTIPVENDA, SEQUENCIA, PRAZO, PERCENTUAL, DIGVENDA, CODTIPTITPAD) VALUES (290,4,120,16.6667,0,118);</v>
      </c>
    </row>
    <row r="246" spans="1:9" x14ac:dyDescent="0.3">
      <c r="A246" s="31">
        <v>290</v>
      </c>
      <c r="B246" t="str">
        <f>VLOOKUP(A246,'Tipo de Negociação (TGFTPV)'!B:C,2,FALSE)</f>
        <v>CARTAO DE CREDITO CABAL 6X</v>
      </c>
      <c r="C246" s="5">
        <v>5</v>
      </c>
      <c r="D246" s="5">
        <v>150</v>
      </c>
      <c r="E246" s="28">
        <v>16.666699999999999</v>
      </c>
      <c r="F246" s="29" t="str">
        <f t="shared" si="8"/>
        <v>16.6667</v>
      </c>
      <c r="G246">
        <v>0</v>
      </c>
      <c r="H246" s="28">
        <v>118</v>
      </c>
      <c r="I246" t="str">
        <f t="shared" si="9"/>
        <v>INSERT INTO TGFPPG (CODTIPVENDA, SEQUENCIA, PRAZO, PERCENTUAL, DIGVENDA, CODTIPTITPAD) VALUES (290,5,150,16.6667,0,118);</v>
      </c>
    </row>
    <row r="247" spans="1:9" x14ac:dyDescent="0.3">
      <c r="A247" s="31">
        <v>290</v>
      </c>
      <c r="B247" t="str">
        <f>VLOOKUP(A247,'Tipo de Negociação (TGFTPV)'!B:C,2,FALSE)</f>
        <v>CARTAO DE CREDITO CABAL 6X</v>
      </c>
      <c r="C247" s="5">
        <v>6</v>
      </c>
      <c r="D247" s="5">
        <v>180</v>
      </c>
      <c r="E247" s="28">
        <v>16.666699999999999</v>
      </c>
      <c r="F247" s="29" t="str">
        <f t="shared" si="8"/>
        <v>16.6667</v>
      </c>
      <c r="G247">
        <v>0</v>
      </c>
      <c r="H247" s="28">
        <v>118</v>
      </c>
      <c r="I247" t="str">
        <f t="shared" si="9"/>
        <v>INSERT INTO TGFPPG (CODTIPVENDA, SEQUENCIA, PRAZO, PERCENTUAL, DIGVENDA, CODTIPTITPAD) VALUES (290,6,180,16.6667,0,118);</v>
      </c>
    </row>
    <row r="248" spans="1:9" x14ac:dyDescent="0.3">
      <c r="A248" s="18">
        <v>291</v>
      </c>
      <c r="B248" s="19" t="str">
        <f>VLOOKUP(A248,'Tipo de Negociação (TGFTPV)'!B:C,2,FALSE)</f>
        <v>CARTAO DE CREDITO CABAL 7X</v>
      </c>
      <c r="C248" s="20">
        <v>1</v>
      </c>
      <c r="D248" s="20">
        <v>30</v>
      </c>
      <c r="E248" s="21">
        <v>14.2857</v>
      </c>
      <c r="F248" s="19" t="str">
        <f t="shared" si="8"/>
        <v>14.2857</v>
      </c>
      <c r="G248" s="19">
        <v>0</v>
      </c>
      <c r="H248" s="21">
        <v>119</v>
      </c>
      <c r="I248" s="19" t="str">
        <f t="shared" si="9"/>
        <v>INSERT INTO TGFPPG (CODTIPVENDA, SEQUENCIA, PRAZO, PERCENTUAL, DIGVENDA, CODTIPTITPAD) VALUES (291,1,30,14.2857,0,119);</v>
      </c>
    </row>
    <row r="249" spans="1:9" x14ac:dyDescent="0.3">
      <c r="A249" s="27">
        <v>291</v>
      </c>
      <c r="B249" t="str">
        <f>VLOOKUP(A249,'Tipo de Negociação (TGFTPV)'!B:C,2,FALSE)</f>
        <v>CARTAO DE CREDITO CABAL 7X</v>
      </c>
      <c r="C249" s="5">
        <v>2</v>
      </c>
      <c r="D249" s="5">
        <v>60</v>
      </c>
      <c r="E249" s="28">
        <v>14.2857</v>
      </c>
      <c r="F249" t="str">
        <f t="shared" si="8"/>
        <v>14.2857</v>
      </c>
      <c r="G249">
        <v>0</v>
      </c>
      <c r="H249" s="28">
        <v>119</v>
      </c>
      <c r="I249" t="str">
        <f t="shared" si="9"/>
        <v>INSERT INTO TGFPPG (CODTIPVENDA, SEQUENCIA, PRAZO, PERCENTUAL, DIGVENDA, CODTIPTITPAD) VALUES (291,2,60,14.2857,0,119);</v>
      </c>
    </row>
    <row r="250" spans="1:9" x14ac:dyDescent="0.3">
      <c r="A250" s="27">
        <v>291</v>
      </c>
      <c r="B250" t="str">
        <f>VLOOKUP(A250,'Tipo de Negociação (TGFTPV)'!B:C,2,FALSE)</f>
        <v>CARTAO DE CREDITO CABAL 7X</v>
      </c>
      <c r="C250" s="5">
        <v>3</v>
      </c>
      <c r="D250" s="5">
        <v>90</v>
      </c>
      <c r="E250" s="28">
        <v>14.2857</v>
      </c>
      <c r="F250" t="str">
        <f t="shared" si="8"/>
        <v>14.2857</v>
      </c>
      <c r="G250">
        <v>0</v>
      </c>
      <c r="H250" s="28">
        <v>119</v>
      </c>
      <c r="I250" t="str">
        <f t="shared" si="9"/>
        <v>INSERT INTO TGFPPG (CODTIPVENDA, SEQUENCIA, PRAZO, PERCENTUAL, DIGVENDA, CODTIPTITPAD) VALUES (291,3,90,14.2857,0,119);</v>
      </c>
    </row>
    <row r="251" spans="1:9" x14ac:dyDescent="0.3">
      <c r="A251" s="27">
        <v>291</v>
      </c>
      <c r="B251" t="str">
        <f>VLOOKUP(A251,'Tipo de Negociação (TGFTPV)'!B:C,2,FALSE)</f>
        <v>CARTAO DE CREDITO CABAL 7X</v>
      </c>
      <c r="C251" s="5">
        <v>4</v>
      </c>
      <c r="D251" s="5">
        <v>120</v>
      </c>
      <c r="E251" s="28">
        <v>14.2857</v>
      </c>
      <c r="F251" t="str">
        <f t="shared" si="8"/>
        <v>14.2857</v>
      </c>
      <c r="G251">
        <v>0</v>
      </c>
      <c r="H251" s="28">
        <v>119</v>
      </c>
      <c r="I251" t="str">
        <f t="shared" si="9"/>
        <v>INSERT INTO TGFPPG (CODTIPVENDA, SEQUENCIA, PRAZO, PERCENTUAL, DIGVENDA, CODTIPTITPAD) VALUES (291,4,120,14.2857,0,119);</v>
      </c>
    </row>
    <row r="252" spans="1:9" x14ac:dyDescent="0.3">
      <c r="A252" s="27">
        <v>291</v>
      </c>
      <c r="B252" t="str">
        <f>VLOOKUP(A252,'Tipo de Negociação (TGFTPV)'!B:C,2,FALSE)</f>
        <v>CARTAO DE CREDITO CABAL 7X</v>
      </c>
      <c r="C252" s="5">
        <v>5</v>
      </c>
      <c r="D252" s="5">
        <v>150</v>
      </c>
      <c r="E252" s="28">
        <v>14.2857</v>
      </c>
      <c r="F252" t="str">
        <f t="shared" si="8"/>
        <v>14.2857</v>
      </c>
      <c r="G252">
        <v>0</v>
      </c>
      <c r="H252" s="28">
        <v>119</v>
      </c>
      <c r="I252" t="str">
        <f t="shared" si="9"/>
        <v>INSERT INTO TGFPPG (CODTIPVENDA, SEQUENCIA, PRAZO, PERCENTUAL, DIGVENDA, CODTIPTITPAD) VALUES (291,5,150,14.2857,0,119);</v>
      </c>
    </row>
    <row r="253" spans="1:9" x14ac:dyDescent="0.3">
      <c r="A253" s="27">
        <v>291</v>
      </c>
      <c r="B253" t="str">
        <f>VLOOKUP(A253,'Tipo de Negociação (TGFTPV)'!B:C,2,FALSE)</f>
        <v>CARTAO DE CREDITO CABAL 7X</v>
      </c>
      <c r="C253" s="5">
        <v>6</v>
      </c>
      <c r="D253" s="5">
        <v>180</v>
      </c>
      <c r="E253" s="28">
        <v>14.2857</v>
      </c>
      <c r="F253" t="str">
        <f t="shared" si="8"/>
        <v>14.2857</v>
      </c>
      <c r="G253">
        <v>0</v>
      </c>
      <c r="H253" s="28">
        <v>119</v>
      </c>
      <c r="I253" t="str">
        <f t="shared" si="9"/>
        <v>INSERT INTO TGFPPG (CODTIPVENDA, SEQUENCIA, PRAZO, PERCENTUAL, DIGVENDA, CODTIPTITPAD) VALUES (291,6,180,14.2857,0,119);</v>
      </c>
    </row>
    <row r="254" spans="1:9" x14ac:dyDescent="0.3">
      <c r="A254" s="22">
        <v>291</v>
      </c>
      <c r="B254" s="23" t="str">
        <f>VLOOKUP(A254,'Tipo de Negociação (TGFTPV)'!B:C,2,FALSE)</f>
        <v>CARTAO DE CREDITO CABAL 7X</v>
      </c>
      <c r="C254" s="24">
        <v>7</v>
      </c>
      <c r="D254" s="24">
        <v>210</v>
      </c>
      <c r="E254" s="25">
        <v>14.2857</v>
      </c>
      <c r="F254" s="23" t="str">
        <f t="shared" si="8"/>
        <v>14.2857</v>
      </c>
      <c r="G254" s="23">
        <v>0</v>
      </c>
      <c r="H254" s="25">
        <v>119</v>
      </c>
      <c r="I254" s="23" t="str">
        <f t="shared" si="9"/>
        <v>INSERT INTO TGFPPG (CODTIPVENDA, SEQUENCIA, PRAZO, PERCENTUAL, DIGVENDA, CODTIPTITPAD) VALUES (291,7,210,14.2857,0,119);</v>
      </c>
    </row>
    <row r="255" spans="1:9" x14ac:dyDescent="0.3">
      <c r="A255" s="18">
        <v>292</v>
      </c>
      <c r="B255" s="19" t="str">
        <f>VLOOKUP(A255,'Tipo de Negociação (TGFTPV)'!B:C,2,FALSE)</f>
        <v>CARTAO DE CREDITO CABAL 8X</v>
      </c>
      <c r="C255" s="20">
        <v>1</v>
      </c>
      <c r="D255" s="20">
        <v>30</v>
      </c>
      <c r="E255" s="21">
        <v>12.5</v>
      </c>
      <c r="F255" s="19" t="str">
        <f t="shared" si="8"/>
        <v>12.5</v>
      </c>
      <c r="G255" s="19">
        <v>0</v>
      </c>
      <c r="H255" s="21">
        <v>119</v>
      </c>
      <c r="I255" s="19" t="str">
        <f t="shared" si="9"/>
        <v>INSERT INTO TGFPPG (CODTIPVENDA, SEQUENCIA, PRAZO, PERCENTUAL, DIGVENDA, CODTIPTITPAD) VALUES (292,1,30,12.5,0,119);</v>
      </c>
    </row>
    <row r="256" spans="1:9" x14ac:dyDescent="0.3">
      <c r="A256" s="27">
        <v>292</v>
      </c>
      <c r="B256" t="str">
        <f>VLOOKUP(A256,'Tipo de Negociação (TGFTPV)'!B:C,2,FALSE)</f>
        <v>CARTAO DE CREDITO CABAL 8X</v>
      </c>
      <c r="C256" s="5">
        <v>2</v>
      </c>
      <c r="D256" s="5">
        <v>60</v>
      </c>
      <c r="E256" s="28">
        <v>12.5</v>
      </c>
      <c r="F256" t="str">
        <f t="shared" si="8"/>
        <v>12.5</v>
      </c>
      <c r="G256">
        <v>0</v>
      </c>
      <c r="H256" s="28">
        <v>119</v>
      </c>
      <c r="I256" t="str">
        <f t="shared" si="9"/>
        <v>INSERT INTO TGFPPG (CODTIPVENDA, SEQUENCIA, PRAZO, PERCENTUAL, DIGVENDA, CODTIPTITPAD) VALUES (292,2,60,12.5,0,119);</v>
      </c>
    </row>
    <row r="257" spans="1:9" x14ac:dyDescent="0.3">
      <c r="A257" s="27">
        <v>292</v>
      </c>
      <c r="B257" t="str">
        <f>VLOOKUP(A257,'Tipo de Negociação (TGFTPV)'!B:C,2,FALSE)</f>
        <v>CARTAO DE CREDITO CABAL 8X</v>
      </c>
      <c r="C257" s="5">
        <v>3</v>
      </c>
      <c r="D257" s="5">
        <v>90</v>
      </c>
      <c r="E257" s="28">
        <v>12.5</v>
      </c>
      <c r="F257" t="str">
        <f t="shared" si="8"/>
        <v>12.5</v>
      </c>
      <c r="G257">
        <v>0</v>
      </c>
      <c r="H257" s="28">
        <v>119</v>
      </c>
      <c r="I257" t="str">
        <f t="shared" si="9"/>
        <v>INSERT INTO TGFPPG (CODTIPVENDA, SEQUENCIA, PRAZO, PERCENTUAL, DIGVENDA, CODTIPTITPAD) VALUES (292,3,90,12.5,0,119);</v>
      </c>
    </row>
    <row r="258" spans="1:9" x14ac:dyDescent="0.3">
      <c r="A258" s="27">
        <v>292</v>
      </c>
      <c r="B258" t="str">
        <f>VLOOKUP(A258,'Tipo de Negociação (TGFTPV)'!B:C,2,FALSE)</f>
        <v>CARTAO DE CREDITO CABAL 8X</v>
      </c>
      <c r="C258" s="5">
        <v>4</v>
      </c>
      <c r="D258" s="5">
        <v>120</v>
      </c>
      <c r="E258" s="28">
        <v>12.5</v>
      </c>
      <c r="F258" t="str">
        <f t="shared" si="8"/>
        <v>12.5</v>
      </c>
      <c r="G258">
        <v>0</v>
      </c>
      <c r="H258" s="28">
        <v>119</v>
      </c>
      <c r="I258" t="str">
        <f t="shared" si="9"/>
        <v>INSERT INTO TGFPPG (CODTIPVENDA, SEQUENCIA, PRAZO, PERCENTUAL, DIGVENDA, CODTIPTITPAD) VALUES (292,4,120,12.5,0,119);</v>
      </c>
    </row>
    <row r="259" spans="1:9" x14ac:dyDescent="0.3">
      <c r="A259" s="27">
        <v>292</v>
      </c>
      <c r="B259" t="str">
        <f>VLOOKUP(A259,'Tipo de Negociação (TGFTPV)'!B:C,2,FALSE)</f>
        <v>CARTAO DE CREDITO CABAL 8X</v>
      </c>
      <c r="C259" s="5">
        <v>5</v>
      </c>
      <c r="D259" s="5">
        <v>150</v>
      </c>
      <c r="E259" s="28">
        <v>12.5</v>
      </c>
      <c r="F259" t="str">
        <f t="shared" si="8"/>
        <v>12.5</v>
      </c>
      <c r="G259">
        <v>0</v>
      </c>
      <c r="H259" s="28">
        <v>119</v>
      </c>
      <c r="I259" t="str">
        <f t="shared" si="9"/>
        <v>INSERT INTO TGFPPG (CODTIPVENDA, SEQUENCIA, PRAZO, PERCENTUAL, DIGVENDA, CODTIPTITPAD) VALUES (292,5,150,12.5,0,119);</v>
      </c>
    </row>
    <row r="260" spans="1:9" x14ac:dyDescent="0.3">
      <c r="A260" s="27">
        <v>292</v>
      </c>
      <c r="B260" t="str">
        <f>VLOOKUP(A260,'Tipo de Negociação (TGFTPV)'!B:C,2,FALSE)</f>
        <v>CARTAO DE CREDITO CABAL 8X</v>
      </c>
      <c r="C260" s="5">
        <v>6</v>
      </c>
      <c r="D260" s="5">
        <v>180</v>
      </c>
      <c r="E260" s="28">
        <v>12.5</v>
      </c>
      <c r="F260" t="str">
        <f t="shared" si="8"/>
        <v>12.5</v>
      </c>
      <c r="G260">
        <v>0</v>
      </c>
      <c r="H260" s="28">
        <v>119</v>
      </c>
      <c r="I260" t="str">
        <f t="shared" si="9"/>
        <v>INSERT INTO TGFPPG (CODTIPVENDA, SEQUENCIA, PRAZO, PERCENTUAL, DIGVENDA, CODTIPTITPAD) VALUES (292,6,180,12.5,0,119);</v>
      </c>
    </row>
    <row r="261" spans="1:9" x14ac:dyDescent="0.3">
      <c r="A261" s="27">
        <v>292</v>
      </c>
      <c r="B261" t="str">
        <f>VLOOKUP(A261,'Tipo de Negociação (TGFTPV)'!B:C,2,FALSE)</f>
        <v>CARTAO DE CREDITO CABAL 8X</v>
      </c>
      <c r="C261" s="5">
        <v>7</v>
      </c>
      <c r="D261" s="5">
        <v>210</v>
      </c>
      <c r="E261" s="28">
        <v>12.5</v>
      </c>
      <c r="F261" t="str">
        <f t="shared" si="8"/>
        <v>12.5</v>
      </c>
      <c r="G261">
        <v>0</v>
      </c>
      <c r="H261" s="28">
        <v>119</v>
      </c>
      <c r="I261" t="str">
        <f t="shared" si="9"/>
        <v>INSERT INTO TGFPPG (CODTIPVENDA, SEQUENCIA, PRAZO, PERCENTUAL, DIGVENDA, CODTIPTITPAD) VALUES (292,7,210,12.5,0,119);</v>
      </c>
    </row>
    <row r="262" spans="1:9" x14ac:dyDescent="0.3">
      <c r="A262" s="22">
        <v>292</v>
      </c>
      <c r="B262" s="23" t="str">
        <f>VLOOKUP(A262,'Tipo de Negociação (TGFTPV)'!B:C,2,FALSE)</f>
        <v>CARTAO DE CREDITO CABAL 8X</v>
      </c>
      <c r="C262" s="24">
        <v>8</v>
      </c>
      <c r="D262" s="24">
        <v>240</v>
      </c>
      <c r="E262" s="25">
        <v>12.5</v>
      </c>
      <c r="F262" s="23" t="str">
        <f t="shared" si="8"/>
        <v>12.5</v>
      </c>
      <c r="G262" s="23">
        <v>0</v>
      </c>
      <c r="H262" s="25">
        <v>119</v>
      </c>
      <c r="I262" s="23" t="str">
        <f t="shared" si="9"/>
        <v>INSERT INTO TGFPPG (CODTIPVENDA, SEQUENCIA, PRAZO, PERCENTUAL, DIGVENDA, CODTIPTITPAD) VALUES (292,8,240,12.5,0,119);</v>
      </c>
    </row>
    <row r="263" spans="1:9" x14ac:dyDescent="0.3">
      <c r="A263" s="18">
        <v>293</v>
      </c>
      <c r="B263" s="19" t="str">
        <f>VLOOKUP(A263,'Tipo de Negociação (TGFTPV)'!B:C,2,FALSE)</f>
        <v>CARTAO DE CREDITO CABAL 9X</v>
      </c>
      <c r="C263" s="20">
        <v>1</v>
      </c>
      <c r="D263" s="20">
        <v>30</v>
      </c>
      <c r="E263" s="21">
        <v>11.1111</v>
      </c>
      <c r="F263" s="19" t="str">
        <f t="shared" si="8"/>
        <v>11.1111</v>
      </c>
      <c r="G263" s="19">
        <v>0</v>
      </c>
      <c r="H263" s="21">
        <v>119</v>
      </c>
      <c r="I263" s="19" t="str">
        <f t="shared" si="9"/>
        <v>INSERT INTO TGFPPG (CODTIPVENDA, SEQUENCIA, PRAZO, PERCENTUAL, DIGVENDA, CODTIPTITPAD) VALUES (293,1,30,11.1111,0,119);</v>
      </c>
    </row>
    <row r="264" spans="1:9" x14ac:dyDescent="0.3">
      <c r="A264" s="27">
        <v>293</v>
      </c>
      <c r="B264" t="str">
        <f>VLOOKUP(A264,'Tipo de Negociação (TGFTPV)'!B:C,2,FALSE)</f>
        <v>CARTAO DE CREDITO CABAL 9X</v>
      </c>
      <c r="C264" s="5">
        <v>2</v>
      </c>
      <c r="D264" s="5">
        <v>60</v>
      </c>
      <c r="E264" s="28">
        <v>11.1111</v>
      </c>
      <c r="F264" t="str">
        <f t="shared" si="8"/>
        <v>11.1111</v>
      </c>
      <c r="G264">
        <v>0</v>
      </c>
      <c r="H264" s="28">
        <v>119</v>
      </c>
      <c r="I264" t="str">
        <f t="shared" si="9"/>
        <v>INSERT INTO TGFPPG (CODTIPVENDA, SEQUENCIA, PRAZO, PERCENTUAL, DIGVENDA, CODTIPTITPAD) VALUES (293,2,60,11.1111,0,119);</v>
      </c>
    </row>
    <row r="265" spans="1:9" x14ac:dyDescent="0.3">
      <c r="A265" s="27">
        <v>293</v>
      </c>
      <c r="B265" t="str">
        <f>VLOOKUP(A265,'Tipo de Negociação (TGFTPV)'!B:C,2,FALSE)</f>
        <v>CARTAO DE CREDITO CABAL 9X</v>
      </c>
      <c r="C265" s="5">
        <v>3</v>
      </c>
      <c r="D265" s="5">
        <v>90</v>
      </c>
      <c r="E265" s="28">
        <v>11.1111</v>
      </c>
      <c r="F265" t="str">
        <f t="shared" si="8"/>
        <v>11.1111</v>
      </c>
      <c r="G265">
        <v>0</v>
      </c>
      <c r="H265" s="28">
        <v>119</v>
      </c>
      <c r="I265" t="str">
        <f t="shared" si="9"/>
        <v>INSERT INTO TGFPPG (CODTIPVENDA, SEQUENCIA, PRAZO, PERCENTUAL, DIGVENDA, CODTIPTITPAD) VALUES (293,3,90,11.1111,0,119);</v>
      </c>
    </row>
    <row r="266" spans="1:9" x14ac:dyDescent="0.3">
      <c r="A266" s="27">
        <v>293</v>
      </c>
      <c r="B266" t="str">
        <f>VLOOKUP(A266,'Tipo de Negociação (TGFTPV)'!B:C,2,FALSE)</f>
        <v>CARTAO DE CREDITO CABAL 9X</v>
      </c>
      <c r="C266" s="5">
        <v>4</v>
      </c>
      <c r="D266" s="5">
        <v>120</v>
      </c>
      <c r="E266" s="28">
        <v>11.1111</v>
      </c>
      <c r="F266" t="str">
        <f t="shared" si="8"/>
        <v>11.1111</v>
      </c>
      <c r="G266">
        <v>0</v>
      </c>
      <c r="H266" s="28">
        <v>119</v>
      </c>
      <c r="I266" t="str">
        <f t="shared" si="9"/>
        <v>INSERT INTO TGFPPG (CODTIPVENDA, SEQUENCIA, PRAZO, PERCENTUAL, DIGVENDA, CODTIPTITPAD) VALUES (293,4,120,11.1111,0,119);</v>
      </c>
    </row>
    <row r="267" spans="1:9" x14ac:dyDescent="0.3">
      <c r="A267" s="27">
        <v>293</v>
      </c>
      <c r="B267" t="str">
        <f>VLOOKUP(A267,'Tipo de Negociação (TGFTPV)'!B:C,2,FALSE)</f>
        <v>CARTAO DE CREDITO CABAL 9X</v>
      </c>
      <c r="C267" s="5">
        <v>5</v>
      </c>
      <c r="D267" s="5">
        <v>150</v>
      </c>
      <c r="E267" s="28">
        <v>11.1111</v>
      </c>
      <c r="F267" t="str">
        <f t="shared" si="8"/>
        <v>11.1111</v>
      </c>
      <c r="G267">
        <v>0</v>
      </c>
      <c r="H267" s="28">
        <v>119</v>
      </c>
      <c r="I267" t="str">
        <f t="shared" si="9"/>
        <v>INSERT INTO TGFPPG (CODTIPVENDA, SEQUENCIA, PRAZO, PERCENTUAL, DIGVENDA, CODTIPTITPAD) VALUES (293,5,150,11.1111,0,119);</v>
      </c>
    </row>
    <row r="268" spans="1:9" x14ac:dyDescent="0.3">
      <c r="A268" s="27">
        <v>293</v>
      </c>
      <c r="B268" t="str">
        <f>VLOOKUP(A268,'Tipo de Negociação (TGFTPV)'!B:C,2,FALSE)</f>
        <v>CARTAO DE CREDITO CABAL 9X</v>
      </c>
      <c r="C268" s="5">
        <v>6</v>
      </c>
      <c r="D268" s="5">
        <v>180</v>
      </c>
      <c r="E268" s="28">
        <v>11.1111</v>
      </c>
      <c r="F268" t="str">
        <f t="shared" si="8"/>
        <v>11.1111</v>
      </c>
      <c r="G268">
        <v>0</v>
      </c>
      <c r="H268" s="28">
        <v>119</v>
      </c>
      <c r="I268" t="str">
        <f t="shared" si="9"/>
        <v>INSERT INTO TGFPPG (CODTIPVENDA, SEQUENCIA, PRAZO, PERCENTUAL, DIGVENDA, CODTIPTITPAD) VALUES (293,6,180,11.1111,0,119);</v>
      </c>
    </row>
    <row r="269" spans="1:9" x14ac:dyDescent="0.3">
      <c r="A269" s="27">
        <v>293</v>
      </c>
      <c r="B269" t="str">
        <f>VLOOKUP(A269,'Tipo de Negociação (TGFTPV)'!B:C,2,FALSE)</f>
        <v>CARTAO DE CREDITO CABAL 9X</v>
      </c>
      <c r="C269" s="5">
        <v>7</v>
      </c>
      <c r="D269" s="5">
        <v>210</v>
      </c>
      <c r="E269" s="28">
        <v>11.1111</v>
      </c>
      <c r="F269" t="str">
        <f t="shared" si="8"/>
        <v>11.1111</v>
      </c>
      <c r="G269">
        <v>0</v>
      </c>
      <c r="H269" s="28">
        <v>119</v>
      </c>
      <c r="I269" t="str">
        <f t="shared" si="9"/>
        <v>INSERT INTO TGFPPG (CODTIPVENDA, SEQUENCIA, PRAZO, PERCENTUAL, DIGVENDA, CODTIPTITPAD) VALUES (293,7,210,11.1111,0,119);</v>
      </c>
    </row>
    <row r="270" spans="1:9" x14ac:dyDescent="0.3">
      <c r="A270" s="27">
        <v>293</v>
      </c>
      <c r="B270" t="str">
        <f>VLOOKUP(A270,'Tipo de Negociação (TGFTPV)'!B:C,2,FALSE)</f>
        <v>CARTAO DE CREDITO CABAL 9X</v>
      </c>
      <c r="C270" s="5">
        <v>8</v>
      </c>
      <c r="D270" s="5">
        <v>240</v>
      </c>
      <c r="E270" s="28">
        <v>11.1111</v>
      </c>
      <c r="F270" t="str">
        <f t="shared" si="8"/>
        <v>11.1111</v>
      </c>
      <c r="G270">
        <v>0</v>
      </c>
      <c r="H270" s="28">
        <v>119</v>
      </c>
      <c r="I270" t="str">
        <f t="shared" si="9"/>
        <v>INSERT INTO TGFPPG (CODTIPVENDA, SEQUENCIA, PRAZO, PERCENTUAL, DIGVENDA, CODTIPTITPAD) VALUES (293,8,240,11.1111,0,119);</v>
      </c>
    </row>
    <row r="271" spans="1:9" x14ac:dyDescent="0.3">
      <c r="A271" s="22">
        <v>293</v>
      </c>
      <c r="B271" s="23" t="str">
        <f>VLOOKUP(A271,'Tipo de Negociação (TGFTPV)'!B:C,2,FALSE)</f>
        <v>CARTAO DE CREDITO CABAL 9X</v>
      </c>
      <c r="C271" s="24">
        <v>9</v>
      </c>
      <c r="D271" s="24">
        <v>270</v>
      </c>
      <c r="E271" s="25">
        <v>11.1111</v>
      </c>
      <c r="F271" s="23" t="str">
        <f t="shared" si="8"/>
        <v>11.1111</v>
      </c>
      <c r="G271" s="23">
        <v>0</v>
      </c>
      <c r="H271" s="25">
        <v>119</v>
      </c>
      <c r="I271" s="23" t="str">
        <f t="shared" si="9"/>
        <v>INSERT INTO TGFPPG (CODTIPVENDA, SEQUENCIA, PRAZO, PERCENTUAL, DIGVENDA, CODTIPTITPAD) VALUES (293,9,270,11.1111,0,119);</v>
      </c>
    </row>
    <row r="272" spans="1:9" x14ac:dyDescent="0.3">
      <c r="A272" s="18">
        <v>294</v>
      </c>
      <c r="B272" s="19" t="str">
        <f>VLOOKUP(A272,'Tipo de Negociação (TGFTPV)'!B:C,2,FALSE)</f>
        <v>CARTAO DE CREDITO CABAL 10X</v>
      </c>
      <c r="C272" s="20">
        <v>1</v>
      </c>
      <c r="D272" s="20">
        <v>30</v>
      </c>
      <c r="E272" s="21">
        <v>10</v>
      </c>
      <c r="F272" s="19" t="str">
        <f t="shared" si="8"/>
        <v>10</v>
      </c>
      <c r="G272" s="19">
        <v>0</v>
      </c>
      <c r="H272" s="21">
        <v>119</v>
      </c>
      <c r="I272" s="19" t="str">
        <f t="shared" si="9"/>
        <v>INSERT INTO TGFPPG (CODTIPVENDA, SEQUENCIA, PRAZO, PERCENTUAL, DIGVENDA, CODTIPTITPAD) VALUES (294,1,30,10,0,119);</v>
      </c>
    </row>
    <row r="273" spans="1:9" x14ac:dyDescent="0.3">
      <c r="A273" s="27">
        <v>294</v>
      </c>
      <c r="B273" t="str">
        <f>VLOOKUP(A273,'Tipo de Negociação (TGFTPV)'!B:C,2,FALSE)</f>
        <v>CARTAO DE CREDITO CABAL 10X</v>
      </c>
      <c r="C273" s="5">
        <v>2</v>
      </c>
      <c r="D273" s="5">
        <v>60</v>
      </c>
      <c r="E273" s="28">
        <v>10</v>
      </c>
      <c r="F273" t="str">
        <f t="shared" si="8"/>
        <v>10</v>
      </c>
      <c r="G273">
        <v>0</v>
      </c>
      <c r="H273" s="28">
        <v>119</v>
      </c>
      <c r="I273" t="str">
        <f t="shared" si="9"/>
        <v>INSERT INTO TGFPPG (CODTIPVENDA, SEQUENCIA, PRAZO, PERCENTUAL, DIGVENDA, CODTIPTITPAD) VALUES (294,2,60,10,0,119);</v>
      </c>
    </row>
    <row r="274" spans="1:9" x14ac:dyDescent="0.3">
      <c r="A274" s="27">
        <v>294</v>
      </c>
      <c r="B274" t="str">
        <f>VLOOKUP(A274,'Tipo de Negociação (TGFTPV)'!B:C,2,FALSE)</f>
        <v>CARTAO DE CREDITO CABAL 10X</v>
      </c>
      <c r="C274" s="5">
        <v>3</v>
      </c>
      <c r="D274" s="5">
        <v>90</v>
      </c>
      <c r="E274" s="28">
        <v>10</v>
      </c>
      <c r="F274" t="str">
        <f t="shared" si="8"/>
        <v>10</v>
      </c>
      <c r="G274">
        <v>0</v>
      </c>
      <c r="H274" s="28">
        <v>119</v>
      </c>
      <c r="I274" t="str">
        <f t="shared" si="9"/>
        <v>INSERT INTO TGFPPG (CODTIPVENDA, SEQUENCIA, PRAZO, PERCENTUAL, DIGVENDA, CODTIPTITPAD) VALUES (294,3,90,10,0,119);</v>
      </c>
    </row>
    <row r="275" spans="1:9" x14ac:dyDescent="0.3">
      <c r="A275" s="27">
        <v>294</v>
      </c>
      <c r="B275" t="str">
        <f>VLOOKUP(A275,'Tipo de Negociação (TGFTPV)'!B:C,2,FALSE)</f>
        <v>CARTAO DE CREDITO CABAL 10X</v>
      </c>
      <c r="C275" s="5">
        <v>4</v>
      </c>
      <c r="D275" s="5">
        <v>120</v>
      </c>
      <c r="E275" s="28">
        <v>10</v>
      </c>
      <c r="F275" t="str">
        <f t="shared" si="8"/>
        <v>10</v>
      </c>
      <c r="G275">
        <v>0</v>
      </c>
      <c r="H275" s="28">
        <v>119</v>
      </c>
      <c r="I275" t="str">
        <f t="shared" si="9"/>
        <v>INSERT INTO TGFPPG (CODTIPVENDA, SEQUENCIA, PRAZO, PERCENTUAL, DIGVENDA, CODTIPTITPAD) VALUES (294,4,120,10,0,119);</v>
      </c>
    </row>
    <row r="276" spans="1:9" x14ac:dyDescent="0.3">
      <c r="A276" s="27">
        <v>294</v>
      </c>
      <c r="B276" t="str">
        <f>VLOOKUP(A276,'Tipo de Negociação (TGFTPV)'!B:C,2,FALSE)</f>
        <v>CARTAO DE CREDITO CABAL 10X</v>
      </c>
      <c r="C276" s="5">
        <v>5</v>
      </c>
      <c r="D276" s="5">
        <v>150</v>
      </c>
      <c r="E276" s="28">
        <v>10</v>
      </c>
      <c r="F276" t="str">
        <f t="shared" si="8"/>
        <v>10</v>
      </c>
      <c r="G276">
        <v>0</v>
      </c>
      <c r="H276" s="28">
        <v>119</v>
      </c>
      <c r="I276" t="str">
        <f t="shared" si="9"/>
        <v>INSERT INTO TGFPPG (CODTIPVENDA, SEQUENCIA, PRAZO, PERCENTUAL, DIGVENDA, CODTIPTITPAD) VALUES (294,5,150,10,0,119);</v>
      </c>
    </row>
    <row r="277" spans="1:9" x14ac:dyDescent="0.3">
      <c r="A277" s="27">
        <v>294</v>
      </c>
      <c r="B277" t="str">
        <f>VLOOKUP(A277,'Tipo de Negociação (TGFTPV)'!B:C,2,FALSE)</f>
        <v>CARTAO DE CREDITO CABAL 10X</v>
      </c>
      <c r="C277" s="5">
        <v>6</v>
      </c>
      <c r="D277" s="5">
        <v>180</v>
      </c>
      <c r="E277" s="28">
        <v>10</v>
      </c>
      <c r="F277" t="str">
        <f t="shared" si="8"/>
        <v>10</v>
      </c>
      <c r="G277">
        <v>0</v>
      </c>
      <c r="H277" s="28">
        <v>119</v>
      </c>
      <c r="I277" t="str">
        <f t="shared" si="9"/>
        <v>INSERT INTO TGFPPG (CODTIPVENDA, SEQUENCIA, PRAZO, PERCENTUAL, DIGVENDA, CODTIPTITPAD) VALUES (294,6,180,10,0,119);</v>
      </c>
    </row>
    <row r="278" spans="1:9" x14ac:dyDescent="0.3">
      <c r="A278" s="27">
        <v>294</v>
      </c>
      <c r="B278" t="str">
        <f>VLOOKUP(A278,'Tipo de Negociação (TGFTPV)'!B:C,2,FALSE)</f>
        <v>CARTAO DE CREDITO CABAL 10X</v>
      </c>
      <c r="C278" s="5">
        <v>7</v>
      </c>
      <c r="D278" s="5">
        <v>210</v>
      </c>
      <c r="E278" s="28">
        <v>10</v>
      </c>
      <c r="F278" t="str">
        <f t="shared" si="8"/>
        <v>10</v>
      </c>
      <c r="G278">
        <v>0</v>
      </c>
      <c r="H278" s="28">
        <v>119</v>
      </c>
      <c r="I278" t="str">
        <f t="shared" si="9"/>
        <v>INSERT INTO TGFPPG (CODTIPVENDA, SEQUENCIA, PRAZO, PERCENTUAL, DIGVENDA, CODTIPTITPAD) VALUES (294,7,210,10,0,119);</v>
      </c>
    </row>
    <row r="279" spans="1:9" x14ac:dyDescent="0.3">
      <c r="A279" s="27">
        <v>294</v>
      </c>
      <c r="B279" t="str">
        <f>VLOOKUP(A279,'Tipo de Negociação (TGFTPV)'!B:C,2,FALSE)</f>
        <v>CARTAO DE CREDITO CABAL 10X</v>
      </c>
      <c r="C279" s="5">
        <v>8</v>
      </c>
      <c r="D279" s="5">
        <v>240</v>
      </c>
      <c r="E279" s="28">
        <v>10</v>
      </c>
      <c r="F279" t="str">
        <f t="shared" si="8"/>
        <v>10</v>
      </c>
      <c r="G279">
        <v>0</v>
      </c>
      <c r="H279" s="28">
        <v>119</v>
      </c>
      <c r="I279" t="str">
        <f t="shared" si="9"/>
        <v>INSERT INTO TGFPPG (CODTIPVENDA, SEQUENCIA, PRAZO, PERCENTUAL, DIGVENDA, CODTIPTITPAD) VALUES (294,8,240,10,0,119);</v>
      </c>
    </row>
    <row r="280" spans="1:9" x14ac:dyDescent="0.3">
      <c r="A280" s="27">
        <v>294</v>
      </c>
      <c r="B280" t="str">
        <f>VLOOKUP(A280,'Tipo de Negociação (TGFTPV)'!B:C,2,FALSE)</f>
        <v>CARTAO DE CREDITO CABAL 10X</v>
      </c>
      <c r="C280" s="5">
        <v>9</v>
      </c>
      <c r="D280" s="5">
        <v>270</v>
      </c>
      <c r="E280" s="28">
        <v>10</v>
      </c>
      <c r="F280" t="str">
        <f t="shared" si="8"/>
        <v>10</v>
      </c>
      <c r="G280">
        <v>0</v>
      </c>
      <c r="H280" s="28">
        <v>119</v>
      </c>
      <c r="I280" t="str">
        <f t="shared" si="9"/>
        <v>INSERT INTO TGFPPG (CODTIPVENDA, SEQUENCIA, PRAZO, PERCENTUAL, DIGVENDA, CODTIPTITPAD) VALUES (294,9,270,10,0,119);</v>
      </c>
    </row>
    <row r="281" spans="1:9" x14ac:dyDescent="0.3">
      <c r="A281" s="22">
        <v>294</v>
      </c>
      <c r="B281" s="23" t="str">
        <f>VLOOKUP(A281,'Tipo de Negociação (TGFTPV)'!B:C,2,FALSE)</f>
        <v>CARTAO DE CREDITO CABAL 10X</v>
      </c>
      <c r="C281" s="24">
        <v>10</v>
      </c>
      <c r="D281" s="24">
        <v>300</v>
      </c>
      <c r="E281" s="25">
        <v>10</v>
      </c>
      <c r="F281" s="23" t="str">
        <f t="shared" si="8"/>
        <v>10</v>
      </c>
      <c r="G281" s="23">
        <v>0</v>
      </c>
      <c r="H281" s="25">
        <v>119</v>
      </c>
      <c r="I281" s="23" t="str">
        <f t="shared" si="9"/>
        <v>INSERT INTO TGFPPG (CODTIPVENDA, SEQUENCIA, PRAZO, PERCENTUAL, DIGVENDA, CODTIPTITPAD) VALUES (294,10,300,10,0,119);</v>
      </c>
    </row>
    <row r="282" spans="1:9" x14ac:dyDescent="0.3">
      <c r="A282" s="22">
        <v>305</v>
      </c>
      <c r="B282" s="23" t="str">
        <f>VLOOKUP(A282,'Tipo de Negociação (TGFTPV)'!B:C,2,FALSE)</f>
        <v>CARTAO DE DEBITO AMEX</v>
      </c>
      <c r="C282" s="24">
        <v>1</v>
      </c>
      <c r="D282" s="24">
        <v>1</v>
      </c>
      <c r="E282" s="25">
        <v>100</v>
      </c>
      <c r="F282" s="23" t="str">
        <f t="shared" si="8"/>
        <v>100</v>
      </c>
      <c r="G282" s="23">
        <v>0</v>
      </c>
      <c r="H282" s="25">
        <v>120</v>
      </c>
      <c r="I282" s="23" t="str">
        <f t="shared" si="9"/>
        <v>INSERT INTO TGFPPG (CODTIPVENDA, SEQUENCIA, PRAZO, PERCENTUAL, DIGVENDA, CODTIPTITPAD) VALUES (305,1,1,100,0,120);</v>
      </c>
    </row>
    <row r="283" spans="1:9" x14ac:dyDescent="0.3">
      <c r="A283" s="14">
        <v>306</v>
      </c>
      <c r="B283" s="15" t="str">
        <f>VLOOKUP(A283,'Tipo de Negociação (TGFTPV)'!B:C,2,FALSE)</f>
        <v>CARTAO DE CREDITO AMEX 1X</v>
      </c>
      <c r="C283" s="16">
        <v>1</v>
      </c>
      <c r="D283" s="16">
        <v>30</v>
      </c>
      <c r="E283" s="17">
        <v>100</v>
      </c>
      <c r="F283" s="15" t="str">
        <f>SUBSTITUTE(E283,",",".")</f>
        <v>100</v>
      </c>
      <c r="G283" s="15">
        <v>0</v>
      </c>
      <c r="H283" s="17">
        <v>121</v>
      </c>
      <c r="I283" s="15" t="str">
        <f>_xlfn.CONCAT($I$1,A283,",",C283,",",D283,",",F283,",",G283,",",H283,");")</f>
        <v>INSERT INTO TGFPPG (CODTIPVENDA, SEQUENCIA, PRAZO, PERCENTUAL, DIGVENDA, CODTIPTITPAD) VALUES (306,1,30,100,0,121);</v>
      </c>
    </row>
    <row r="284" spans="1:9" x14ac:dyDescent="0.3">
      <c r="A284" s="18">
        <v>307</v>
      </c>
      <c r="B284" s="19" t="str">
        <f>VLOOKUP(A284,'Tipo de Negociação (TGFTPV)'!B:C,2,FALSE)</f>
        <v>CARTAO DE CREDITO AMEX 2X</v>
      </c>
      <c r="C284" s="20">
        <v>1</v>
      </c>
      <c r="D284" s="20">
        <v>30</v>
      </c>
      <c r="E284" s="21">
        <v>50</v>
      </c>
      <c r="F284" s="19" t="str">
        <f t="shared" ref="F284:F338" si="10">SUBSTITUTE(E284,",",".")</f>
        <v>50</v>
      </c>
      <c r="G284" s="19">
        <v>0</v>
      </c>
      <c r="H284" s="21">
        <v>122</v>
      </c>
      <c r="I284" s="19" t="str">
        <f t="shared" ref="I284:I338" si="11">_xlfn.CONCAT($I$1,A284,",",C284,",",D284,",",F284,",",G284,",",H284,");")</f>
        <v>INSERT INTO TGFPPG (CODTIPVENDA, SEQUENCIA, PRAZO, PERCENTUAL, DIGVENDA, CODTIPTITPAD) VALUES (307,1,30,50,0,122);</v>
      </c>
    </row>
    <row r="285" spans="1:9" x14ac:dyDescent="0.3">
      <c r="A285" s="22">
        <v>307</v>
      </c>
      <c r="B285" s="23" t="str">
        <f>VLOOKUP(A285,'Tipo de Negociação (TGFTPV)'!B:C,2,FALSE)</f>
        <v>CARTAO DE CREDITO AMEX 2X</v>
      </c>
      <c r="C285" s="24">
        <v>2</v>
      </c>
      <c r="D285" s="24">
        <v>60</v>
      </c>
      <c r="E285" s="25">
        <v>50</v>
      </c>
      <c r="F285" s="23" t="str">
        <f t="shared" si="10"/>
        <v>50</v>
      </c>
      <c r="G285" s="23">
        <v>0</v>
      </c>
      <c r="H285" s="25">
        <v>122</v>
      </c>
      <c r="I285" t="str">
        <f t="shared" si="11"/>
        <v>INSERT INTO TGFPPG (CODTIPVENDA, SEQUENCIA, PRAZO, PERCENTUAL, DIGVENDA, CODTIPTITPAD) VALUES (307,2,60,50,0,122);</v>
      </c>
    </row>
    <row r="286" spans="1:9" x14ac:dyDescent="0.3">
      <c r="A286" s="18">
        <v>308</v>
      </c>
      <c r="B286" s="19" t="str">
        <f>VLOOKUP(A286,'Tipo de Negociação (TGFTPV)'!B:C,2,FALSE)</f>
        <v>CARTAO DE CREDITO AMEX 3X</v>
      </c>
      <c r="C286" s="20">
        <v>1</v>
      </c>
      <c r="D286" s="20">
        <v>30</v>
      </c>
      <c r="E286" s="21">
        <v>33.33</v>
      </c>
      <c r="F286" s="26" t="str">
        <f t="shared" si="10"/>
        <v>33.33</v>
      </c>
      <c r="G286" s="19">
        <v>0</v>
      </c>
      <c r="H286" s="21">
        <v>122</v>
      </c>
      <c r="I286" s="19" t="str">
        <f t="shared" si="11"/>
        <v>INSERT INTO TGFPPG (CODTIPVENDA, SEQUENCIA, PRAZO, PERCENTUAL, DIGVENDA, CODTIPTITPAD) VALUES (308,1,30,33.33,0,122);</v>
      </c>
    </row>
    <row r="287" spans="1:9" x14ac:dyDescent="0.3">
      <c r="A287" s="27">
        <v>308</v>
      </c>
      <c r="B287" t="str">
        <f>VLOOKUP(A287,'Tipo de Negociação (TGFTPV)'!B:C,2,FALSE)</f>
        <v>CARTAO DE CREDITO AMEX 3X</v>
      </c>
      <c r="C287" s="5">
        <v>2</v>
      </c>
      <c r="D287" s="5">
        <v>60</v>
      </c>
      <c r="E287" s="28">
        <v>33.33</v>
      </c>
      <c r="F287" s="29" t="str">
        <f t="shared" si="10"/>
        <v>33.33</v>
      </c>
      <c r="G287">
        <v>0</v>
      </c>
      <c r="H287" s="28">
        <v>122</v>
      </c>
      <c r="I287" t="str">
        <f t="shared" si="11"/>
        <v>INSERT INTO TGFPPG (CODTIPVENDA, SEQUENCIA, PRAZO, PERCENTUAL, DIGVENDA, CODTIPTITPAD) VALUES (308,2,60,33.33,0,122);</v>
      </c>
    </row>
    <row r="288" spans="1:9" x14ac:dyDescent="0.3">
      <c r="A288" s="22">
        <v>308</v>
      </c>
      <c r="B288" s="23" t="str">
        <f>VLOOKUP(A288,'Tipo de Negociação (TGFTPV)'!B:C,2,FALSE)</f>
        <v>CARTAO DE CREDITO AMEX 3X</v>
      </c>
      <c r="C288" s="24">
        <v>3</v>
      </c>
      <c r="D288" s="24">
        <v>90</v>
      </c>
      <c r="E288" s="25">
        <v>33.33</v>
      </c>
      <c r="F288" s="30" t="str">
        <f t="shared" si="10"/>
        <v>33.33</v>
      </c>
      <c r="G288" s="23">
        <v>0</v>
      </c>
      <c r="H288" s="25">
        <v>122</v>
      </c>
      <c r="I288" s="23" t="str">
        <f t="shared" si="11"/>
        <v>INSERT INTO TGFPPG (CODTIPVENDA, SEQUENCIA, PRAZO, PERCENTUAL, DIGVENDA, CODTIPTITPAD) VALUES (308,3,90,33.33,0,122);</v>
      </c>
    </row>
    <row r="289" spans="1:9" x14ac:dyDescent="0.3">
      <c r="A289" s="18">
        <v>309</v>
      </c>
      <c r="B289" s="19" t="str">
        <f>VLOOKUP(A289,'Tipo de Negociação (TGFTPV)'!B:C,2,FALSE)</f>
        <v>CARTAO DE CREDITO AMEX 4X</v>
      </c>
      <c r="C289" s="20">
        <v>1</v>
      </c>
      <c r="D289" s="20">
        <v>30</v>
      </c>
      <c r="E289" s="21">
        <v>25</v>
      </c>
      <c r="F289" s="19" t="str">
        <f t="shared" si="10"/>
        <v>25</v>
      </c>
      <c r="G289" s="19">
        <v>0</v>
      </c>
      <c r="H289" s="21">
        <v>122</v>
      </c>
      <c r="I289" s="19" t="str">
        <f t="shared" si="11"/>
        <v>INSERT INTO TGFPPG (CODTIPVENDA, SEQUENCIA, PRAZO, PERCENTUAL, DIGVENDA, CODTIPTITPAD) VALUES (309,1,30,25,0,122);</v>
      </c>
    </row>
    <row r="290" spans="1:9" x14ac:dyDescent="0.3">
      <c r="A290" s="27">
        <v>309</v>
      </c>
      <c r="B290" t="str">
        <f>VLOOKUP(A290,'Tipo de Negociação (TGFTPV)'!B:C,2,FALSE)</f>
        <v>CARTAO DE CREDITO AMEX 4X</v>
      </c>
      <c r="C290" s="5">
        <v>2</v>
      </c>
      <c r="D290" s="5">
        <v>60</v>
      </c>
      <c r="E290" s="28">
        <v>25</v>
      </c>
      <c r="F290" s="29" t="str">
        <f t="shared" si="10"/>
        <v>25</v>
      </c>
      <c r="G290">
        <v>0</v>
      </c>
      <c r="H290" s="28">
        <v>122</v>
      </c>
      <c r="I290" t="str">
        <f t="shared" si="11"/>
        <v>INSERT INTO TGFPPG (CODTIPVENDA, SEQUENCIA, PRAZO, PERCENTUAL, DIGVENDA, CODTIPTITPAD) VALUES (309,2,60,25,0,122);</v>
      </c>
    </row>
    <row r="291" spans="1:9" x14ac:dyDescent="0.3">
      <c r="A291" s="27">
        <v>309</v>
      </c>
      <c r="B291" t="str">
        <f>VLOOKUP(A291,'Tipo de Negociação (TGFTPV)'!B:C,2,FALSE)</f>
        <v>CARTAO DE CREDITO AMEX 4X</v>
      </c>
      <c r="C291" s="5">
        <v>3</v>
      </c>
      <c r="D291" s="5">
        <v>90</v>
      </c>
      <c r="E291" s="28">
        <v>25</v>
      </c>
      <c r="F291" s="29" t="str">
        <f t="shared" si="10"/>
        <v>25</v>
      </c>
      <c r="G291">
        <v>0</v>
      </c>
      <c r="H291" s="28">
        <v>122</v>
      </c>
      <c r="I291" t="str">
        <f t="shared" si="11"/>
        <v>INSERT INTO TGFPPG (CODTIPVENDA, SEQUENCIA, PRAZO, PERCENTUAL, DIGVENDA, CODTIPTITPAD) VALUES (309,3,90,25,0,122);</v>
      </c>
    </row>
    <row r="292" spans="1:9" x14ac:dyDescent="0.3">
      <c r="A292" s="22">
        <v>309</v>
      </c>
      <c r="B292" s="23" t="str">
        <f>VLOOKUP(A292,'Tipo de Negociação (TGFTPV)'!B:C,2,FALSE)</f>
        <v>CARTAO DE CREDITO AMEX 4X</v>
      </c>
      <c r="C292" s="24">
        <v>4</v>
      </c>
      <c r="D292" s="24">
        <v>120</v>
      </c>
      <c r="E292" s="25">
        <v>25</v>
      </c>
      <c r="F292" s="23" t="str">
        <f t="shared" si="10"/>
        <v>25</v>
      </c>
      <c r="G292" s="23">
        <v>0</v>
      </c>
      <c r="H292" s="25">
        <v>122</v>
      </c>
      <c r="I292" s="23" t="str">
        <f t="shared" si="11"/>
        <v>INSERT INTO TGFPPG (CODTIPVENDA, SEQUENCIA, PRAZO, PERCENTUAL, DIGVENDA, CODTIPTITPAD) VALUES (309,4,120,25,0,122);</v>
      </c>
    </row>
    <row r="293" spans="1:9" x14ac:dyDescent="0.3">
      <c r="A293" s="18">
        <v>310</v>
      </c>
      <c r="B293" s="19" t="str">
        <f>VLOOKUP(A293,'Tipo de Negociação (TGFTPV)'!B:C,2,FALSE)</f>
        <v>CARTAO DE CREDITO AMEX 5X</v>
      </c>
      <c r="C293" s="20">
        <v>1</v>
      </c>
      <c r="D293" s="20">
        <v>30</v>
      </c>
      <c r="E293" s="21">
        <v>20</v>
      </c>
      <c r="F293" s="19" t="str">
        <f t="shared" si="10"/>
        <v>20</v>
      </c>
      <c r="G293" s="19">
        <v>0</v>
      </c>
      <c r="H293" s="21">
        <v>122</v>
      </c>
      <c r="I293" s="19" t="str">
        <f t="shared" si="11"/>
        <v>INSERT INTO TGFPPG (CODTIPVENDA, SEQUENCIA, PRAZO, PERCENTUAL, DIGVENDA, CODTIPTITPAD) VALUES (310,1,30,20,0,122);</v>
      </c>
    </row>
    <row r="294" spans="1:9" x14ac:dyDescent="0.3">
      <c r="A294" s="27">
        <v>310</v>
      </c>
      <c r="B294" t="str">
        <f>VLOOKUP(A294,'Tipo de Negociação (TGFTPV)'!B:C,2,FALSE)</f>
        <v>CARTAO DE CREDITO AMEX 5X</v>
      </c>
      <c r="C294" s="5">
        <v>2</v>
      </c>
      <c r="D294" s="5">
        <v>60</v>
      </c>
      <c r="E294" s="28">
        <v>20</v>
      </c>
      <c r="F294" t="str">
        <f t="shared" si="10"/>
        <v>20</v>
      </c>
      <c r="G294">
        <v>0</v>
      </c>
      <c r="H294" s="28">
        <v>122</v>
      </c>
      <c r="I294" t="str">
        <f t="shared" si="11"/>
        <v>INSERT INTO TGFPPG (CODTIPVENDA, SEQUENCIA, PRAZO, PERCENTUAL, DIGVENDA, CODTIPTITPAD) VALUES (310,2,60,20,0,122);</v>
      </c>
    </row>
    <row r="295" spans="1:9" x14ac:dyDescent="0.3">
      <c r="A295" s="27">
        <v>310</v>
      </c>
      <c r="B295" t="str">
        <f>VLOOKUP(A295,'Tipo de Negociação (TGFTPV)'!B:C,2,FALSE)</f>
        <v>CARTAO DE CREDITO AMEX 5X</v>
      </c>
      <c r="C295" s="5">
        <v>3</v>
      </c>
      <c r="D295" s="5">
        <v>90</v>
      </c>
      <c r="E295" s="28">
        <v>20</v>
      </c>
      <c r="F295" t="str">
        <f t="shared" si="10"/>
        <v>20</v>
      </c>
      <c r="G295">
        <v>0</v>
      </c>
      <c r="H295" s="28">
        <v>122</v>
      </c>
      <c r="I295" t="str">
        <f t="shared" si="11"/>
        <v>INSERT INTO TGFPPG (CODTIPVENDA, SEQUENCIA, PRAZO, PERCENTUAL, DIGVENDA, CODTIPTITPAD) VALUES (310,3,90,20,0,122);</v>
      </c>
    </row>
    <row r="296" spans="1:9" x14ac:dyDescent="0.3">
      <c r="A296" s="27">
        <v>310</v>
      </c>
      <c r="B296" t="str">
        <f>VLOOKUP(A296,'Tipo de Negociação (TGFTPV)'!B:C,2,FALSE)</f>
        <v>CARTAO DE CREDITO AMEX 5X</v>
      </c>
      <c r="C296" s="5">
        <v>4</v>
      </c>
      <c r="D296" s="5">
        <v>120</v>
      </c>
      <c r="E296" s="28">
        <v>20</v>
      </c>
      <c r="F296" t="str">
        <f t="shared" si="10"/>
        <v>20</v>
      </c>
      <c r="G296">
        <v>0</v>
      </c>
      <c r="H296" s="28">
        <v>122</v>
      </c>
      <c r="I296" t="str">
        <f t="shared" si="11"/>
        <v>INSERT INTO TGFPPG (CODTIPVENDA, SEQUENCIA, PRAZO, PERCENTUAL, DIGVENDA, CODTIPTITPAD) VALUES (310,4,120,20,0,122);</v>
      </c>
    </row>
    <row r="297" spans="1:9" x14ac:dyDescent="0.3">
      <c r="A297" s="22">
        <v>310</v>
      </c>
      <c r="B297" s="23" t="str">
        <f>VLOOKUP(A297,'Tipo de Negociação (TGFTPV)'!B:C,2,FALSE)</f>
        <v>CARTAO DE CREDITO AMEX 5X</v>
      </c>
      <c r="C297" s="24">
        <v>5</v>
      </c>
      <c r="D297" s="24">
        <v>150</v>
      </c>
      <c r="E297" s="25">
        <v>20</v>
      </c>
      <c r="F297" s="23" t="str">
        <f t="shared" si="10"/>
        <v>20</v>
      </c>
      <c r="G297" s="23">
        <v>0</v>
      </c>
      <c r="H297" s="25">
        <v>122</v>
      </c>
      <c r="I297" s="23" t="str">
        <f t="shared" si="11"/>
        <v>INSERT INTO TGFPPG (CODTIPVENDA, SEQUENCIA, PRAZO, PERCENTUAL, DIGVENDA, CODTIPTITPAD) VALUES (310,5,150,20,0,122);</v>
      </c>
    </row>
    <row r="298" spans="1:9" x14ac:dyDescent="0.3">
      <c r="A298" s="31">
        <v>311</v>
      </c>
      <c r="B298" t="str">
        <f>VLOOKUP(A298,'Tipo de Negociação (TGFTPV)'!B:C,2,FALSE)</f>
        <v>CARTAO DE CREDITO AMEX 6X</v>
      </c>
      <c r="C298" s="5">
        <v>1</v>
      </c>
      <c r="D298" s="5">
        <v>30</v>
      </c>
      <c r="E298" s="28">
        <v>16.666699999999999</v>
      </c>
      <c r="F298" s="29" t="str">
        <f t="shared" si="10"/>
        <v>16.6667</v>
      </c>
      <c r="G298">
        <v>0</v>
      </c>
      <c r="H298" s="28">
        <v>122</v>
      </c>
      <c r="I298" t="str">
        <f t="shared" si="11"/>
        <v>INSERT INTO TGFPPG (CODTIPVENDA, SEQUENCIA, PRAZO, PERCENTUAL, DIGVENDA, CODTIPTITPAD) VALUES (311,1,30,16.6667,0,122);</v>
      </c>
    </row>
    <row r="299" spans="1:9" x14ac:dyDescent="0.3">
      <c r="A299" s="31">
        <v>311</v>
      </c>
      <c r="B299" t="str">
        <f>VLOOKUP(A299,'Tipo de Negociação (TGFTPV)'!B:C,2,FALSE)</f>
        <v>CARTAO DE CREDITO AMEX 6X</v>
      </c>
      <c r="C299" s="5">
        <v>2</v>
      </c>
      <c r="D299" s="5">
        <v>60</v>
      </c>
      <c r="E299" s="28">
        <v>16.666699999999999</v>
      </c>
      <c r="F299" s="29" t="str">
        <f t="shared" si="10"/>
        <v>16.6667</v>
      </c>
      <c r="G299">
        <v>0</v>
      </c>
      <c r="H299" s="28">
        <v>122</v>
      </c>
      <c r="I299" t="str">
        <f t="shared" si="11"/>
        <v>INSERT INTO TGFPPG (CODTIPVENDA, SEQUENCIA, PRAZO, PERCENTUAL, DIGVENDA, CODTIPTITPAD) VALUES (311,2,60,16.6667,0,122);</v>
      </c>
    </row>
    <row r="300" spans="1:9" x14ac:dyDescent="0.3">
      <c r="A300" s="31">
        <v>311</v>
      </c>
      <c r="B300" t="str">
        <f>VLOOKUP(A300,'Tipo de Negociação (TGFTPV)'!B:C,2,FALSE)</f>
        <v>CARTAO DE CREDITO AMEX 6X</v>
      </c>
      <c r="C300" s="5">
        <v>3</v>
      </c>
      <c r="D300" s="5">
        <v>90</v>
      </c>
      <c r="E300" s="28">
        <v>16.666699999999999</v>
      </c>
      <c r="F300" s="29" t="str">
        <f t="shared" si="10"/>
        <v>16.6667</v>
      </c>
      <c r="G300">
        <v>0</v>
      </c>
      <c r="H300" s="28">
        <v>122</v>
      </c>
      <c r="I300" t="str">
        <f t="shared" si="11"/>
        <v>INSERT INTO TGFPPG (CODTIPVENDA, SEQUENCIA, PRAZO, PERCENTUAL, DIGVENDA, CODTIPTITPAD) VALUES (311,3,90,16.6667,0,122);</v>
      </c>
    </row>
    <row r="301" spans="1:9" x14ac:dyDescent="0.3">
      <c r="A301" s="31">
        <v>311</v>
      </c>
      <c r="B301" t="str">
        <f>VLOOKUP(A301,'Tipo de Negociação (TGFTPV)'!B:C,2,FALSE)</f>
        <v>CARTAO DE CREDITO AMEX 6X</v>
      </c>
      <c r="C301" s="5">
        <v>4</v>
      </c>
      <c r="D301" s="5">
        <v>120</v>
      </c>
      <c r="E301" s="28">
        <v>16.666699999999999</v>
      </c>
      <c r="F301" s="29" t="str">
        <f t="shared" si="10"/>
        <v>16.6667</v>
      </c>
      <c r="G301">
        <v>0</v>
      </c>
      <c r="H301" s="28">
        <v>122</v>
      </c>
      <c r="I301" t="str">
        <f t="shared" si="11"/>
        <v>INSERT INTO TGFPPG (CODTIPVENDA, SEQUENCIA, PRAZO, PERCENTUAL, DIGVENDA, CODTIPTITPAD) VALUES (311,4,120,16.6667,0,122);</v>
      </c>
    </row>
    <row r="302" spans="1:9" x14ac:dyDescent="0.3">
      <c r="A302" s="31">
        <v>311</v>
      </c>
      <c r="B302" t="str">
        <f>VLOOKUP(A302,'Tipo de Negociação (TGFTPV)'!B:C,2,FALSE)</f>
        <v>CARTAO DE CREDITO AMEX 6X</v>
      </c>
      <c r="C302" s="5">
        <v>5</v>
      </c>
      <c r="D302" s="5">
        <v>150</v>
      </c>
      <c r="E302" s="28">
        <v>16.666699999999999</v>
      </c>
      <c r="F302" s="29" t="str">
        <f t="shared" si="10"/>
        <v>16.6667</v>
      </c>
      <c r="G302">
        <v>0</v>
      </c>
      <c r="H302" s="28">
        <v>122</v>
      </c>
      <c r="I302" t="str">
        <f t="shared" si="11"/>
        <v>INSERT INTO TGFPPG (CODTIPVENDA, SEQUENCIA, PRAZO, PERCENTUAL, DIGVENDA, CODTIPTITPAD) VALUES (311,5,150,16.6667,0,122);</v>
      </c>
    </row>
    <row r="303" spans="1:9" x14ac:dyDescent="0.3">
      <c r="A303" s="31">
        <v>311</v>
      </c>
      <c r="B303" t="str">
        <f>VLOOKUP(A303,'Tipo de Negociação (TGFTPV)'!B:C,2,FALSE)</f>
        <v>CARTAO DE CREDITO AMEX 6X</v>
      </c>
      <c r="C303" s="5">
        <v>6</v>
      </c>
      <c r="D303" s="5">
        <v>180</v>
      </c>
      <c r="E303" s="28">
        <v>16.666699999999999</v>
      </c>
      <c r="F303" s="29" t="str">
        <f t="shared" si="10"/>
        <v>16.6667</v>
      </c>
      <c r="G303">
        <v>0</v>
      </c>
      <c r="H303" s="28">
        <v>122</v>
      </c>
      <c r="I303" t="str">
        <f t="shared" si="11"/>
        <v>INSERT INTO TGFPPG (CODTIPVENDA, SEQUENCIA, PRAZO, PERCENTUAL, DIGVENDA, CODTIPTITPAD) VALUES (311,6,180,16.6667,0,122);</v>
      </c>
    </row>
    <row r="304" spans="1:9" x14ac:dyDescent="0.3">
      <c r="A304" s="18">
        <v>312</v>
      </c>
      <c r="B304" s="19" t="str">
        <f>VLOOKUP(A304,'Tipo de Negociação (TGFTPV)'!B:C,2,FALSE)</f>
        <v>CARTAO DE CREDITO AMEX 7X</v>
      </c>
      <c r="C304" s="20">
        <v>1</v>
      </c>
      <c r="D304" s="20">
        <v>30</v>
      </c>
      <c r="E304" s="21">
        <v>14.2857</v>
      </c>
      <c r="F304" s="19" t="str">
        <f t="shared" si="10"/>
        <v>14.2857</v>
      </c>
      <c r="G304" s="19">
        <v>0</v>
      </c>
      <c r="H304" s="21">
        <v>123</v>
      </c>
      <c r="I304" s="19" t="str">
        <f t="shared" si="11"/>
        <v>INSERT INTO TGFPPG (CODTIPVENDA, SEQUENCIA, PRAZO, PERCENTUAL, DIGVENDA, CODTIPTITPAD) VALUES (312,1,30,14.2857,0,123);</v>
      </c>
    </row>
    <row r="305" spans="1:9" x14ac:dyDescent="0.3">
      <c r="A305" s="27">
        <v>312</v>
      </c>
      <c r="B305" t="str">
        <f>VLOOKUP(A305,'Tipo de Negociação (TGFTPV)'!B:C,2,FALSE)</f>
        <v>CARTAO DE CREDITO AMEX 7X</v>
      </c>
      <c r="C305" s="5">
        <v>2</v>
      </c>
      <c r="D305" s="5">
        <v>60</v>
      </c>
      <c r="E305" s="28">
        <v>14.2857</v>
      </c>
      <c r="F305" t="str">
        <f t="shared" si="10"/>
        <v>14.2857</v>
      </c>
      <c r="G305">
        <v>0</v>
      </c>
      <c r="H305" s="28">
        <v>123</v>
      </c>
      <c r="I305" t="str">
        <f t="shared" si="11"/>
        <v>INSERT INTO TGFPPG (CODTIPVENDA, SEQUENCIA, PRAZO, PERCENTUAL, DIGVENDA, CODTIPTITPAD) VALUES (312,2,60,14.2857,0,123);</v>
      </c>
    </row>
    <row r="306" spans="1:9" x14ac:dyDescent="0.3">
      <c r="A306" s="27">
        <v>312</v>
      </c>
      <c r="B306" t="str">
        <f>VLOOKUP(A306,'Tipo de Negociação (TGFTPV)'!B:C,2,FALSE)</f>
        <v>CARTAO DE CREDITO AMEX 7X</v>
      </c>
      <c r="C306" s="5">
        <v>3</v>
      </c>
      <c r="D306" s="5">
        <v>90</v>
      </c>
      <c r="E306" s="28">
        <v>14.2857</v>
      </c>
      <c r="F306" t="str">
        <f t="shared" si="10"/>
        <v>14.2857</v>
      </c>
      <c r="G306">
        <v>0</v>
      </c>
      <c r="H306" s="28">
        <v>123</v>
      </c>
      <c r="I306" t="str">
        <f t="shared" si="11"/>
        <v>INSERT INTO TGFPPG (CODTIPVENDA, SEQUENCIA, PRAZO, PERCENTUAL, DIGVENDA, CODTIPTITPAD) VALUES (312,3,90,14.2857,0,123);</v>
      </c>
    </row>
    <row r="307" spans="1:9" x14ac:dyDescent="0.3">
      <c r="A307" s="27">
        <v>312</v>
      </c>
      <c r="B307" t="str">
        <f>VLOOKUP(A307,'Tipo de Negociação (TGFTPV)'!B:C,2,FALSE)</f>
        <v>CARTAO DE CREDITO AMEX 7X</v>
      </c>
      <c r="C307" s="5">
        <v>4</v>
      </c>
      <c r="D307" s="5">
        <v>120</v>
      </c>
      <c r="E307" s="28">
        <v>14.2857</v>
      </c>
      <c r="F307" t="str">
        <f t="shared" si="10"/>
        <v>14.2857</v>
      </c>
      <c r="G307">
        <v>0</v>
      </c>
      <c r="H307" s="28">
        <v>123</v>
      </c>
      <c r="I307" t="str">
        <f t="shared" si="11"/>
        <v>INSERT INTO TGFPPG (CODTIPVENDA, SEQUENCIA, PRAZO, PERCENTUAL, DIGVENDA, CODTIPTITPAD) VALUES (312,4,120,14.2857,0,123);</v>
      </c>
    </row>
    <row r="308" spans="1:9" x14ac:dyDescent="0.3">
      <c r="A308" s="27">
        <v>312</v>
      </c>
      <c r="B308" t="str">
        <f>VLOOKUP(A308,'Tipo de Negociação (TGFTPV)'!B:C,2,FALSE)</f>
        <v>CARTAO DE CREDITO AMEX 7X</v>
      </c>
      <c r="C308" s="5">
        <v>5</v>
      </c>
      <c r="D308" s="5">
        <v>150</v>
      </c>
      <c r="E308" s="28">
        <v>14.2857</v>
      </c>
      <c r="F308" t="str">
        <f t="shared" si="10"/>
        <v>14.2857</v>
      </c>
      <c r="G308">
        <v>0</v>
      </c>
      <c r="H308" s="28">
        <v>123</v>
      </c>
      <c r="I308" t="str">
        <f t="shared" si="11"/>
        <v>INSERT INTO TGFPPG (CODTIPVENDA, SEQUENCIA, PRAZO, PERCENTUAL, DIGVENDA, CODTIPTITPAD) VALUES (312,5,150,14.2857,0,123);</v>
      </c>
    </row>
    <row r="309" spans="1:9" x14ac:dyDescent="0.3">
      <c r="A309" s="27">
        <v>312</v>
      </c>
      <c r="B309" t="str">
        <f>VLOOKUP(A309,'Tipo de Negociação (TGFTPV)'!B:C,2,FALSE)</f>
        <v>CARTAO DE CREDITO AMEX 7X</v>
      </c>
      <c r="C309" s="5">
        <v>6</v>
      </c>
      <c r="D309" s="5">
        <v>180</v>
      </c>
      <c r="E309" s="28">
        <v>14.2857</v>
      </c>
      <c r="F309" t="str">
        <f t="shared" si="10"/>
        <v>14.2857</v>
      </c>
      <c r="G309">
        <v>0</v>
      </c>
      <c r="H309" s="28">
        <v>123</v>
      </c>
      <c r="I309" t="str">
        <f t="shared" si="11"/>
        <v>INSERT INTO TGFPPG (CODTIPVENDA, SEQUENCIA, PRAZO, PERCENTUAL, DIGVENDA, CODTIPTITPAD) VALUES (312,6,180,14.2857,0,123);</v>
      </c>
    </row>
    <row r="310" spans="1:9" x14ac:dyDescent="0.3">
      <c r="A310" s="22">
        <v>312</v>
      </c>
      <c r="B310" s="23" t="str">
        <f>VLOOKUP(A310,'Tipo de Negociação (TGFTPV)'!B:C,2,FALSE)</f>
        <v>CARTAO DE CREDITO AMEX 7X</v>
      </c>
      <c r="C310" s="24">
        <v>7</v>
      </c>
      <c r="D310" s="24">
        <v>210</v>
      </c>
      <c r="E310" s="25">
        <v>14.2857</v>
      </c>
      <c r="F310" s="23" t="str">
        <f t="shared" si="10"/>
        <v>14.2857</v>
      </c>
      <c r="G310" s="23">
        <v>0</v>
      </c>
      <c r="H310" s="25">
        <v>123</v>
      </c>
      <c r="I310" s="23" t="str">
        <f t="shared" si="11"/>
        <v>INSERT INTO TGFPPG (CODTIPVENDA, SEQUENCIA, PRAZO, PERCENTUAL, DIGVENDA, CODTIPTITPAD) VALUES (312,7,210,14.2857,0,123);</v>
      </c>
    </row>
    <row r="311" spans="1:9" x14ac:dyDescent="0.3">
      <c r="A311" s="18">
        <v>313</v>
      </c>
      <c r="B311" s="19" t="str">
        <f>VLOOKUP(A311,'Tipo de Negociação (TGFTPV)'!B:C,2,FALSE)</f>
        <v>CARTAO DE CREDITO AMEX 8X</v>
      </c>
      <c r="C311" s="20">
        <v>1</v>
      </c>
      <c r="D311" s="20">
        <v>30</v>
      </c>
      <c r="E311" s="21">
        <v>12.5</v>
      </c>
      <c r="F311" s="19" t="str">
        <f t="shared" si="10"/>
        <v>12.5</v>
      </c>
      <c r="G311" s="19">
        <v>0</v>
      </c>
      <c r="H311" s="21">
        <v>123</v>
      </c>
      <c r="I311" s="19" t="str">
        <f t="shared" si="11"/>
        <v>INSERT INTO TGFPPG (CODTIPVENDA, SEQUENCIA, PRAZO, PERCENTUAL, DIGVENDA, CODTIPTITPAD) VALUES (313,1,30,12.5,0,123);</v>
      </c>
    </row>
    <row r="312" spans="1:9" x14ac:dyDescent="0.3">
      <c r="A312" s="27">
        <v>313</v>
      </c>
      <c r="B312" t="str">
        <f>VLOOKUP(A312,'Tipo de Negociação (TGFTPV)'!B:C,2,FALSE)</f>
        <v>CARTAO DE CREDITO AMEX 8X</v>
      </c>
      <c r="C312" s="5">
        <v>2</v>
      </c>
      <c r="D312" s="5">
        <v>60</v>
      </c>
      <c r="E312" s="28">
        <v>12.5</v>
      </c>
      <c r="F312" t="str">
        <f t="shared" si="10"/>
        <v>12.5</v>
      </c>
      <c r="G312">
        <v>0</v>
      </c>
      <c r="H312" s="28">
        <v>123</v>
      </c>
      <c r="I312" t="str">
        <f t="shared" si="11"/>
        <v>INSERT INTO TGFPPG (CODTIPVENDA, SEQUENCIA, PRAZO, PERCENTUAL, DIGVENDA, CODTIPTITPAD) VALUES (313,2,60,12.5,0,123);</v>
      </c>
    </row>
    <row r="313" spans="1:9" x14ac:dyDescent="0.3">
      <c r="A313" s="27">
        <v>313</v>
      </c>
      <c r="B313" t="str">
        <f>VLOOKUP(A313,'Tipo de Negociação (TGFTPV)'!B:C,2,FALSE)</f>
        <v>CARTAO DE CREDITO AMEX 8X</v>
      </c>
      <c r="C313" s="5">
        <v>3</v>
      </c>
      <c r="D313" s="5">
        <v>90</v>
      </c>
      <c r="E313" s="28">
        <v>12.5</v>
      </c>
      <c r="F313" t="str">
        <f t="shared" si="10"/>
        <v>12.5</v>
      </c>
      <c r="G313">
        <v>0</v>
      </c>
      <c r="H313" s="28">
        <v>123</v>
      </c>
      <c r="I313" t="str">
        <f t="shared" si="11"/>
        <v>INSERT INTO TGFPPG (CODTIPVENDA, SEQUENCIA, PRAZO, PERCENTUAL, DIGVENDA, CODTIPTITPAD) VALUES (313,3,90,12.5,0,123);</v>
      </c>
    </row>
    <row r="314" spans="1:9" x14ac:dyDescent="0.3">
      <c r="A314" s="27">
        <v>313</v>
      </c>
      <c r="B314" t="str">
        <f>VLOOKUP(A314,'Tipo de Negociação (TGFTPV)'!B:C,2,FALSE)</f>
        <v>CARTAO DE CREDITO AMEX 8X</v>
      </c>
      <c r="C314" s="5">
        <v>4</v>
      </c>
      <c r="D314" s="5">
        <v>120</v>
      </c>
      <c r="E314" s="28">
        <v>12.5</v>
      </c>
      <c r="F314" t="str">
        <f t="shared" si="10"/>
        <v>12.5</v>
      </c>
      <c r="G314">
        <v>0</v>
      </c>
      <c r="H314" s="28">
        <v>123</v>
      </c>
      <c r="I314" t="str">
        <f t="shared" si="11"/>
        <v>INSERT INTO TGFPPG (CODTIPVENDA, SEQUENCIA, PRAZO, PERCENTUAL, DIGVENDA, CODTIPTITPAD) VALUES (313,4,120,12.5,0,123);</v>
      </c>
    </row>
    <row r="315" spans="1:9" x14ac:dyDescent="0.3">
      <c r="A315" s="27">
        <v>313</v>
      </c>
      <c r="B315" t="str">
        <f>VLOOKUP(A315,'Tipo de Negociação (TGFTPV)'!B:C,2,FALSE)</f>
        <v>CARTAO DE CREDITO AMEX 8X</v>
      </c>
      <c r="C315" s="5">
        <v>5</v>
      </c>
      <c r="D315" s="5">
        <v>150</v>
      </c>
      <c r="E315" s="28">
        <v>12.5</v>
      </c>
      <c r="F315" t="str">
        <f t="shared" si="10"/>
        <v>12.5</v>
      </c>
      <c r="G315">
        <v>0</v>
      </c>
      <c r="H315" s="28">
        <v>123</v>
      </c>
      <c r="I315" t="str">
        <f t="shared" si="11"/>
        <v>INSERT INTO TGFPPG (CODTIPVENDA, SEQUENCIA, PRAZO, PERCENTUAL, DIGVENDA, CODTIPTITPAD) VALUES (313,5,150,12.5,0,123);</v>
      </c>
    </row>
    <row r="316" spans="1:9" x14ac:dyDescent="0.3">
      <c r="A316" s="27">
        <v>313</v>
      </c>
      <c r="B316" t="str">
        <f>VLOOKUP(A316,'Tipo de Negociação (TGFTPV)'!B:C,2,FALSE)</f>
        <v>CARTAO DE CREDITO AMEX 8X</v>
      </c>
      <c r="C316" s="5">
        <v>6</v>
      </c>
      <c r="D316" s="5">
        <v>180</v>
      </c>
      <c r="E316" s="28">
        <v>12.5</v>
      </c>
      <c r="F316" t="str">
        <f t="shared" si="10"/>
        <v>12.5</v>
      </c>
      <c r="G316">
        <v>0</v>
      </c>
      <c r="H316" s="28">
        <v>123</v>
      </c>
      <c r="I316" t="str">
        <f t="shared" si="11"/>
        <v>INSERT INTO TGFPPG (CODTIPVENDA, SEQUENCIA, PRAZO, PERCENTUAL, DIGVENDA, CODTIPTITPAD) VALUES (313,6,180,12.5,0,123);</v>
      </c>
    </row>
    <row r="317" spans="1:9" x14ac:dyDescent="0.3">
      <c r="A317" s="27">
        <v>313</v>
      </c>
      <c r="B317" t="str">
        <f>VLOOKUP(A317,'Tipo de Negociação (TGFTPV)'!B:C,2,FALSE)</f>
        <v>CARTAO DE CREDITO AMEX 8X</v>
      </c>
      <c r="C317" s="5">
        <v>7</v>
      </c>
      <c r="D317" s="5">
        <v>210</v>
      </c>
      <c r="E317" s="28">
        <v>12.5</v>
      </c>
      <c r="F317" t="str">
        <f t="shared" si="10"/>
        <v>12.5</v>
      </c>
      <c r="G317">
        <v>0</v>
      </c>
      <c r="H317" s="28">
        <v>123</v>
      </c>
      <c r="I317" t="str">
        <f t="shared" si="11"/>
        <v>INSERT INTO TGFPPG (CODTIPVENDA, SEQUENCIA, PRAZO, PERCENTUAL, DIGVENDA, CODTIPTITPAD) VALUES (313,7,210,12.5,0,123);</v>
      </c>
    </row>
    <row r="318" spans="1:9" x14ac:dyDescent="0.3">
      <c r="A318" s="22">
        <v>313</v>
      </c>
      <c r="B318" s="23" t="str">
        <f>VLOOKUP(A318,'Tipo de Negociação (TGFTPV)'!B:C,2,FALSE)</f>
        <v>CARTAO DE CREDITO AMEX 8X</v>
      </c>
      <c r="C318" s="24">
        <v>8</v>
      </c>
      <c r="D318" s="24">
        <v>240</v>
      </c>
      <c r="E318" s="25">
        <v>12.5</v>
      </c>
      <c r="F318" s="23" t="str">
        <f t="shared" si="10"/>
        <v>12.5</v>
      </c>
      <c r="G318" s="23">
        <v>0</v>
      </c>
      <c r="H318" s="25">
        <v>123</v>
      </c>
      <c r="I318" s="23" t="str">
        <f t="shared" si="11"/>
        <v>INSERT INTO TGFPPG (CODTIPVENDA, SEQUENCIA, PRAZO, PERCENTUAL, DIGVENDA, CODTIPTITPAD) VALUES (313,8,240,12.5,0,123);</v>
      </c>
    </row>
    <row r="319" spans="1:9" x14ac:dyDescent="0.3">
      <c r="A319" s="18">
        <v>314</v>
      </c>
      <c r="B319" s="19" t="str">
        <f>VLOOKUP(A319,'Tipo de Negociação (TGFTPV)'!B:C,2,FALSE)</f>
        <v>CARTAO DE CREDITO AMEX 9X</v>
      </c>
      <c r="C319" s="20">
        <v>1</v>
      </c>
      <c r="D319" s="20">
        <v>30</v>
      </c>
      <c r="E319" s="21">
        <v>11.1111</v>
      </c>
      <c r="F319" s="19" t="str">
        <f t="shared" si="10"/>
        <v>11.1111</v>
      </c>
      <c r="G319" s="19">
        <v>0</v>
      </c>
      <c r="H319" s="21">
        <v>123</v>
      </c>
      <c r="I319" s="19" t="str">
        <f t="shared" si="11"/>
        <v>INSERT INTO TGFPPG (CODTIPVENDA, SEQUENCIA, PRAZO, PERCENTUAL, DIGVENDA, CODTIPTITPAD) VALUES (314,1,30,11.1111,0,123);</v>
      </c>
    </row>
    <row r="320" spans="1:9" x14ac:dyDescent="0.3">
      <c r="A320" s="27">
        <v>314</v>
      </c>
      <c r="B320" t="str">
        <f>VLOOKUP(A320,'Tipo de Negociação (TGFTPV)'!B:C,2,FALSE)</f>
        <v>CARTAO DE CREDITO AMEX 9X</v>
      </c>
      <c r="C320" s="5">
        <v>2</v>
      </c>
      <c r="D320" s="5">
        <v>60</v>
      </c>
      <c r="E320" s="28">
        <v>11.1111</v>
      </c>
      <c r="F320" t="str">
        <f t="shared" si="10"/>
        <v>11.1111</v>
      </c>
      <c r="G320">
        <v>0</v>
      </c>
      <c r="H320" s="28">
        <v>123</v>
      </c>
      <c r="I320" t="str">
        <f t="shared" si="11"/>
        <v>INSERT INTO TGFPPG (CODTIPVENDA, SEQUENCIA, PRAZO, PERCENTUAL, DIGVENDA, CODTIPTITPAD) VALUES (314,2,60,11.1111,0,123);</v>
      </c>
    </row>
    <row r="321" spans="1:9" x14ac:dyDescent="0.3">
      <c r="A321" s="27">
        <v>314</v>
      </c>
      <c r="B321" t="str">
        <f>VLOOKUP(A321,'Tipo de Negociação (TGFTPV)'!B:C,2,FALSE)</f>
        <v>CARTAO DE CREDITO AMEX 9X</v>
      </c>
      <c r="C321" s="5">
        <v>3</v>
      </c>
      <c r="D321" s="5">
        <v>90</v>
      </c>
      <c r="E321" s="28">
        <v>11.1111</v>
      </c>
      <c r="F321" t="str">
        <f t="shared" si="10"/>
        <v>11.1111</v>
      </c>
      <c r="G321">
        <v>0</v>
      </c>
      <c r="H321" s="28">
        <v>123</v>
      </c>
      <c r="I321" t="str">
        <f t="shared" si="11"/>
        <v>INSERT INTO TGFPPG (CODTIPVENDA, SEQUENCIA, PRAZO, PERCENTUAL, DIGVENDA, CODTIPTITPAD) VALUES (314,3,90,11.1111,0,123);</v>
      </c>
    </row>
    <row r="322" spans="1:9" x14ac:dyDescent="0.3">
      <c r="A322" s="27">
        <v>314</v>
      </c>
      <c r="B322" t="str">
        <f>VLOOKUP(A322,'Tipo de Negociação (TGFTPV)'!B:C,2,FALSE)</f>
        <v>CARTAO DE CREDITO AMEX 9X</v>
      </c>
      <c r="C322" s="5">
        <v>4</v>
      </c>
      <c r="D322" s="5">
        <v>120</v>
      </c>
      <c r="E322" s="28">
        <v>11.1111</v>
      </c>
      <c r="F322" t="str">
        <f t="shared" si="10"/>
        <v>11.1111</v>
      </c>
      <c r="G322">
        <v>0</v>
      </c>
      <c r="H322" s="28">
        <v>123</v>
      </c>
      <c r="I322" t="str">
        <f t="shared" si="11"/>
        <v>INSERT INTO TGFPPG (CODTIPVENDA, SEQUENCIA, PRAZO, PERCENTUAL, DIGVENDA, CODTIPTITPAD) VALUES (314,4,120,11.1111,0,123);</v>
      </c>
    </row>
    <row r="323" spans="1:9" x14ac:dyDescent="0.3">
      <c r="A323" s="27">
        <v>314</v>
      </c>
      <c r="B323" t="str">
        <f>VLOOKUP(A323,'Tipo de Negociação (TGFTPV)'!B:C,2,FALSE)</f>
        <v>CARTAO DE CREDITO AMEX 9X</v>
      </c>
      <c r="C323" s="5">
        <v>5</v>
      </c>
      <c r="D323" s="5">
        <v>150</v>
      </c>
      <c r="E323" s="28">
        <v>11.1111</v>
      </c>
      <c r="F323" t="str">
        <f t="shared" si="10"/>
        <v>11.1111</v>
      </c>
      <c r="G323">
        <v>0</v>
      </c>
      <c r="H323" s="28">
        <v>123</v>
      </c>
      <c r="I323" t="str">
        <f t="shared" si="11"/>
        <v>INSERT INTO TGFPPG (CODTIPVENDA, SEQUENCIA, PRAZO, PERCENTUAL, DIGVENDA, CODTIPTITPAD) VALUES (314,5,150,11.1111,0,123);</v>
      </c>
    </row>
    <row r="324" spans="1:9" x14ac:dyDescent="0.3">
      <c r="A324" s="27">
        <v>314</v>
      </c>
      <c r="B324" t="str">
        <f>VLOOKUP(A324,'Tipo de Negociação (TGFTPV)'!B:C,2,FALSE)</f>
        <v>CARTAO DE CREDITO AMEX 9X</v>
      </c>
      <c r="C324" s="5">
        <v>6</v>
      </c>
      <c r="D324" s="5">
        <v>180</v>
      </c>
      <c r="E324" s="28">
        <v>11.1111</v>
      </c>
      <c r="F324" t="str">
        <f t="shared" si="10"/>
        <v>11.1111</v>
      </c>
      <c r="G324">
        <v>0</v>
      </c>
      <c r="H324" s="28">
        <v>123</v>
      </c>
      <c r="I324" t="str">
        <f t="shared" si="11"/>
        <v>INSERT INTO TGFPPG (CODTIPVENDA, SEQUENCIA, PRAZO, PERCENTUAL, DIGVENDA, CODTIPTITPAD) VALUES (314,6,180,11.1111,0,123);</v>
      </c>
    </row>
    <row r="325" spans="1:9" x14ac:dyDescent="0.3">
      <c r="A325" s="27">
        <v>314</v>
      </c>
      <c r="B325" t="str">
        <f>VLOOKUP(A325,'Tipo de Negociação (TGFTPV)'!B:C,2,FALSE)</f>
        <v>CARTAO DE CREDITO AMEX 9X</v>
      </c>
      <c r="C325" s="5">
        <v>7</v>
      </c>
      <c r="D325" s="5">
        <v>210</v>
      </c>
      <c r="E325" s="28">
        <v>11.1111</v>
      </c>
      <c r="F325" t="str">
        <f t="shared" si="10"/>
        <v>11.1111</v>
      </c>
      <c r="G325">
        <v>0</v>
      </c>
      <c r="H325" s="28">
        <v>123</v>
      </c>
      <c r="I325" t="str">
        <f t="shared" si="11"/>
        <v>INSERT INTO TGFPPG (CODTIPVENDA, SEQUENCIA, PRAZO, PERCENTUAL, DIGVENDA, CODTIPTITPAD) VALUES (314,7,210,11.1111,0,123);</v>
      </c>
    </row>
    <row r="326" spans="1:9" x14ac:dyDescent="0.3">
      <c r="A326" s="27">
        <v>314</v>
      </c>
      <c r="B326" t="str">
        <f>VLOOKUP(A326,'Tipo de Negociação (TGFTPV)'!B:C,2,FALSE)</f>
        <v>CARTAO DE CREDITO AMEX 9X</v>
      </c>
      <c r="C326" s="5">
        <v>8</v>
      </c>
      <c r="D326" s="5">
        <v>240</v>
      </c>
      <c r="E326" s="28">
        <v>11.1111</v>
      </c>
      <c r="F326" t="str">
        <f t="shared" si="10"/>
        <v>11.1111</v>
      </c>
      <c r="G326">
        <v>0</v>
      </c>
      <c r="H326" s="28">
        <v>123</v>
      </c>
      <c r="I326" t="str">
        <f t="shared" si="11"/>
        <v>INSERT INTO TGFPPG (CODTIPVENDA, SEQUENCIA, PRAZO, PERCENTUAL, DIGVENDA, CODTIPTITPAD) VALUES (314,8,240,11.1111,0,123);</v>
      </c>
    </row>
    <row r="327" spans="1:9" x14ac:dyDescent="0.3">
      <c r="A327" s="22">
        <v>314</v>
      </c>
      <c r="B327" s="23" t="str">
        <f>VLOOKUP(A327,'Tipo de Negociação (TGFTPV)'!B:C,2,FALSE)</f>
        <v>CARTAO DE CREDITO AMEX 9X</v>
      </c>
      <c r="C327" s="24">
        <v>9</v>
      </c>
      <c r="D327" s="24">
        <v>270</v>
      </c>
      <c r="E327" s="25">
        <v>11.1111</v>
      </c>
      <c r="F327" s="23" t="str">
        <f t="shared" si="10"/>
        <v>11.1111</v>
      </c>
      <c r="G327" s="23">
        <v>0</v>
      </c>
      <c r="H327" s="25">
        <v>123</v>
      </c>
      <c r="I327" s="23" t="str">
        <f t="shared" si="11"/>
        <v>INSERT INTO TGFPPG (CODTIPVENDA, SEQUENCIA, PRAZO, PERCENTUAL, DIGVENDA, CODTIPTITPAD) VALUES (314,9,270,11.1111,0,123);</v>
      </c>
    </row>
    <row r="328" spans="1:9" x14ac:dyDescent="0.3">
      <c r="A328" s="18">
        <v>315</v>
      </c>
      <c r="B328" s="19" t="str">
        <f>VLOOKUP(A328,'Tipo de Negociação (TGFTPV)'!B:C,2,FALSE)</f>
        <v>CARTAO DE CREDITO AMEX 10X</v>
      </c>
      <c r="C328" s="20">
        <v>1</v>
      </c>
      <c r="D328" s="20">
        <v>30</v>
      </c>
      <c r="E328" s="21">
        <v>10</v>
      </c>
      <c r="F328" s="19" t="str">
        <f t="shared" si="10"/>
        <v>10</v>
      </c>
      <c r="G328" s="19">
        <v>0</v>
      </c>
      <c r="H328" s="21">
        <v>123</v>
      </c>
      <c r="I328" s="19" t="str">
        <f t="shared" si="11"/>
        <v>INSERT INTO TGFPPG (CODTIPVENDA, SEQUENCIA, PRAZO, PERCENTUAL, DIGVENDA, CODTIPTITPAD) VALUES (315,1,30,10,0,123);</v>
      </c>
    </row>
    <row r="329" spans="1:9" x14ac:dyDescent="0.3">
      <c r="A329" s="27">
        <v>315</v>
      </c>
      <c r="B329" t="str">
        <f>VLOOKUP(A329,'Tipo de Negociação (TGFTPV)'!B:C,2,FALSE)</f>
        <v>CARTAO DE CREDITO AMEX 10X</v>
      </c>
      <c r="C329" s="5">
        <v>2</v>
      </c>
      <c r="D329" s="5">
        <v>60</v>
      </c>
      <c r="E329" s="28">
        <v>10</v>
      </c>
      <c r="F329" t="str">
        <f t="shared" si="10"/>
        <v>10</v>
      </c>
      <c r="G329">
        <v>0</v>
      </c>
      <c r="H329" s="28">
        <v>123</v>
      </c>
      <c r="I329" t="str">
        <f t="shared" si="11"/>
        <v>INSERT INTO TGFPPG (CODTIPVENDA, SEQUENCIA, PRAZO, PERCENTUAL, DIGVENDA, CODTIPTITPAD) VALUES (315,2,60,10,0,123);</v>
      </c>
    </row>
    <row r="330" spans="1:9" x14ac:dyDescent="0.3">
      <c r="A330" s="27">
        <v>315</v>
      </c>
      <c r="B330" t="str">
        <f>VLOOKUP(A330,'Tipo de Negociação (TGFTPV)'!B:C,2,FALSE)</f>
        <v>CARTAO DE CREDITO AMEX 10X</v>
      </c>
      <c r="C330" s="5">
        <v>3</v>
      </c>
      <c r="D330" s="5">
        <v>90</v>
      </c>
      <c r="E330" s="28">
        <v>10</v>
      </c>
      <c r="F330" t="str">
        <f t="shared" si="10"/>
        <v>10</v>
      </c>
      <c r="G330">
        <v>0</v>
      </c>
      <c r="H330" s="28">
        <v>123</v>
      </c>
      <c r="I330" t="str">
        <f t="shared" si="11"/>
        <v>INSERT INTO TGFPPG (CODTIPVENDA, SEQUENCIA, PRAZO, PERCENTUAL, DIGVENDA, CODTIPTITPAD) VALUES (315,3,90,10,0,123);</v>
      </c>
    </row>
    <row r="331" spans="1:9" x14ac:dyDescent="0.3">
      <c r="A331" s="27">
        <v>315</v>
      </c>
      <c r="B331" t="str">
        <f>VLOOKUP(A331,'Tipo de Negociação (TGFTPV)'!B:C,2,FALSE)</f>
        <v>CARTAO DE CREDITO AMEX 10X</v>
      </c>
      <c r="C331" s="5">
        <v>4</v>
      </c>
      <c r="D331" s="5">
        <v>120</v>
      </c>
      <c r="E331" s="28">
        <v>10</v>
      </c>
      <c r="F331" t="str">
        <f t="shared" si="10"/>
        <v>10</v>
      </c>
      <c r="G331">
        <v>0</v>
      </c>
      <c r="H331" s="28">
        <v>123</v>
      </c>
      <c r="I331" t="str">
        <f t="shared" si="11"/>
        <v>INSERT INTO TGFPPG (CODTIPVENDA, SEQUENCIA, PRAZO, PERCENTUAL, DIGVENDA, CODTIPTITPAD) VALUES (315,4,120,10,0,123);</v>
      </c>
    </row>
    <row r="332" spans="1:9" x14ac:dyDescent="0.3">
      <c r="A332" s="27">
        <v>315</v>
      </c>
      <c r="B332" t="str">
        <f>VLOOKUP(A332,'Tipo de Negociação (TGFTPV)'!B:C,2,FALSE)</f>
        <v>CARTAO DE CREDITO AMEX 10X</v>
      </c>
      <c r="C332" s="5">
        <v>5</v>
      </c>
      <c r="D332" s="5">
        <v>150</v>
      </c>
      <c r="E332" s="28">
        <v>10</v>
      </c>
      <c r="F332" t="str">
        <f t="shared" si="10"/>
        <v>10</v>
      </c>
      <c r="G332">
        <v>0</v>
      </c>
      <c r="H332" s="28">
        <v>123</v>
      </c>
      <c r="I332" t="str">
        <f t="shared" si="11"/>
        <v>INSERT INTO TGFPPG (CODTIPVENDA, SEQUENCIA, PRAZO, PERCENTUAL, DIGVENDA, CODTIPTITPAD) VALUES (315,5,150,10,0,123);</v>
      </c>
    </row>
    <row r="333" spans="1:9" x14ac:dyDescent="0.3">
      <c r="A333" s="27">
        <v>315</v>
      </c>
      <c r="B333" t="str">
        <f>VLOOKUP(A333,'Tipo de Negociação (TGFTPV)'!B:C,2,FALSE)</f>
        <v>CARTAO DE CREDITO AMEX 10X</v>
      </c>
      <c r="C333" s="5">
        <v>6</v>
      </c>
      <c r="D333" s="5">
        <v>180</v>
      </c>
      <c r="E333" s="28">
        <v>10</v>
      </c>
      <c r="F333" t="str">
        <f t="shared" si="10"/>
        <v>10</v>
      </c>
      <c r="G333">
        <v>0</v>
      </c>
      <c r="H333" s="28">
        <v>123</v>
      </c>
      <c r="I333" t="str">
        <f t="shared" si="11"/>
        <v>INSERT INTO TGFPPG (CODTIPVENDA, SEQUENCIA, PRAZO, PERCENTUAL, DIGVENDA, CODTIPTITPAD) VALUES (315,6,180,10,0,123);</v>
      </c>
    </row>
    <row r="334" spans="1:9" x14ac:dyDescent="0.3">
      <c r="A334" s="27">
        <v>315</v>
      </c>
      <c r="B334" t="str">
        <f>VLOOKUP(A334,'Tipo de Negociação (TGFTPV)'!B:C,2,FALSE)</f>
        <v>CARTAO DE CREDITO AMEX 10X</v>
      </c>
      <c r="C334" s="5">
        <v>7</v>
      </c>
      <c r="D334" s="5">
        <v>210</v>
      </c>
      <c r="E334" s="28">
        <v>10</v>
      </c>
      <c r="F334" t="str">
        <f t="shared" si="10"/>
        <v>10</v>
      </c>
      <c r="G334">
        <v>0</v>
      </c>
      <c r="H334" s="28">
        <v>123</v>
      </c>
      <c r="I334" t="str">
        <f t="shared" si="11"/>
        <v>INSERT INTO TGFPPG (CODTIPVENDA, SEQUENCIA, PRAZO, PERCENTUAL, DIGVENDA, CODTIPTITPAD) VALUES (315,7,210,10,0,123);</v>
      </c>
    </row>
    <row r="335" spans="1:9" x14ac:dyDescent="0.3">
      <c r="A335" s="27">
        <v>315</v>
      </c>
      <c r="B335" t="str">
        <f>VLOOKUP(A335,'Tipo de Negociação (TGFTPV)'!B:C,2,FALSE)</f>
        <v>CARTAO DE CREDITO AMEX 10X</v>
      </c>
      <c r="C335" s="5">
        <v>8</v>
      </c>
      <c r="D335" s="5">
        <v>240</v>
      </c>
      <c r="E335" s="28">
        <v>10</v>
      </c>
      <c r="F335" t="str">
        <f t="shared" si="10"/>
        <v>10</v>
      </c>
      <c r="G335">
        <v>0</v>
      </c>
      <c r="H335" s="28">
        <v>123</v>
      </c>
      <c r="I335" t="str">
        <f t="shared" si="11"/>
        <v>INSERT INTO TGFPPG (CODTIPVENDA, SEQUENCIA, PRAZO, PERCENTUAL, DIGVENDA, CODTIPTITPAD) VALUES (315,8,240,10,0,123);</v>
      </c>
    </row>
    <row r="336" spans="1:9" x14ac:dyDescent="0.3">
      <c r="A336" s="27">
        <v>315</v>
      </c>
      <c r="B336" t="str">
        <f>VLOOKUP(A336,'Tipo de Negociação (TGFTPV)'!B:C,2,FALSE)</f>
        <v>CARTAO DE CREDITO AMEX 10X</v>
      </c>
      <c r="C336" s="5">
        <v>9</v>
      </c>
      <c r="D336" s="5">
        <v>270</v>
      </c>
      <c r="E336" s="28">
        <v>10</v>
      </c>
      <c r="F336" t="str">
        <f t="shared" si="10"/>
        <v>10</v>
      </c>
      <c r="G336">
        <v>0</v>
      </c>
      <c r="H336" s="28">
        <v>123</v>
      </c>
      <c r="I336" t="str">
        <f t="shared" si="11"/>
        <v>INSERT INTO TGFPPG (CODTIPVENDA, SEQUENCIA, PRAZO, PERCENTUAL, DIGVENDA, CODTIPTITPAD) VALUES (315,9,270,10,0,123);</v>
      </c>
    </row>
    <row r="337" spans="1:9" x14ac:dyDescent="0.3">
      <c r="A337" s="22">
        <v>315</v>
      </c>
      <c r="B337" s="23" t="str">
        <f>VLOOKUP(A337,'Tipo de Negociação (TGFTPV)'!B:C,2,FALSE)</f>
        <v>CARTAO DE CREDITO AMEX 10X</v>
      </c>
      <c r="C337" s="24">
        <v>10</v>
      </c>
      <c r="D337" s="24">
        <v>300</v>
      </c>
      <c r="E337" s="25">
        <v>10</v>
      </c>
      <c r="F337" s="23" t="str">
        <f t="shared" si="10"/>
        <v>10</v>
      </c>
      <c r="G337" s="23">
        <v>0</v>
      </c>
      <c r="H337" s="25">
        <v>123</v>
      </c>
      <c r="I337" s="23" t="str">
        <f t="shared" si="11"/>
        <v>INSERT INTO TGFPPG (CODTIPVENDA, SEQUENCIA, PRAZO, PERCENTUAL, DIGVENDA, CODTIPTITPAD) VALUES (315,10,300,10,0,123);</v>
      </c>
    </row>
    <row r="338" spans="1:9" x14ac:dyDescent="0.3">
      <c r="A338" s="22">
        <v>326</v>
      </c>
      <c r="B338" s="23" t="str">
        <f>VLOOKUP(A338,'Tipo de Negociação (TGFTPV)'!B:C,2,FALSE)</f>
        <v>CARTAO DE DEBITO HIPER</v>
      </c>
      <c r="C338" s="24">
        <v>1</v>
      </c>
      <c r="D338" s="24">
        <v>1</v>
      </c>
      <c r="E338" s="25">
        <v>100</v>
      </c>
      <c r="F338" s="23" t="str">
        <f t="shared" si="10"/>
        <v>100</v>
      </c>
      <c r="G338" s="23">
        <v>0</v>
      </c>
      <c r="H338" s="25">
        <v>124</v>
      </c>
      <c r="I338" s="23" t="str">
        <f t="shared" si="11"/>
        <v>INSERT INTO TGFPPG (CODTIPVENDA, SEQUENCIA, PRAZO, PERCENTUAL, DIGVENDA, CODTIPTITPAD) VALUES (326,1,1,100,0,124);</v>
      </c>
    </row>
    <row r="339" spans="1:9" x14ac:dyDescent="0.3">
      <c r="A339" s="14">
        <v>327</v>
      </c>
      <c r="B339" s="15" t="str">
        <f>VLOOKUP(A339,'Tipo de Negociação (TGFTPV)'!B:C,2,FALSE)</f>
        <v>CARTAO DE CREDITO HIPER 1X</v>
      </c>
      <c r="C339" s="16">
        <v>1</v>
      </c>
      <c r="D339" s="16">
        <v>30</v>
      </c>
      <c r="E339" s="17">
        <v>100</v>
      </c>
      <c r="F339" s="15" t="str">
        <f>SUBSTITUTE(E339,",",".")</f>
        <v>100</v>
      </c>
      <c r="G339" s="15">
        <v>0</v>
      </c>
      <c r="H339" s="17">
        <v>125</v>
      </c>
      <c r="I339" s="15" t="str">
        <f>_xlfn.CONCAT($I$1,A339,",",C339,",",D339,",",F339,",",G339,",",H339,");")</f>
        <v>INSERT INTO TGFPPG (CODTIPVENDA, SEQUENCIA, PRAZO, PERCENTUAL, DIGVENDA, CODTIPTITPAD) VALUES (327,1,30,100,0,125);</v>
      </c>
    </row>
    <row r="340" spans="1:9" x14ac:dyDescent="0.3">
      <c r="A340" s="18">
        <v>328</v>
      </c>
      <c r="B340" s="19" t="str">
        <f>VLOOKUP(A340,'Tipo de Negociação (TGFTPV)'!B:C,2,FALSE)</f>
        <v>CARTAO DE CREDITO HIPER 2X</v>
      </c>
      <c r="C340" s="20">
        <v>1</v>
      </c>
      <c r="D340" s="20">
        <v>30</v>
      </c>
      <c r="E340" s="21">
        <v>50</v>
      </c>
      <c r="F340" s="19" t="str">
        <f t="shared" ref="F340:F393" si="12">SUBSTITUTE(E340,",",".")</f>
        <v>50</v>
      </c>
      <c r="G340" s="19">
        <v>0</v>
      </c>
      <c r="H340" s="21">
        <v>126</v>
      </c>
      <c r="I340" s="19" t="str">
        <f t="shared" ref="I340:I403" si="13">_xlfn.CONCAT($I$1,A340,",",C340,",",D340,",",F340,",",G340,",",H340,");")</f>
        <v>INSERT INTO TGFPPG (CODTIPVENDA, SEQUENCIA, PRAZO, PERCENTUAL, DIGVENDA, CODTIPTITPAD) VALUES (328,1,30,50,0,126);</v>
      </c>
    </row>
    <row r="341" spans="1:9" x14ac:dyDescent="0.3">
      <c r="A341" s="22">
        <v>328</v>
      </c>
      <c r="B341" s="23" t="str">
        <f>VLOOKUP(A341,'Tipo de Negociação (TGFTPV)'!B:C,2,FALSE)</f>
        <v>CARTAO DE CREDITO HIPER 2X</v>
      </c>
      <c r="C341" s="24">
        <v>2</v>
      </c>
      <c r="D341" s="24">
        <v>60</v>
      </c>
      <c r="E341" s="25">
        <v>50</v>
      </c>
      <c r="F341" s="23" t="str">
        <f t="shared" si="12"/>
        <v>50</v>
      </c>
      <c r="G341" s="23">
        <v>0</v>
      </c>
      <c r="H341" s="25">
        <v>126</v>
      </c>
      <c r="I341" t="str">
        <f t="shared" si="13"/>
        <v>INSERT INTO TGFPPG (CODTIPVENDA, SEQUENCIA, PRAZO, PERCENTUAL, DIGVENDA, CODTIPTITPAD) VALUES (328,2,60,50,0,126);</v>
      </c>
    </row>
    <row r="342" spans="1:9" x14ac:dyDescent="0.3">
      <c r="A342" s="18">
        <v>329</v>
      </c>
      <c r="B342" s="19" t="str">
        <f>VLOOKUP(A342,'Tipo de Negociação (TGFTPV)'!B:C,2,FALSE)</f>
        <v>CARTAO DE CREDITO HIPER 3X</v>
      </c>
      <c r="C342" s="20">
        <v>1</v>
      </c>
      <c r="D342" s="20">
        <v>30</v>
      </c>
      <c r="E342" s="21">
        <v>33.33</v>
      </c>
      <c r="F342" s="26" t="str">
        <f t="shared" si="12"/>
        <v>33.33</v>
      </c>
      <c r="G342" s="19">
        <v>0</v>
      </c>
      <c r="H342" s="21">
        <v>126</v>
      </c>
      <c r="I342" s="19" t="str">
        <f t="shared" si="13"/>
        <v>INSERT INTO TGFPPG (CODTIPVENDA, SEQUENCIA, PRAZO, PERCENTUAL, DIGVENDA, CODTIPTITPAD) VALUES (329,1,30,33.33,0,126);</v>
      </c>
    </row>
    <row r="343" spans="1:9" x14ac:dyDescent="0.3">
      <c r="A343" s="27">
        <v>329</v>
      </c>
      <c r="B343" t="str">
        <f>VLOOKUP(A343,'Tipo de Negociação (TGFTPV)'!B:C,2,FALSE)</f>
        <v>CARTAO DE CREDITO HIPER 3X</v>
      </c>
      <c r="C343" s="5">
        <v>2</v>
      </c>
      <c r="D343" s="5">
        <v>60</v>
      </c>
      <c r="E343" s="28">
        <v>33.33</v>
      </c>
      <c r="F343" s="29" t="str">
        <f t="shared" si="12"/>
        <v>33.33</v>
      </c>
      <c r="G343">
        <v>0</v>
      </c>
      <c r="H343" s="28">
        <v>126</v>
      </c>
      <c r="I343" t="str">
        <f t="shared" si="13"/>
        <v>INSERT INTO TGFPPG (CODTIPVENDA, SEQUENCIA, PRAZO, PERCENTUAL, DIGVENDA, CODTIPTITPAD) VALUES (329,2,60,33.33,0,126);</v>
      </c>
    </row>
    <row r="344" spans="1:9" x14ac:dyDescent="0.3">
      <c r="A344" s="22">
        <v>329</v>
      </c>
      <c r="B344" s="23" t="str">
        <f>VLOOKUP(A344,'Tipo de Negociação (TGFTPV)'!B:C,2,FALSE)</f>
        <v>CARTAO DE CREDITO HIPER 3X</v>
      </c>
      <c r="C344" s="24">
        <v>3</v>
      </c>
      <c r="D344" s="24">
        <v>90</v>
      </c>
      <c r="E344" s="25">
        <v>33.33</v>
      </c>
      <c r="F344" s="30" t="str">
        <f t="shared" si="12"/>
        <v>33.33</v>
      </c>
      <c r="G344" s="23">
        <v>0</v>
      </c>
      <c r="H344" s="25">
        <v>126</v>
      </c>
      <c r="I344" s="23" t="str">
        <f t="shared" si="13"/>
        <v>INSERT INTO TGFPPG (CODTIPVENDA, SEQUENCIA, PRAZO, PERCENTUAL, DIGVENDA, CODTIPTITPAD) VALUES (329,3,90,33.33,0,126);</v>
      </c>
    </row>
    <row r="345" spans="1:9" x14ac:dyDescent="0.3">
      <c r="A345" s="18">
        <v>330</v>
      </c>
      <c r="B345" s="19" t="str">
        <f>VLOOKUP(A345,'Tipo de Negociação (TGFTPV)'!B:C,2,FALSE)</f>
        <v>CARTAO DE CREDITO HIPER 4X</v>
      </c>
      <c r="C345" s="20">
        <v>1</v>
      </c>
      <c r="D345" s="20">
        <v>30</v>
      </c>
      <c r="E345" s="21">
        <v>25</v>
      </c>
      <c r="F345" s="19" t="str">
        <f t="shared" si="12"/>
        <v>25</v>
      </c>
      <c r="G345" s="19">
        <v>0</v>
      </c>
      <c r="H345" s="21">
        <v>126</v>
      </c>
      <c r="I345" s="19" t="str">
        <f t="shared" si="13"/>
        <v>INSERT INTO TGFPPG (CODTIPVENDA, SEQUENCIA, PRAZO, PERCENTUAL, DIGVENDA, CODTIPTITPAD) VALUES (330,1,30,25,0,126);</v>
      </c>
    </row>
    <row r="346" spans="1:9" x14ac:dyDescent="0.3">
      <c r="A346" s="27">
        <v>330</v>
      </c>
      <c r="B346" t="str">
        <f>VLOOKUP(A346,'Tipo de Negociação (TGFTPV)'!B:C,2,FALSE)</f>
        <v>CARTAO DE CREDITO HIPER 4X</v>
      </c>
      <c r="C346" s="5">
        <v>2</v>
      </c>
      <c r="D346" s="5">
        <v>60</v>
      </c>
      <c r="E346" s="28">
        <v>25</v>
      </c>
      <c r="F346" s="29" t="str">
        <f t="shared" si="12"/>
        <v>25</v>
      </c>
      <c r="G346">
        <v>0</v>
      </c>
      <c r="H346" s="28">
        <v>126</v>
      </c>
      <c r="I346" t="str">
        <f t="shared" si="13"/>
        <v>INSERT INTO TGFPPG (CODTIPVENDA, SEQUENCIA, PRAZO, PERCENTUAL, DIGVENDA, CODTIPTITPAD) VALUES (330,2,60,25,0,126);</v>
      </c>
    </row>
    <row r="347" spans="1:9" x14ac:dyDescent="0.3">
      <c r="A347" s="27">
        <v>330</v>
      </c>
      <c r="B347" t="str">
        <f>VLOOKUP(A347,'Tipo de Negociação (TGFTPV)'!B:C,2,FALSE)</f>
        <v>CARTAO DE CREDITO HIPER 4X</v>
      </c>
      <c r="C347" s="5">
        <v>3</v>
      </c>
      <c r="D347" s="5">
        <v>90</v>
      </c>
      <c r="E347" s="28">
        <v>25</v>
      </c>
      <c r="F347" s="29" t="str">
        <f t="shared" si="12"/>
        <v>25</v>
      </c>
      <c r="G347">
        <v>0</v>
      </c>
      <c r="H347" s="28">
        <v>126</v>
      </c>
      <c r="I347" t="str">
        <f t="shared" si="13"/>
        <v>INSERT INTO TGFPPG (CODTIPVENDA, SEQUENCIA, PRAZO, PERCENTUAL, DIGVENDA, CODTIPTITPAD) VALUES (330,3,90,25,0,126);</v>
      </c>
    </row>
    <row r="348" spans="1:9" x14ac:dyDescent="0.3">
      <c r="A348" s="22">
        <v>330</v>
      </c>
      <c r="B348" s="23" t="str">
        <f>VLOOKUP(A348,'Tipo de Negociação (TGFTPV)'!B:C,2,FALSE)</f>
        <v>CARTAO DE CREDITO HIPER 4X</v>
      </c>
      <c r="C348" s="24">
        <v>4</v>
      </c>
      <c r="D348" s="24">
        <v>120</v>
      </c>
      <c r="E348" s="25">
        <v>25</v>
      </c>
      <c r="F348" s="23" t="str">
        <f t="shared" si="12"/>
        <v>25</v>
      </c>
      <c r="G348" s="23">
        <v>0</v>
      </c>
      <c r="H348" s="25">
        <v>126</v>
      </c>
      <c r="I348" s="23" t="str">
        <f t="shared" si="13"/>
        <v>INSERT INTO TGFPPG (CODTIPVENDA, SEQUENCIA, PRAZO, PERCENTUAL, DIGVENDA, CODTIPTITPAD) VALUES (330,4,120,25,0,126);</v>
      </c>
    </row>
    <row r="349" spans="1:9" x14ac:dyDescent="0.3">
      <c r="A349" s="18">
        <v>331</v>
      </c>
      <c r="B349" s="19" t="str">
        <f>VLOOKUP(A349,'Tipo de Negociação (TGFTPV)'!B:C,2,FALSE)</f>
        <v>CARTAO DE CREDITO HIPER 5X</v>
      </c>
      <c r="C349" s="20">
        <v>1</v>
      </c>
      <c r="D349" s="20">
        <v>30</v>
      </c>
      <c r="E349" s="21">
        <v>20</v>
      </c>
      <c r="F349" s="19" t="str">
        <f t="shared" si="12"/>
        <v>20</v>
      </c>
      <c r="G349" s="19">
        <v>0</v>
      </c>
      <c r="H349" s="21">
        <v>126</v>
      </c>
      <c r="I349" s="19" t="str">
        <f t="shared" si="13"/>
        <v>INSERT INTO TGFPPG (CODTIPVENDA, SEQUENCIA, PRAZO, PERCENTUAL, DIGVENDA, CODTIPTITPAD) VALUES (331,1,30,20,0,126);</v>
      </c>
    </row>
    <row r="350" spans="1:9" x14ac:dyDescent="0.3">
      <c r="A350" s="27">
        <v>331</v>
      </c>
      <c r="B350" t="str">
        <f>VLOOKUP(A350,'Tipo de Negociação (TGFTPV)'!B:C,2,FALSE)</f>
        <v>CARTAO DE CREDITO HIPER 5X</v>
      </c>
      <c r="C350" s="5">
        <v>2</v>
      </c>
      <c r="D350" s="5">
        <v>60</v>
      </c>
      <c r="E350" s="28">
        <v>20</v>
      </c>
      <c r="F350" t="str">
        <f t="shared" si="12"/>
        <v>20</v>
      </c>
      <c r="G350">
        <v>0</v>
      </c>
      <c r="H350" s="28">
        <v>126</v>
      </c>
      <c r="I350" t="str">
        <f t="shared" si="13"/>
        <v>INSERT INTO TGFPPG (CODTIPVENDA, SEQUENCIA, PRAZO, PERCENTUAL, DIGVENDA, CODTIPTITPAD) VALUES (331,2,60,20,0,126);</v>
      </c>
    </row>
    <row r="351" spans="1:9" x14ac:dyDescent="0.3">
      <c r="A351" s="27">
        <v>331</v>
      </c>
      <c r="B351" t="str">
        <f>VLOOKUP(A351,'Tipo de Negociação (TGFTPV)'!B:C,2,FALSE)</f>
        <v>CARTAO DE CREDITO HIPER 5X</v>
      </c>
      <c r="C351" s="5">
        <v>3</v>
      </c>
      <c r="D351" s="5">
        <v>90</v>
      </c>
      <c r="E351" s="28">
        <v>20</v>
      </c>
      <c r="F351" t="str">
        <f t="shared" si="12"/>
        <v>20</v>
      </c>
      <c r="G351">
        <v>0</v>
      </c>
      <c r="H351" s="28">
        <v>126</v>
      </c>
      <c r="I351" t="str">
        <f t="shared" si="13"/>
        <v>INSERT INTO TGFPPG (CODTIPVENDA, SEQUENCIA, PRAZO, PERCENTUAL, DIGVENDA, CODTIPTITPAD) VALUES (331,3,90,20,0,126);</v>
      </c>
    </row>
    <row r="352" spans="1:9" x14ac:dyDescent="0.3">
      <c r="A352" s="27">
        <v>331</v>
      </c>
      <c r="B352" t="str">
        <f>VLOOKUP(A352,'Tipo de Negociação (TGFTPV)'!B:C,2,FALSE)</f>
        <v>CARTAO DE CREDITO HIPER 5X</v>
      </c>
      <c r="C352" s="5">
        <v>4</v>
      </c>
      <c r="D352" s="5">
        <v>120</v>
      </c>
      <c r="E352" s="28">
        <v>20</v>
      </c>
      <c r="F352" t="str">
        <f t="shared" si="12"/>
        <v>20</v>
      </c>
      <c r="G352">
        <v>0</v>
      </c>
      <c r="H352" s="28">
        <v>126</v>
      </c>
      <c r="I352" t="str">
        <f t="shared" si="13"/>
        <v>INSERT INTO TGFPPG (CODTIPVENDA, SEQUENCIA, PRAZO, PERCENTUAL, DIGVENDA, CODTIPTITPAD) VALUES (331,4,120,20,0,126);</v>
      </c>
    </row>
    <row r="353" spans="1:9" x14ac:dyDescent="0.3">
      <c r="A353" s="22">
        <v>331</v>
      </c>
      <c r="B353" s="23" t="str">
        <f>VLOOKUP(A353,'Tipo de Negociação (TGFTPV)'!B:C,2,FALSE)</f>
        <v>CARTAO DE CREDITO HIPER 5X</v>
      </c>
      <c r="C353" s="24">
        <v>5</v>
      </c>
      <c r="D353" s="24">
        <v>150</v>
      </c>
      <c r="E353" s="25">
        <v>20</v>
      </c>
      <c r="F353" s="23" t="str">
        <f t="shared" si="12"/>
        <v>20</v>
      </c>
      <c r="G353" s="23">
        <v>0</v>
      </c>
      <c r="H353" s="25">
        <v>126</v>
      </c>
      <c r="I353" s="23" t="str">
        <f t="shared" si="13"/>
        <v>INSERT INTO TGFPPG (CODTIPVENDA, SEQUENCIA, PRAZO, PERCENTUAL, DIGVENDA, CODTIPTITPAD) VALUES (331,5,150,20,0,126);</v>
      </c>
    </row>
    <row r="354" spans="1:9" x14ac:dyDescent="0.3">
      <c r="A354" s="31">
        <v>332</v>
      </c>
      <c r="B354" t="str">
        <f>VLOOKUP(A354,'Tipo de Negociação (TGFTPV)'!B:C,2,FALSE)</f>
        <v>CARTAO DE CREDITO HIPER 6X</v>
      </c>
      <c r="C354" s="5">
        <v>1</v>
      </c>
      <c r="D354" s="5">
        <v>30</v>
      </c>
      <c r="E354" s="28">
        <v>16.666699999999999</v>
      </c>
      <c r="F354" s="29" t="str">
        <f t="shared" si="12"/>
        <v>16.6667</v>
      </c>
      <c r="G354">
        <v>0</v>
      </c>
      <c r="H354" s="28">
        <v>126</v>
      </c>
      <c r="I354" t="str">
        <f t="shared" si="13"/>
        <v>INSERT INTO TGFPPG (CODTIPVENDA, SEQUENCIA, PRAZO, PERCENTUAL, DIGVENDA, CODTIPTITPAD) VALUES (332,1,30,16.6667,0,126);</v>
      </c>
    </row>
    <row r="355" spans="1:9" x14ac:dyDescent="0.3">
      <c r="A355" s="31">
        <v>332</v>
      </c>
      <c r="B355" t="str">
        <f>VLOOKUP(A355,'Tipo de Negociação (TGFTPV)'!B:C,2,FALSE)</f>
        <v>CARTAO DE CREDITO HIPER 6X</v>
      </c>
      <c r="C355" s="5">
        <v>2</v>
      </c>
      <c r="D355" s="5">
        <v>60</v>
      </c>
      <c r="E355" s="28">
        <v>16.666699999999999</v>
      </c>
      <c r="F355" s="29" t="str">
        <f t="shared" si="12"/>
        <v>16.6667</v>
      </c>
      <c r="G355">
        <v>0</v>
      </c>
      <c r="H355" s="28">
        <v>126</v>
      </c>
      <c r="I355" t="str">
        <f t="shared" si="13"/>
        <v>INSERT INTO TGFPPG (CODTIPVENDA, SEQUENCIA, PRAZO, PERCENTUAL, DIGVENDA, CODTIPTITPAD) VALUES (332,2,60,16.6667,0,126);</v>
      </c>
    </row>
    <row r="356" spans="1:9" x14ac:dyDescent="0.3">
      <c r="A356" s="31">
        <v>332</v>
      </c>
      <c r="B356" t="str">
        <f>VLOOKUP(A356,'Tipo de Negociação (TGFTPV)'!B:C,2,FALSE)</f>
        <v>CARTAO DE CREDITO HIPER 6X</v>
      </c>
      <c r="C356" s="5">
        <v>3</v>
      </c>
      <c r="D356" s="5">
        <v>90</v>
      </c>
      <c r="E356" s="28">
        <v>16.666699999999999</v>
      </c>
      <c r="F356" s="29" t="str">
        <f t="shared" si="12"/>
        <v>16.6667</v>
      </c>
      <c r="G356">
        <v>0</v>
      </c>
      <c r="H356" s="28">
        <v>126</v>
      </c>
      <c r="I356" t="str">
        <f t="shared" si="13"/>
        <v>INSERT INTO TGFPPG (CODTIPVENDA, SEQUENCIA, PRAZO, PERCENTUAL, DIGVENDA, CODTIPTITPAD) VALUES (332,3,90,16.6667,0,126);</v>
      </c>
    </row>
    <row r="357" spans="1:9" x14ac:dyDescent="0.3">
      <c r="A357" s="31">
        <v>332</v>
      </c>
      <c r="B357" t="str">
        <f>VLOOKUP(A357,'Tipo de Negociação (TGFTPV)'!B:C,2,FALSE)</f>
        <v>CARTAO DE CREDITO HIPER 6X</v>
      </c>
      <c r="C357" s="5">
        <v>4</v>
      </c>
      <c r="D357" s="5">
        <v>120</v>
      </c>
      <c r="E357" s="28">
        <v>16.666699999999999</v>
      </c>
      <c r="F357" s="29" t="str">
        <f t="shared" si="12"/>
        <v>16.6667</v>
      </c>
      <c r="G357">
        <v>0</v>
      </c>
      <c r="H357" s="28">
        <v>126</v>
      </c>
      <c r="I357" t="str">
        <f t="shared" si="13"/>
        <v>INSERT INTO TGFPPG (CODTIPVENDA, SEQUENCIA, PRAZO, PERCENTUAL, DIGVENDA, CODTIPTITPAD) VALUES (332,4,120,16.6667,0,126);</v>
      </c>
    </row>
    <row r="358" spans="1:9" x14ac:dyDescent="0.3">
      <c r="A358" s="31">
        <v>332</v>
      </c>
      <c r="B358" t="str">
        <f>VLOOKUP(A358,'Tipo de Negociação (TGFTPV)'!B:C,2,FALSE)</f>
        <v>CARTAO DE CREDITO HIPER 6X</v>
      </c>
      <c r="C358" s="5">
        <v>5</v>
      </c>
      <c r="D358" s="5">
        <v>150</v>
      </c>
      <c r="E358" s="28">
        <v>16.666699999999999</v>
      </c>
      <c r="F358" s="29" t="str">
        <f t="shared" si="12"/>
        <v>16.6667</v>
      </c>
      <c r="G358">
        <v>0</v>
      </c>
      <c r="H358" s="28">
        <v>126</v>
      </c>
      <c r="I358" t="str">
        <f t="shared" si="13"/>
        <v>INSERT INTO TGFPPG (CODTIPVENDA, SEQUENCIA, PRAZO, PERCENTUAL, DIGVENDA, CODTIPTITPAD) VALUES (332,5,150,16.6667,0,126);</v>
      </c>
    </row>
    <row r="359" spans="1:9" x14ac:dyDescent="0.3">
      <c r="A359" s="31">
        <v>332</v>
      </c>
      <c r="B359" t="str">
        <f>VLOOKUP(A359,'Tipo de Negociação (TGFTPV)'!B:C,2,FALSE)</f>
        <v>CARTAO DE CREDITO HIPER 6X</v>
      </c>
      <c r="C359" s="5">
        <v>6</v>
      </c>
      <c r="D359" s="5">
        <v>180</v>
      </c>
      <c r="E359" s="28">
        <v>16.666699999999999</v>
      </c>
      <c r="F359" s="29" t="str">
        <f t="shared" si="12"/>
        <v>16.6667</v>
      </c>
      <c r="G359">
        <v>0</v>
      </c>
      <c r="H359" s="28">
        <v>126</v>
      </c>
      <c r="I359" t="str">
        <f t="shared" si="13"/>
        <v>INSERT INTO TGFPPG (CODTIPVENDA, SEQUENCIA, PRAZO, PERCENTUAL, DIGVENDA, CODTIPTITPAD) VALUES (332,6,180,16.6667,0,126);</v>
      </c>
    </row>
    <row r="360" spans="1:9" x14ac:dyDescent="0.3">
      <c r="A360" s="18">
        <v>333</v>
      </c>
      <c r="B360" s="19" t="str">
        <f>VLOOKUP(A360,'Tipo de Negociação (TGFTPV)'!B:C,2,FALSE)</f>
        <v>CARTAO DE CREDITO HIPER 7X</v>
      </c>
      <c r="C360" s="20">
        <v>1</v>
      </c>
      <c r="D360" s="20">
        <v>30</v>
      </c>
      <c r="E360" s="21">
        <v>14.2857</v>
      </c>
      <c r="F360" s="19" t="str">
        <f t="shared" si="12"/>
        <v>14.2857</v>
      </c>
      <c r="G360" s="19">
        <v>0</v>
      </c>
      <c r="H360" s="21">
        <v>127</v>
      </c>
      <c r="I360" s="19" t="str">
        <f t="shared" si="13"/>
        <v>INSERT INTO TGFPPG (CODTIPVENDA, SEQUENCIA, PRAZO, PERCENTUAL, DIGVENDA, CODTIPTITPAD) VALUES (333,1,30,14.2857,0,127);</v>
      </c>
    </row>
    <row r="361" spans="1:9" x14ac:dyDescent="0.3">
      <c r="A361" s="27">
        <v>333</v>
      </c>
      <c r="B361" t="str">
        <f>VLOOKUP(A361,'Tipo de Negociação (TGFTPV)'!B:C,2,FALSE)</f>
        <v>CARTAO DE CREDITO HIPER 7X</v>
      </c>
      <c r="C361" s="5">
        <v>2</v>
      </c>
      <c r="D361" s="5">
        <v>60</v>
      </c>
      <c r="E361" s="28">
        <v>14.2857</v>
      </c>
      <c r="F361" t="str">
        <f t="shared" si="12"/>
        <v>14.2857</v>
      </c>
      <c r="G361">
        <v>0</v>
      </c>
      <c r="H361" s="28">
        <v>127</v>
      </c>
      <c r="I361" t="str">
        <f t="shared" si="13"/>
        <v>INSERT INTO TGFPPG (CODTIPVENDA, SEQUENCIA, PRAZO, PERCENTUAL, DIGVENDA, CODTIPTITPAD) VALUES (333,2,60,14.2857,0,127);</v>
      </c>
    </row>
    <row r="362" spans="1:9" x14ac:dyDescent="0.3">
      <c r="A362" s="27">
        <v>333</v>
      </c>
      <c r="B362" t="str">
        <f>VLOOKUP(A362,'Tipo de Negociação (TGFTPV)'!B:C,2,FALSE)</f>
        <v>CARTAO DE CREDITO HIPER 7X</v>
      </c>
      <c r="C362" s="5">
        <v>3</v>
      </c>
      <c r="D362" s="5">
        <v>90</v>
      </c>
      <c r="E362" s="28">
        <v>14.2857</v>
      </c>
      <c r="F362" t="str">
        <f t="shared" si="12"/>
        <v>14.2857</v>
      </c>
      <c r="G362">
        <v>0</v>
      </c>
      <c r="H362" s="28">
        <v>127</v>
      </c>
      <c r="I362" t="str">
        <f t="shared" si="13"/>
        <v>INSERT INTO TGFPPG (CODTIPVENDA, SEQUENCIA, PRAZO, PERCENTUAL, DIGVENDA, CODTIPTITPAD) VALUES (333,3,90,14.2857,0,127);</v>
      </c>
    </row>
    <row r="363" spans="1:9" x14ac:dyDescent="0.3">
      <c r="A363" s="27">
        <v>333</v>
      </c>
      <c r="B363" t="str">
        <f>VLOOKUP(A363,'Tipo de Negociação (TGFTPV)'!B:C,2,FALSE)</f>
        <v>CARTAO DE CREDITO HIPER 7X</v>
      </c>
      <c r="C363" s="5">
        <v>4</v>
      </c>
      <c r="D363" s="5">
        <v>120</v>
      </c>
      <c r="E363" s="28">
        <v>14.2857</v>
      </c>
      <c r="F363" t="str">
        <f t="shared" si="12"/>
        <v>14.2857</v>
      </c>
      <c r="G363">
        <v>0</v>
      </c>
      <c r="H363" s="28">
        <v>127</v>
      </c>
      <c r="I363" t="str">
        <f t="shared" si="13"/>
        <v>INSERT INTO TGFPPG (CODTIPVENDA, SEQUENCIA, PRAZO, PERCENTUAL, DIGVENDA, CODTIPTITPAD) VALUES (333,4,120,14.2857,0,127);</v>
      </c>
    </row>
    <row r="364" spans="1:9" x14ac:dyDescent="0.3">
      <c r="A364" s="27">
        <v>333</v>
      </c>
      <c r="B364" t="str">
        <f>VLOOKUP(A364,'Tipo de Negociação (TGFTPV)'!B:C,2,FALSE)</f>
        <v>CARTAO DE CREDITO HIPER 7X</v>
      </c>
      <c r="C364" s="5">
        <v>5</v>
      </c>
      <c r="D364" s="5">
        <v>150</v>
      </c>
      <c r="E364" s="28">
        <v>14.2857</v>
      </c>
      <c r="F364" t="str">
        <f t="shared" si="12"/>
        <v>14.2857</v>
      </c>
      <c r="G364">
        <v>0</v>
      </c>
      <c r="H364" s="28">
        <v>127</v>
      </c>
      <c r="I364" t="str">
        <f t="shared" si="13"/>
        <v>INSERT INTO TGFPPG (CODTIPVENDA, SEQUENCIA, PRAZO, PERCENTUAL, DIGVENDA, CODTIPTITPAD) VALUES (333,5,150,14.2857,0,127);</v>
      </c>
    </row>
    <row r="365" spans="1:9" x14ac:dyDescent="0.3">
      <c r="A365" s="27">
        <v>333</v>
      </c>
      <c r="B365" t="str">
        <f>VLOOKUP(A365,'Tipo de Negociação (TGFTPV)'!B:C,2,FALSE)</f>
        <v>CARTAO DE CREDITO HIPER 7X</v>
      </c>
      <c r="C365" s="5">
        <v>6</v>
      </c>
      <c r="D365" s="5">
        <v>180</v>
      </c>
      <c r="E365" s="28">
        <v>14.2857</v>
      </c>
      <c r="F365" t="str">
        <f t="shared" si="12"/>
        <v>14.2857</v>
      </c>
      <c r="G365">
        <v>0</v>
      </c>
      <c r="H365" s="28">
        <v>127</v>
      </c>
      <c r="I365" t="str">
        <f t="shared" si="13"/>
        <v>INSERT INTO TGFPPG (CODTIPVENDA, SEQUENCIA, PRAZO, PERCENTUAL, DIGVENDA, CODTIPTITPAD) VALUES (333,6,180,14.2857,0,127);</v>
      </c>
    </row>
    <row r="366" spans="1:9" x14ac:dyDescent="0.3">
      <c r="A366" s="22">
        <v>333</v>
      </c>
      <c r="B366" s="23" t="str">
        <f>VLOOKUP(A366,'Tipo de Negociação (TGFTPV)'!B:C,2,FALSE)</f>
        <v>CARTAO DE CREDITO HIPER 7X</v>
      </c>
      <c r="C366" s="24">
        <v>7</v>
      </c>
      <c r="D366" s="24">
        <v>210</v>
      </c>
      <c r="E366" s="25">
        <v>14.2857</v>
      </c>
      <c r="F366" s="23" t="str">
        <f t="shared" si="12"/>
        <v>14.2857</v>
      </c>
      <c r="G366" s="23">
        <v>0</v>
      </c>
      <c r="H366" s="25">
        <v>127</v>
      </c>
      <c r="I366" s="23" t="str">
        <f t="shared" si="13"/>
        <v>INSERT INTO TGFPPG (CODTIPVENDA, SEQUENCIA, PRAZO, PERCENTUAL, DIGVENDA, CODTIPTITPAD) VALUES (333,7,210,14.2857,0,127);</v>
      </c>
    </row>
    <row r="367" spans="1:9" x14ac:dyDescent="0.3">
      <c r="A367" s="18">
        <v>334</v>
      </c>
      <c r="B367" s="19" t="str">
        <f>VLOOKUP(A367,'Tipo de Negociação (TGFTPV)'!B:C,2,FALSE)</f>
        <v>CARTAO DE CREDITO HIPER 8X</v>
      </c>
      <c r="C367" s="20">
        <v>1</v>
      </c>
      <c r="D367" s="20">
        <v>30</v>
      </c>
      <c r="E367" s="21">
        <v>12.5</v>
      </c>
      <c r="F367" s="19" t="str">
        <f t="shared" si="12"/>
        <v>12.5</v>
      </c>
      <c r="G367" s="19">
        <v>0</v>
      </c>
      <c r="H367" s="21">
        <v>127</v>
      </c>
      <c r="I367" s="19" t="str">
        <f t="shared" si="13"/>
        <v>INSERT INTO TGFPPG (CODTIPVENDA, SEQUENCIA, PRAZO, PERCENTUAL, DIGVENDA, CODTIPTITPAD) VALUES (334,1,30,12.5,0,127);</v>
      </c>
    </row>
    <row r="368" spans="1:9" x14ac:dyDescent="0.3">
      <c r="A368" s="27">
        <v>334</v>
      </c>
      <c r="B368" t="str">
        <f>VLOOKUP(A368,'Tipo de Negociação (TGFTPV)'!B:C,2,FALSE)</f>
        <v>CARTAO DE CREDITO HIPER 8X</v>
      </c>
      <c r="C368" s="5">
        <v>2</v>
      </c>
      <c r="D368" s="5">
        <v>60</v>
      </c>
      <c r="E368" s="28">
        <v>12.5</v>
      </c>
      <c r="F368" t="str">
        <f t="shared" si="12"/>
        <v>12.5</v>
      </c>
      <c r="G368">
        <v>0</v>
      </c>
      <c r="H368" s="28">
        <v>127</v>
      </c>
      <c r="I368" t="str">
        <f t="shared" si="13"/>
        <v>INSERT INTO TGFPPG (CODTIPVENDA, SEQUENCIA, PRAZO, PERCENTUAL, DIGVENDA, CODTIPTITPAD) VALUES (334,2,60,12.5,0,127);</v>
      </c>
    </row>
    <row r="369" spans="1:9" x14ac:dyDescent="0.3">
      <c r="A369" s="27">
        <v>334</v>
      </c>
      <c r="B369" t="str">
        <f>VLOOKUP(A369,'Tipo de Negociação (TGFTPV)'!B:C,2,FALSE)</f>
        <v>CARTAO DE CREDITO HIPER 8X</v>
      </c>
      <c r="C369" s="5">
        <v>3</v>
      </c>
      <c r="D369" s="5">
        <v>90</v>
      </c>
      <c r="E369" s="28">
        <v>12.5</v>
      </c>
      <c r="F369" t="str">
        <f t="shared" si="12"/>
        <v>12.5</v>
      </c>
      <c r="G369">
        <v>0</v>
      </c>
      <c r="H369" s="28">
        <v>127</v>
      </c>
      <c r="I369" t="str">
        <f t="shared" si="13"/>
        <v>INSERT INTO TGFPPG (CODTIPVENDA, SEQUENCIA, PRAZO, PERCENTUAL, DIGVENDA, CODTIPTITPAD) VALUES (334,3,90,12.5,0,127);</v>
      </c>
    </row>
    <row r="370" spans="1:9" x14ac:dyDescent="0.3">
      <c r="A370" s="27">
        <v>334</v>
      </c>
      <c r="B370" t="str">
        <f>VLOOKUP(A370,'Tipo de Negociação (TGFTPV)'!B:C,2,FALSE)</f>
        <v>CARTAO DE CREDITO HIPER 8X</v>
      </c>
      <c r="C370" s="5">
        <v>4</v>
      </c>
      <c r="D370" s="5">
        <v>120</v>
      </c>
      <c r="E370" s="28">
        <v>12.5</v>
      </c>
      <c r="F370" t="str">
        <f t="shared" si="12"/>
        <v>12.5</v>
      </c>
      <c r="G370">
        <v>0</v>
      </c>
      <c r="H370" s="28">
        <v>127</v>
      </c>
      <c r="I370" t="str">
        <f t="shared" si="13"/>
        <v>INSERT INTO TGFPPG (CODTIPVENDA, SEQUENCIA, PRAZO, PERCENTUAL, DIGVENDA, CODTIPTITPAD) VALUES (334,4,120,12.5,0,127);</v>
      </c>
    </row>
    <row r="371" spans="1:9" x14ac:dyDescent="0.3">
      <c r="A371" s="27">
        <v>334</v>
      </c>
      <c r="B371" t="str">
        <f>VLOOKUP(A371,'Tipo de Negociação (TGFTPV)'!B:C,2,FALSE)</f>
        <v>CARTAO DE CREDITO HIPER 8X</v>
      </c>
      <c r="C371" s="5">
        <v>5</v>
      </c>
      <c r="D371" s="5">
        <v>150</v>
      </c>
      <c r="E371" s="28">
        <v>12.5</v>
      </c>
      <c r="F371" t="str">
        <f t="shared" si="12"/>
        <v>12.5</v>
      </c>
      <c r="G371">
        <v>0</v>
      </c>
      <c r="H371" s="28">
        <v>127</v>
      </c>
      <c r="I371" t="str">
        <f t="shared" si="13"/>
        <v>INSERT INTO TGFPPG (CODTIPVENDA, SEQUENCIA, PRAZO, PERCENTUAL, DIGVENDA, CODTIPTITPAD) VALUES (334,5,150,12.5,0,127);</v>
      </c>
    </row>
    <row r="372" spans="1:9" x14ac:dyDescent="0.3">
      <c r="A372" s="27">
        <v>334</v>
      </c>
      <c r="B372" t="str">
        <f>VLOOKUP(A372,'Tipo de Negociação (TGFTPV)'!B:C,2,FALSE)</f>
        <v>CARTAO DE CREDITO HIPER 8X</v>
      </c>
      <c r="C372" s="5">
        <v>6</v>
      </c>
      <c r="D372" s="5">
        <v>180</v>
      </c>
      <c r="E372" s="28">
        <v>12.5</v>
      </c>
      <c r="F372" t="str">
        <f t="shared" si="12"/>
        <v>12.5</v>
      </c>
      <c r="G372">
        <v>0</v>
      </c>
      <c r="H372" s="28">
        <v>127</v>
      </c>
      <c r="I372" t="str">
        <f t="shared" si="13"/>
        <v>INSERT INTO TGFPPG (CODTIPVENDA, SEQUENCIA, PRAZO, PERCENTUAL, DIGVENDA, CODTIPTITPAD) VALUES (334,6,180,12.5,0,127);</v>
      </c>
    </row>
    <row r="373" spans="1:9" x14ac:dyDescent="0.3">
      <c r="A373" s="27">
        <v>334</v>
      </c>
      <c r="B373" t="str">
        <f>VLOOKUP(A373,'Tipo de Negociação (TGFTPV)'!B:C,2,FALSE)</f>
        <v>CARTAO DE CREDITO HIPER 8X</v>
      </c>
      <c r="C373" s="5">
        <v>7</v>
      </c>
      <c r="D373" s="5">
        <v>210</v>
      </c>
      <c r="E373" s="28">
        <v>12.5</v>
      </c>
      <c r="F373" t="str">
        <f t="shared" si="12"/>
        <v>12.5</v>
      </c>
      <c r="G373">
        <v>0</v>
      </c>
      <c r="H373" s="28">
        <v>127</v>
      </c>
      <c r="I373" t="str">
        <f t="shared" si="13"/>
        <v>INSERT INTO TGFPPG (CODTIPVENDA, SEQUENCIA, PRAZO, PERCENTUAL, DIGVENDA, CODTIPTITPAD) VALUES (334,7,210,12.5,0,127);</v>
      </c>
    </row>
    <row r="374" spans="1:9" x14ac:dyDescent="0.3">
      <c r="A374" s="22">
        <v>334</v>
      </c>
      <c r="B374" s="23" t="str">
        <f>VLOOKUP(A374,'Tipo de Negociação (TGFTPV)'!B:C,2,FALSE)</f>
        <v>CARTAO DE CREDITO HIPER 8X</v>
      </c>
      <c r="C374" s="24">
        <v>8</v>
      </c>
      <c r="D374" s="24">
        <v>240</v>
      </c>
      <c r="E374" s="25">
        <v>12.5</v>
      </c>
      <c r="F374" s="23" t="str">
        <f t="shared" si="12"/>
        <v>12.5</v>
      </c>
      <c r="G374" s="23">
        <v>0</v>
      </c>
      <c r="H374" s="25">
        <v>127</v>
      </c>
      <c r="I374" s="23" t="str">
        <f t="shared" si="13"/>
        <v>INSERT INTO TGFPPG (CODTIPVENDA, SEQUENCIA, PRAZO, PERCENTUAL, DIGVENDA, CODTIPTITPAD) VALUES (334,8,240,12.5,0,127);</v>
      </c>
    </row>
    <row r="375" spans="1:9" x14ac:dyDescent="0.3">
      <c r="A375" s="18">
        <v>335</v>
      </c>
      <c r="B375" s="19" t="str">
        <f>VLOOKUP(A375,'Tipo de Negociação (TGFTPV)'!B:C,2,FALSE)</f>
        <v>CARTAO DE CREDITO HIPER 9X</v>
      </c>
      <c r="C375" s="20">
        <v>1</v>
      </c>
      <c r="D375" s="20">
        <v>30</v>
      </c>
      <c r="E375" s="21">
        <v>11.1111</v>
      </c>
      <c r="F375" s="19" t="str">
        <f t="shared" si="12"/>
        <v>11.1111</v>
      </c>
      <c r="G375" s="19">
        <v>0</v>
      </c>
      <c r="H375" s="21">
        <v>127</v>
      </c>
      <c r="I375" s="19" t="str">
        <f t="shared" si="13"/>
        <v>INSERT INTO TGFPPG (CODTIPVENDA, SEQUENCIA, PRAZO, PERCENTUAL, DIGVENDA, CODTIPTITPAD) VALUES (335,1,30,11.1111,0,127);</v>
      </c>
    </row>
    <row r="376" spans="1:9" x14ac:dyDescent="0.3">
      <c r="A376" s="27">
        <v>335</v>
      </c>
      <c r="B376" t="str">
        <f>VLOOKUP(A376,'Tipo de Negociação (TGFTPV)'!B:C,2,FALSE)</f>
        <v>CARTAO DE CREDITO HIPER 9X</v>
      </c>
      <c r="C376" s="5">
        <v>2</v>
      </c>
      <c r="D376" s="5">
        <v>60</v>
      </c>
      <c r="E376" s="28">
        <v>11.1111</v>
      </c>
      <c r="F376" t="str">
        <f t="shared" si="12"/>
        <v>11.1111</v>
      </c>
      <c r="G376">
        <v>0</v>
      </c>
      <c r="H376" s="28">
        <v>127</v>
      </c>
      <c r="I376" t="str">
        <f t="shared" si="13"/>
        <v>INSERT INTO TGFPPG (CODTIPVENDA, SEQUENCIA, PRAZO, PERCENTUAL, DIGVENDA, CODTIPTITPAD) VALUES (335,2,60,11.1111,0,127);</v>
      </c>
    </row>
    <row r="377" spans="1:9" x14ac:dyDescent="0.3">
      <c r="A377" s="27">
        <v>335</v>
      </c>
      <c r="B377" t="str">
        <f>VLOOKUP(A377,'Tipo de Negociação (TGFTPV)'!B:C,2,FALSE)</f>
        <v>CARTAO DE CREDITO HIPER 9X</v>
      </c>
      <c r="C377" s="5">
        <v>3</v>
      </c>
      <c r="D377" s="5">
        <v>90</v>
      </c>
      <c r="E377" s="28">
        <v>11.1111</v>
      </c>
      <c r="F377" t="str">
        <f t="shared" si="12"/>
        <v>11.1111</v>
      </c>
      <c r="G377">
        <v>0</v>
      </c>
      <c r="H377" s="28">
        <v>127</v>
      </c>
      <c r="I377" t="str">
        <f t="shared" si="13"/>
        <v>INSERT INTO TGFPPG (CODTIPVENDA, SEQUENCIA, PRAZO, PERCENTUAL, DIGVENDA, CODTIPTITPAD) VALUES (335,3,90,11.1111,0,127);</v>
      </c>
    </row>
    <row r="378" spans="1:9" x14ac:dyDescent="0.3">
      <c r="A378" s="27">
        <v>335</v>
      </c>
      <c r="B378" t="str">
        <f>VLOOKUP(A378,'Tipo de Negociação (TGFTPV)'!B:C,2,FALSE)</f>
        <v>CARTAO DE CREDITO HIPER 9X</v>
      </c>
      <c r="C378" s="5">
        <v>4</v>
      </c>
      <c r="D378" s="5">
        <v>120</v>
      </c>
      <c r="E378" s="28">
        <v>11.1111</v>
      </c>
      <c r="F378" t="str">
        <f t="shared" si="12"/>
        <v>11.1111</v>
      </c>
      <c r="G378">
        <v>0</v>
      </c>
      <c r="H378" s="28">
        <v>127</v>
      </c>
      <c r="I378" t="str">
        <f t="shared" si="13"/>
        <v>INSERT INTO TGFPPG (CODTIPVENDA, SEQUENCIA, PRAZO, PERCENTUAL, DIGVENDA, CODTIPTITPAD) VALUES (335,4,120,11.1111,0,127);</v>
      </c>
    </row>
    <row r="379" spans="1:9" x14ac:dyDescent="0.3">
      <c r="A379" s="27">
        <v>335</v>
      </c>
      <c r="B379" t="str">
        <f>VLOOKUP(A379,'Tipo de Negociação (TGFTPV)'!B:C,2,FALSE)</f>
        <v>CARTAO DE CREDITO HIPER 9X</v>
      </c>
      <c r="C379" s="5">
        <v>5</v>
      </c>
      <c r="D379" s="5">
        <v>150</v>
      </c>
      <c r="E379" s="28">
        <v>11.1111</v>
      </c>
      <c r="F379" t="str">
        <f t="shared" si="12"/>
        <v>11.1111</v>
      </c>
      <c r="G379">
        <v>0</v>
      </c>
      <c r="H379" s="28">
        <v>127</v>
      </c>
      <c r="I379" t="str">
        <f t="shared" si="13"/>
        <v>INSERT INTO TGFPPG (CODTIPVENDA, SEQUENCIA, PRAZO, PERCENTUAL, DIGVENDA, CODTIPTITPAD) VALUES (335,5,150,11.1111,0,127);</v>
      </c>
    </row>
    <row r="380" spans="1:9" x14ac:dyDescent="0.3">
      <c r="A380" s="27">
        <v>335</v>
      </c>
      <c r="B380" t="str">
        <f>VLOOKUP(A380,'Tipo de Negociação (TGFTPV)'!B:C,2,FALSE)</f>
        <v>CARTAO DE CREDITO HIPER 9X</v>
      </c>
      <c r="C380" s="5">
        <v>6</v>
      </c>
      <c r="D380" s="5">
        <v>180</v>
      </c>
      <c r="E380" s="28">
        <v>11.1111</v>
      </c>
      <c r="F380" t="str">
        <f t="shared" si="12"/>
        <v>11.1111</v>
      </c>
      <c r="G380">
        <v>0</v>
      </c>
      <c r="H380" s="28">
        <v>127</v>
      </c>
      <c r="I380" t="str">
        <f t="shared" si="13"/>
        <v>INSERT INTO TGFPPG (CODTIPVENDA, SEQUENCIA, PRAZO, PERCENTUAL, DIGVENDA, CODTIPTITPAD) VALUES (335,6,180,11.1111,0,127);</v>
      </c>
    </row>
    <row r="381" spans="1:9" x14ac:dyDescent="0.3">
      <c r="A381" s="27">
        <v>335</v>
      </c>
      <c r="B381" t="str">
        <f>VLOOKUP(A381,'Tipo de Negociação (TGFTPV)'!B:C,2,FALSE)</f>
        <v>CARTAO DE CREDITO HIPER 9X</v>
      </c>
      <c r="C381" s="5">
        <v>7</v>
      </c>
      <c r="D381" s="5">
        <v>210</v>
      </c>
      <c r="E381" s="28">
        <v>11.1111</v>
      </c>
      <c r="F381" t="str">
        <f t="shared" si="12"/>
        <v>11.1111</v>
      </c>
      <c r="G381">
        <v>0</v>
      </c>
      <c r="H381" s="28">
        <v>127</v>
      </c>
      <c r="I381" t="str">
        <f t="shared" si="13"/>
        <v>INSERT INTO TGFPPG (CODTIPVENDA, SEQUENCIA, PRAZO, PERCENTUAL, DIGVENDA, CODTIPTITPAD) VALUES (335,7,210,11.1111,0,127);</v>
      </c>
    </row>
    <row r="382" spans="1:9" x14ac:dyDescent="0.3">
      <c r="A382" s="27">
        <v>335</v>
      </c>
      <c r="B382" t="str">
        <f>VLOOKUP(A382,'Tipo de Negociação (TGFTPV)'!B:C,2,FALSE)</f>
        <v>CARTAO DE CREDITO HIPER 9X</v>
      </c>
      <c r="C382" s="5">
        <v>8</v>
      </c>
      <c r="D382" s="5">
        <v>240</v>
      </c>
      <c r="E382" s="28">
        <v>11.1111</v>
      </c>
      <c r="F382" t="str">
        <f t="shared" si="12"/>
        <v>11.1111</v>
      </c>
      <c r="G382">
        <v>0</v>
      </c>
      <c r="H382" s="28">
        <v>127</v>
      </c>
      <c r="I382" t="str">
        <f t="shared" si="13"/>
        <v>INSERT INTO TGFPPG (CODTIPVENDA, SEQUENCIA, PRAZO, PERCENTUAL, DIGVENDA, CODTIPTITPAD) VALUES (335,8,240,11.1111,0,127);</v>
      </c>
    </row>
    <row r="383" spans="1:9" x14ac:dyDescent="0.3">
      <c r="A383" s="22">
        <v>335</v>
      </c>
      <c r="B383" s="23" t="str">
        <f>VLOOKUP(A383,'Tipo de Negociação (TGFTPV)'!B:C,2,FALSE)</f>
        <v>CARTAO DE CREDITO HIPER 9X</v>
      </c>
      <c r="C383" s="24">
        <v>9</v>
      </c>
      <c r="D383" s="24">
        <v>270</v>
      </c>
      <c r="E383" s="25">
        <v>11.1111</v>
      </c>
      <c r="F383" s="23" t="str">
        <f t="shared" si="12"/>
        <v>11.1111</v>
      </c>
      <c r="G383" s="23">
        <v>0</v>
      </c>
      <c r="H383" s="25">
        <v>127</v>
      </c>
      <c r="I383" s="23" t="str">
        <f t="shared" si="13"/>
        <v>INSERT INTO TGFPPG (CODTIPVENDA, SEQUENCIA, PRAZO, PERCENTUAL, DIGVENDA, CODTIPTITPAD) VALUES (335,9,270,11.1111,0,127);</v>
      </c>
    </row>
    <row r="384" spans="1:9" x14ac:dyDescent="0.3">
      <c r="A384" s="18">
        <v>336</v>
      </c>
      <c r="B384" s="19" t="str">
        <f>VLOOKUP(A384,'Tipo de Negociação (TGFTPV)'!B:C,2,FALSE)</f>
        <v>CARTAO DE CREDITO HIPER 10X</v>
      </c>
      <c r="C384" s="20">
        <v>1</v>
      </c>
      <c r="D384" s="20">
        <v>30</v>
      </c>
      <c r="E384" s="21">
        <v>10</v>
      </c>
      <c r="F384" s="19" t="str">
        <f t="shared" si="12"/>
        <v>10</v>
      </c>
      <c r="G384" s="19">
        <v>0</v>
      </c>
      <c r="H384" s="21">
        <v>127</v>
      </c>
      <c r="I384" s="19" t="str">
        <f t="shared" si="13"/>
        <v>INSERT INTO TGFPPG (CODTIPVENDA, SEQUENCIA, PRAZO, PERCENTUAL, DIGVENDA, CODTIPTITPAD) VALUES (336,1,30,10,0,127);</v>
      </c>
    </row>
    <row r="385" spans="1:9" x14ac:dyDescent="0.3">
      <c r="A385" s="27">
        <v>336</v>
      </c>
      <c r="B385" t="str">
        <f>VLOOKUP(A385,'Tipo de Negociação (TGFTPV)'!B:C,2,FALSE)</f>
        <v>CARTAO DE CREDITO HIPER 10X</v>
      </c>
      <c r="C385" s="5">
        <v>2</v>
      </c>
      <c r="D385" s="5">
        <v>60</v>
      </c>
      <c r="E385" s="28">
        <v>10</v>
      </c>
      <c r="F385" t="str">
        <f t="shared" si="12"/>
        <v>10</v>
      </c>
      <c r="G385">
        <v>0</v>
      </c>
      <c r="H385" s="28">
        <v>127</v>
      </c>
      <c r="I385" t="str">
        <f t="shared" si="13"/>
        <v>INSERT INTO TGFPPG (CODTIPVENDA, SEQUENCIA, PRAZO, PERCENTUAL, DIGVENDA, CODTIPTITPAD) VALUES (336,2,60,10,0,127);</v>
      </c>
    </row>
    <row r="386" spans="1:9" x14ac:dyDescent="0.3">
      <c r="A386" s="27">
        <v>336</v>
      </c>
      <c r="B386" t="str">
        <f>VLOOKUP(A386,'Tipo de Negociação (TGFTPV)'!B:C,2,FALSE)</f>
        <v>CARTAO DE CREDITO HIPER 10X</v>
      </c>
      <c r="C386" s="5">
        <v>3</v>
      </c>
      <c r="D386" s="5">
        <v>90</v>
      </c>
      <c r="E386" s="28">
        <v>10</v>
      </c>
      <c r="F386" t="str">
        <f t="shared" si="12"/>
        <v>10</v>
      </c>
      <c r="G386">
        <v>0</v>
      </c>
      <c r="H386" s="28">
        <v>127</v>
      </c>
      <c r="I386" t="str">
        <f t="shared" si="13"/>
        <v>INSERT INTO TGFPPG (CODTIPVENDA, SEQUENCIA, PRAZO, PERCENTUAL, DIGVENDA, CODTIPTITPAD) VALUES (336,3,90,10,0,127);</v>
      </c>
    </row>
    <row r="387" spans="1:9" x14ac:dyDescent="0.3">
      <c r="A387" s="27">
        <v>336</v>
      </c>
      <c r="B387" t="str">
        <f>VLOOKUP(A387,'Tipo de Negociação (TGFTPV)'!B:C,2,FALSE)</f>
        <v>CARTAO DE CREDITO HIPER 10X</v>
      </c>
      <c r="C387" s="5">
        <v>4</v>
      </c>
      <c r="D387" s="5">
        <v>120</v>
      </c>
      <c r="E387" s="28">
        <v>10</v>
      </c>
      <c r="F387" t="str">
        <f t="shared" si="12"/>
        <v>10</v>
      </c>
      <c r="G387">
        <v>0</v>
      </c>
      <c r="H387" s="28">
        <v>127</v>
      </c>
      <c r="I387" t="str">
        <f t="shared" si="13"/>
        <v>INSERT INTO TGFPPG (CODTIPVENDA, SEQUENCIA, PRAZO, PERCENTUAL, DIGVENDA, CODTIPTITPAD) VALUES (336,4,120,10,0,127);</v>
      </c>
    </row>
    <row r="388" spans="1:9" x14ac:dyDescent="0.3">
      <c r="A388" s="27">
        <v>336</v>
      </c>
      <c r="B388" t="str">
        <f>VLOOKUP(A388,'Tipo de Negociação (TGFTPV)'!B:C,2,FALSE)</f>
        <v>CARTAO DE CREDITO HIPER 10X</v>
      </c>
      <c r="C388" s="5">
        <v>5</v>
      </c>
      <c r="D388" s="5">
        <v>150</v>
      </c>
      <c r="E388" s="28">
        <v>10</v>
      </c>
      <c r="F388" t="str">
        <f t="shared" si="12"/>
        <v>10</v>
      </c>
      <c r="G388">
        <v>0</v>
      </c>
      <c r="H388" s="28">
        <v>127</v>
      </c>
      <c r="I388" t="str">
        <f t="shared" si="13"/>
        <v>INSERT INTO TGFPPG (CODTIPVENDA, SEQUENCIA, PRAZO, PERCENTUAL, DIGVENDA, CODTIPTITPAD) VALUES (336,5,150,10,0,127);</v>
      </c>
    </row>
    <row r="389" spans="1:9" x14ac:dyDescent="0.3">
      <c r="A389" s="27">
        <v>336</v>
      </c>
      <c r="B389" t="str">
        <f>VLOOKUP(A389,'Tipo de Negociação (TGFTPV)'!B:C,2,FALSE)</f>
        <v>CARTAO DE CREDITO HIPER 10X</v>
      </c>
      <c r="C389" s="5">
        <v>6</v>
      </c>
      <c r="D389" s="5">
        <v>180</v>
      </c>
      <c r="E389" s="28">
        <v>10</v>
      </c>
      <c r="F389" t="str">
        <f t="shared" si="12"/>
        <v>10</v>
      </c>
      <c r="G389">
        <v>0</v>
      </c>
      <c r="H389" s="28">
        <v>127</v>
      </c>
      <c r="I389" t="str">
        <f t="shared" si="13"/>
        <v>INSERT INTO TGFPPG (CODTIPVENDA, SEQUENCIA, PRAZO, PERCENTUAL, DIGVENDA, CODTIPTITPAD) VALUES (336,6,180,10,0,127);</v>
      </c>
    </row>
    <row r="390" spans="1:9" x14ac:dyDescent="0.3">
      <c r="A390" s="27">
        <v>336</v>
      </c>
      <c r="B390" t="str">
        <f>VLOOKUP(A390,'Tipo de Negociação (TGFTPV)'!B:C,2,FALSE)</f>
        <v>CARTAO DE CREDITO HIPER 10X</v>
      </c>
      <c r="C390" s="5">
        <v>7</v>
      </c>
      <c r="D390" s="5">
        <v>210</v>
      </c>
      <c r="E390" s="28">
        <v>10</v>
      </c>
      <c r="F390" t="str">
        <f t="shared" si="12"/>
        <v>10</v>
      </c>
      <c r="G390">
        <v>0</v>
      </c>
      <c r="H390" s="28">
        <v>127</v>
      </c>
      <c r="I390" t="str">
        <f t="shared" si="13"/>
        <v>INSERT INTO TGFPPG (CODTIPVENDA, SEQUENCIA, PRAZO, PERCENTUAL, DIGVENDA, CODTIPTITPAD) VALUES (336,7,210,10,0,127);</v>
      </c>
    </row>
    <row r="391" spans="1:9" x14ac:dyDescent="0.3">
      <c r="A391" s="27">
        <v>336</v>
      </c>
      <c r="B391" t="str">
        <f>VLOOKUP(A391,'Tipo de Negociação (TGFTPV)'!B:C,2,FALSE)</f>
        <v>CARTAO DE CREDITO HIPER 10X</v>
      </c>
      <c r="C391" s="5">
        <v>8</v>
      </c>
      <c r="D391" s="5">
        <v>240</v>
      </c>
      <c r="E391" s="28">
        <v>10</v>
      </c>
      <c r="F391" t="str">
        <f t="shared" si="12"/>
        <v>10</v>
      </c>
      <c r="G391">
        <v>0</v>
      </c>
      <c r="H391" s="28">
        <v>127</v>
      </c>
      <c r="I391" t="str">
        <f t="shared" si="13"/>
        <v>INSERT INTO TGFPPG (CODTIPVENDA, SEQUENCIA, PRAZO, PERCENTUAL, DIGVENDA, CODTIPTITPAD) VALUES (336,8,240,10,0,127);</v>
      </c>
    </row>
    <row r="392" spans="1:9" x14ac:dyDescent="0.3">
      <c r="A392" s="27">
        <v>336</v>
      </c>
      <c r="B392" t="str">
        <f>VLOOKUP(A392,'Tipo de Negociação (TGFTPV)'!B:C,2,FALSE)</f>
        <v>CARTAO DE CREDITO HIPER 10X</v>
      </c>
      <c r="C392" s="5">
        <v>9</v>
      </c>
      <c r="D392" s="5">
        <v>270</v>
      </c>
      <c r="E392" s="28">
        <v>10</v>
      </c>
      <c r="F392" t="str">
        <f t="shared" si="12"/>
        <v>10</v>
      </c>
      <c r="G392">
        <v>0</v>
      </c>
      <c r="H392" s="28">
        <v>127</v>
      </c>
      <c r="I392" t="str">
        <f t="shared" si="13"/>
        <v>INSERT INTO TGFPPG (CODTIPVENDA, SEQUENCIA, PRAZO, PERCENTUAL, DIGVENDA, CODTIPTITPAD) VALUES (336,9,270,10,0,127);</v>
      </c>
    </row>
    <row r="393" spans="1:9" x14ac:dyDescent="0.3">
      <c r="A393" s="22">
        <v>336</v>
      </c>
      <c r="B393" s="23" t="str">
        <f>VLOOKUP(A393,'Tipo de Negociação (TGFTPV)'!B:C,2,FALSE)</f>
        <v>CARTAO DE CREDITO HIPER 10X</v>
      </c>
      <c r="C393" s="24">
        <v>10</v>
      </c>
      <c r="D393" s="24">
        <v>300</v>
      </c>
      <c r="E393" s="25">
        <v>10</v>
      </c>
      <c r="F393" s="23" t="str">
        <f t="shared" si="12"/>
        <v>10</v>
      </c>
      <c r="G393" s="23">
        <v>0</v>
      </c>
      <c r="H393" s="25">
        <v>127</v>
      </c>
      <c r="I393" s="23" t="str">
        <f t="shared" si="13"/>
        <v>INSERT INTO TGFPPG (CODTIPVENDA, SEQUENCIA, PRAZO, PERCENTUAL, DIGVENDA, CODTIPTITPAD) VALUES (336,10,300,10,0,127);</v>
      </c>
    </row>
    <row r="394" spans="1:9" x14ac:dyDescent="0.3">
      <c r="A394" s="18">
        <v>211</v>
      </c>
      <c r="B394" s="19" t="str">
        <f>VLOOKUP(A394,'Tipo de Negociação (TGFTPV)'!B:C,2,FALSE)</f>
        <v>ENTRADA + CARTAO DE CREDITO ELO 1X</v>
      </c>
      <c r="C394" s="20">
        <v>1</v>
      </c>
      <c r="D394" s="20">
        <v>0</v>
      </c>
      <c r="E394" s="21">
        <v>50</v>
      </c>
      <c r="F394" s="19" t="str">
        <f t="shared" ref="F394:F457" si="14">SUBSTITUTE(E394,",",".")</f>
        <v>50</v>
      </c>
      <c r="G394" s="19">
        <v>3</v>
      </c>
      <c r="H394" s="32">
        <v>1</v>
      </c>
      <c r="I394" s="19" t="str">
        <f t="shared" si="13"/>
        <v>INSERT INTO TGFPPG (CODTIPVENDA, SEQUENCIA, PRAZO, PERCENTUAL, DIGVENDA, CODTIPTITPAD) VALUES (211,1,0,50,3,1);</v>
      </c>
    </row>
    <row r="395" spans="1:9" x14ac:dyDescent="0.3">
      <c r="A395" s="22">
        <v>211</v>
      </c>
      <c r="B395" s="23" t="str">
        <f>VLOOKUP(A395,'Tipo de Negociação (TGFTPV)'!B:C,2,FALSE)</f>
        <v>ENTRADA + CARTAO DE CREDITO ELO 1X</v>
      </c>
      <c r="C395" s="24">
        <v>2</v>
      </c>
      <c r="D395" s="24">
        <v>30</v>
      </c>
      <c r="E395" s="25">
        <v>50</v>
      </c>
      <c r="F395" s="23" t="str">
        <f t="shared" si="14"/>
        <v>50</v>
      </c>
      <c r="G395" s="23">
        <v>0</v>
      </c>
      <c r="H395" s="33">
        <v>101</v>
      </c>
      <c r="I395" t="str">
        <f t="shared" si="13"/>
        <v>INSERT INTO TGFPPG (CODTIPVENDA, SEQUENCIA, PRAZO, PERCENTUAL, DIGVENDA, CODTIPTITPAD) VALUES (211,2,30,50,0,101);</v>
      </c>
    </row>
    <row r="396" spans="1:9" x14ac:dyDescent="0.3">
      <c r="A396" s="18">
        <v>212</v>
      </c>
      <c r="B396" s="19" t="str">
        <f>VLOOKUP(A396,'Tipo de Negociação (TGFTPV)'!B:C,2,FALSE)</f>
        <v>ENTRADA + CARTAO DE CREDITO ELO 2X</v>
      </c>
      <c r="C396" s="20">
        <v>1</v>
      </c>
      <c r="D396" s="20">
        <v>0</v>
      </c>
      <c r="E396" s="21">
        <v>33.33</v>
      </c>
      <c r="F396" s="26" t="str">
        <f t="shared" si="14"/>
        <v>33.33</v>
      </c>
      <c r="G396" s="19">
        <v>3</v>
      </c>
      <c r="H396" s="32">
        <v>1</v>
      </c>
      <c r="I396" s="19" t="str">
        <f t="shared" si="13"/>
        <v>INSERT INTO TGFPPG (CODTIPVENDA, SEQUENCIA, PRAZO, PERCENTUAL, DIGVENDA, CODTIPTITPAD) VALUES (212,1,0,33.33,3,1);</v>
      </c>
    </row>
    <row r="397" spans="1:9" x14ac:dyDescent="0.3">
      <c r="A397" s="27">
        <v>212</v>
      </c>
      <c r="B397" t="str">
        <f>VLOOKUP(A397,'Tipo de Negociação (TGFTPV)'!B:C,2,FALSE)</f>
        <v>ENTRADA + CARTAO DE CREDITO ELO 2X</v>
      </c>
      <c r="C397" s="5">
        <v>2</v>
      </c>
      <c r="D397" s="5">
        <v>30</v>
      </c>
      <c r="E397" s="28">
        <v>33.33</v>
      </c>
      <c r="F397" s="29" t="str">
        <f t="shared" si="14"/>
        <v>33.33</v>
      </c>
      <c r="G397">
        <v>0</v>
      </c>
      <c r="H397" s="34">
        <v>102</v>
      </c>
      <c r="I397" t="str">
        <f t="shared" si="13"/>
        <v>INSERT INTO TGFPPG (CODTIPVENDA, SEQUENCIA, PRAZO, PERCENTUAL, DIGVENDA, CODTIPTITPAD) VALUES (212,2,30,33.33,0,102);</v>
      </c>
    </row>
    <row r="398" spans="1:9" x14ac:dyDescent="0.3">
      <c r="A398" s="22">
        <v>212</v>
      </c>
      <c r="B398" s="23" t="str">
        <f>VLOOKUP(A398,'Tipo de Negociação (TGFTPV)'!B:C,2,FALSE)</f>
        <v>ENTRADA + CARTAO DE CREDITO ELO 2X</v>
      </c>
      <c r="C398" s="24">
        <v>3</v>
      </c>
      <c r="D398" s="24">
        <v>60</v>
      </c>
      <c r="E398" s="25">
        <v>33.33</v>
      </c>
      <c r="F398" s="30" t="str">
        <f t="shared" si="14"/>
        <v>33.33</v>
      </c>
      <c r="G398" s="23">
        <v>0</v>
      </c>
      <c r="H398" s="33">
        <v>102</v>
      </c>
      <c r="I398" s="23" t="str">
        <f t="shared" si="13"/>
        <v>INSERT INTO TGFPPG (CODTIPVENDA, SEQUENCIA, PRAZO, PERCENTUAL, DIGVENDA, CODTIPTITPAD) VALUES (212,3,60,33.33,0,102);</v>
      </c>
    </row>
    <row r="399" spans="1:9" x14ac:dyDescent="0.3">
      <c r="A399" s="18">
        <v>213</v>
      </c>
      <c r="B399" s="19" t="str">
        <f>VLOOKUP(A399,'Tipo de Negociação (TGFTPV)'!B:C,2,FALSE)</f>
        <v>ENTRADA + CARTAO DE CREDITO ELO 3X</v>
      </c>
      <c r="C399" s="20">
        <v>1</v>
      </c>
      <c r="D399" s="20">
        <v>0</v>
      </c>
      <c r="E399" s="21">
        <v>25</v>
      </c>
      <c r="F399" s="19" t="str">
        <f t="shared" si="14"/>
        <v>25</v>
      </c>
      <c r="G399" s="19">
        <v>3</v>
      </c>
      <c r="H399" s="32">
        <v>1</v>
      </c>
      <c r="I399" s="19" t="str">
        <f t="shared" si="13"/>
        <v>INSERT INTO TGFPPG (CODTIPVENDA, SEQUENCIA, PRAZO, PERCENTUAL, DIGVENDA, CODTIPTITPAD) VALUES (213,1,0,25,3,1);</v>
      </c>
    </row>
    <row r="400" spans="1:9" x14ac:dyDescent="0.3">
      <c r="A400" s="27">
        <v>213</v>
      </c>
      <c r="B400" t="str">
        <f>VLOOKUP(A400,'Tipo de Negociação (TGFTPV)'!B:C,2,FALSE)</f>
        <v>ENTRADA + CARTAO DE CREDITO ELO 3X</v>
      </c>
      <c r="C400" s="5">
        <v>2</v>
      </c>
      <c r="D400" s="5">
        <v>30</v>
      </c>
      <c r="E400" s="28">
        <v>25</v>
      </c>
      <c r="F400" s="29" t="str">
        <f t="shared" si="14"/>
        <v>25</v>
      </c>
      <c r="G400">
        <v>0</v>
      </c>
      <c r="H400" s="34">
        <v>102</v>
      </c>
      <c r="I400" t="str">
        <f t="shared" si="13"/>
        <v>INSERT INTO TGFPPG (CODTIPVENDA, SEQUENCIA, PRAZO, PERCENTUAL, DIGVENDA, CODTIPTITPAD) VALUES (213,2,30,25,0,102);</v>
      </c>
    </row>
    <row r="401" spans="1:9" x14ac:dyDescent="0.3">
      <c r="A401" s="27">
        <v>213</v>
      </c>
      <c r="B401" t="str">
        <f>VLOOKUP(A401,'Tipo de Negociação (TGFTPV)'!B:C,2,FALSE)</f>
        <v>ENTRADA + CARTAO DE CREDITO ELO 3X</v>
      </c>
      <c r="C401" s="5">
        <v>3</v>
      </c>
      <c r="D401" s="5">
        <v>60</v>
      </c>
      <c r="E401" s="28">
        <v>25</v>
      </c>
      <c r="F401" s="29" t="str">
        <f t="shared" si="14"/>
        <v>25</v>
      </c>
      <c r="G401">
        <v>0</v>
      </c>
      <c r="H401" s="34">
        <v>102</v>
      </c>
      <c r="I401" t="str">
        <f t="shared" si="13"/>
        <v>INSERT INTO TGFPPG (CODTIPVENDA, SEQUENCIA, PRAZO, PERCENTUAL, DIGVENDA, CODTIPTITPAD) VALUES (213,3,60,25,0,102);</v>
      </c>
    </row>
    <row r="402" spans="1:9" x14ac:dyDescent="0.3">
      <c r="A402" s="22">
        <v>213</v>
      </c>
      <c r="B402" s="23" t="str">
        <f>VLOOKUP(A402,'Tipo de Negociação (TGFTPV)'!B:C,2,FALSE)</f>
        <v>ENTRADA + CARTAO DE CREDITO ELO 3X</v>
      </c>
      <c r="C402" s="24">
        <v>4</v>
      </c>
      <c r="D402" s="24">
        <v>90</v>
      </c>
      <c r="E402" s="25">
        <v>25</v>
      </c>
      <c r="F402" s="23" t="str">
        <f t="shared" si="14"/>
        <v>25</v>
      </c>
      <c r="G402" s="23">
        <v>0</v>
      </c>
      <c r="H402" s="33">
        <v>102</v>
      </c>
      <c r="I402" s="23" t="str">
        <f t="shared" si="13"/>
        <v>INSERT INTO TGFPPG (CODTIPVENDA, SEQUENCIA, PRAZO, PERCENTUAL, DIGVENDA, CODTIPTITPAD) VALUES (213,4,90,25,0,102);</v>
      </c>
    </row>
    <row r="403" spans="1:9" x14ac:dyDescent="0.3">
      <c r="A403" s="18">
        <v>214</v>
      </c>
      <c r="B403" s="19" t="str">
        <f>VLOOKUP(A403,'Tipo de Negociação (TGFTPV)'!B:C,2,FALSE)</f>
        <v>ENTRADA + CARTAO DE CREDITO ELO 4X</v>
      </c>
      <c r="C403" s="20">
        <v>1</v>
      </c>
      <c r="D403" s="20">
        <v>0</v>
      </c>
      <c r="E403" s="21">
        <v>20</v>
      </c>
      <c r="F403" s="19" t="str">
        <f t="shared" si="14"/>
        <v>20</v>
      </c>
      <c r="G403" s="19">
        <v>3</v>
      </c>
      <c r="H403" s="32">
        <v>1</v>
      </c>
      <c r="I403" s="19" t="str">
        <f t="shared" si="13"/>
        <v>INSERT INTO TGFPPG (CODTIPVENDA, SEQUENCIA, PRAZO, PERCENTUAL, DIGVENDA, CODTIPTITPAD) VALUES (214,1,0,20,3,1);</v>
      </c>
    </row>
    <row r="404" spans="1:9" x14ac:dyDescent="0.3">
      <c r="A404" s="27">
        <v>214</v>
      </c>
      <c r="B404" t="str">
        <f>VLOOKUP(A404,'Tipo de Negociação (TGFTPV)'!B:C,2,FALSE)</f>
        <v>ENTRADA + CARTAO DE CREDITO ELO 4X</v>
      </c>
      <c r="C404" s="5">
        <v>2</v>
      </c>
      <c r="D404" s="5">
        <v>30</v>
      </c>
      <c r="E404" s="28">
        <v>20</v>
      </c>
      <c r="F404" t="str">
        <f t="shared" si="14"/>
        <v>20</v>
      </c>
      <c r="G404">
        <v>0</v>
      </c>
      <c r="H404" s="34">
        <v>102</v>
      </c>
      <c r="I404" t="str">
        <f t="shared" ref="I404:I467" si="15">_xlfn.CONCAT($I$1,A404,",",C404,",",D404,",",F404,",",G404,",",H404,");")</f>
        <v>INSERT INTO TGFPPG (CODTIPVENDA, SEQUENCIA, PRAZO, PERCENTUAL, DIGVENDA, CODTIPTITPAD) VALUES (214,2,30,20,0,102);</v>
      </c>
    </row>
    <row r="405" spans="1:9" x14ac:dyDescent="0.3">
      <c r="A405" s="27">
        <v>214</v>
      </c>
      <c r="B405" t="str">
        <f>VLOOKUP(A405,'Tipo de Negociação (TGFTPV)'!B:C,2,FALSE)</f>
        <v>ENTRADA + CARTAO DE CREDITO ELO 4X</v>
      </c>
      <c r="C405" s="5">
        <v>3</v>
      </c>
      <c r="D405" s="5">
        <v>60</v>
      </c>
      <c r="E405" s="28">
        <v>20</v>
      </c>
      <c r="F405" t="str">
        <f t="shared" si="14"/>
        <v>20</v>
      </c>
      <c r="G405">
        <v>0</v>
      </c>
      <c r="H405" s="34">
        <v>102</v>
      </c>
      <c r="I405" t="str">
        <f t="shared" si="15"/>
        <v>INSERT INTO TGFPPG (CODTIPVENDA, SEQUENCIA, PRAZO, PERCENTUAL, DIGVENDA, CODTIPTITPAD) VALUES (214,3,60,20,0,102);</v>
      </c>
    </row>
    <row r="406" spans="1:9" x14ac:dyDescent="0.3">
      <c r="A406" s="27">
        <v>214</v>
      </c>
      <c r="B406" t="str">
        <f>VLOOKUP(A406,'Tipo de Negociação (TGFTPV)'!B:C,2,FALSE)</f>
        <v>ENTRADA + CARTAO DE CREDITO ELO 4X</v>
      </c>
      <c r="C406" s="5">
        <v>4</v>
      </c>
      <c r="D406" s="5">
        <v>90</v>
      </c>
      <c r="E406" s="28">
        <v>20</v>
      </c>
      <c r="F406" t="str">
        <f t="shared" si="14"/>
        <v>20</v>
      </c>
      <c r="G406">
        <v>0</v>
      </c>
      <c r="H406" s="34">
        <v>102</v>
      </c>
      <c r="I406" t="str">
        <f t="shared" si="15"/>
        <v>INSERT INTO TGFPPG (CODTIPVENDA, SEQUENCIA, PRAZO, PERCENTUAL, DIGVENDA, CODTIPTITPAD) VALUES (214,4,90,20,0,102);</v>
      </c>
    </row>
    <row r="407" spans="1:9" x14ac:dyDescent="0.3">
      <c r="A407" s="22">
        <v>214</v>
      </c>
      <c r="B407" s="23" t="str">
        <f>VLOOKUP(A407,'Tipo de Negociação (TGFTPV)'!B:C,2,FALSE)</f>
        <v>ENTRADA + CARTAO DE CREDITO ELO 4X</v>
      </c>
      <c r="C407" s="24">
        <v>5</v>
      </c>
      <c r="D407" s="24">
        <v>120</v>
      </c>
      <c r="E407" s="25">
        <v>20</v>
      </c>
      <c r="F407" s="23" t="str">
        <f t="shared" si="14"/>
        <v>20</v>
      </c>
      <c r="G407" s="23">
        <v>0</v>
      </c>
      <c r="H407" s="33">
        <v>102</v>
      </c>
      <c r="I407" s="23" t="str">
        <f t="shared" si="15"/>
        <v>INSERT INTO TGFPPG (CODTIPVENDA, SEQUENCIA, PRAZO, PERCENTUAL, DIGVENDA, CODTIPTITPAD) VALUES (214,5,120,20,0,102);</v>
      </c>
    </row>
    <row r="408" spans="1:9" x14ac:dyDescent="0.3">
      <c r="A408" s="31">
        <v>215</v>
      </c>
      <c r="B408" t="str">
        <f>VLOOKUP(A408,'Tipo de Negociação (TGFTPV)'!B:C,2,FALSE)</f>
        <v>ENTRADA + CARTAO DE CREDITO ELO 5X</v>
      </c>
      <c r="C408" s="5">
        <v>1</v>
      </c>
      <c r="D408" s="5">
        <v>0</v>
      </c>
      <c r="E408" s="28">
        <v>16.666699999999999</v>
      </c>
      <c r="F408" s="29" t="str">
        <f t="shared" si="14"/>
        <v>16.6667</v>
      </c>
      <c r="G408">
        <v>3</v>
      </c>
      <c r="H408" s="34">
        <v>1</v>
      </c>
      <c r="I408" t="str">
        <f t="shared" si="15"/>
        <v>INSERT INTO TGFPPG (CODTIPVENDA, SEQUENCIA, PRAZO, PERCENTUAL, DIGVENDA, CODTIPTITPAD) VALUES (215,1,0,16.6667,3,1);</v>
      </c>
    </row>
    <row r="409" spans="1:9" x14ac:dyDescent="0.3">
      <c r="A409" s="31">
        <v>215</v>
      </c>
      <c r="B409" t="str">
        <f>VLOOKUP(A409,'Tipo de Negociação (TGFTPV)'!B:C,2,FALSE)</f>
        <v>ENTRADA + CARTAO DE CREDITO ELO 5X</v>
      </c>
      <c r="C409" s="5">
        <v>2</v>
      </c>
      <c r="D409" s="5">
        <v>30</v>
      </c>
      <c r="E409" s="28">
        <v>16.666699999999999</v>
      </c>
      <c r="F409" s="29" t="str">
        <f t="shared" si="14"/>
        <v>16.6667</v>
      </c>
      <c r="G409">
        <v>0</v>
      </c>
      <c r="H409" s="34">
        <v>102</v>
      </c>
      <c r="I409" t="str">
        <f t="shared" si="15"/>
        <v>INSERT INTO TGFPPG (CODTIPVENDA, SEQUENCIA, PRAZO, PERCENTUAL, DIGVENDA, CODTIPTITPAD) VALUES (215,2,30,16.6667,0,102);</v>
      </c>
    </row>
    <row r="410" spans="1:9" x14ac:dyDescent="0.3">
      <c r="A410" s="31">
        <v>215</v>
      </c>
      <c r="B410" t="str">
        <f>VLOOKUP(A410,'Tipo de Negociação (TGFTPV)'!B:C,2,FALSE)</f>
        <v>ENTRADA + CARTAO DE CREDITO ELO 5X</v>
      </c>
      <c r="C410" s="5">
        <v>3</v>
      </c>
      <c r="D410" s="5">
        <v>60</v>
      </c>
      <c r="E410" s="28">
        <v>16.666699999999999</v>
      </c>
      <c r="F410" s="29" t="str">
        <f t="shared" si="14"/>
        <v>16.6667</v>
      </c>
      <c r="G410">
        <v>0</v>
      </c>
      <c r="H410" s="34">
        <v>102</v>
      </c>
      <c r="I410" t="str">
        <f t="shared" si="15"/>
        <v>INSERT INTO TGFPPG (CODTIPVENDA, SEQUENCIA, PRAZO, PERCENTUAL, DIGVENDA, CODTIPTITPAD) VALUES (215,3,60,16.6667,0,102);</v>
      </c>
    </row>
    <row r="411" spans="1:9" x14ac:dyDescent="0.3">
      <c r="A411" s="31">
        <v>215</v>
      </c>
      <c r="B411" t="str">
        <f>VLOOKUP(A411,'Tipo de Negociação (TGFTPV)'!B:C,2,FALSE)</f>
        <v>ENTRADA + CARTAO DE CREDITO ELO 5X</v>
      </c>
      <c r="C411" s="5">
        <v>4</v>
      </c>
      <c r="D411" s="5">
        <v>90</v>
      </c>
      <c r="E411" s="28">
        <v>16.666699999999999</v>
      </c>
      <c r="F411" s="29" t="str">
        <f t="shared" si="14"/>
        <v>16.6667</v>
      </c>
      <c r="G411">
        <v>0</v>
      </c>
      <c r="H411" s="34">
        <v>102</v>
      </c>
      <c r="I411" t="str">
        <f t="shared" si="15"/>
        <v>INSERT INTO TGFPPG (CODTIPVENDA, SEQUENCIA, PRAZO, PERCENTUAL, DIGVENDA, CODTIPTITPAD) VALUES (215,4,90,16.6667,0,102);</v>
      </c>
    </row>
    <row r="412" spans="1:9" x14ac:dyDescent="0.3">
      <c r="A412" s="31">
        <v>215</v>
      </c>
      <c r="B412" t="str">
        <f>VLOOKUP(A412,'Tipo de Negociação (TGFTPV)'!B:C,2,FALSE)</f>
        <v>ENTRADA + CARTAO DE CREDITO ELO 5X</v>
      </c>
      <c r="C412" s="5">
        <v>5</v>
      </c>
      <c r="D412" s="5">
        <v>120</v>
      </c>
      <c r="E412" s="28">
        <v>16.666699999999999</v>
      </c>
      <c r="F412" s="29" t="str">
        <f t="shared" si="14"/>
        <v>16.6667</v>
      </c>
      <c r="G412">
        <v>0</v>
      </c>
      <c r="H412" s="34">
        <v>102</v>
      </c>
      <c r="I412" t="str">
        <f t="shared" si="15"/>
        <v>INSERT INTO TGFPPG (CODTIPVENDA, SEQUENCIA, PRAZO, PERCENTUAL, DIGVENDA, CODTIPTITPAD) VALUES (215,5,120,16.6667,0,102);</v>
      </c>
    </row>
    <row r="413" spans="1:9" x14ac:dyDescent="0.3">
      <c r="A413" s="31">
        <v>215</v>
      </c>
      <c r="B413" t="str">
        <f>VLOOKUP(A413,'Tipo de Negociação (TGFTPV)'!B:C,2,FALSE)</f>
        <v>ENTRADA + CARTAO DE CREDITO ELO 5X</v>
      </c>
      <c r="C413" s="5">
        <v>6</v>
      </c>
      <c r="D413" s="5">
        <v>150</v>
      </c>
      <c r="E413" s="28">
        <v>16.666699999999999</v>
      </c>
      <c r="F413" s="29" t="str">
        <f t="shared" si="14"/>
        <v>16.6667</v>
      </c>
      <c r="G413">
        <v>0</v>
      </c>
      <c r="H413" s="34">
        <v>102</v>
      </c>
      <c r="I413" t="str">
        <f t="shared" si="15"/>
        <v>INSERT INTO TGFPPG (CODTIPVENDA, SEQUENCIA, PRAZO, PERCENTUAL, DIGVENDA, CODTIPTITPAD) VALUES (215,6,150,16.6667,0,102);</v>
      </c>
    </row>
    <row r="414" spans="1:9" x14ac:dyDescent="0.3">
      <c r="A414" s="18">
        <v>216</v>
      </c>
      <c r="B414" s="19" t="str">
        <f>VLOOKUP(A414,'Tipo de Negociação (TGFTPV)'!B:C,2,FALSE)</f>
        <v>ENTRADA + CARTAO DE CREDITO ELO 6X</v>
      </c>
      <c r="C414" s="20">
        <v>1</v>
      </c>
      <c r="D414" s="20">
        <v>0</v>
      </c>
      <c r="E414" s="21">
        <v>14.2857</v>
      </c>
      <c r="F414" s="19" t="str">
        <f t="shared" si="14"/>
        <v>14.2857</v>
      </c>
      <c r="G414" s="19">
        <v>3</v>
      </c>
      <c r="H414" s="32">
        <v>1</v>
      </c>
      <c r="I414" s="19" t="str">
        <f t="shared" si="15"/>
        <v>INSERT INTO TGFPPG (CODTIPVENDA, SEQUENCIA, PRAZO, PERCENTUAL, DIGVENDA, CODTIPTITPAD) VALUES (216,1,0,14.2857,3,1);</v>
      </c>
    </row>
    <row r="415" spans="1:9" x14ac:dyDescent="0.3">
      <c r="A415" s="27">
        <v>216</v>
      </c>
      <c r="B415" t="str">
        <f>VLOOKUP(A415,'Tipo de Negociação (TGFTPV)'!B:C,2,FALSE)</f>
        <v>ENTRADA + CARTAO DE CREDITO ELO 6X</v>
      </c>
      <c r="C415" s="5">
        <v>2</v>
      </c>
      <c r="D415" s="5">
        <v>30</v>
      </c>
      <c r="E415" s="28">
        <v>14.2857</v>
      </c>
      <c r="F415" t="str">
        <f t="shared" si="14"/>
        <v>14.2857</v>
      </c>
      <c r="G415">
        <v>0</v>
      </c>
      <c r="H415" s="34">
        <v>102</v>
      </c>
      <c r="I415" t="str">
        <f t="shared" si="15"/>
        <v>INSERT INTO TGFPPG (CODTIPVENDA, SEQUENCIA, PRAZO, PERCENTUAL, DIGVENDA, CODTIPTITPAD) VALUES (216,2,30,14.2857,0,102);</v>
      </c>
    </row>
    <row r="416" spans="1:9" x14ac:dyDescent="0.3">
      <c r="A416" s="27">
        <v>216</v>
      </c>
      <c r="B416" t="str">
        <f>VLOOKUP(A416,'Tipo de Negociação (TGFTPV)'!B:C,2,FALSE)</f>
        <v>ENTRADA + CARTAO DE CREDITO ELO 6X</v>
      </c>
      <c r="C416" s="5">
        <v>3</v>
      </c>
      <c r="D416" s="5">
        <v>60</v>
      </c>
      <c r="E416" s="28">
        <v>14.2857</v>
      </c>
      <c r="F416" t="str">
        <f t="shared" si="14"/>
        <v>14.2857</v>
      </c>
      <c r="G416">
        <v>0</v>
      </c>
      <c r="H416" s="34">
        <v>102</v>
      </c>
      <c r="I416" t="str">
        <f t="shared" si="15"/>
        <v>INSERT INTO TGFPPG (CODTIPVENDA, SEQUENCIA, PRAZO, PERCENTUAL, DIGVENDA, CODTIPTITPAD) VALUES (216,3,60,14.2857,0,102);</v>
      </c>
    </row>
    <row r="417" spans="1:9" x14ac:dyDescent="0.3">
      <c r="A417" s="27">
        <v>216</v>
      </c>
      <c r="B417" t="str">
        <f>VLOOKUP(A417,'Tipo de Negociação (TGFTPV)'!B:C,2,FALSE)</f>
        <v>ENTRADA + CARTAO DE CREDITO ELO 6X</v>
      </c>
      <c r="C417" s="5">
        <v>4</v>
      </c>
      <c r="D417" s="5">
        <v>90</v>
      </c>
      <c r="E417" s="28">
        <v>14.2857</v>
      </c>
      <c r="F417" t="str">
        <f t="shared" si="14"/>
        <v>14.2857</v>
      </c>
      <c r="G417">
        <v>0</v>
      </c>
      <c r="H417" s="34">
        <v>102</v>
      </c>
      <c r="I417" t="str">
        <f t="shared" si="15"/>
        <v>INSERT INTO TGFPPG (CODTIPVENDA, SEQUENCIA, PRAZO, PERCENTUAL, DIGVENDA, CODTIPTITPAD) VALUES (216,4,90,14.2857,0,102);</v>
      </c>
    </row>
    <row r="418" spans="1:9" x14ac:dyDescent="0.3">
      <c r="A418" s="27">
        <v>216</v>
      </c>
      <c r="B418" t="str">
        <f>VLOOKUP(A418,'Tipo de Negociação (TGFTPV)'!B:C,2,FALSE)</f>
        <v>ENTRADA + CARTAO DE CREDITO ELO 6X</v>
      </c>
      <c r="C418" s="5">
        <v>5</v>
      </c>
      <c r="D418" s="5">
        <v>120</v>
      </c>
      <c r="E418" s="28">
        <v>14.2857</v>
      </c>
      <c r="F418" t="str">
        <f t="shared" si="14"/>
        <v>14.2857</v>
      </c>
      <c r="G418">
        <v>0</v>
      </c>
      <c r="H418" s="34">
        <v>102</v>
      </c>
      <c r="I418" t="str">
        <f t="shared" si="15"/>
        <v>INSERT INTO TGFPPG (CODTIPVENDA, SEQUENCIA, PRAZO, PERCENTUAL, DIGVENDA, CODTIPTITPAD) VALUES (216,5,120,14.2857,0,102);</v>
      </c>
    </row>
    <row r="419" spans="1:9" x14ac:dyDescent="0.3">
      <c r="A419" s="27">
        <v>216</v>
      </c>
      <c r="B419" t="str">
        <f>VLOOKUP(A419,'Tipo de Negociação (TGFTPV)'!B:C,2,FALSE)</f>
        <v>ENTRADA + CARTAO DE CREDITO ELO 6X</v>
      </c>
      <c r="C419" s="5">
        <v>6</v>
      </c>
      <c r="D419" s="5">
        <v>150</v>
      </c>
      <c r="E419" s="28">
        <v>14.2857</v>
      </c>
      <c r="F419" t="str">
        <f t="shared" si="14"/>
        <v>14.2857</v>
      </c>
      <c r="G419">
        <v>0</v>
      </c>
      <c r="H419" s="34">
        <v>102</v>
      </c>
      <c r="I419" t="str">
        <f t="shared" si="15"/>
        <v>INSERT INTO TGFPPG (CODTIPVENDA, SEQUENCIA, PRAZO, PERCENTUAL, DIGVENDA, CODTIPTITPAD) VALUES (216,6,150,14.2857,0,102);</v>
      </c>
    </row>
    <row r="420" spans="1:9" x14ac:dyDescent="0.3">
      <c r="A420" s="22">
        <v>216</v>
      </c>
      <c r="B420" s="23" t="str">
        <f>VLOOKUP(A420,'Tipo de Negociação (TGFTPV)'!B:C,2,FALSE)</f>
        <v>ENTRADA + CARTAO DE CREDITO ELO 6X</v>
      </c>
      <c r="C420" s="24">
        <v>7</v>
      </c>
      <c r="D420" s="24">
        <v>180</v>
      </c>
      <c r="E420" s="25">
        <v>14.2857</v>
      </c>
      <c r="F420" s="23" t="str">
        <f t="shared" si="14"/>
        <v>14.2857</v>
      </c>
      <c r="G420" s="23">
        <v>0</v>
      </c>
      <c r="H420" s="33">
        <v>102</v>
      </c>
      <c r="I420" s="23" t="str">
        <f t="shared" si="15"/>
        <v>INSERT INTO TGFPPG (CODTIPVENDA, SEQUENCIA, PRAZO, PERCENTUAL, DIGVENDA, CODTIPTITPAD) VALUES (216,7,180,14.2857,0,102);</v>
      </c>
    </row>
    <row r="421" spans="1:9" x14ac:dyDescent="0.3">
      <c r="A421" s="18">
        <v>217</v>
      </c>
      <c r="B421" s="19" t="str">
        <f>VLOOKUP(A421,'Tipo de Negociação (TGFTPV)'!B:C,2,FALSE)</f>
        <v>ENTRADA + CARTAO DE CREDITO ELO 7X</v>
      </c>
      <c r="C421" s="20">
        <v>1</v>
      </c>
      <c r="D421" s="20">
        <v>0</v>
      </c>
      <c r="E421" s="21">
        <v>12.5</v>
      </c>
      <c r="F421" s="19" t="str">
        <f t="shared" si="14"/>
        <v>12.5</v>
      </c>
      <c r="G421" s="19">
        <v>3</v>
      </c>
      <c r="H421" s="32">
        <v>1</v>
      </c>
      <c r="I421" s="19" t="str">
        <f t="shared" si="15"/>
        <v>INSERT INTO TGFPPG (CODTIPVENDA, SEQUENCIA, PRAZO, PERCENTUAL, DIGVENDA, CODTIPTITPAD) VALUES (217,1,0,12.5,3,1);</v>
      </c>
    </row>
    <row r="422" spans="1:9" x14ac:dyDescent="0.3">
      <c r="A422" s="27">
        <v>217</v>
      </c>
      <c r="B422" t="str">
        <f>VLOOKUP(A422,'Tipo de Negociação (TGFTPV)'!B:C,2,FALSE)</f>
        <v>ENTRADA + CARTAO DE CREDITO ELO 7X</v>
      </c>
      <c r="C422" s="5">
        <v>2</v>
      </c>
      <c r="D422" s="5">
        <v>30</v>
      </c>
      <c r="E422" s="28">
        <v>12.5</v>
      </c>
      <c r="F422" t="str">
        <f t="shared" si="14"/>
        <v>12.5</v>
      </c>
      <c r="G422">
        <v>0</v>
      </c>
      <c r="H422" s="34">
        <v>103</v>
      </c>
      <c r="I422" t="str">
        <f t="shared" si="15"/>
        <v>INSERT INTO TGFPPG (CODTIPVENDA, SEQUENCIA, PRAZO, PERCENTUAL, DIGVENDA, CODTIPTITPAD) VALUES (217,2,30,12.5,0,103);</v>
      </c>
    </row>
    <row r="423" spans="1:9" x14ac:dyDescent="0.3">
      <c r="A423" s="27">
        <v>217</v>
      </c>
      <c r="B423" t="str">
        <f>VLOOKUP(A423,'Tipo de Negociação (TGFTPV)'!B:C,2,FALSE)</f>
        <v>ENTRADA + CARTAO DE CREDITO ELO 7X</v>
      </c>
      <c r="C423" s="5">
        <v>3</v>
      </c>
      <c r="D423" s="5">
        <v>60</v>
      </c>
      <c r="E423" s="28">
        <v>12.5</v>
      </c>
      <c r="F423" t="str">
        <f t="shared" si="14"/>
        <v>12.5</v>
      </c>
      <c r="G423">
        <v>0</v>
      </c>
      <c r="H423" s="34">
        <v>103</v>
      </c>
      <c r="I423" t="str">
        <f t="shared" si="15"/>
        <v>INSERT INTO TGFPPG (CODTIPVENDA, SEQUENCIA, PRAZO, PERCENTUAL, DIGVENDA, CODTIPTITPAD) VALUES (217,3,60,12.5,0,103);</v>
      </c>
    </row>
    <row r="424" spans="1:9" x14ac:dyDescent="0.3">
      <c r="A424" s="27">
        <v>217</v>
      </c>
      <c r="B424" t="str">
        <f>VLOOKUP(A424,'Tipo de Negociação (TGFTPV)'!B:C,2,FALSE)</f>
        <v>ENTRADA + CARTAO DE CREDITO ELO 7X</v>
      </c>
      <c r="C424" s="5">
        <v>4</v>
      </c>
      <c r="D424" s="5">
        <v>90</v>
      </c>
      <c r="E424" s="28">
        <v>12.5</v>
      </c>
      <c r="F424" t="str">
        <f t="shared" si="14"/>
        <v>12.5</v>
      </c>
      <c r="G424">
        <v>0</v>
      </c>
      <c r="H424" s="34">
        <v>103</v>
      </c>
      <c r="I424" t="str">
        <f t="shared" si="15"/>
        <v>INSERT INTO TGFPPG (CODTIPVENDA, SEQUENCIA, PRAZO, PERCENTUAL, DIGVENDA, CODTIPTITPAD) VALUES (217,4,90,12.5,0,103);</v>
      </c>
    </row>
    <row r="425" spans="1:9" x14ac:dyDescent="0.3">
      <c r="A425" s="27">
        <v>217</v>
      </c>
      <c r="B425" t="str">
        <f>VLOOKUP(A425,'Tipo de Negociação (TGFTPV)'!B:C,2,FALSE)</f>
        <v>ENTRADA + CARTAO DE CREDITO ELO 7X</v>
      </c>
      <c r="C425" s="5">
        <v>5</v>
      </c>
      <c r="D425" s="5">
        <v>120</v>
      </c>
      <c r="E425" s="28">
        <v>12.5</v>
      </c>
      <c r="F425" t="str">
        <f t="shared" si="14"/>
        <v>12.5</v>
      </c>
      <c r="G425">
        <v>0</v>
      </c>
      <c r="H425" s="34">
        <v>103</v>
      </c>
      <c r="I425" t="str">
        <f t="shared" si="15"/>
        <v>INSERT INTO TGFPPG (CODTIPVENDA, SEQUENCIA, PRAZO, PERCENTUAL, DIGVENDA, CODTIPTITPAD) VALUES (217,5,120,12.5,0,103);</v>
      </c>
    </row>
    <row r="426" spans="1:9" x14ac:dyDescent="0.3">
      <c r="A426" s="27">
        <v>217</v>
      </c>
      <c r="B426" t="str">
        <f>VLOOKUP(A426,'Tipo de Negociação (TGFTPV)'!B:C,2,FALSE)</f>
        <v>ENTRADA + CARTAO DE CREDITO ELO 7X</v>
      </c>
      <c r="C426" s="5">
        <v>6</v>
      </c>
      <c r="D426" s="5">
        <v>150</v>
      </c>
      <c r="E426" s="28">
        <v>12.5</v>
      </c>
      <c r="F426" t="str">
        <f t="shared" si="14"/>
        <v>12.5</v>
      </c>
      <c r="G426">
        <v>0</v>
      </c>
      <c r="H426" s="34">
        <v>103</v>
      </c>
      <c r="I426" t="str">
        <f t="shared" si="15"/>
        <v>INSERT INTO TGFPPG (CODTIPVENDA, SEQUENCIA, PRAZO, PERCENTUAL, DIGVENDA, CODTIPTITPAD) VALUES (217,6,150,12.5,0,103);</v>
      </c>
    </row>
    <row r="427" spans="1:9" x14ac:dyDescent="0.3">
      <c r="A427" s="27">
        <v>217</v>
      </c>
      <c r="B427" t="str">
        <f>VLOOKUP(A427,'Tipo de Negociação (TGFTPV)'!B:C,2,FALSE)</f>
        <v>ENTRADA + CARTAO DE CREDITO ELO 7X</v>
      </c>
      <c r="C427" s="5">
        <v>7</v>
      </c>
      <c r="D427" s="5">
        <v>180</v>
      </c>
      <c r="E427" s="28">
        <v>12.5</v>
      </c>
      <c r="F427" t="str">
        <f t="shared" si="14"/>
        <v>12.5</v>
      </c>
      <c r="G427">
        <v>0</v>
      </c>
      <c r="H427" s="34">
        <v>103</v>
      </c>
      <c r="I427" t="str">
        <f t="shared" si="15"/>
        <v>INSERT INTO TGFPPG (CODTIPVENDA, SEQUENCIA, PRAZO, PERCENTUAL, DIGVENDA, CODTIPTITPAD) VALUES (217,7,180,12.5,0,103);</v>
      </c>
    </row>
    <row r="428" spans="1:9" x14ac:dyDescent="0.3">
      <c r="A428" s="22">
        <v>217</v>
      </c>
      <c r="B428" s="23" t="str">
        <f>VLOOKUP(A428,'Tipo de Negociação (TGFTPV)'!B:C,2,FALSE)</f>
        <v>ENTRADA + CARTAO DE CREDITO ELO 7X</v>
      </c>
      <c r="C428" s="24">
        <v>8</v>
      </c>
      <c r="D428" s="24">
        <v>210</v>
      </c>
      <c r="E428" s="25">
        <v>12.5</v>
      </c>
      <c r="F428" s="23" t="str">
        <f t="shared" si="14"/>
        <v>12.5</v>
      </c>
      <c r="G428" s="23">
        <v>0</v>
      </c>
      <c r="H428" s="33">
        <v>103</v>
      </c>
      <c r="I428" s="23" t="str">
        <f t="shared" si="15"/>
        <v>INSERT INTO TGFPPG (CODTIPVENDA, SEQUENCIA, PRAZO, PERCENTUAL, DIGVENDA, CODTIPTITPAD) VALUES (217,8,210,12.5,0,103);</v>
      </c>
    </row>
    <row r="429" spans="1:9" x14ac:dyDescent="0.3">
      <c r="A429" s="18">
        <v>218</v>
      </c>
      <c r="B429" s="19" t="str">
        <f>VLOOKUP(A429,'Tipo de Negociação (TGFTPV)'!B:C,2,FALSE)</f>
        <v>ENTRADA + CARTAO DE CREDITO ELO 8X</v>
      </c>
      <c r="C429" s="20">
        <v>1</v>
      </c>
      <c r="D429" s="20">
        <v>0</v>
      </c>
      <c r="E429" s="21">
        <v>11.1111</v>
      </c>
      <c r="F429" s="19" t="str">
        <f t="shared" si="14"/>
        <v>11.1111</v>
      </c>
      <c r="G429" s="19">
        <v>3</v>
      </c>
      <c r="H429" s="32">
        <v>1</v>
      </c>
      <c r="I429" s="19" t="str">
        <f t="shared" si="15"/>
        <v>INSERT INTO TGFPPG (CODTIPVENDA, SEQUENCIA, PRAZO, PERCENTUAL, DIGVENDA, CODTIPTITPAD) VALUES (218,1,0,11.1111,3,1);</v>
      </c>
    </row>
    <row r="430" spans="1:9" x14ac:dyDescent="0.3">
      <c r="A430" s="27">
        <v>218</v>
      </c>
      <c r="B430" t="str">
        <f>VLOOKUP(A430,'Tipo de Negociação (TGFTPV)'!B:C,2,FALSE)</f>
        <v>ENTRADA + CARTAO DE CREDITO ELO 8X</v>
      </c>
      <c r="C430" s="5">
        <v>2</v>
      </c>
      <c r="D430" s="5">
        <v>30</v>
      </c>
      <c r="E430" s="28">
        <v>11.1111</v>
      </c>
      <c r="F430" t="str">
        <f t="shared" si="14"/>
        <v>11.1111</v>
      </c>
      <c r="G430">
        <v>0</v>
      </c>
      <c r="H430" s="34">
        <v>103</v>
      </c>
      <c r="I430" t="str">
        <f t="shared" si="15"/>
        <v>INSERT INTO TGFPPG (CODTIPVENDA, SEQUENCIA, PRAZO, PERCENTUAL, DIGVENDA, CODTIPTITPAD) VALUES (218,2,30,11.1111,0,103);</v>
      </c>
    </row>
    <row r="431" spans="1:9" x14ac:dyDescent="0.3">
      <c r="A431" s="27">
        <v>218</v>
      </c>
      <c r="B431" t="str">
        <f>VLOOKUP(A431,'Tipo de Negociação (TGFTPV)'!B:C,2,FALSE)</f>
        <v>ENTRADA + CARTAO DE CREDITO ELO 8X</v>
      </c>
      <c r="C431" s="5">
        <v>3</v>
      </c>
      <c r="D431" s="5">
        <v>60</v>
      </c>
      <c r="E431" s="28">
        <v>11.1111</v>
      </c>
      <c r="F431" t="str">
        <f t="shared" si="14"/>
        <v>11.1111</v>
      </c>
      <c r="G431">
        <v>0</v>
      </c>
      <c r="H431" s="34">
        <v>103</v>
      </c>
      <c r="I431" t="str">
        <f t="shared" si="15"/>
        <v>INSERT INTO TGFPPG (CODTIPVENDA, SEQUENCIA, PRAZO, PERCENTUAL, DIGVENDA, CODTIPTITPAD) VALUES (218,3,60,11.1111,0,103);</v>
      </c>
    </row>
    <row r="432" spans="1:9" x14ac:dyDescent="0.3">
      <c r="A432" s="27">
        <v>218</v>
      </c>
      <c r="B432" t="str">
        <f>VLOOKUP(A432,'Tipo de Negociação (TGFTPV)'!B:C,2,FALSE)</f>
        <v>ENTRADA + CARTAO DE CREDITO ELO 8X</v>
      </c>
      <c r="C432" s="5">
        <v>4</v>
      </c>
      <c r="D432" s="5">
        <v>90</v>
      </c>
      <c r="E432" s="28">
        <v>11.1111</v>
      </c>
      <c r="F432" t="str">
        <f t="shared" si="14"/>
        <v>11.1111</v>
      </c>
      <c r="G432">
        <v>0</v>
      </c>
      <c r="H432" s="34">
        <v>103</v>
      </c>
      <c r="I432" t="str">
        <f t="shared" si="15"/>
        <v>INSERT INTO TGFPPG (CODTIPVENDA, SEQUENCIA, PRAZO, PERCENTUAL, DIGVENDA, CODTIPTITPAD) VALUES (218,4,90,11.1111,0,103);</v>
      </c>
    </row>
    <row r="433" spans="1:9" x14ac:dyDescent="0.3">
      <c r="A433" s="27">
        <v>218</v>
      </c>
      <c r="B433" t="str">
        <f>VLOOKUP(A433,'Tipo de Negociação (TGFTPV)'!B:C,2,FALSE)</f>
        <v>ENTRADA + CARTAO DE CREDITO ELO 8X</v>
      </c>
      <c r="C433" s="5">
        <v>5</v>
      </c>
      <c r="D433" s="5">
        <v>120</v>
      </c>
      <c r="E433" s="28">
        <v>11.1111</v>
      </c>
      <c r="F433" t="str">
        <f t="shared" si="14"/>
        <v>11.1111</v>
      </c>
      <c r="G433">
        <v>0</v>
      </c>
      <c r="H433" s="34">
        <v>103</v>
      </c>
      <c r="I433" t="str">
        <f t="shared" si="15"/>
        <v>INSERT INTO TGFPPG (CODTIPVENDA, SEQUENCIA, PRAZO, PERCENTUAL, DIGVENDA, CODTIPTITPAD) VALUES (218,5,120,11.1111,0,103);</v>
      </c>
    </row>
    <row r="434" spans="1:9" x14ac:dyDescent="0.3">
      <c r="A434" s="27">
        <v>218</v>
      </c>
      <c r="B434" t="str">
        <f>VLOOKUP(A434,'Tipo de Negociação (TGFTPV)'!B:C,2,FALSE)</f>
        <v>ENTRADA + CARTAO DE CREDITO ELO 8X</v>
      </c>
      <c r="C434" s="5">
        <v>6</v>
      </c>
      <c r="D434" s="5">
        <v>150</v>
      </c>
      <c r="E434" s="28">
        <v>11.1111</v>
      </c>
      <c r="F434" t="str">
        <f t="shared" si="14"/>
        <v>11.1111</v>
      </c>
      <c r="G434">
        <v>0</v>
      </c>
      <c r="H434" s="34">
        <v>103</v>
      </c>
      <c r="I434" t="str">
        <f t="shared" si="15"/>
        <v>INSERT INTO TGFPPG (CODTIPVENDA, SEQUENCIA, PRAZO, PERCENTUAL, DIGVENDA, CODTIPTITPAD) VALUES (218,6,150,11.1111,0,103);</v>
      </c>
    </row>
    <row r="435" spans="1:9" x14ac:dyDescent="0.3">
      <c r="A435" s="27">
        <v>218</v>
      </c>
      <c r="B435" t="str">
        <f>VLOOKUP(A435,'Tipo de Negociação (TGFTPV)'!B:C,2,FALSE)</f>
        <v>ENTRADA + CARTAO DE CREDITO ELO 8X</v>
      </c>
      <c r="C435" s="5">
        <v>7</v>
      </c>
      <c r="D435" s="5">
        <v>180</v>
      </c>
      <c r="E435" s="28">
        <v>11.1111</v>
      </c>
      <c r="F435" t="str">
        <f t="shared" si="14"/>
        <v>11.1111</v>
      </c>
      <c r="G435">
        <v>0</v>
      </c>
      <c r="H435" s="34">
        <v>103</v>
      </c>
      <c r="I435" t="str">
        <f t="shared" si="15"/>
        <v>INSERT INTO TGFPPG (CODTIPVENDA, SEQUENCIA, PRAZO, PERCENTUAL, DIGVENDA, CODTIPTITPAD) VALUES (218,7,180,11.1111,0,103);</v>
      </c>
    </row>
    <row r="436" spans="1:9" x14ac:dyDescent="0.3">
      <c r="A436" s="27">
        <v>218</v>
      </c>
      <c r="B436" t="str">
        <f>VLOOKUP(A436,'Tipo de Negociação (TGFTPV)'!B:C,2,FALSE)</f>
        <v>ENTRADA + CARTAO DE CREDITO ELO 8X</v>
      </c>
      <c r="C436" s="5">
        <v>8</v>
      </c>
      <c r="D436" s="5">
        <v>210</v>
      </c>
      <c r="E436" s="28">
        <v>11.1111</v>
      </c>
      <c r="F436" t="str">
        <f t="shared" si="14"/>
        <v>11.1111</v>
      </c>
      <c r="G436">
        <v>0</v>
      </c>
      <c r="H436" s="34">
        <v>103</v>
      </c>
      <c r="I436" t="str">
        <f t="shared" si="15"/>
        <v>INSERT INTO TGFPPG (CODTIPVENDA, SEQUENCIA, PRAZO, PERCENTUAL, DIGVENDA, CODTIPTITPAD) VALUES (218,8,210,11.1111,0,103);</v>
      </c>
    </row>
    <row r="437" spans="1:9" x14ac:dyDescent="0.3">
      <c r="A437" s="22">
        <v>218</v>
      </c>
      <c r="B437" s="23" t="str">
        <f>VLOOKUP(A437,'Tipo de Negociação (TGFTPV)'!B:C,2,FALSE)</f>
        <v>ENTRADA + CARTAO DE CREDITO ELO 8X</v>
      </c>
      <c r="C437" s="24">
        <v>9</v>
      </c>
      <c r="D437" s="24">
        <v>240</v>
      </c>
      <c r="E437" s="25">
        <v>11.1111</v>
      </c>
      <c r="F437" s="23" t="str">
        <f t="shared" si="14"/>
        <v>11.1111</v>
      </c>
      <c r="G437" s="23">
        <v>0</v>
      </c>
      <c r="H437" s="33">
        <v>103</v>
      </c>
      <c r="I437" s="23" t="str">
        <f t="shared" si="15"/>
        <v>INSERT INTO TGFPPG (CODTIPVENDA, SEQUENCIA, PRAZO, PERCENTUAL, DIGVENDA, CODTIPTITPAD) VALUES (218,9,240,11.1111,0,103);</v>
      </c>
    </row>
    <row r="438" spans="1:9" x14ac:dyDescent="0.3">
      <c r="A438" s="18">
        <v>219</v>
      </c>
      <c r="B438" s="19" t="str">
        <f>VLOOKUP(A438,'Tipo de Negociação (TGFTPV)'!B:C,2,FALSE)</f>
        <v>ENTRADA + CARTAO DE CREDITO ELO 9X</v>
      </c>
      <c r="C438" s="20">
        <v>1</v>
      </c>
      <c r="D438" s="20">
        <v>0</v>
      </c>
      <c r="E438" s="21">
        <v>10</v>
      </c>
      <c r="F438" s="19" t="str">
        <f t="shared" si="14"/>
        <v>10</v>
      </c>
      <c r="G438" s="19">
        <v>3</v>
      </c>
      <c r="H438" s="32">
        <v>1</v>
      </c>
      <c r="I438" s="19" t="str">
        <f t="shared" si="15"/>
        <v>INSERT INTO TGFPPG (CODTIPVENDA, SEQUENCIA, PRAZO, PERCENTUAL, DIGVENDA, CODTIPTITPAD) VALUES (219,1,0,10,3,1);</v>
      </c>
    </row>
    <row r="439" spans="1:9" x14ac:dyDescent="0.3">
      <c r="A439" s="27">
        <v>219</v>
      </c>
      <c r="B439" t="str">
        <f>VLOOKUP(A439,'Tipo de Negociação (TGFTPV)'!B:C,2,FALSE)</f>
        <v>ENTRADA + CARTAO DE CREDITO ELO 9X</v>
      </c>
      <c r="C439" s="5">
        <v>2</v>
      </c>
      <c r="D439" s="5">
        <v>30</v>
      </c>
      <c r="E439" s="28">
        <v>10</v>
      </c>
      <c r="F439" t="str">
        <f t="shared" si="14"/>
        <v>10</v>
      </c>
      <c r="G439">
        <v>0</v>
      </c>
      <c r="H439" s="34">
        <v>103</v>
      </c>
      <c r="I439" t="str">
        <f t="shared" si="15"/>
        <v>INSERT INTO TGFPPG (CODTIPVENDA, SEQUENCIA, PRAZO, PERCENTUAL, DIGVENDA, CODTIPTITPAD) VALUES (219,2,30,10,0,103);</v>
      </c>
    </row>
    <row r="440" spans="1:9" x14ac:dyDescent="0.3">
      <c r="A440" s="27">
        <v>219</v>
      </c>
      <c r="B440" t="str">
        <f>VLOOKUP(A440,'Tipo de Negociação (TGFTPV)'!B:C,2,FALSE)</f>
        <v>ENTRADA + CARTAO DE CREDITO ELO 9X</v>
      </c>
      <c r="C440" s="5">
        <v>3</v>
      </c>
      <c r="D440" s="5">
        <v>60</v>
      </c>
      <c r="E440" s="28">
        <v>10</v>
      </c>
      <c r="F440" t="str">
        <f t="shared" si="14"/>
        <v>10</v>
      </c>
      <c r="G440">
        <v>0</v>
      </c>
      <c r="H440" s="34">
        <v>103</v>
      </c>
      <c r="I440" t="str">
        <f t="shared" si="15"/>
        <v>INSERT INTO TGFPPG (CODTIPVENDA, SEQUENCIA, PRAZO, PERCENTUAL, DIGVENDA, CODTIPTITPAD) VALUES (219,3,60,10,0,103);</v>
      </c>
    </row>
    <row r="441" spans="1:9" x14ac:dyDescent="0.3">
      <c r="A441" s="27">
        <v>219</v>
      </c>
      <c r="B441" t="str">
        <f>VLOOKUP(A441,'Tipo de Negociação (TGFTPV)'!B:C,2,FALSE)</f>
        <v>ENTRADA + CARTAO DE CREDITO ELO 9X</v>
      </c>
      <c r="C441" s="5">
        <v>4</v>
      </c>
      <c r="D441" s="5">
        <v>90</v>
      </c>
      <c r="E441" s="28">
        <v>10</v>
      </c>
      <c r="F441" t="str">
        <f t="shared" si="14"/>
        <v>10</v>
      </c>
      <c r="G441">
        <v>0</v>
      </c>
      <c r="H441" s="34">
        <v>103</v>
      </c>
      <c r="I441" t="str">
        <f t="shared" si="15"/>
        <v>INSERT INTO TGFPPG (CODTIPVENDA, SEQUENCIA, PRAZO, PERCENTUAL, DIGVENDA, CODTIPTITPAD) VALUES (219,4,90,10,0,103);</v>
      </c>
    </row>
    <row r="442" spans="1:9" x14ac:dyDescent="0.3">
      <c r="A442" s="27">
        <v>219</v>
      </c>
      <c r="B442" t="str">
        <f>VLOOKUP(A442,'Tipo de Negociação (TGFTPV)'!B:C,2,FALSE)</f>
        <v>ENTRADA + CARTAO DE CREDITO ELO 9X</v>
      </c>
      <c r="C442" s="5">
        <v>5</v>
      </c>
      <c r="D442" s="5">
        <v>120</v>
      </c>
      <c r="E442" s="28">
        <v>10</v>
      </c>
      <c r="F442" t="str">
        <f t="shared" si="14"/>
        <v>10</v>
      </c>
      <c r="G442">
        <v>0</v>
      </c>
      <c r="H442" s="34">
        <v>103</v>
      </c>
      <c r="I442" t="str">
        <f t="shared" si="15"/>
        <v>INSERT INTO TGFPPG (CODTIPVENDA, SEQUENCIA, PRAZO, PERCENTUAL, DIGVENDA, CODTIPTITPAD) VALUES (219,5,120,10,0,103);</v>
      </c>
    </row>
    <row r="443" spans="1:9" x14ac:dyDescent="0.3">
      <c r="A443" s="27">
        <v>219</v>
      </c>
      <c r="B443" t="str">
        <f>VLOOKUP(A443,'Tipo de Negociação (TGFTPV)'!B:C,2,FALSE)</f>
        <v>ENTRADA + CARTAO DE CREDITO ELO 9X</v>
      </c>
      <c r="C443" s="5">
        <v>6</v>
      </c>
      <c r="D443" s="5">
        <v>150</v>
      </c>
      <c r="E443" s="28">
        <v>10</v>
      </c>
      <c r="F443" t="str">
        <f t="shared" si="14"/>
        <v>10</v>
      </c>
      <c r="G443">
        <v>0</v>
      </c>
      <c r="H443" s="34">
        <v>103</v>
      </c>
      <c r="I443" t="str">
        <f t="shared" si="15"/>
        <v>INSERT INTO TGFPPG (CODTIPVENDA, SEQUENCIA, PRAZO, PERCENTUAL, DIGVENDA, CODTIPTITPAD) VALUES (219,6,150,10,0,103);</v>
      </c>
    </row>
    <row r="444" spans="1:9" x14ac:dyDescent="0.3">
      <c r="A444" s="27">
        <v>219</v>
      </c>
      <c r="B444" t="str">
        <f>VLOOKUP(A444,'Tipo de Negociação (TGFTPV)'!B:C,2,FALSE)</f>
        <v>ENTRADA + CARTAO DE CREDITO ELO 9X</v>
      </c>
      <c r="C444" s="5">
        <v>7</v>
      </c>
      <c r="D444" s="5">
        <v>180</v>
      </c>
      <c r="E444" s="28">
        <v>10</v>
      </c>
      <c r="F444" t="str">
        <f t="shared" si="14"/>
        <v>10</v>
      </c>
      <c r="G444">
        <v>0</v>
      </c>
      <c r="H444" s="34">
        <v>103</v>
      </c>
      <c r="I444" t="str">
        <f t="shared" si="15"/>
        <v>INSERT INTO TGFPPG (CODTIPVENDA, SEQUENCIA, PRAZO, PERCENTUAL, DIGVENDA, CODTIPTITPAD) VALUES (219,7,180,10,0,103);</v>
      </c>
    </row>
    <row r="445" spans="1:9" x14ac:dyDescent="0.3">
      <c r="A445" s="27">
        <v>219</v>
      </c>
      <c r="B445" t="str">
        <f>VLOOKUP(A445,'Tipo de Negociação (TGFTPV)'!B:C,2,FALSE)</f>
        <v>ENTRADA + CARTAO DE CREDITO ELO 9X</v>
      </c>
      <c r="C445" s="5">
        <v>8</v>
      </c>
      <c r="D445" s="5">
        <v>210</v>
      </c>
      <c r="E445" s="28">
        <v>10</v>
      </c>
      <c r="F445" t="str">
        <f t="shared" si="14"/>
        <v>10</v>
      </c>
      <c r="G445">
        <v>0</v>
      </c>
      <c r="H445" s="34">
        <v>103</v>
      </c>
      <c r="I445" t="str">
        <f t="shared" si="15"/>
        <v>INSERT INTO TGFPPG (CODTIPVENDA, SEQUENCIA, PRAZO, PERCENTUAL, DIGVENDA, CODTIPTITPAD) VALUES (219,8,210,10,0,103);</v>
      </c>
    </row>
    <row r="446" spans="1:9" x14ac:dyDescent="0.3">
      <c r="A446" s="27">
        <v>219</v>
      </c>
      <c r="B446" t="str">
        <f>VLOOKUP(A446,'Tipo de Negociação (TGFTPV)'!B:C,2,FALSE)</f>
        <v>ENTRADA + CARTAO DE CREDITO ELO 9X</v>
      </c>
      <c r="C446" s="5">
        <v>9</v>
      </c>
      <c r="D446" s="5">
        <v>240</v>
      </c>
      <c r="E446" s="28">
        <v>10</v>
      </c>
      <c r="F446" t="str">
        <f t="shared" si="14"/>
        <v>10</v>
      </c>
      <c r="G446">
        <v>0</v>
      </c>
      <c r="H446" s="34">
        <v>103</v>
      </c>
      <c r="I446" t="str">
        <f t="shared" si="15"/>
        <v>INSERT INTO TGFPPG (CODTIPVENDA, SEQUENCIA, PRAZO, PERCENTUAL, DIGVENDA, CODTIPTITPAD) VALUES (219,9,240,10,0,103);</v>
      </c>
    </row>
    <row r="447" spans="1:9" x14ac:dyDescent="0.3">
      <c r="A447" s="22">
        <v>219</v>
      </c>
      <c r="B447" s="23" t="str">
        <f>VLOOKUP(A447,'Tipo de Negociação (TGFTPV)'!B:C,2,FALSE)</f>
        <v>ENTRADA + CARTAO DE CREDITO ELO 9X</v>
      </c>
      <c r="C447" s="24">
        <v>10</v>
      </c>
      <c r="D447" s="24">
        <v>270</v>
      </c>
      <c r="E447" s="25">
        <v>10</v>
      </c>
      <c r="F447" s="23" t="str">
        <f t="shared" si="14"/>
        <v>10</v>
      </c>
      <c r="G447" s="23">
        <v>0</v>
      </c>
      <c r="H447" s="33">
        <v>103</v>
      </c>
      <c r="I447" s="23" t="str">
        <f t="shared" si="15"/>
        <v>INSERT INTO TGFPPG (CODTIPVENDA, SEQUENCIA, PRAZO, PERCENTUAL, DIGVENDA, CODTIPTITPAD) VALUES (219,10,270,10,0,103);</v>
      </c>
    </row>
    <row r="448" spans="1:9" x14ac:dyDescent="0.3">
      <c r="A448" s="18">
        <v>220</v>
      </c>
      <c r="B448" s="19" t="str">
        <f>VLOOKUP(A448,'Tipo de Negociação (TGFTPV)'!B:C,2,FALSE)</f>
        <v>ENTRADA + CARTAO DE CREDITO ELO 10X</v>
      </c>
      <c r="C448" s="20">
        <v>1</v>
      </c>
      <c r="D448" s="20">
        <v>0</v>
      </c>
      <c r="E448" s="21">
        <v>9.0909090909090899</v>
      </c>
      <c r="F448" s="19" t="str">
        <f t="shared" si="14"/>
        <v>9.09090909090909</v>
      </c>
      <c r="G448" s="19">
        <v>3</v>
      </c>
      <c r="H448" s="32">
        <v>1</v>
      </c>
      <c r="I448" s="19" t="str">
        <f t="shared" si="15"/>
        <v>INSERT INTO TGFPPG (CODTIPVENDA, SEQUENCIA, PRAZO, PERCENTUAL, DIGVENDA, CODTIPTITPAD) VALUES (220,1,0,9.09090909090909,3,1);</v>
      </c>
    </row>
    <row r="449" spans="1:9" x14ac:dyDescent="0.3">
      <c r="A449" s="27">
        <v>220</v>
      </c>
      <c r="B449" t="str">
        <f>VLOOKUP(A449,'Tipo de Negociação (TGFTPV)'!B:C,2,FALSE)</f>
        <v>ENTRADA + CARTAO DE CREDITO ELO 10X</v>
      </c>
      <c r="C449" s="5">
        <v>2</v>
      </c>
      <c r="D449" s="5">
        <v>30</v>
      </c>
      <c r="E449" s="28">
        <v>9.0909090909090899</v>
      </c>
      <c r="F449" t="str">
        <f t="shared" si="14"/>
        <v>9.09090909090909</v>
      </c>
      <c r="G449">
        <v>0</v>
      </c>
      <c r="H449" s="34">
        <v>103</v>
      </c>
      <c r="I449" t="str">
        <f t="shared" si="15"/>
        <v>INSERT INTO TGFPPG (CODTIPVENDA, SEQUENCIA, PRAZO, PERCENTUAL, DIGVENDA, CODTIPTITPAD) VALUES (220,2,30,9.09090909090909,0,103);</v>
      </c>
    </row>
    <row r="450" spans="1:9" x14ac:dyDescent="0.3">
      <c r="A450" s="27">
        <v>220</v>
      </c>
      <c r="B450" t="str">
        <f>VLOOKUP(A450,'Tipo de Negociação (TGFTPV)'!B:C,2,FALSE)</f>
        <v>ENTRADA + CARTAO DE CREDITO ELO 10X</v>
      </c>
      <c r="C450" s="5">
        <v>3</v>
      </c>
      <c r="D450" s="5">
        <v>60</v>
      </c>
      <c r="E450" s="28">
        <v>9.0909090909090899</v>
      </c>
      <c r="F450" t="str">
        <f t="shared" si="14"/>
        <v>9.09090909090909</v>
      </c>
      <c r="G450">
        <v>0</v>
      </c>
      <c r="H450" s="34">
        <v>103</v>
      </c>
      <c r="I450" t="str">
        <f t="shared" si="15"/>
        <v>INSERT INTO TGFPPG (CODTIPVENDA, SEQUENCIA, PRAZO, PERCENTUAL, DIGVENDA, CODTIPTITPAD) VALUES (220,3,60,9.09090909090909,0,103);</v>
      </c>
    </row>
    <row r="451" spans="1:9" x14ac:dyDescent="0.3">
      <c r="A451" s="27">
        <v>220</v>
      </c>
      <c r="B451" t="str">
        <f>VLOOKUP(A451,'Tipo de Negociação (TGFTPV)'!B:C,2,FALSE)</f>
        <v>ENTRADA + CARTAO DE CREDITO ELO 10X</v>
      </c>
      <c r="C451" s="5">
        <v>4</v>
      </c>
      <c r="D451" s="5">
        <v>90</v>
      </c>
      <c r="E451" s="28">
        <v>9.0909090909090899</v>
      </c>
      <c r="F451" t="str">
        <f t="shared" si="14"/>
        <v>9.09090909090909</v>
      </c>
      <c r="G451">
        <v>0</v>
      </c>
      <c r="H451" s="34">
        <v>103</v>
      </c>
      <c r="I451" t="str">
        <f t="shared" si="15"/>
        <v>INSERT INTO TGFPPG (CODTIPVENDA, SEQUENCIA, PRAZO, PERCENTUAL, DIGVENDA, CODTIPTITPAD) VALUES (220,4,90,9.09090909090909,0,103);</v>
      </c>
    </row>
    <row r="452" spans="1:9" x14ac:dyDescent="0.3">
      <c r="A452" s="27">
        <v>220</v>
      </c>
      <c r="B452" t="str">
        <f>VLOOKUP(A452,'Tipo de Negociação (TGFTPV)'!B:C,2,FALSE)</f>
        <v>ENTRADA + CARTAO DE CREDITO ELO 10X</v>
      </c>
      <c r="C452" s="5">
        <v>5</v>
      </c>
      <c r="D452" s="5">
        <v>120</v>
      </c>
      <c r="E452" s="28">
        <v>9.0909090909090899</v>
      </c>
      <c r="F452" t="str">
        <f t="shared" si="14"/>
        <v>9.09090909090909</v>
      </c>
      <c r="G452">
        <v>0</v>
      </c>
      <c r="H452" s="34">
        <v>103</v>
      </c>
      <c r="I452" t="str">
        <f t="shared" si="15"/>
        <v>INSERT INTO TGFPPG (CODTIPVENDA, SEQUENCIA, PRAZO, PERCENTUAL, DIGVENDA, CODTIPTITPAD) VALUES (220,5,120,9.09090909090909,0,103);</v>
      </c>
    </row>
    <row r="453" spans="1:9" x14ac:dyDescent="0.3">
      <c r="A453" s="27">
        <v>220</v>
      </c>
      <c r="B453" t="str">
        <f>VLOOKUP(A453,'Tipo de Negociação (TGFTPV)'!B:C,2,FALSE)</f>
        <v>ENTRADA + CARTAO DE CREDITO ELO 10X</v>
      </c>
      <c r="C453" s="5">
        <v>6</v>
      </c>
      <c r="D453" s="5">
        <v>150</v>
      </c>
      <c r="E453" s="28">
        <v>9.0909090909090899</v>
      </c>
      <c r="F453" t="str">
        <f t="shared" si="14"/>
        <v>9.09090909090909</v>
      </c>
      <c r="G453">
        <v>0</v>
      </c>
      <c r="H453" s="34">
        <v>103</v>
      </c>
      <c r="I453" t="str">
        <f t="shared" si="15"/>
        <v>INSERT INTO TGFPPG (CODTIPVENDA, SEQUENCIA, PRAZO, PERCENTUAL, DIGVENDA, CODTIPTITPAD) VALUES (220,6,150,9.09090909090909,0,103);</v>
      </c>
    </row>
    <row r="454" spans="1:9" x14ac:dyDescent="0.3">
      <c r="A454" s="27">
        <v>220</v>
      </c>
      <c r="B454" t="str">
        <f>VLOOKUP(A454,'Tipo de Negociação (TGFTPV)'!B:C,2,FALSE)</f>
        <v>ENTRADA + CARTAO DE CREDITO ELO 10X</v>
      </c>
      <c r="C454" s="5">
        <v>7</v>
      </c>
      <c r="D454" s="5">
        <v>180</v>
      </c>
      <c r="E454" s="28">
        <v>9.0909090909090899</v>
      </c>
      <c r="F454" t="str">
        <f t="shared" si="14"/>
        <v>9.09090909090909</v>
      </c>
      <c r="G454">
        <v>0</v>
      </c>
      <c r="H454" s="34">
        <v>103</v>
      </c>
      <c r="I454" t="str">
        <f t="shared" si="15"/>
        <v>INSERT INTO TGFPPG (CODTIPVENDA, SEQUENCIA, PRAZO, PERCENTUAL, DIGVENDA, CODTIPTITPAD) VALUES (220,7,180,9.09090909090909,0,103);</v>
      </c>
    </row>
    <row r="455" spans="1:9" x14ac:dyDescent="0.3">
      <c r="A455" s="27">
        <v>220</v>
      </c>
      <c r="B455" t="str">
        <f>VLOOKUP(A455,'Tipo de Negociação (TGFTPV)'!B:C,2,FALSE)</f>
        <v>ENTRADA + CARTAO DE CREDITO ELO 10X</v>
      </c>
      <c r="C455" s="5">
        <v>8</v>
      </c>
      <c r="D455" s="5">
        <v>210</v>
      </c>
      <c r="E455" s="28">
        <v>9.0909090909090899</v>
      </c>
      <c r="F455" t="str">
        <f t="shared" si="14"/>
        <v>9.09090909090909</v>
      </c>
      <c r="G455">
        <v>0</v>
      </c>
      <c r="H455" s="34">
        <v>103</v>
      </c>
      <c r="I455" t="str">
        <f t="shared" si="15"/>
        <v>INSERT INTO TGFPPG (CODTIPVENDA, SEQUENCIA, PRAZO, PERCENTUAL, DIGVENDA, CODTIPTITPAD) VALUES (220,8,210,9.09090909090909,0,103);</v>
      </c>
    </row>
    <row r="456" spans="1:9" x14ac:dyDescent="0.3">
      <c r="A456" s="27">
        <v>220</v>
      </c>
      <c r="B456" t="str">
        <f>VLOOKUP(A456,'Tipo de Negociação (TGFTPV)'!B:C,2,FALSE)</f>
        <v>ENTRADA + CARTAO DE CREDITO ELO 10X</v>
      </c>
      <c r="C456" s="5">
        <v>9</v>
      </c>
      <c r="D456" s="5">
        <v>240</v>
      </c>
      <c r="E456" s="28">
        <v>9.0909090909090899</v>
      </c>
      <c r="F456" t="str">
        <f t="shared" si="14"/>
        <v>9.09090909090909</v>
      </c>
      <c r="G456">
        <v>0</v>
      </c>
      <c r="H456" s="34">
        <v>103</v>
      </c>
      <c r="I456" t="str">
        <f t="shared" si="15"/>
        <v>INSERT INTO TGFPPG (CODTIPVENDA, SEQUENCIA, PRAZO, PERCENTUAL, DIGVENDA, CODTIPTITPAD) VALUES (220,9,240,9.09090909090909,0,103);</v>
      </c>
    </row>
    <row r="457" spans="1:9" x14ac:dyDescent="0.3">
      <c r="A457" s="27">
        <v>220</v>
      </c>
      <c r="B457" t="str">
        <f>VLOOKUP(A457,'Tipo de Negociação (TGFTPV)'!B:C,2,FALSE)</f>
        <v>ENTRADA + CARTAO DE CREDITO ELO 10X</v>
      </c>
      <c r="C457" s="5">
        <v>10</v>
      </c>
      <c r="D457" s="5">
        <v>270</v>
      </c>
      <c r="E457" s="28">
        <v>9.0909090909090899</v>
      </c>
      <c r="F457" t="str">
        <f t="shared" si="14"/>
        <v>9.09090909090909</v>
      </c>
      <c r="G457">
        <v>0</v>
      </c>
      <c r="H457" s="34">
        <v>103</v>
      </c>
      <c r="I457" t="str">
        <f t="shared" si="15"/>
        <v>INSERT INTO TGFPPG (CODTIPVENDA, SEQUENCIA, PRAZO, PERCENTUAL, DIGVENDA, CODTIPTITPAD) VALUES (220,10,270,9.09090909090909,0,103);</v>
      </c>
    </row>
    <row r="458" spans="1:9" x14ac:dyDescent="0.3">
      <c r="A458" s="22">
        <v>220</v>
      </c>
      <c r="B458" s="23" t="str">
        <f>VLOOKUP(A458,'Tipo de Negociação (TGFTPV)'!B:C,2,FALSE)</f>
        <v>ENTRADA + CARTAO DE CREDITO ELO 10X</v>
      </c>
      <c r="C458" s="24">
        <v>11</v>
      </c>
      <c r="D458" s="24">
        <v>300</v>
      </c>
      <c r="E458" s="25">
        <v>9.0909090909090899</v>
      </c>
      <c r="F458" s="23" t="str">
        <f t="shared" ref="F458:F521" si="16">SUBSTITUTE(E458,",",".")</f>
        <v>9.09090909090909</v>
      </c>
      <c r="G458" s="23">
        <v>0</v>
      </c>
      <c r="H458" s="33">
        <v>103</v>
      </c>
      <c r="I458" s="23" t="str">
        <f t="shared" si="15"/>
        <v>INSERT INTO TGFPPG (CODTIPVENDA, SEQUENCIA, PRAZO, PERCENTUAL, DIGVENDA, CODTIPTITPAD) VALUES (220,11,300,9.09090909090909,0,103);</v>
      </c>
    </row>
    <row r="459" spans="1:9" x14ac:dyDescent="0.3">
      <c r="A459" s="18">
        <v>232</v>
      </c>
      <c r="B459" s="19" t="str">
        <f>VLOOKUP(A459,'Tipo de Negociação (TGFTPV)'!B:C,2,FALSE)</f>
        <v>ENTRADA + CARTAO DE CREDITO MASTERCARD 1X</v>
      </c>
      <c r="C459" s="20">
        <v>1</v>
      </c>
      <c r="D459" s="20">
        <v>0</v>
      </c>
      <c r="E459" s="21">
        <v>50</v>
      </c>
      <c r="F459" s="19" t="str">
        <f t="shared" si="16"/>
        <v>50</v>
      </c>
      <c r="G459" s="19">
        <v>3</v>
      </c>
      <c r="H459" s="32">
        <v>1</v>
      </c>
      <c r="I459" s="19" t="str">
        <f t="shared" si="15"/>
        <v>INSERT INTO TGFPPG (CODTIPVENDA, SEQUENCIA, PRAZO, PERCENTUAL, DIGVENDA, CODTIPTITPAD) VALUES (232,1,0,50,3,1);</v>
      </c>
    </row>
    <row r="460" spans="1:9" x14ac:dyDescent="0.3">
      <c r="A460" s="22">
        <v>232</v>
      </c>
      <c r="B460" s="23" t="str">
        <f>VLOOKUP(A460,'Tipo de Negociação (TGFTPV)'!B:C,2,FALSE)</f>
        <v>ENTRADA + CARTAO DE CREDITO MASTERCARD 1X</v>
      </c>
      <c r="C460" s="24">
        <v>2</v>
      </c>
      <c r="D460" s="24">
        <v>30</v>
      </c>
      <c r="E460" s="25">
        <v>50</v>
      </c>
      <c r="F460" s="23" t="str">
        <f t="shared" si="16"/>
        <v>50</v>
      </c>
      <c r="G460" s="23">
        <v>0</v>
      </c>
      <c r="H460" s="33">
        <v>105</v>
      </c>
      <c r="I460" t="str">
        <f t="shared" si="15"/>
        <v>INSERT INTO TGFPPG (CODTIPVENDA, SEQUENCIA, PRAZO, PERCENTUAL, DIGVENDA, CODTIPTITPAD) VALUES (232,2,30,50,0,105);</v>
      </c>
    </row>
    <row r="461" spans="1:9" x14ac:dyDescent="0.3">
      <c r="A461" s="18">
        <v>233</v>
      </c>
      <c r="B461" s="19" t="str">
        <f>VLOOKUP(A461,'Tipo de Negociação (TGFTPV)'!B:C,2,FALSE)</f>
        <v>ENTRADA + CARTAO DE CREDITO MASTERCARD 2X</v>
      </c>
      <c r="C461" s="20">
        <v>1</v>
      </c>
      <c r="D461" s="20">
        <v>0</v>
      </c>
      <c r="E461" s="21">
        <v>33.33</v>
      </c>
      <c r="F461" s="26" t="str">
        <f t="shared" si="16"/>
        <v>33.33</v>
      </c>
      <c r="G461" s="19">
        <v>3</v>
      </c>
      <c r="H461" s="32">
        <v>1</v>
      </c>
      <c r="I461" s="19" t="str">
        <f t="shared" si="15"/>
        <v>INSERT INTO TGFPPG (CODTIPVENDA, SEQUENCIA, PRAZO, PERCENTUAL, DIGVENDA, CODTIPTITPAD) VALUES (233,1,0,33.33,3,1);</v>
      </c>
    </row>
    <row r="462" spans="1:9" x14ac:dyDescent="0.3">
      <c r="A462" s="27">
        <v>233</v>
      </c>
      <c r="B462" t="str">
        <f>VLOOKUP(A462,'Tipo de Negociação (TGFTPV)'!B:C,2,FALSE)</f>
        <v>ENTRADA + CARTAO DE CREDITO MASTERCARD 2X</v>
      </c>
      <c r="C462" s="5">
        <v>2</v>
      </c>
      <c r="D462" s="5">
        <v>30</v>
      </c>
      <c r="E462" s="28">
        <v>33.33</v>
      </c>
      <c r="F462" s="29" t="str">
        <f t="shared" si="16"/>
        <v>33.33</v>
      </c>
      <c r="G462">
        <v>0</v>
      </c>
      <c r="H462" s="34">
        <v>106</v>
      </c>
      <c r="I462" t="str">
        <f t="shared" si="15"/>
        <v>INSERT INTO TGFPPG (CODTIPVENDA, SEQUENCIA, PRAZO, PERCENTUAL, DIGVENDA, CODTIPTITPAD) VALUES (233,2,30,33.33,0,106);</v>
      </c>
    </row>
    <row r="463" spans="1:9" x14ac:dyDescent="0.3">
      <c r="A463" s="22">
        <v>233</v>
      </c>
      <c r="B463" s="23" t="str">
        <f>VLOOKUP(A463,'Tipo de Negociação (TGFTPV)'!B:C,2,FALSE)</f>
        <v>ENTRADA + CARTAO DE CREDITO MASTERCARD 2X</v>
      </c>
      <c r="C463" s="24">
        <v>3</v>
      </c>
      <c r="D463" s="24">
        <v>60</v>
      </c>
      <c r="E463" s="25">
        <v>33.33</v>
      </c>
      <c r="F463" s="30" t="str">
        <f t="shared" si="16"/>
        <v>33.33</v>
      </c>
      <c r="G463" s="23">
        <v>0</v>
      </c>
      <c r="H463" s="33">
        <v>106</v>
      </c>
      <c r="I463" s="23" t="str">
        <f t="shared" si="15"/>
        <v>INSERT INTO TGFPPG (CODTIPVENDA, SEQUENCIA, PRAZO, PERCENTUAL, DIGVENDA, CODTIPTITPAD) VALUES (233,3,60,33.33,0,106);</v>
      </c>
    </row>
    <row r="464" spans="1:9" x14ac:dyDescent="0.3">
      <c r="A464" s="18">
        <v>234</v>
      </c>
      <c r="B464" s="19" t="str">
        <f>VLOOKUP(A464,'Tipo de Negociação (TGFTPV)'!B:C,2,FALSE)</f>
        <v>ENTRADA + CARTAO DE CREDITO MASTERCARD 3X</v>
      </c>
      <c r="C464" s="20">
        <v>1</v>
      </c>
      <c r="D464" s="20">
        <v>0</v>
      </c>
      <c r="E464" s="21">
        <v>25</v>
      </c>
      <c r="F464" s="19" t="str">
        <f t="shared" si="16"/>
        <v>25</v>
      </c>
      <c r="G464" s="19">
        <v>3</v>
      </c>
      <c r="H464" s="32">
        <v>1</v>
      </c>
      <c r="I464" s="19" t="str">
        <f t="shared" si="15"/>
        <v>INSERT INTO TGFPPG (CODTIPVENDA, SEQUENCIA, PRAZO, PERCENTUAL, DIGVENDA, CODTIPTITPAD) VALUES (234,1,0,25,3,1);</v>
      </c>
    </row>
    <row r="465" spans="1:9" x14ac:dyDescent="0.3">
      <c r="A465" s="27">
        <v>234</v>
      </c>
      <c r="B465" t="str">
        <f>VLOOKUP(A465,'Tipo de Negociação (TGFTPV)'!B:C,2,FALSE)</f>
        <v>ENTRADA + CARTAO DE CREDITO MASTERCARD 3X</v>
      </c>
      <c r="C465" s="5">
        <v>2</v>
      </c>
      <c r="D465" s="5">
        <v>30</v>
      </c>
      <c r="E465" s="28">
        <v>25</v>
      </c>
      <c r="F465" s="29" t="str">
        <f t="shared" si="16"/>
        <v>25</v>
      </c>
      <c r="G465">
        <v>0</v>
      </c>
      <c r="H465" s="34">
        <v>106</v>
      </c>
      <c r="I465" t="str">
        <f t="shared" si="15"/>
        <v>INSERT INTO TGFPPG (CODTIPVENDA, SEQUENCIA, PRAZO, PERCENTUAL, DIGVENDA, CODTIPTITPAD) VALUES (234,2,30,25,0,106);</v>
      </c>
    </row>
    <row r="466" spans="1:9" x14ac:dyDescent="0.3">
      <c r="A466" s="27">
        <v>234</v>
      </c>
      <c r="B466" t="str">
        <f>VLOOKUP(A466,'Tipo de Negociação (TGFTPV)'!B:C,2,FALSE)</f>
        <v>ENTRADA + CARTAO DE CREDITO MASTERCARD 3X</v>
      </c>
      <c r="C466" s="5">
        <v>3</v>
      </c>
      <c r="D466" s="5">
        <v>60</v>
      </c>
      <c r="E466" s="28">
        <v>25</v>
      </c>
      <c r="F466" s="29" t="str">
        <f t="shared" si="16"/>
        <v>25</v>
      </c>
      <c r="G466">
        <v>0</v>
      </c>
      <c r="H466" s="34">
        <v>106</v>
      </c>
      <c r="I466" t="str">
        <f t="shared" si="15"/>
        <v>INSERT INTO TGFPPG (CODTIPVENDA, SEQUENCIA, PRAZO, PERCENTUAL, DIGVENDA, CODTIPTITPAD) VALUES (234,3,60,25,0,106);</v>
      </c>
    </row>
    <row r="467" spans="1:9" x14ac:dyDescent="0.3">
      <c r="A467" s="22">
        <v>234</v>
      </c>
      <c r="B467" s="23" t="str">
        <f>VLOOKUP(A467,'Tipo de Negociação (TGFTPV)'!B:C,2,FALSE)</f>
        <v>ENTRADA + CARTAO DE CREDITO MASTERCARD 3X</v>
      </c>
      <c r="C467" s="24">
        <v>4</v>
      </c>
      <c r="D467" s="24">
        <v>90</v>
      </c>
      <c r="E467" s="25">
        <v>25</v>
      </c>
      <c r="F467" s="23" t="str">
        <f t="shared" si="16"/>
        <v>25</v>
      </c>
      <c r="G467" s="23">
        <v>0</v>
      </c>
      <c r="H467" s="33">
        <v>106</v>
      </c>
      <c r="I467" s="23" t="str">
        <f t="shared" si="15"/>
        <v>INSERT INTO TGFPPG (CODTIPVENDA, SEQUENCIA, PRAZO, PERCENTUAL, DIGVENDA, CODTIPTITPAD) VALUES (234,4,90,25,0,106);</v>
      </c>
    </row>
    <row r="468" spans="1:9" x14ac:dyDescent="0.3">
      <c r="A468" s="18">
        <v>235</v>
      </c>
      <c r="B468" s="19" t="str">
        <f>VLOOKUP(A468,'Tipo de Negociação (TGFTPV)'!B:C,2,FALSE)</f>
        <v>ENTRADA + CARTAO DE CREDITO MASTERCARD 4X</v>
      </c>
      <c r="C468" s="20">
        <v>1</v>
      </c>
      <c r="D468" s="20">
        <v>0</v>
      </c>
      <c r="E468" s="21">
        <v>20</v>
      </c>
      <c r="F468" s="19" t="str">
        <f t="shared" si="16"/>
        <v>20</v>
      </c>
      <c r="G468" s="19">
        <v>3</v>
      </c>
      <c r="H468" s="32">
        <v>1</v>
      </c>
      <c r="I468" s="19" t="str">
        <f t="shared" ref="I468:I531" si="17">_xlfn.CONCAT($I$1,A468,",",C468,",",D468,",",F468,",",G468,",",H468,");")</f>
        <v>INSERT INTO TGFPPG (CODTIPVENDA, SEQUENCIA, PRAZO, PERCENTUAL, DIGVENDA, CODTIPTITPAD) VALUES (235,1,0,20,3,1);</v>
      </c>
    </row>
    <row r="469" spans="1:9" x14ac:dyDescent="0.3">
      <c r="A469" s="27">
        <v>235</v>
      </c>
      <c r="B469" t="str">
        <f>VLOOKUP(A469,'Tipo de Negociação (TGFTPV)'!B:C,2,FALSE)</f>
        <v>ENTRADA + CARTAO DE CREDITO MASTERCARD 4X</v>
      </c>
      <c r="C469" s="5">
        <v>2</v>
      </c>
      <c r="D469" s="5">
        <v>30</v>
      </c>
      <c r="E469" s="28">
        <v>20</v>
      </c>
      <c r="F469" t="str">
        <f t="shared" si="16"/>
        <v>20</v>
      </c>
      <c r="G469">
        <v>0</v>
      </c>
      <c r="H469" s="34">
        <v>106</v>
      </c>
      <c r="I469" t="str">
        <f t="shared" si="17"/>
        <v>INSERT INTO TGFPPG (CODTIPVENDA, SEQUENCIA, PRAZO, PERCENTUAL, DIGVENDA, CODTIPTITPAD) VALUES (235,2,30,20,0,106);</v>
      </c>
    </row>
    <row r="470" spans="1:9" x14ac:dyDescent="0.3">
      <c r="A470" s="27">
        <v>235</v>
      </c>
      <c r="B470" t="str">
        <f>VLOOKUP(A470,'Tipo de Negociação (TGFTPV)'!B:C,2,FALSE)</f>
        <v>ENTRADA + CARTAO DE CREDITO MASTERCARD 4X</v>
      </c>
      <c r="C470" s="5">
        <v>3</v>
      </c>
      <c r="D470" s="5">
        <v>60</v>
      </c>
      <c r="E470" s="28">
        <v>20</v>
      </c>
      <c r="F470" t="str">
        <f t="shared" si="16"/>
        <v>20</v>
      </c>
      <c r="G470">
        <v>0</v>
      </c>
      <c r="H470" s="34">
        <v>106</v>
      </c>
      <c r="I470" t="str">
        <f t="shared" si="17"/>
        <v>INSERT INTO TGFPPG (CODTIPVENDA, SEQUENCIA, PRAZO, PERCENTUAL, DIGVENDA, CODTIPTITPAD) VALUES (235,3,60,20,0,106);</v>
      </c>
    </row>
    <row r="471" spans="1:9" x14ac:dyDescent="0.3">
      <c r="A471" s="27">
        <v>235</v>
      </c>
      <c r="B471" t="str">
        <f>VLOOKUP(A471,'Tipo de Negociação (TGFTPV)'!B:C,2,FALSE)</f>
        <v>ENTRADA + CARTAO DE CREDITO MASTERCARD 4X</v>
      </c>
      <c r="C471" s="5">
        <v>4</v>
      </c>
      <c r="D471" s="5">
        <v>90</v>
      </c>
      <c r="E471" s="28">
        <v>20</v>
      </c>
      <c r="F471" t="str">
        <f t="shared" si="16"/>
        <v>20</v>
      </c>
      <c r="G471">
        <v>0</v>
      </c>
      <c r="H471" s="34">
        <v>106</v>
      </c>
      <c r="I471" t="str">
        <f t="shared" si="17"/>
        <v>INSERT INTO TGFPPG (CODTIPVENDA, SEQUENCIA, PRAZO, PERCENTUAL, DIGVENDA, CODTIPTITPAD) VALUES (235,4,90,20,0,106);</v>
      </c>
    </row>
    <row r="472" spans="1:9" x14ac:dyDescent="0.3">
      <c r="A472" s="22">
        <v>235</v>
      </c>
      <c r="B472" s="23" t="str">
        <f>VLOOKUP(A472,'Tipo de Negociação (TGFTPV)'!B:C,2,FALSE)</f>
        <v>ENTRADA + CARTAO DE CREDITO MASTERCARD 4X</v>
      </c>
      <c r="C472" s="24">
        <v>5</v>
      </c>
      <c r="D472" s="24">
        <v>120</v>
      </c>
      <c r="E472" s="25">
        <v>20</v>
      </c>
      <c r="F472" s="23" t="str">
        <f t="shared" si="16"/>
        <v>20</v>
      </c>
      <c r="G472" s="23">
        <v>0</v>
      </c>
      <c r="H472" s="33">
        <v>106</v>
      </c>
      <c r="I472" s="23" t="str">
        <f t="shared" si="17"/>
        <v>INSERT INTO TGFPPG (CODTIPVENDA, SEQUENCIA, PRAZO, PERCENTUAL, DIGVENDA, CODTIPTITPAD) VALUES (235,5,120,20,0,106);</v>
      </c>
    </row>
    <row r="473" spans="1:9" x14ac:dyDescent="0.3">
      <c r="A473" s="31">
        <v>236</v>
      </c>
      <c r="B473" t="str">
        <f>VLOOKUP(A473,'Tipo de Negociação (TGFTPV)'!B:C,2,FALSE)</f>
        <v>ENTRADA + CARTAO DE CREDITO MASTERCARD 5X</v>
      </c>
      <c r="C473" s="5">
        <v>1</v>
      </c>
      <c r="D473" s="5">
        <v>0</v>
      </c>
      <c r="E473" s="28">
        <v>16.666699999999999</v>
      </c>
      <c r="F473" s="29" t="str">
        <f t="shared" si="16"/>
        <v>16.6667</v>
      </c>
      <c r="G473">
        <v>3</v>
      </c>
      <c r="H473" s="34">
        <v>1</v>
      </c>
      <c r="I473" t="str">
        <f t="shared" si="17"/>
        <v>INSERT INTO TGFPPG (CODTIPVENDA, SEQUENCIA, PRAZO, PERCENTUAL, DIGVENDA, CODTIPTITPAD) VALUES (236,1,0,16.6667,3,1);</v>
      </c>
    </row>
    <row r="474" spans="1:9" x14ac:dyDescent="0.3">
      <c r="A474" s="31">
        <v>236</v>
      </c>
      <c r="B474" t="str">
        <f>VLOOKUP(A474,'Tipo de Negociação (TGFTPV)'!B:C,2,FALSE)</f>
        <v>ENTRADA + CARTAO DE CREDITO MASTERCARD 5X</v>
      </c>
      <c r="C474" s="5">
        <v>2</v>
      </c>
      <c r="D474" s="5">
        <v>30</v>
      </c>
      <c r="E474" s="28">
        <v>16.666699999999999</v>
      </c>
      <c r="F474" s="29" t="str">
        <f t="shared" si="16"/>
        <v>16.6667</v>
      </c>
      <c r="G474">
        <v>0</v>
      </c>
      <c r="H474" s="34">
        <v>106</v>
      </c>
      <c r="I474" t="str">
        <f t="shared" si="17"/>
        <v>INSERT INTO TGFPPG (CODTIPVENDA, SEQUENCIA, PRAZO, PERCENTUAL, DIGVENDA, CODTIPTITPAD) VALUES (236,2,30,16.6667,0,106);</v>
      </c>
    </row>
    <row r="475" spans="1:9" x14ac:dyDescent="0.3">
      <c r="A475" s="31">
        <v>236</v>
      </c>
      <c r="B475" t="str">
        <f>VLOOKUP(A475,'Tipo de Negociação (TGFTPV)'!B:C,2,FALSE)</f>
        <v>ENTRADA + CARTAO DE CREDITO MASTERCARD 5X</v>
      </c>
      <c r="C475" s="5">
        <v>3</v>
      </c>
      <c r="D475" s="5">
        <v>60</v>
      </c>
      <c r="E475" s="28">
        <v>16.666699999999999</v>
      </c>
      <c r="F475" s="29" t="str">
        <f t="shared" si="16"/>
        <v>16.6667</v>
      </c>
      <c r="G475">
        <v>0</v>
      </c>
      <c r="H475" s="34">
        <v>106</v>
      </c>
      <c r="I475" t="str">
        <f t="shared" si="17"/>
        <v>INSERT INTO TGFPPG (CODTIPVENDA, SEQUENCIA, PRAZO, PERCENTUAL, DIGVENDA, CODTIPTITPAD) VALUES (236,3,60,16.6667,0,106);</v>
      </c>
    </row>
    <row r="476" spans="1:9" x14ac:dyDescent="0.3">
      <c r="A476" s="31">
        <v>236</v>
      </c>
      <c r="B476" t="str">
        <f>VLOOKUP(A476,'Tipo de Negociação (TGFTPV)'!B:C,2,FALSE)</f>
        <v>ENTRADA + CARTAO DE CREDITO MASTERCARD 5X</v>
      </c>
      <c r="C476" s="5">
        <v>4</v>
      </c>
      <c r="D476" s="5">
        <v>90</v>
      </c>
      <c r="E476" s="28">
        <v>16.666699999999999</v>
      </c>
      <c r="F476" s="29" t="str">
        <f t="shared" si="16"/>
        <v>16.6667</v>
      </c>
      <c r="G476">
        <v>0</v>
      </c>
      <c r="H476" s="34">
        <v>106</v>
      </c>
      <c r="I476" t="str">
        <f t="shared" si="17"/>
        <v>INSERT INTO TGFPPG (CODTIPVENDA, SEQUENCIA, PRAZO, PERCENTUAL, DIGVENDA, CODTIPTITPAD) VALUES (236,4,90,16.6667,0,106);</v>
      </c>
    </row>
    <row r="477" spans="1:9" x14ac:dyDescent="0.3">
      <c r="A477" s="31">
        <v>236</v>
      </c>
      <c r="B477" t="str">
        <f>VLOOKUP(A477,'Tipo de Negociação (TGFTPV)'!B:C,2,FALSE)</f>
        <v>ENTRADA + CARTAO DE CREDITO MASTERCARD 5X</v>
      </c>
      <c r="C477" s="5">
        <v>5</v>
      </c>
      <c r="D477" s="5">
        <v>120</v>
      </c>
      <c r="E477" s="28">
        <v>16.666699999999999</v>
      </c>
      <c r="F477" s="29" t="str">
        <f t="shared" si="16"/>
        <v>16.6667</v>
      </c>
      <c r="G477">
        <v>0</v>
      </c>
      <c r="H477" s="34">
        <v>106</v>
      </c>
      <c r="I477" t="str">
        <f t="shared" si="17"/>
        <v>INSERT INTO TGFPPG (CODTIPVENDA, SEQUENCIA, PRAZO, PERCENTUAL, DIGVENDA, CODTIPTITPAD) VALUES (236,5,120,16.6667,0,106);</v>
      </c>
    </row>
    <row r="478" spans="1:9" x14ac:dyDescent="0.3">
      <c r="A478" s="31">
        <v>236</v>
      </c>
      <c r="B478" t="str">
        <f>VLOOKUP(A478,'Tipo de Negociação (TGFTPV)'!B:C,2,FALSE)</f>
        <v>ENTRADA + CARTAO DE CREDITO MASTERCARD 5X</v>
      </c>
      <c r="C478" s="5">
        <v>6</v>
      </c>
      <c r="D478" s="5">
        <v>150</v>
      </c>
      <c r="E478" s="28">
        <v>16.666699999999999</v>
      </c>
      <c r="F478" s="29" t="str">
        <f t="shared" si="16"/>
        <v>16.6667</v>
      </c>
      <c r="G478">
        <v>0</v>
      </c>
      <c r="H478" s="34">
        <v>106</v>
      </c>
      <c r="I478" t="str">
        <f t="shared" si="17"/>
        <v>INSERT INTO TGFPPG (CODTIPVENDA, SEQUENCIA, PRAZO, PERCENTUAL, DIGVENDA, CODTIPTITPAD) VALUES (236,6,150,16.6667,0,106);</v>
      </c>
    </row>
    <row r="479" spans="1:9" x14ac:dyDescent="0.3">
      <c r="A479" s="18">
        <v>237</v>
      </c>
      <c r="B479" s="19" t="str">
        <f>VLOOKUP(A479,'Tipo de Negociação (TGFTPV)'!B:C,2,FALSE)</f>
        <v>ENTRADA + CARTAO DE CREDITO MASTERCARD 6X</v>
      </c>
      <c r="C479" s="20">
        <v>1</v>
      </c>
      <c r="D479" s="20">
        <v>0</v>
      </c>
      <c r="E479" s="21">
        <v>14.2857</v>
      </c>
      <c r="F479" s="19" t="str">
        <f t="shared" si="16"/>
        <v>14.2857</v>
      </c>
      <c r="G479" s="19">
        <v>3</v>
      </c>
      <c r="H479" s="32">
        <v>1</v>
      </c>
      <c r="I479" s="19" t="str">
        <f t="shared" si="17"/>
        <v>INSERT INTO TGFPPG (CODTIPVENDA, SEQUENCIA, PRAZO, PERCENTUAL, DIGVENDA, CODTIPTITPAD) VALUES (237,1,0,14.2857,3,1);</v>
      </c>
    </row>
    <row r="480" spans="1:9" x14ac:dyDescent="0.3">
      <c r="A480" s="27">
        <v>237</v>
      </c>
      <c r="B480" t="str">
        <f>VLOOKUP(A480,'Tipo de Negociação (TGFTPV)'!B:C,2,FALSE)</f>
        <v>ENTRADA + CARTAO DE CREDITO MASTERCARD 6X</v>
      </c>
      <c r="C480" s="5">
        <v>2</v>
      </c>
      <c r="D480" s="5">
        <v>30</v>
      </c>
      <c r="E480" s="28">
        <v>14.2857</v>
      </c>
      <c r="F480" t="str">
        <f t="shared" si="16"/>
        <v>14.2857</v>
      </c>
      <c r="G480">
        <v>0</v>
      </c>
      <c r="H480" s="34">
        <v>106</v>
      </c>
      <c r="I480" t="str">
        <f t="shared" si="17"/>
        <v>INSERT INTO TGFPPG (CODTIPVENDA, SEQUENCIA, PRAZO, PERCENTUAL, DIGVENDA, CODTIPTITPAD) VALUES (237,2,30,14.2857,0,106);</v>
      </c>
    </row>
    <row r="481" spans="1:9" x14ac:dyDescent="0.3">
      <c r="A481" s="27">
        <v>237</v>
      </c>
      <c r="B481" t="str">
        <f>VLOOKUP(A481,'Tipo de Negociação (TGFTPV)'!B:C,2,FALSE)</f>
        <v>ENTRADA + CARTAO DE CREDITO MASTERCARD 6X</v>
      </c>
      <c r="C481" s="5">
        <v>3</v>
      </c>
      <c r="D481" s="5">
        <v>60</v>
      </c>
      <c r="E481" s="28">
        <v>14.2857</v>
      </c>
      <c r="F481" t="str">
        <f t="shared" si="16"/>
        <v>14.2857</v>
      </c>
      <c r="G481">
        <v>0</v>
      </c>
      <c r="H481" s="34">
        <v>106</v>
      </c>
      <c r="I481" t="str">
        <f t="shared" si="17"/>
        <v>INSERT INTO TGFPPG (CODTIPVENDA, SEQUENCIA, PRAZO, PERCENTUAL, DIGVENDA, CODTIPTITPAD) VALUES (237,3,60,14.2857,0,106);</v>
      </c>
    </row>
    <row r="482" spans="1:9" x14ac:dyDescent="0.3">
      <c r="A482" s="27">
        <v>237</v>
      </c>
      <c r="B482" t="str">
        <f>VLOOKUP(A482,'Tipo de Negociação (TGFTPV)'!B:C,2,FALSE)</f>
        <v>ENTRADA + CARTAO DE CREDITO MASTERCARD 6X</v>
      </c>
      <c r="C482" s="5">
        <v>4</v>
      </c>
      <c r="D482" s="5">
        <v>90</v>
      </c>
      <c r="E482" s="28">
        <v>14.2857</v>
      </c>
      <c r="F482" t="str">
        <f t="shared" si="16"/>
        <v>14.2857</v>
      </c>
      <c r="G482">
        <v>0</v>
      </c>
      <c r="H482" s="34">
        <v>106</v>
      </c>
      <c r="I482" t="str">
        <f t="shared" si="17"/>
        <v>INSERT INTO TGFPPG (CODTIPVENDA, SEQUENCIA, PRAZO, PERCENTUAL, DIGVENDA, CODTIPTITPAD) VALUES (237,4,90,14.2857,0,106);</v>
      </c>
    </row>
    <row r="483" spans="1:9" x14ac:dyDescent="0.3">
      <c r="A483" s="27">
        <v>237</v>
      </c>
      <c r="B483" t="str">
        <f>VLOOKUP(A483,'Tipo de Negociação (TGFTPV)'!B:C,2,FALSE)</f>
        <v>ENTRADA + CARTAO DE CREDITO MASTERCARD 6X</v>
      </c>
      <c r="C483" s="5">
        <v>5</v>
      </c>
      <c r="D483" s="5">
        <v>120</v>
      </c>
      <c r="E483" s="28">
        <v>14.2857</v>
      </c>
      <c r="F483" t="str">
        <f t="shared" si="16"/>
        <v>14.2857</v>
      </c>
      <c r="G483">
        <v>0</v>
      </c>
      <c r="H483" s="34">
        <v>106</v>
      </c>
      <c r="I483" t="str">
        <f t="shared" si="17"/>
        <v>INSERT INTO TGFPPG (CODTIPVENDA, SEQUENCIA, PRAZO, PERCENTUAL, DIGVENDA, CODTIPTITPAD) VALUES (237,5,120,14.2857,0,106);</v>
      </c>
    </row>
    <row r="484" spans="1:9" x14ac:dyDescent="0.3">
      <c r="A484" s="27">
        <v>237</v>
      </c>
      <c r="B484" t="str">
        <f>VLOOKUP(A484,'Tipo de Negociação (TGFTPV)'!B:C,2,FALSE)</f>
        <v>ENTRADA + CARTAO DE CREDITO MASTERCARD 6X</v>
      </c>
      <c r="C484" s="5">
        <v>6</v>
      </c>
      <c r="D484" s="5">
        <v>150</v>
      </c>
      <c r="E484" s="28">
        <v>14.2857</v>
      </c>
      <c r="F484" t="str">
        <f t="shared" si="16"/>
        <v>14.2857</v>
      </c>
      <c r="G484">
        <v>0</v>
      </c>
      <c r="H484" s="34">
        <v>106</v>
      </c>
      <c r="I484" t="str">
        <f t="shared" si="17"/>
        <v>INSERT INTO TGFPPG (CODTIPVENDA, SEQUENCIA, PRAZO, PERCENTUAL, DIGVENDA, CODTIPTITPAD) VALUES (237,6,150,14.2857,0,106);</v>
      </c>
    </row>
    <row r="485" spans="1:9" x14ac:dyDescent="0.3">
      <c r="A485" s="22">
        <v>237</v>
      </c>
      <c r="B485" s="23" t="str">
        <f>VLOOKUP(A485,'Tipo de Negociação (TGFTPV)'!B:C,2,FALSE)</f>
        <v>ENTRADA + CARTAO DE CREDITO MASTERCARD 6X</v>
      </c>
      <c r="C485" s="24">
        <v>7</v>
      </c>
      <c r="D485" s="24">
        <v>180</v>
      </c>
      <c r="E485" s="25">
        <v>14.2857</v>
      </c>
      <c r="F485" s="23" t="str">
        <f t="shared" si="16"/>
        <v>14.2857</v>
      </c>
      <c r="G485" s="23">
        <v>0</v>
      </c>
      <c r="H485" s="33">
        <v>106</v>
      </c>
      <c r="I485" s="23" t="str">
        <f t="shared" si="17"/>
        <v>INSERT INTO TGFPPG (CODTIPVENDA, SEQUENCIA, PRAZO, PERCENTUAL, DIGVENDA, CODTIPTITPAD) VALUES (237,7,180,14.2857,0,106);</v>
      </c>
    </row>
    <row r="486" spans="1:9" x14ac:dyDescent="0.3">
      <c r="A486" s="18">
        <v>238</v>
      </c>
      <c r="B486" s="19" t="str">
        <f>VLOOKUP(A486,'Tipo de Negociação (TGFTPV)'!B:C,2,FALSE)</f>
        <v>ENTRADA + CARTAO DE CREDITO MASTERCARD 7X</v>
      </c>
      <c r="C486" s="20">
        <v>1</v>
      </c>
      <c r="D486" s="20">
        <v>0</v>
      </c>
      <c r="E486" s="21">
        <v>12.5</v>
      </c>
      <c r="F486" s="19" t="str">
        <f t="shared" si="16"/>
        <v>12.5</v>
      </c>
      <c r="G486" s="19">
        <v>3</v>
      </c>
      <c r="H486" s="32">
        <v>1</v>
      </c>
      <c r="I486" s="19" t="str">
        <f t="shared" si="17"/>
        <v>INSERT INTO TGFPPG (CODTIPVENDA, SEQUENCIA, PRAZO, PERCENTUAL, DIGVENDA, CODTIPTITPAD) VALUES (238,1,0,12.5,3,1);</v>
      </c>
    </row>
    <row r="487" spans="1:9" x14ac:dyDescent="0.3">
      <c r="A487" s="27">
        <v>238</v>
      </c>
      <c r="B487" t="str">
        <f>VLOOKUP(A487,'Tipo de Negociação (TGFTPV)'!B:C,2,FALSE)</f>
        <v>ENTRADA + CARTAO DE CREDITO MASTERCARD 7X</v>
      </c>
      <c r="C487" s="5">
        <v>2</v>
      </c>
      <c r="D487" s="5">
        <v>30</v>
      </c>
      <c r="E487" s="28">
        <v>12.5</v>
      </c>
      <c r="F487" t="str">
        <f t="shared" si="16"/>
        <v>12.5</v>
      </c>
      <c r="G487">
        <v>0</v>
      </c>
      <c r="H487" s="34">
        <v>107</v>
      </c>
      <c r="I487" t="str">
        <f t="shared" si="17"/>
        <v>INSERT INTO TGFPPG (CODTIPVENDA, SEQUENCIA, PRAZO, PERCENTUAL, DIGVENDA, CODTIPTITPAD) VALUES (238,2,30,12.5,0,107);</v>
      </c>
    </row>
    <row r="488" spans="1:9" x14ac:dyDescent="0.3">
      <c r="A488" s="27">
        <v>238</v>
      </c>
      <c r="B488" t="str">
        <f>VLOOKUP(A488,'Tipo de Negociação (TGFTPV)'!B:C,2,FALSE)</f>
        <v>ENTRADA + CARTAO DE CREDITO MASTERCARD 7X</v>
      </c>
      <c r="C488" s="5">
        <v>3</v>
      </c>
      <c r="D488" s="5">
        <v>60</v>
      </c>
      <c r="E488" s="28">
        <v>12.5</v>
      </c>
      <c r="F488" t="str">
        <f t="shared" si="16"/>
        <v>12.5</v>
      </c>
      <c r="G488">
        <v>0</v>
      </c>
      <c r="H488" s="34">
        <v>107</v>
      </c>
      <c r="I488" t="str">
        <f t="shared" si="17"/>
        <v>INSERT INTO TGFPPG (CODTIPVENDA, SEQUENCIA, PRAZO, PERCENTUAL, DIGVENDA, CODTIPTITPAD) VALUES (238,3,60,12.5,0,107);</v>
      </c>
    </row>
    <row r="489" spans="1:9" x14ac:dyDescent="0.3">
      <c r="A489" s="27">
        <v>238</v>
      </c>
      <c r="B489" t="str">
        <f>VLOOKUP(A489,'Tipo de Negociação (TGFTPV)'!B:C,2,FALSE)</f>
        <v>ENTRADA + CARTAO DE CREDITO MASTERCARD 7X</v>
      </c>
      <c r="C489" s="5">
        <v>4</v>
      </c>
      <c r="D489" s="5">
        <v>90</v>
      </c>
      <c r="E489" s="28">
        <v>12.5</v>
      </c>
      <c r="F489" t="str">
        <f t="shared" si="16"/>
        <v>12.5</v>
      </c>
      <c r="G489">
        <v>0</v>
      </c>
      <c r="H489" s="34">
        <v>107</v>
      </c>
      <c r="I489" t="str">
        <f t="shared" si="17"/>
        <v>INSERT INTO TGFPPG (CODTIPVENDA, SEQUENCIA, PRAZO, PERCENTUAL, DIGVENDA, CODTIPTITPAD) VALUES (238,4,90,12.5,0,107);</v>
      </c>
    </row>
    <row r="490" spans="1:9" x14ac:dyDescent="0.3">
      <c r="A490" s="27">
        <v>238</v>
      </c>
      <c r="B490" t="str">
        <f>VLOOKUP(A490,'Tipo de Negociação (TGFTPV)'!B:C,2,FALSE)</f>
        <v>ENTRADA + CARTAO DE CREDITO MASTERCARD 7X</v>
      </c>
      <c r="C490" s="5">
        <v>5</v>
      </c>
      <c r="D490" s="5">
        <v>120</v>
      </c>
      <c r="E490" s="28">
        <v>12.5</v>
      </c>
      <c r="F490" t="str">
        <f t="shared" si="16"/>
        <v>12.5</v>
      </c>
      <c r="G490">
        <v>0</v>
      </c>
      <c r="H490" s="34">
        <v>107</v>
      </c>
      <c r="I490" t="str">
        <f t="shared" si="17"/>
        <v>INSERT INTO TGFPPG (CODTIPVENDA, SEQUENCIA, PRAZO, PERCENTUAL, DIGVENDA, CODTIPTITPAD) VALUES (238,5,120,12.5,0,107);</v>
      </c>
    </row>
    <row r="491" spans="1:9" x14ac:dyDescent="0.3">
      <c r="A491" s="27">
        <v>238</v>
      </c>
      <c r="B491" t="str">
        <f>VLOOKUP(A491,'Tipo de Negociação (TGFTPV)'!B:C,2,FALSE)</f>
        <v>ENTRADA + CARTAO DE CREDITO MASTERCARD 7X</v>
      </c>
      <c r="C491" s="5">
        <v>6</v>
      </c>
      <c r="D491" s="5">
        <v>150</v>
      </c>
      <c r="E491" s="28">
        <v>12.5</v>
      </c>
      <c r="F491" t="str">
        <f t="shared" si="16"/>
        <v>12.5</v>
      </c>
      <c r="G491">
        <v>0</v>
      </c>
      <c r="H491" s="34">
        <v>107</v>
      </c>
      <c r="I491" t="str">
        <f t="shared" si="17"/>
        <v>INSERT INTO TGFPPG (CODTIPVENDA, SEQUENCIA, PRAZO, PERCENTUAL, DIGVENDA, CODTIPTITPAD) VALUES (238,6,150,12.5,0,107);</v>
      </c>
    </row>
    <row r="492" spans="1:9" x14ac:dyDescent="0.3">
      <c r="A492" s="27">
        <v>238</v>
      </c>
      <c r="B492" t="str">
        <f>VLOOKUP(A492,'Tipo de Negociação (TGFTPV)'!B:C,2,FALSE)</f>
        <v>ENTRADA + CARTAO DE CREDITO MASTERCARD 7X</v>
      </c>
      <c r="C492" s="5">
        <v>7</v>
      </c>
      <c r="D492" s="5">
        <v>180</v>
      </c>
      <c r="E492" s="28">
        <v>12.5</v>
      </c>
      <c r="F492" t="str">
        <f t="shared" si="16"/>
        <v>12.5</v>
      </c>
      <c r="G492">
        <v>0</v>
      </c>
      <c r="H492" s="34">
        <v>107</v>
      </c>
      <c r="I492" t="str">
        <f t="shared" si="17"/>
        <v>INSERT INTO TGFPPG (CODTIPVENDA, SEQUENCIA, PRAZO, PERCENTUAL, DIGVENDA, CODTIPTITPAD) VALUES (238,7,180,12.5,0,107);</v>
      </c>
    </row>
    <row r="493" spans="1:9" x14ac:dyDescent="0.3">
      <c r="A493" s="22">
        <v>238</v>
      </c>
      <c r="B493" s="23" t="str">
        <f>VLOOKUP(A493,'Tipo de Negociação (TGFTPV)'!B:C,2,FALSE)</f>
        <v>ENTRADA + CARTAO DE CREDITO MASTERCARD 7X</v>
      </c>
      <c r="C493" s="24">
        <v>8</v>
      </c>
      <c r="D493" s="24">
        <v>210</v>
      </c>
      <c r="E493" s="25">
        <v>12.5</v>
      </c>
      <c r="F493" s="23" t="str">
        <f t="shared" si="16"/>
        <v>12.5</v>
      </c>
      <c r="G493" s="23">
        <v>0</v>
      </c>
      <c r="H493" s="33">
        <v>107</v>
      </c>
      <c r="I493" s="23" t="str">
        <f t="shared" si="17"/>
        <v>INSERT INTO TGFPPG (CODTIPVENDA, SEQUENCIA, PRAZO, PERCENTUAL, DIGVENDA, CODTIPTITPAD) VALUES (238,8,210,12.5,0,107);</v>
      </c>
    </row>
    <row r="494" spans="1:9" x14ac:dyDescent="0.3">
      <c r="A494" s="18">
        <v>239</v>
      </c>
      <c r="B494" s="19" t="str">
        <f>VLOOKUP(A494,'Tipo de Negociação (TGFTPV)'!B:C,2,FALSE)</f>
        <v>ENTRADA + CARTAO DE CREDITO MASTERCARD 8X</v>
      </c>
      <c r="C494" s="20">
        <v>1</v>
      </c>
      <c r="D494" s="20">
        <v>0</v>
      </c>
      <c r="E494" s="21">
        <v>11.1111</v>
      </c>
      <c r="F494" s="19" t="str">
        <f t="shared" si="16"/>
        <v>11.1111</v>
      </c>
      <c r="G494" s="19">
        <v>3</v>
      </c>
      <c r="H494" s="32">
        <v>1</v>
      </c>
      <c r="I494" s="19" t="str">
        <f t="shared" si="17"/>
        <v>INSERT INTO TGFPPG (CODTIPVENDA, SEQUENCIA, PRAZO, PERCENTUAL, DIGVENDA, CODTIPTITPAD) VALUES (239,1,0,11.1111,3,1);</v>
      </c>
    </row>
    <row r="495" spans="1:9" x14ac:dyDescent="0.3">
      <c r="A495" s="27">
        <v>239</v>
      </c>
      <c r="B495" t="str">
        <f>VLOOKUP(A495,'Tipo de Negociação (TGFTPV)'!B:C,2,FALSE)</f>
        <v>ENTRADA + CARTAO DE CREDITO MASTERCARD 8X</v>
      </c>
      <c r="C495" s="5">
        <v>2</v>
      </c>
      <c r="D495" s="5">
        <v>30</v>
      </c>
      <c r="E495" s="28">
        <v>11.1111</v>
      </c>
      <c r="F495" t="str">
        <f t="shared" si="16"/>
        <v>11.1111</v>
      </c>
      <c r="G495">
        <v>0</v>
      </c>
      <c r="H495" s="34">
        <v>107</v>
      </c>
      <c r="I495" t="str">
        <f t="shared" si="17"/>
        <v>INSERT INTO TGFPPG (CODTIPVENDA, SEQUENCIA, PRAZO, PERCENTUAL, DIGVENDA, CODTIPTITPAD) VALUES (239,2,30,11.1111,0,107);</v>
      </c>
    </row>
    <row r="496" spans="1:9" x14ac:dyDescent="0.3">
      <c r="A496" s="27">
        <v>239</v>
      </c>
      <c r="B496" t="str">
        <f>VLOOKUP(A496,'Tipo de Negociação (TGFTPV)'!B:C,2,FALSE)</f>
        <v>ENTRADA + CARTAO DE CREDITO MASTERCARD 8X</v>
      </c>
      <c r="C496" s="5">
        <v>3</v>
      </c>
      <c r="D496" s="5">
        <v>60</v>
      </c>
      <c r="E496" s="28">
        <v>11.1111</v>
      </c>
      <c r="F496" t="str">
        <f t="shared" si="16"/>
        <v>11.1111</v>
      </c>
      <c r="G496">
        <v>0</v>
      </c>
      <c r="H496" s="34">
        <v>107</v>
      </c>
      <c r="I496" t="str">
        <f t="shared" si="17"/>
        <v>INSERT INTO TGFPPG (CODTIPVENDA, SEQUENCIA, PRAZO, PERCENTUAL, DIGVENDA, CODTIPTITPAD) VALUES (239,3,60,11.1111,0,107);</v>
      </c>
    </row>
    <row r="497" spans="1:9" x14ac:dyDescent="0.3">
      <c r="A497" s="27">
        <v>239</v>
      </c>
      <c r="B497" t="str">
        <f>VLOOKUP(A497,'Tipo de Negociação (TGFTPV)'!B:C,2,FALSE)</f>
        <v>ENTRADA + CARTAO DE CREDITO MASTERCARD 8X</v>
      </c>
      <c r="C497" s="5">
        <v>4</v>
      </c>
      <c r="D497" s="5">
        <v>90</v>
      </c>
      <c r="E497" s="28">
        <v>11.1111</v>
      </c>
      <c r="F497" t="str">
        <f t="shared" si="16"/>
        <v>11.1111</v>
      </c>
      <c r="G497">
        <v>0</v>
      </c>
      <c r="H497" s="34">
        <v>107</v>
      </c>
      <c r="I497" t="str">
        <f t="shared" si="17"/>
        <v>INSERT INTO TGFPPG (CODTIPVENDA, SEQUENCIA, PRAZO, PERCENTUAL, DIGVENDA, CODTIPTITPAD) VALUES (239,4,90,11.1111,0,107);</v>
      </c>
    </row>
    <row r="498" spans="1:9" x14ac:dyDescent="0.3">
      <c r="A498" s="27">
        <v>239</v>
      </c>
      <c r="B498" t="str">
        <f>VLOOKUP(A498,'Tipo de Negociação (TGFTPV)'!B:C,2,FALSE)</f>
        <v>ENTRADA + CARTAO DE CREDITO MASTERCARD 8X</v>
      </c>
      <c r="C498" s="5">
        <v>5</v>
      </c>
      <c r="D498" s="5">
        <v>120</v>
      </c>
      <c r="E498" s="28">
        <v>11.1111</v>
      </c>
      <c r="F498" t="str">
        <f t="shared" si="16"/>
        <v>11.1111</v>
      </c>
      <c r="G498">
        <v>0</v>
      </c>
      <c r="H498" s="34">
        <v>107</v>
      </c>
      <c r="I498" t="str">
        <f t="shared" si="17"/>
        <v>INSERT INTO TGFPPG (CODTIPVENDA, SEQUENCIA, PRAZO, PERCENTUAL, DIGVENDA, CODTIPTITPAD) VALUES (239,5,120,11.1111,0,107);</v>
      </c>
    </row>
    <row r="499" spans="1:9" x14ac:dyDescent="0.3">
      <c r="A499" s="27">
        <v>239</v>
      </c>
      <c r="B499" t="str">
        <f>VLOOKUP(A499,'Tipo de Negociação (TGFTPV)'!B:C,2,FALSE)</f>
        <v>ENTRADA + CARTAO DE CREDITO MASTERCARD 8X</v>
      </c>
      <c r="C499" s="5">
        <v>6</v>
      </c>
      <c r="D499" s="5">
        <v>150</v>
      </c>
      <c r="E499" s="28">
        <v>11.1111</v>
      </c>
      <c r="F499" t="str">
        <f t="shared" si="16"/>
        <v>11.1111</v>
      </c>
      <c r="G499">
        <v>0</v>
      </c>
      <c r="H499" s="34">
        <v>107</v>
      </c>
      <c r="I499" t="str">
        <f t="shared" si="17"/>
        <v>INSERT INTO TGFPPG (CODTIPVENDA, SEQUENCIA, PRAZO, PERCENTUAL, DIGVENDA, CODTIPTITPAD) VALUES (239,6,150,11.1111,0,107);</v>
      </c>
    </row>
    <row r="500" spans="1:9" x14ac:dyDescent="0.3">
      <c r="A500" s="27">
        <v>239</v>
      </c>
      <c r="B500" t="str">
        <f>VLOOKUP(A500,'Tipo de Negociação (TGFTPV)'!B:C,2,FALSE)</f>
        <v>ENTRADA + CARTAO DE CREDITO MASTERCARD 8X</v>
      </c>
      <c r="C500" s="5">
        <v>7</v>
      </c>
      <c r="D500" s="5">
        <v>180</v>
      </c>
      <c r="E500" s="28">
        <v>11.1111</v>
      </c>
      <c r="F500" t="str">
        <f t="shared" si="16"/>
        <v>11.1111</v>
      </c>
      <c r="G500">
        <v>0</v>
      </c>
      <c r="H500" s="34">
        <v>107</v>
      </c>
      <c r="I500" t="str">
        <f t="shared" si="17"/>
        <v>INSERT INTO TGFPPG (CODTIPVENDA, SEQUENCIA, PRAZO, PERCENTUAL, DIGVENDA, CODTIPTITPAD) VALUES (239,7,180,11.1111,0,107);</v>
      </c>
    </row>
    <row r="501" spans="1:9" x14ac:dyDescent="0.3">
      <c r="A501" s="27">
        <v>239</v>
      </c>
      <c r="B501" t="str">
        <f>VLOOKUP(A501,'Tipo de Negociação (TGFTPV)'!B:C,2,FALSE)</f>
        <v>ENTRADA + CARTAO DE CREDITO MASTERCARD 8X</v>
      </c>
      <c r="C501" s="5">
        <v>8</v>
      </c>
      <c r="D501" s="5">
        <v>210</v>
      </c>
      <c r="E501" s="28">
        <v>11.1111</v>
      </c>
      <c r="F501" t="str">
        <f t="shared" si="16"/>
        <v>11.1111</v>
      </c>
      <c r="G501">
        <v>0</v>
      </c>
      <c r="H501" s="34">
        <v>107</v>
      </c>
      <c r="I501" t="str">
        <f t="shared" si="17"/>
        <v>INSERT INTO TGFPPG (CODTIPVENDA, SEQUENCIA, PRAZO, PERCENTUAL, DIGVENDA, CODTIPTITPAD) VALUES (239,8,210,11.1111,0,107);</v>
      </c>
    </row>
    <row r="502" spans="1:9" x14ac:dyDescent="0.3">
      <c r="A502" s="22">
        <v>239</v>
      </c>
      <c r="B502" s="23" t="str">
        <f>VLOOKUP(A502,'Tipo de Negociação (TGFTPV)'!B:C,2,FALSE)</f>
        <v>ENTRADA + CARTAO DE CREDITO MASTERCARD 8X</v>
      </c>
      <c r="C502" s="24">
        <v>9</v>
      </c>
      <c r="D502" s="24">
        <v>240</v>
      </c>
      <c r="E502" s="25">
        <v>11.1111</v>
      </c>
      <c r="F502" s="23" t="str">
        <f t="shared" si="16"/>
        <v>11.1111</v>
      </c>
      <c r="G502" s="23">
        <v>0</v>
      </c>
      <c r="H502" s="33">
        <v>107</v>
      </c>
      <c r="I502" s="23" t="str">
        <f t="shared" si="17"/>
        <v>INSERT INTO TGFPPG (CODTIPVENDA, SEQUENCIA, PRAZO, PERCENTUAL, DIGVENDA, CODTIPTITPAD) VALUES (239,9,240,11.1111,0,107);</v>
      </c>
    </row>
    <row r="503" spans="1:9" x14ac:dyDescent="0.3">
      <c r="A503" s="18">
        <v>240</v>
      </c>
      <c r="B503" s="19" t="str">
        <f>VLOOKUP(A503,'Tipo de Negociação (TGFTPV)'!B:C,2,FALSE)</f>
        <v>ENTRADA + CARTAO DE CREDITO MASTERCARD 9X</v>
      </c>
      <c r="C503" s="20">
        <v>1</v>
      </c>
      <c r="D503" s="20">
        <v>0</v>
      </c>
      <c r="E503" s="21">
        <v>10</v>
      </c>
      <c r="F503" s="19" t="str">
        <f t="shared" si="16"/>
        <v>10</v>
      </c>
      <c r="G503" s="19">
        <v>3</v>
      </c>
      <c r="H503" s="32">
        <v>1</v>
      </c>
      <c r="I503" s="19" t="str">
        <f t="shared" si="17"/>
        <v>INSERT INTO TGFPPG (CODTIPVENDA, SEQUENCIA, PRAZO, PERCENTUAL, DIGVENDA, CODTIPTITPAD) VALUES (240,1,0,10,3,1);</v>
      </c>
    </row>
    <row r="504" spans="1:9" x14ac:dyDescent="0.3">
      <c r="A504" s="27">
        <v>240</v>
      </c>
      <c r="B504" t="str">
        <f>VLOOKUP(A504,'Tipo de Negociação (TGFTPV)'!B:C,2,FALSE)</f>
        <v>ENTRADA + CARTAO DE CREDITO MASTERCARD 9X</v>
      </c>
      <c r="C504" s="5">
        <v>2</v>
      </c>
      <c r="D504" s="5">
        <v>30</v>
      </c>
      <c r="E504" s="28">
        <v>10</v>
      </c>
      <c r="F504" t="str">
        <f t="shared" si="16"/>
        <v>10</v>
      </c>
      <c r="G504">
        <v>0</v>
      </c>
      <c r="H504" s="34">
        <v>107</v>
      </c>
      <c r="I504" t="str">
        <f t="shared" si="17"/>
        <v>INSERT INTO TGFPPG (CODTIPVENDA, SEQUENCIA, PRAZO, PERCENTUAL, DIGVENDA, CODTIPTITPAD) VALUES (240,2,30,10,0,107);</v>
      </c>
    </row>
    <row r="505" spans="1:9" x14ac:dyDescent="0.3">
      <c r="A505" s="27">
        <v>240</v>
      </c>
      <c r="B505" t="str">
        <f>VLOOKUP(A505,'Tipo de Negociação (TGFTPV)'!B:C,2,FALSE)</f>
        <v>ENTRADA + CARTAO DE CREDITO MASTERCARD 9X</v>
      </c>
      <c r="C505" s="5">
        <v>3</v>
      </c>
      <c r="D505" s="5">
        <v>60</v>
      </c>
      <c r="E505" s="28">
        <v>10</v>
      </c>
      <c r="F505" t="str">
        <f t="shared" si="16"/>
        <v>10</v>
      </c>
      <c r="G505">
        <v>0</v>
      </c>
      <c r="H505" s="34">
        <v>107</v>
      </c>
      <c r="I505" t="str">
        <f t="shared" si="17"/>
        <v>INSERT INTO TGFPPG (CODTIPVENDA, SEQUENCIA, PRAZO, PERCENTUAL, DIGVENDA, CODTIPTITPAD) VALUES (240,3,60,10,0,107);</v>
      </c>
    </row>
    <row r="506" spans="1:9" x14ac:dyDescent="0.3">
      <c r="A506" s="27">
        <v>240</v>
      </c>
      <c r="B506" t="str">
        <f>VLOOKUP(A506,'Tipo de Negociação (TGFTPV)'!B:C,2,FALSE)</f>
        <v>ENTRADA + CARTAO DE CREDITO MASTERCARD 9X</v>
      </c>
      <c r="C506" s="5">
        <v>4</v>
      </c>
      <c r="D506" s="5">
        <v>90</v>
      </c>
      <c r="E506" s="28">
        <v>10</v>
      </c>
      <c r="F506" t="str">
        <f t="shared" si="16"/>
        <v>10</v>
      </c>
      <c r="G506">
        <v>0</v>
      </c>
      <c r="H506" s="34">
        <v>107</v>
      </c>
      <c r="I506" t="str">
        <f t="shared" si="17"/>
        <v>INSERT INTO TGFPPG (CODTIPVENDA, SEQUENCIA, PRAZO, PERCENTUAL, DIGVENDA, CODTIPTITPAD) VALUES (240,4,90,10,0,107);</v>
      </c>
    </row>
    <row r="507" spans="1:9" x14ac:dyDescent="0.3">
      <c r="A507" s="27">
        <v>240</v>
      </c>
      <c r="B507" t="str">
        <f>VLOOKUP(A507,'Tipo de Negociação (TGFTPV)'!B:C,2,FALSE)</f>
        <v>ENTRADA + CARTAO DE CREDITO MASTERCARD 9X</v>
      </c>
      <c r="C507" s="5">
        <v>5</v>
      </c>
      <c r="D507" s="5">
        <v>120</v>
      </c>
      <c r="E507" s="28">
        <v>10</v>
      </c>
      <c r="F507" t="str">
        <f t="shared" si="16"/>
        <v>10</v>
      </c>
      <c r="G507">
        <v>0</v>
      </c>
      <c r="H507" s="34">
        <v>107</v>
      </c>
      <c r="I507" t="str">
        <f t="shared" si="17"/>
        <v>INSERT INTO TGFPPG (CODTIPVENDA, SEQUENCIA, PRAZO, PERCENTUAL, DIGVENDA, CODTIPTITPAD) VALUES (240,5,120,10,0,107);</v>
      </c>
    </row>
    <row r="508" spans="1:9" x14ac:dyDescent="0.3">
      <c r="A508" s="27">
        <v>240</v>
      </c>
      <c r="B508" t="str">
        <f>VLOOKUP(A508,'Tipo de Negociação (TGFTPV)'!B:C,2,FALSE)</f>
        <v>ENTRADA + CARTAO DE CREDITO MASTERCARD 9X</v>
      </c>
      <c r="C508" s="5">
        <v>6</v>
      </c>
      <c r="D508" s="5">
        <v>150</v>
      </c>
      <c r="E508" s="28">
        <v>10</v>
      </c>
      <c r="F508" t="str">
        <f t="shared" si="16"/>
        <v>10</v>
      </c>
      <c r="G508">
        <v>0</v>
      </c>
      <c r="H508" s="34">
        <v>107</v>
      </c>
      <c r="I508" t="str">
        <f t="shared" si="17"/>
        <v>INSERT INTO TGFPPG (CODTIPVENDA, SEQUENCIA, PRAZO, PERCENTUAL, DIGVENDA, CODTIPTITPAD) VALUES (240,6,150,10,0,107);</v>
      </c>
    </row>
    <row r="509" spans="1:9" x14ac:dyDescent="0.3">
      <c r="A509" s="27">
        <v>240</v>
      </c>
      <c r="B509" t="str">
        <f>VLOOKUP(A509,'Tipo de Negociação (TGFTPV)'!B:C,2,FALSE)</f>
        <v>ENTRADA + CARTAO DE CREDITO MASTERCARD 9X</v>
      </c>
      <c r="C509" s="5">
        <v>7</v>
      </c>
      <c r="D509" s="5">
        <v>180</v>
      </c>
      <c r="E509" s="28">
        <v>10</v>
      </c>
      <c r="F509" t="str">
        <f t="shared" si="16"/>
        <v>10</v>
      </c>
      <c r="G509">
        <v>0</v>
      </c>
      <c r="H509" s="34">
        <v>107</v>
      </c>
      <c r="I509" t="str">
        <f t="shared" si="17"/>
        <v>INSERT INTO TGFPPG (CODTIPVENDA, SEQUENCIA, PRAZO, PERCENTUAL, DIGVENDA, CODTIPTITPAD) VALUES (240,7,180,10,0,107);</v>
      </c>
    </row>
    <row r="510" spans="1:9" x14ac:dyDescent="0.3">
      <c r="A510" s="27">
        <v>240</v>
      </c>
      <c r="B510" t="str">
        <f>VLOOKUP(A510,'Tipo de Negociação (TGFTPV)'!B:C,2,FALSE)</f>
        <v>ENTRADA + CARTAO DE CREDITO MASTERCARD 9X</v>
      </c>
      <c r="C510" s="5">
        <v>8</v>
      </c>
      <c r="D510" s="5">
        <v>210</v>
      </c>
      <c r="E510" s="28">
        <v>10</v>
      </c>
      <c r="F510" t="str">
        <f t="shared" si="16"/>
        <v>10</v>
      </c>
      <c r="G510">
        <v>0</v>
      </c>
      <c r="H510" s="34">
        <v>107</v>
      </c>
      <c r="I510" t="str">
        <f t="shared" si="17"/>
        <v>INSERT INTO TGFPPG (CODTIPVENDA, SEQUENCIA, PRAZO, PERCENTUAL, DIGVENDA, CODTIPTITPAD) VALUES (240,8,210,10,0,107);</v>
      </c>
    </row>
    <row r="511" spans="1:9" x14ac:dyDescent="0.3">
      <c r="A511" s="27">
        <v>240</v>
      </c>
      <c r="B511" t="str">
        <f>VLOOKUP(A511,'Tipo de Negociação (TGFTPV)'!B:C,2,FALSE)</f>
        <v>ENTRADA + CARTAO DE CREDITO MASTERCARD 9X</v>
      </c>
      <c r="C511" s="5">
        <v>9</v>
      </c>
      <c r="D511" s="5">
        <v>240</v>
      </c>
      <c r="E511" s="28">
        <v>10</v>
      </c>
      <c r="F511" t="str">
        <f t="shared" si="16"/>
        <v>10</v>
      </c>
      <c r="G511">
        <v>0</v>
      </c>
      <c r="H511" s="34">
        <v>107</v>
      </c>
      <c r="I511" t="str">
        <f t="shared" si="17"/>
        <v>INSERT INTO TGFPPG (CODTIPVENDA, SEQUENCIA, PRAZO, PERCENTUAL, DIGVENDA, CODTIPTITPAD) VALUES (240,9,240,10,0,107);</v>
      </c>
    </row>
    <row r="512" spans="1:9" x14ac:dyDescent="0.3">
      <c r="A512" s="22">
        <v>240</v>
      </c>
      <c r="B512" s="23" t="str">
        <f>VLOOKUP(A512,'Tipo de Negociação (TGFTPV)'!B:C,2,FALSE)</f>
        <v>ENTRADA + CARTAO DE CREDITO MASTERCARD 9X</v>
      </c>
      <c r="C512" s="24">
        <v>10</v>
      </c>
      <c r="D512" s="24">
        <v>270</v>
      </c>
      <c r="E512" s="25">
        <v>10</v>
      </c>
      <c r="F512" s="23" t="str">
        <f t="shared" si="16"/>
        <v>10</v>
      </c>
      <c r="G512" s="23">
        <v>0</v>
      </c>
      <c r="H512" s="33">
        <v>107</v>
      </c>
      <c r="I512" s="23" t="str">
        <f t="shared" si="17"/>
        <v>INSERT INTO TGFPPG (CODTIPVENDA, SEQUENCIA, PRAZO, PERCENTUAL, DIGVENDA, CODTIPTITPAD) VALUES (240,10,270,10,0,107);</v>
      </c>
    </row>
    <row r="513" spans="1:9" x14ac:dyDescent="0.3">
      <c r="A513" s="18">
        <v>241</v>
      </c>
      <c r="B513" s="19" t="str">
        <f>VLOOKUP(A513,'Tipo de Negociação (TGFTPV)'!B:C,2,FALSE)</f>
        <v>ENTRADA + CARTAO DE CREDITO MASTERCARD 10X</v>
      </c>
      <c r="C513" s="20">
        <v>1</v>
      </c>
      <c r="D513" s="20">
        <v>0</v>
      </c>
      <c r="E513" s="21">
        <v>9.0909090909090899</v>
      </c>
      <c r="F513" s="19" t="str">
        <f t="shared" si="16"/>
        <v>9.09090909090909</v>
      </c>
      <c r="G513" s="19">
        <v>3</v>
      </c>
      <c r="H513" s="32">
        <v>1</v>
      </c>
      <c r="I513" s="19" t="str">
        <f t="shared" si="17"/>
        <v>INSERT INTO TGFPPG (CODTIPVENDA, SEQUENCIA, PRAZO, PERCENTUAL, DIGVENDA, CODTIPTITPAD) VALUES (241,1,0,9.09090909090909,3,1);</v>
      </c>
    </row>
    <row r="514" spans="1:9" x14ac:dyDescent="0.3">
      <c r="A514" s="27">
        <v>241</v>
      </c>
      <c r="B514" t="str">
        <f>VLOOKUP(A514,'Tipo de Negociação (TGFTPV)'!B:C,2,FALSE)</f>
        <v>ENTRADA + CARTAO DE CREDITO MASTERCARD 10X</v>
      </c>
      <c r="C514" s="5">
        <v>2</v>
      </c>
      <c r="D514" s="5">
        <v>30</v>
      </c>
      <c r="E514" s="28">
        <v>9.0909090909090899</v>
      </c>
      <c r="F514" t="str">
        <f t="shared" si="16"/>
        <v>9.09090909090909</v>
      </c>
      <c r="G514">
        <v>0</v>
      </c>
      <c r="H514" s="34">
        <v>107</v>
      </c>
      <c r="I514" t="str">
        <f t="shared" si="17"/>
        <v>INSERT INTO TGFPPG (CODTIPVENDA, SEQUENCIA, PRAZO, PERCENTUAL, DIGVENDA, CODTIPTITPAD) VALUES (241,2,30,9.09090909090909,0,107);</v>
      </c>
    </row>
    <row r="515" spans="1:9" x14ac:dyDescent="0.3">
      <c r="A515" s="27">
        <v>241</v>
      </c>
      <c r="B515" t="str">
        <f>VLOOKUP(A515,'Tipo de Negociação (TGFTPV)'!B:C,2,FALSE)</f>
        <v>ENTRADA + CARTAO DE CREDITO MASTERCARD 10X</v>
      </c>
      <c r="C515" s="5">
        <v>3</v>
      </c>
      <c r="D515" s="5">
        <v>60</v>
      </c>
      <c r="E515" s="28">
        <v>9.0909090909090899</v>
      </c>
      <c r="F515" t="str">
        <f t="shared" si="16"/>
        <v>9.09090909090909</v>
      </c>
      <c r="G515">
        <v>0</v>
      </c>
      <c r="H515" s="34">
        <v>107</v>
      </c>
      <c r="I515" t="str">
        <f t="shared" si="17"/>
        <v>INSERT INTO TGFPPG (CODTIPVENDA, SEQUENCIA, PRAZO, PERCENTUAL, DIGVENDA, CODTIPTITPAD) VALUES (241,3,60,9.09090909090909,0,107);</v>
      </c>
    </row>
    <row r="516" spans="1:9" x14ac:dyDescent="0.3">
      <c r="A516" s="27">
        <v>241</v>
      </c>
      <c r="B516" t="str">
        <f>VLOOKUP(A516,'Tipo de Negociação (TGFTPV)'!B:C,2,FALSE)</f>
        <v>ENTRADA + CARTAO DE CREDITO MASTERCARD 10X</v>
      </c>
      <c r="C516" s="5">
        <v>4</v>
      </c>
      <c r="D516" s="5">
        <v>90</v>
      </c>
      <c r="E516" s="28">
        <v>9.0909090909090899</v>
      </c>
      <c r="F516" t="str">
        <f t="shared" si="16"/>
        <v>9.09090909090909</v>
      </c>
      <c r="G516">
        <v>0</v>
      </c>
      <c r="H516" s="34">
        <v>107</v>
      </c>
      <c r="I516" t="str">
        <f t="shared" si="17"/>
        <v>INSERT INTO TGFPPG (CODTIPVENDA, SEQUENCIA, PRAZO, PERCENTUAL, DIGVENDA, CODTIPTITPAD) VALUES (241,4,90,9.09090909090909,0,107);</v>
      </c>
    </row>
    <row r="517" spans="1:9" x14ac:dyDescent="0.3">
      <c r="A517" s="27">
        <v>241</v>
      </c>
      <c r="B517" t="str">
        <f>VLOOKUP(A517,'Tipo de Negociação (TGFTPV)'!B:C,2,FALSE)</f>
        <v>ENTRADA + CARTAO DE CREDITO MASTERCARD 10X</v>
      </c>
      <c r="C517" s="5">
        <v>5</v>
      </c>
      <c r="D517" s="5">
        <v>120</v>
      </c>
      <c r="E517" s="28">
        <v>9.0909090909090899</v>
      </c>
      <c r="F517" t="str">
        <f t="shared" si="16"/>
        <v>9.09090909090909</v>
      </c>
      <c r="G517">
        <v>0</v>
      </c>
      <c r="H517" s="34">
        <v>107</v>
      </c>
      <c r="I517" t="str">
        <f t="shared" si="17"/>
        <v>INSERT INTO TGFPPG (CODTIPVENDA, SEQUENCIA, PRAZO, PERCENTUAL, DIGVENDA, CODTIPTITPAD) VALUES (241,5,120,9.09090909090909,0,107);</v>
      </c>
    </row>
    <row r="518" spans="1:9" x14ac:dyDescent="0.3">
      <c r="A518" s="27">
        <v>241</v>
      </c>
      <c r="B518" t="str">
        <f>VLOOKUP(A518,'Tipo de Negociação (TGFTPV)'!B:C,2,FALSE)</f>
        <v>ENTRADA + CARTAO DE CREDITO MASTERCARD 10X</v>
      </c>
      <c r="C518" s="5">
        <v>6</v>
      </c>
      <c r="D518" s="5">
        <v>150</v>
      </c>
      <c r="E518" s="28">
        <v>9.0909090909090899</v>
      </c>
      <c r="F518" t="str">
        <f t="shared" si="16"/>
        <v>9.09090909090909</v>
      </c>
      <c r="G518">
        <v>0</v>
      </c>
      <c r="H518" s="34">
        <v>107</v>
      </c>
      <c r="I518" t="str">
        <f t="shared" si="17"/>
        <v>INSERT INTO TGFPPG (CODTIPVENDA, SEQUENCIA, PRAZO, PERCENTUAL, DIGVENDA, CODTIPTITPAD) VALUES (241,6,150,9.09090909090909,0,107);</v>
      </c>
    </row>
    <row r="519" spans="1:9" x14ac:dyDescent="0.3">
      <c r="A519" s="27">
        <v>241</v>
      </c>
      <c r="B519" t="str">
        <f>VLOOKUP(A519,'Tipo de Negociação (TGFTPV)'!B:C,2,FALSE)</f>
        <v>ENTRADA + CARTAO DE CREDITO MASTERCARD 10X</v>
      </c>
      <c r="C519" s="5">
        <v>7</v>
      </c>
      <c r="D519" s="5">
        <v>180</v>
      </c>
      <c r="E519" s="28">
        <v>9.0909090909090899</v>
      </c>
      <c r="F519" t="str">
        <f t="shared" si="16"/>
        <v>9.09090909090909</v>
      </c>
      <c r="G519">
        <v>0</v>
      </c>
      <c r="H519" s="34">
        <v>107</v>
      </c>
      <c r="I519" t="str">
        <f t="shared" si="17"/>
        <v>INSERT INTO TGFPPG (CODTIPVENDA, SEQUENCIA, PRAZO, PERCENTUAL, DIGVENDA, CODTIPTITPAD) VALUES (241,7,180,9.09090909090909,0,107);</v>
      </c>
    </row>
    <row r="520" spans="1:9" x14ac:dyDescent="0.3">
      <c r="A520" s="27">
        <v>241</v>
      </c>
      <c r="B520" t="str">
        <f>VLOOKUP(A520,'Tipo de Negociação (TGFTPV)'!B:C,2,FALSE)</f>
        <v>ENTRADA + CARTAO DE CREDITO MASTERCARD 10X</v>
      </c>
      <c r="C520" s="5">
        <v>8</v>
      </c>
      <c r="D520" s="5">
        <v>210</v>
      </c>
      <c r="E520" s="28">
        <v>9.0909090909090899</v>
      </c>
      <c r="F520" t="str">
        <f t="shared" si="16"/>
        <v>9.09090909090909</v>
      </c>
      <c r="G520">
        <v>0</v>
      </c>
      <c r="H520" s="34">
        <v>107</v>
      </c>
      <c r="I520" t="str">
        <f t="shared" si="17"/>
        <v>INSERT INTO TGFPPG (CODTIPVENDA, SEQUENCIA, PRAZO, PERCENTUAL, DIGVENDA, CODTIPTITPAD) VALUES (241,8,210,9.09090909090909,0,107);</v>
      </c>
    </row>
    <row r="521" spans="1:9" x14ac:dyDescent="0.3">
      <c r="A521" s="27">
        <v>241</v>
      </c>
      <c r="B521" t="str">
        <f>VLOOKUP(A521,'Tipo de Negociação (TGFTPV)'!B:C,2,FALSE)</f>
        <v>ENTRADA + CARTAO DE CREDITO MASTERCARD 10X</v>
      </c>
      <c r="C521" s="5">
        <v>9</v>
      </c>
      <c r="D521" s="5">
        <v>240</v>
      </c>
      <c r="E521" s="28">
        <v>9.0909090909090899</v>
      </c>
      <c r="F521" t="str">
        <f t="shared" si="16"/>
        <v>9.09090909090909</v>
      </c>
      <c r="G521">
        <v>0</v>
      </c>
      <c r="H521" s="34">
        <v>107</v>
      </c>
      <c r="I521" t="str">
        <f t="shared" si="17"/>
        <v>INSERT INTO TGFPPG (CODTIPVENDA, SEQUENCIA, PRAZO, PERCENTUAL, DIGVENDA, CODTIPTITPAD) VALUES (241,9,240,9.09090909090909,0,107);</v>
      </c>
    </row>
    <row r="522" spans="1:9" x14ac:dyDescent="0.3">
      <c r="A522" s="27">
        <v>241</v>
      </c>
      <c r="B522" t="str">
        <f>VLOOKUP(A522,'Tipo de Negociação (TGFTPV)'!B:C,2,FALSE)</f>
        <v>ENTRADA + CARTAO DE CREDITO MASTERCARD 10X</v>
      </c>
      <c r="C522" s="5">
        <v>10</v>
      </c>
      <c r="D522" s="5">
        <v>270</v>
      </c>
      <c r="E522" s="28">
        <v>9.0909090909090899</v>
      </c>
      <c r="F522" t="str">
        <f t="shared" ref="F522:F585" si="18">SUBSTITUTE(E522,",",".")</f>
        <v>9.09090909090909</v>
      </c>
      <c r="G522">
        <v>0</v>
      </c>
      <c r="H522" s="34">
        <v>107</v>
      </c>
      <c r="I522" t="str">
        <f t="shared" si="17"/>
        <v>INSERT INTO TGFPPG (CODTIPVENDA, SEQUENCIA, PRAZO, PERCENTUAL, DIGVENDA, CODTIPTITPAD) VALUES (241,10,270,9.09090909090909,0,107);</v>
      </c>
    </row>
    <row r="523" spans="1:9" x14ac:dyDescent="0.3">
      <c r="A523" s="22">
        <v>241</v>
      </c>
      <c r="B523" s="23" t="str">
        <f>VLOOKUP(A523,'Tipo de Negociação (TGFTPV)'!B:C,2,FALSE)</f>
        <v>ENTRADA + CARTAO DE CREDITO MASTERCARD 10X</v>
      </c>
      <c r="C523" s="24">
        <v>11</v>
      </c>
      <c r="D523" s="24">
        <v>300</v>
      </c>
      <c r="E523" s="25">
        <v>9.0909090909090899</v>
      </c>
      <c r="F523" s="23" t="str">
        <f t="shared" si="18"/>
        <v>9.09090909090909</v>
      </c>
      <c r="G523" s="23">
        <v>0</v>
      </c>
      <c r="H523" s="33">
        <v>107</v>
      </c>
      <c r="I523" s="23" t="str">
        <f t="shared" si="17"/>
        <v>INSERT INTO TGFPPG (CODTIPVENDA, SEQUENCIA, PRAZO, PERCENTUAL, DIGVENDA, CODTIPTITPAD) VALUES (241,11,300,9.09090909090909,0,107);</v>
      </c>
    </row>
    <row r="524" spans="1:9" x14ac:dyDescent="0.3">
      <c r="A524" s="18">
        <v>253</v>
      </c>
      <c r="B524" s="19" t="str">
        <f>VLOOKUP(A524,'Tipo de Negociação (TGFTPV)'!B:C,2,FALSE)</f>
        <v>ENTRADA + CARTAO DE CREDITO VISA 1X</v>
      </c>
      <c r="C524" s="20">
        <v>1</v>
      </c>
      <c r="D524" s="20">
        <v>0</v>
      </c>
      <c r="E524" s="21">
        <v>50</v>
      </c>
      <c r="F524" s="19" t="str">
        <f t="shared" si="18"/>
        <v>50</v>
      </c>
      <c r="G524" s="19">
        <v>3</v>
      </c>
      <c r="H524" s="32">
        <v>1</v>
      </c>
      <c r="I524" s="19" t="str">
        <f t="shared" si="17"/>
        <v>INSERT INTO TGFPPG (CODTIPVENDA, SEQUENCIA, PRAZO, PERCENTUAL, DIGVENDA, CODTIPTITPAD) VALUES (253,1,0,50,3,1);</v>
      </c>
    </row>
    <row r="525" spans="1:9" x14ac:dyDescent="0.3">
      <c r="A525" s="22">
        <v>253</v>
      </c>
      <c r="B525" s="23" t="str">
        <f>VLOOKUP(A525,'Tipo de Negociação (TGFTPV)'!B:C,2,FALSE)</f>
        <v>ENTRADA + CARTAO DE CREDITO VISA 1X</v>
      </c>
      <c r="C525" s="24">
        <v>2</v>
      </c>
      <c r="D525" s="24">
        <v>30</v>
      </c>
      <c r="E525" s="25">
        <v>50</v>
      </c>
      <c r="F525" s="23" t="str">
        <f t="shared" si="18"/>
        <v>50</v>
      </c>
      <c r="G525" s="23">
        <v>0</v>
      </c>
      <c r="H525" s="33">
        <v>109</v>
      </c>
      <c r="I525" t="str">
        <f t="shared" si="17"/>
        <v>INSERT INTO TGFPPG (CODTIPVENDA, SEQUENCIA, PRAZO, PERCENTUAL, DIGVENDA, CODTIPTITPAD) VALUES (253,2,30,50,0,109);</v>
      </c>
    </row>
    <row r="526" spans="1:9" x14ac:dyDescent="0.3">
      <c r="A526" s="18">
        <v>254</v>
      </c>
      <c r="B526" s="19" t="str">
        <f>VLOOKUP(A526,'Tipo de Negociação (TGFTPV)'!B:C,2,FALSE)</f>
        <v>ENTRADA + CARTAO DE CREDITO VISA 2X</v>
      </c>
      <c r="C526" s="20">
        <v>1</v>
      </c>
      <c r="D526" s="20">
        <v>0</v>
      </c>
      <c r="E526" s="21">
        <v>33.33</v>
      </c>
      <c r="F526" s="26" t="str">
        <f t="shared" si="18"/>
        <v>33.33</v>
      </c>
      <c r="G526" s="19">
        <v>3</v>
      </c>
      <c r="H526" s="32">
        <v>1</v>
      </c>
      <c r="I526" s="19" t="str">
        <f t="shared" si="17"/>
        <v>INSERT INTO TGFPPG (CODTIPVENDA, SEQUENCIA, PRAZO, PERCENTUAL, DIGVENDA, CODTIPTITPAD) VALUES (254,1,0,33.33,3,1);</v>
      </c>
    </row>
    <row r="527" spans="1:9" x14ac:dyDescent="0.3">
      <c r="A527" s="27">
        <v>254</v>
      </c>
      <c r="B527" t="str">
        <f>VLOOKUP(A527,'Tipo de Negociação (TGFTPV)'!B:C,2,FALSE)</f>
        <v>ENTRADA + CARTAO DE CREDITO VISA 2X</v>
      </c>
      <c r="C527" s="5">
        <v>2</v>
      </c>
      <c r="D527" s="5">
        <v>30</v>
      </c>
      <c r="E527" s="28">
        <v>33.33</v>
      </c>
      <c r="F527" s="29" t="str">
        <f t="shared" si="18"/>
        <v>33.33</v>
      </c>
      <c r="G527">
        <v>0</v>
      </c>
      <c r="H527" s="34">
        <v>110</v>
      </c>
      <c r="I527" t="str">
        <f t="shared" si="17"/>
        <v>INSERT INTO TGFPPG (CODTIPVENDA, SEQUENCIA, PRAZO, PERCENTUAL, DIGVENDA, CODTIPTITPAD) VALUES (254,2,30,33.33,0,110);</v>
      </c>
    </row>
    <row r="528" spans="1:9" x14ac:dyDescent="0.3">
      <c r="A528" s="22">
        <v>254</v>
      </c>
      <c r="B528" s="23" t="str">
        <f>VLOOKUP(A528,'Tipo de Negociação (TGFTPV)'!B:C,2,FALSE)</f>
        <v>ENTRADA + CARTAO DE CREDITO VISA 2X</v>
      </c>
      <c r="C528" s="24">
        <v>3</v>
      </c>
      <c r="D528" s="24">
        <v>60</v>
      </c>
      <c r="E528" s="25">
        <v>33.33</v>
      </c>
      <c r="F528" s="30" t="str">
        <f t="shared" si="18"/>
        <v>33.33</v>
      </c>
      <c r="G528" s="23">
        <v>0</v>
      </c>
      <c r="H528" s="33">
        <v>110</v>
      </c>
      <c r="I528" s="23" t="str">
        <f t="shared" si="17"/>
        <v>INSERT INTO TGFPPG (CODTIPVENDA, SEQUENCIA, PRAZO, PERCENTUAL, DIGVENDA, CODTIPTITPAD) VALUES (254,3,60,33.33,0,110);</v>
      </c>
    </row>
    <row r="529" spans="1:9" x14ac:dyDescent="0.3">
      <c r="A529" s="18">
        <v>255</v>
      </c>
      <c r="B529" s="19" t="str">
        <f>VLOOKUP(A529,'Tipo de Negociação (TGFTPV)'!B:C,2,FALSE)</f>
        <v>ENTRADA + CARTAO DE CREDITO VISA 3X</v>
      </c>
      <c r="C529" s="20">
        <v>1</v>
      </c>
      <c r="D529" s="20">
        <v>0</v>
      </c>
      <c r="E529" s="21">
        <v>25</v>
      </c>
      <c r="F529" s="19" t="str">
        <f t="shared" si="18"/>
        <v>25</v>
      </c>
      <c r="G529" s="19">
        <v>3</v>
      </c>
      <c r="H529" s="32">
        <v>1</v>
      </c>
      <c r="I529" s="19" t="str">
        <f t="shared" si="17"/>
        <v>INSERT INTO TGFPPG (CODTIPVENDA, SEQUENCIA, PRAZO, PERCENTUAL, DIGVENDA, CODTIPTITPAD) VALUES (255,1,0,25,3,1);</v>
      </c>
    </row>
    <row r="530" spans="1:9" x14ac:dyDescent="0.3">
      <c r="A530" s="27">
        <v>255</v>
      </c>
      <c r="B530" t="str">
        <f>VLOOKUP(A530,'Tipo de Negociação (TGFTPV)'!B:C,2,FALSE)</f>
        <v>ENTRADA + CARTAO DE CREDITO VISA 3X</v>
      </c>
      <c r="C530" s="5">
        <v>2</v>
      </c>
      <c r="D530" s="5">
        <v>30</v>
      </c>
      <c r="E530" s="28">
        <v>25</v>
      </c>
      <c r="F530" s="29" t="str">
        <f t="shared" si="18"/>
        <v>25</v>
      </c>
      <c r="G530">
        <v>0</v>
      </c>
      <c r="H530" s="34">
        <v>110</v>
      </c>
      <c r="I530" t="str">
        <f t="shared" si="17"/>
        <v>INSERT INTO TGFPPG (CODTIPVENDA, SEQUENCIA, PRAZO, PERCENTUAL, DIGVENDA, CODTIPTITPAD) VALUES (255,2,30,25,0,110);</v>
      </c>
    </row>
    <row r="531" spans="1:9" x14ac:dyDescent="0.3">
      <c r="A531" s="27">
        <v>255</v>
      </c>
      <c r="B531" t="str">
        <f>VLOOKUP(A531,'Tipo de Negociação (TGFTPV)'!B:C,2,FALSE)</f>
        <v>ENTRADA + CARTAO DE CREDITO VISA 3X</v>
      </c>
      <c r="C531" s="5">
        <v>3</v>
      </c>
      <c r="D531" s="5">
        <v>60</v>
      </c>
      <c r="E531" s="28">
        <v>25</v>
      </c>
      <c r="F531" s="29" t="str">
        <f t="shared" si="18"/>
        <v>25</v>
      </c>
      <c r="G531">
        <v>0</v>
      </c>
      <c r="H531" s="34">
        <v>110</v>
      </c>
      <c r="I531" t="str">
        <f t="shared" si="17"/>
        <v>INSERT INTO TGFPPG (CODTIPVENDA, SEQUENCIA, PRAZO, PERCENTUAL, DIGVENDA, CODTIPTITPAD) VALUES (255,3,60,25,0,110);</v>
      </c>
    </row>
    <row r="532" spans="1:9" x14ac:dyDescent="0.3">
      <c r="A532" s="22">
        <v>255</v>
      </c>
      <c r="B532" s="23" t="str">
        <f>VLOOKUP(A532,'Tipo de Negociação (TGFTPV)'!B:C,2,FALSE)</f>
        <v>ENTRADA + CARTAO DE CREDITO VISA 3X</v>
      </c>
      <c r="C532" s="24">
        <v>4</v>
      </c>
      <c r="D532" s="24">
        <v>90</v>
      </c>
      <c r="E532" s="25">
        <v>25</v>
      </c>
      <c r="F532" s="23" t="str">
        <f t="shared" si="18"/>
        <v>25</v>
      </c>
      <c r="G532" s="23">
        <v>0</v>
      </c>
      <c r="H532" s="33">
        <v>110</v>
      </c>
      <c r="I532" s="23" t="str">
        <f t="shared" ref="I532:I595" si="19">_xlfn.CONCAT($I$1,A532,",",C532,",",D532,",",F532,",",G532,",",H532,");")</f>
        <v>INSERT INTO TGFPPG (CODTIPVENDA, SEQUENCIA, PRAZO, PERCENTUAL, DIGVENDA, CODTIPTITPAD) VALUES (255,4,90,25,0,110);</v>
      </c>
    </row>
    <row r="533" spans="1:9" x14ac:dyDescent="0.3">
      <c r="A533" s="18">
        <v>256</v>
      </c>
      <c r="B533" s="19" t="str">
        <f>VLOOKUP(A533,'Tipo de Negociação (TGFTPV)'!B:C,2,FALSE)</f>
        <v>ENTRADA + CARTAO DE CREDITO VISA 4X</v>
      </c>
      <c r="C533" s="20">
        <v>1</v>
      </c>
      <c r="D533" s="20">
        <v>0</v>
      </c>
      <c r="E533" s="21">
        <v>20</v>
      </c>
      <c r="F533" s="19" t="str">
        <f t="shared" si="18"/>
        <v>20</v>
      </c>
      <c r="G533" s="19">
        <v>3</v>
      </c>
      <c r="H533" s="32">
        <v>1</v>
      </c>
      <c r="I533" s="19" t="str">
        <f t="shared" si="19"/>
        <v>INSERT INTO TGFPPG (CODTIPVENDA, SEQUENCIA, PRAZO, PERCENTUAL, DIGVENDA, CODTIPTITPAD) VALUES (256,1,0,20,3,1);</v>
      </c>
    </row>
    <row r="534" spans="1:9" x14ac:dyDescent="0.3">
      <c r="A534" s="27">
        <v>256</v>
      </c>
      <c r="B534" t="str">
        <f>VLOOKUP(A534,'Tipo de Negociação (TGFTPV)'!B:C,2,FALSE)</f>
        <v>ENTRADA + CARTAO DE CREDITO VISA 4X</v>
      </c>
      <c r="C534" s="5">
        <v>2</v>
      </c>
      <c r="D534" s="5">
        <v>30</v>
      </c>
      <c r="E534" s="28">
        <v>20</v>
      </c>
      <c r="F534" t="str">
        <f t="shared" si="18"/>
        <v>20</v>
      </c>
      <c r="G534">
        <v>0</v>
      </c>
      <c r="H534" s="34">
        <v>110</v>
      </c>
      <c r="I534" t="str">
        <f t="shared" si="19"/>
        <v>INSERT INTO TGFPPG (CODTIPVENDA, SEQUENCIA, PRAZO, PERCENTUAL, DIGVENDA, CODTIPTITPAD) VALUES (256,2,30,20,0,110);</v>
      </c>
    </row>
    <row r="535" spans="1:9" x14ac:dyDescent="0.3">
      <c r="A535" s="27">
        <v>256</v>
      </c>
      <c r="B535" t="str">
        <f>VLOOKUP(A535,'Tipo de Negociação (TGFTPV)'!B:C,2,FALSE)</f>
        <v>ENTRADA + CARTAO DE CREDITO VISA 4X</v>
      </c>
      <c r="C535" s="5">
        <v>3</v>
      </c>
      <c r="D535" s="5">
        <v>60</v>
      </c>
      <c r="E535" s="28">
        <v>20</v>
      </c>
      <c r="F535" t="str">
        <f t="shared" si="18"/>
        <v>20</v>
      </c>
      <c r="G535">
        <v>0</v>
      </c>
      <c r="H535" s="34">
        <v>110</v>
      </c>
      <c r="I535" t="str">
        <f t="shared" si="19"/>
        <v>INSERT INTO TGFPPG (CODTIPVENDA, SEQUENCIA, PRAZO, PERCENTUAL, DIGVENDA, CODTIPTITPAD) VALUES (256,3,60,20,0,110);</v>
      </c>
    </row>
    <row r="536" spans="1:9" x14ac:dyDescent="0.3">
      <c r="A536" s="27">
        <v>256</v>
      </c>
      <c r="B536" t="str">
        <f>VLOOKUP(A536,'Tipo de Negociação (TGFTPV)'!B:C,2,FALSE)</f>
        <v>ENTRADA + CARTAO DE CREDITO VISA 4X</v>
      </c>
      <c r="C536" s="5">
        <v>4</v>
      </c>
      <c r="D536" s="5">
        <v>90</v>
      </c>
      <c r="E536" s="28">
        <v>20</v>
      </c>
      <c r="F536" t="str">
        <f t="shared" si="18"/>
        <v>20</v>
      </c>
      <c r="G536">
        <v>0</v>
      </c>
      <c r="H536" s="34">
        <v>110</v>
      </c>
      <c r="I536" t="str">
        <f t="shared" si="19"/>
        <v>INSERT INTO TGFPPG (CODTIPVENDA, SEQUENCIA, PRAZO, PERCENTUAL, DIGVENDA, CODTIPTITPAD) VALUES (256,4,90,20,0,110);</v>
      </c>
    </row>
    <row r="537" spans="1:9" x14ac:dyDescent="0.3">
      <c r="A537" s="22">
        <v>256</v>
      </c>
      <c r="B537" s="23" t="str">
        <f>VLOOKUP(A537,'Tipo de Negociação (TGFTPV)'!B:C,2,FALSE)</f>
        <v>ENTRADA + CARTAO DE CREDITO VISA 4X</v>
      </c>
      <c r="C537" s="24">
        <v>5</v>
      </c>
      <c r="D537" s="24">
        <v>120</v>
      </c>
      <c r="E537" s="25">
        <v>20</v>
      </c>
      <c r="F537" s="23" t="str">
        <f t="shared" si="18"/>
        <v>20</v>
      </c>
      <c r="G537" s="23">
        <v>0</v>
      </c>
      <c r="H537" s="33">
        <v>110</v>
      </c>
      <c r="I537" s="23" t="str">
        <f t="shared" si="19"/>
        <v>INSERT INTO TGFPPG (CODTIPVENDA, SEQUENCIA, PRAZO, PERCENTUAL, DIGVENDA, CODTIPTITPAD) VALUES (256,5,120,20,0,110);</v>
      </c>
    </row>
    <row r="538" spans="1:9" x14ac:dyDescent="0.3">
      <c r="A538" s="31">
        <v>257</v>
      </c>
      <c r="B538" t="str">
        <f>VLOOKUP(A538,'Tipo de Negociação (TGFTPV)'!B:C,2,FALSE)</f>
        <v>ENTRADA + CARTAO DE CREDITO VISA 5X</v>
      </c>
      <c r="C538" s="5">
        <v>1</v>
      </c>
      <c r="D538" s="5">
        <v>0</v>
      </c>
      <c r="E538" s="28">
        <v>16.666699999999999</v>
      </c>
      <c r="F538" s="29" t="str">
        <f t="shared" si="18"/>
        <v>16.6667</v>
      </c>
      <c r="G538">
        <v>3</v>
      </c>
      <c r="H538" s="34">
        <v>1</v>
      </c>
      <c r="I538" t="str">
        <f t="shared" si="19"/>
        <v>INSERT INTO TGFPPG (CODTIPVENDA, SEQUENCIA, PRAZO, PERCENTUAL, DIGVENDA, CODTIPTITPAD) VALUES (257,1,0,16.6667,3,1);</v>
      </c>
    </row>
    <row r="539" spans="1:9" x14ac:dyDescent="0.3">
      <c r="A539" s="31">
        <v>257</v>
      </c>
      <c r="B539" t="str">
        <f>VLOOKUP(A539,'Tipo de Negociação (TGFTPV)'!B:C,2,FALSE)</f>
        <v>ENTRADA + CARTAO DE CREDITO VISA 5X</v>
      </c>
      <c r="C539" s="5">
        <v>2</v>
      </c>
      <c r="D539" s="5">
        <v>30</v>
      </c>
      <c r="E539" s="28">
        <v>16.666699999999999</v>
      </c>
      <c r="F539" s="29" t="str">
        <f t="shared" si="18"/>
        <v>16.6667</v>
      </c>
      <c r="G539">
        <v>0</v>
      </c>
      <c r="H539" s="34">
        <v>110</v>
      </c>
      <c r="I539" t="str">
        <f t="shared" si="19"/>
        <v>INSERT INTO TGFPPG (CODTIPVENDA, SEQUENCIA, PRAZO, PERCENTUAL, DIGVENDA, CODTIPTITPAD) VALUES (257,2,30,16.6667,0,110);</v>
      </c>
    </row>
    <row r="540" spans="1:9" x14ac:dyDescent="0.3">
      <c r="A540" s="31">
        <v>257</v>
      </c>
      <c r="B540" t="str">
        <f>VLOOKUP(A540,'Tipo de Negociação (TGFTPV)'!B:C,2,FALSE)</f>
        <v>ENTRADA + CARTAO DE CREDITO VISA 5X</v>
      </c>
      <c r="C540" s="5">
        <v>3</v>
      </c>
      <c r="D540" s="5">
        <v>60</v>
      </c>
      <c r="E540" s="28">
        <v>16.666699999999999</v>
      </c>
      <c r="F540" s="29" t="str">
        <f t="shared" si="18"/>
        <v>16.6667</v>
      </c>
      <c r="G540">
        <v>0</v>
      </c>
      <c r="H540" s="34">
        <v>110</v>
      </c>
      <c r="I540" t="str">
        <f t="shared" si="19"/>
        <v>INSERT INTO TGFPPG (CODTIPVENDA, SEQUENCIA, PRAZO, PERCENTUAL, DIGVENDA, CODTIPTITPAD) VALUES (257,3,60,16.6667,0,110);</v>
      </c>
    </row>
    <row r="541" spans="1:9" x14ac:dyDescent="0.3">
      <c r="A541" s="31">
        <v>257</v>
      </c>
      <c r="B541" t="str">
        <f>VLOOKUP(A541,'Tipo de Negociação (TGFTPV)'!B:C,2,FALSE)</f>
        <v>ENTRADA + CARTAO DE CREDITO VISA 5X</v>
      </c>
      <c r="C541" s="5">
        <v>4</v>
      </c>
      <c r="D541" s="5">
        <v>90</v>
      </c>
      <c r="E541" s="28">
        <v>16.666699999999999</v>
      </c>
      <c r="F541" s="29" t="str">
        <f t="shared" si="18"/>
        <v>16.6667</v>
      </c>
      <c r="G541">
        <v>0</v>
      </c>
      <c r="H541" s="34">
        <v>110</v>
      </c>
      <c r="I541" t="str">
        <f t="shared" si="19"/>
        <v>INSERT INTO TGFPPG (CODTIPVENDA, SEQUENCIA, PRAZO, PERCENTUAL, DIGVENDA, CODTIPTITPAD) VALUES (257,4,90,16.6667,0,110);</v>
      </c>
    </row>
    <row r="542" spans="1:9" x14ac:dyDescent="0.3">
      <c r="A542" s="31">
        <v>257</v>
      </c>
      <c r="B542" t="str">
        <f>VLOOKUP(A542,'Tipo de Negociação (TGFTPV)'!B:C,2,FALSE)</f>
        <v>ENTRADA + CARTAO DE CREDITO VISA 5X</v>
      </c>
      <c r="C542" s="5">
        <v>5</v>
      </c>
      <c r="D542" s="5">
        <v>120</v>
      </c>
      <c r="E542" s="28">
        <v>16.666699999999999</v>
      </c>
      <c r="F542" s="29" t="str">
        <f t="shared" si="18"/>
        <v>16.6667</v>
      </c>
      <c r="G542">
        <v>0</v>
      </c>
      <c r="H542" s="34">
        <v>110</v>
      </c>
      <c r="I542" t="str">
        <f t="shared" si="19"/>
        <v>INSERT INTO TGFPPG (CODTIPVENDA, SEQUENCIA, PRAZO, PERCENTUAL, DIGVENDA, CODTIPTITPAD) VALUES (257,5,120,16.6667,0,110);</v>
      </c>
    </row>
    <row r="543" spans="1:9" x14ac:dyDescent="0.3">
      <c r="A543" s="31">
        <v>257</v>
      </c>
      <c r="B543" t="str">
        <f>VLOOKUP(A543,'Tipo de Negociação (TGFTPV)'!B:C,2,FALSE)</f>
        <v>ENTRADA + CARTAO DE CREDITO VISA 5X</v>
      </c>
      <c r="C543" s="5">
        <v>6</v>
      </c>
      <c r="D543" s="5">
        <v>150</v>
      </c>
      <c r="E543" s="28">
        <v>16.666699999999999</v>
      </c>
      <c r="F543" s="29" t="str">
        <f t="shared" si="18"/>
        <v>16.6667</v>
      </c>
      <c r="G543">
        <v>0</v>
      </c>
      <c r="H543" s="34">
        <v>110</v>
      </c>
      <c r="I543" t="str">
        <f t="shared" si="19"/>
        <v>INSERT INTO TGFPPG (CODTIPVENDA, SEQUENCIA, PRAZO, PERCENTUAL, DIGVENDA, CODTIPTITPAD) VALUES (257,6,150,16.6667,0,110);</v>
      </c>
    </row>
    <row r="544" spans="1:9" x14ac:dyDescent="0.3">
      <c r="A544" s="18">
        <v>258</v>
      </c>
      <c r="B544" s="19" t="str">
        <f>VLOOKUP(A544,'Tipo de Negociação (TGFTPV)'!B:C,2,FALSE)</f>
        <v>ENTRADA + CARTAO DE CREDITO VISA 6X</v>
      </c>
      <c r="C544" s="20">
        <v>1</v>
      </c>
      <c r="D544" s="20">
        <v>0</v>
      </c>
      <c r="E544" s="21">
        <v>14.2857</v>
      </c>
      <c r="F544" s="19" t="str">
        <f t="shared" si="18"/>
        <v>14.2857</v>
      </c>
      <c r="G544" s="19">
        <v>3</v>
      </c>
      <c r="H544" s="32">
        <v>1</v>
      </c>
      <c r="I544" s="19" t="str">
        <f t="shared" si="19"/>
        <v>INSERT INTO TGFPPG (CODTIPVENDA, SEQUENCIA, PRAZO, PERCENTUAL, DIGVENDA, CODTIPTITPAD) VALUES (258,1,0,14.2857,3,1);</v>
      </c>
    </row>
    <row r="545" spans="1:9" x14ac:dyDescent="0.3">
      <c r="A545" s="27">
        <v>258</v>
      </c>
      <c r="B545" t="str">
        <f>VLOOKUP(A545,'Tipo de Negociação (TGFTPV)'!B:C,2,FALSE)</f>
        <v>ENTRADA + CARTAO DE CREDITO VISA 6X</v>
      </c>
      <c r="C545" s="5">
        <v>2</v>
      </c>
      <c r="D545" s="5">
        <v>30</v>
      </c>
      <c r="E545" s="28">
        <v>14.2857</v>
      </c>
      <c r="F545" t="str">
        <f t="shared" si="18"/>
        <v>14.2857</v>
      </c>
      <c r="G545">
        <v>0</v>
      </c>
      <c r="H545" s="34">
        <v>110</v>
      </c>
      <c r="I545" t="str">
        <f t="shared" si="19"/>
        <v>INSERT INTO TGFPPG (CODTIPVENDA, SEQUENCIA, PRAZO, PERCENTUAL, DIGVENDA, CODTIPTITPAD) VALUES (258,2,30,14.2857,0,110);</v>
      </c>
    </row>
    <row r="546" spans="1:9" x14ac:dyDescent="0.3">
      <c r="A546" s="27">
        <v>258</v>
      </c>
      <c r="B546" t="str">
        <f>VLOOKUP(A546,'Tipo de Negociação (TGFTPV)'!B:C,2,FALSE)</f>
        <v>ENTRADA + CARTAO DE CREDITO VISA 6X</v>
      </c>
      <c r="C546" s="5">
        <v>3</v>
      </c>
      <c r="D546" s="5">
        <v>60</v>
      </c>
      <c r="E546" s="28">
        <v>14.2857</v>
      </c>
      <c r="F546" t="str">
        <f t="shared" si="18"/>
        <v>14.2857</v>
      </c>
      <c r="G546">
        <v>0</v>
      </c>
      <c r="H546" s="34">
        <v>110</v>
      </c>
      <c r="I546" t="str">
        <f t="shared" si="19"/>
        <v>INSERT INTO TGFPPG (CODTIPVENDA, SEQUENCIA, PRAZO, PERCENTUAL, DIGVENDA, CODTIPTITPAD) VALUES (258,3,60,14.2857,0,110);</v>
      </c>
    </row>
    <row r="547" spans="1:9" x14ac:dyDescent="0.3">
      <c r="A547" s="27">
        <v>258</v>
      </c>
      <c r="B547" t="str">
        <f>VLOOKUP(A547,'Tipo de Negociação (TGFTPV)'!B:C,2,FALSE)</f>
        <v>ENTRADA + CARTAO DE CREDITO VISA 6X</v>
      </c>
      <c r="C547" s="5">
        <v>4</v>
      </c>
      <c r="D547" s="5">
        <v>90</v>
      </c>
      <c r="E547" s="28">
        <v>14.2857</v>
      </c>
      <c r="F547" t="str">
        <f t="shared" si="18"/>
        <v>14.2857</v>
      </c>
      <c r="G547">
        <v>0</v>
      </c>
      <c r="H547" s="34">
        <v>110</v>
      </c>
      <c r="I547" t="str">
        <f t="shared" si="19"/>
        <v>INSERT INTO TGFPPG (CODTIPVENDA, SEQUENCIA, PRAZO, PERCENTUAL, DIGVENDA, CODTIPTITPAD) VALUES (258,4,90,14.2857,0,110);</v>
      </c>
    </row>
    <row r="548" spans="1:9" x14ac:dyDescent="0.3">
      <c r="A548" s="27">
        <v>258</v>
      </c>
      <c r="B548" t="str">
        <f>VLOOKUP(A548,'Tipo de Negociação (TGFTPV)'!B:C,2,FALSE)</f>
        <v>ENTRADA + CARTAO DE CREDITO VISA 6X</v>
      </c>
      <c r="C548" s="5">
        <v>5</v>
      </c>
      <c r="D548" s="5">
        <v>120</v>
      </c>
      <c r="E548" s="28">
        <v>14.2857</v>
      </c>
      <c r="F548" t="str">
        <f t="shared" si="18"/>
        <v>14.2857</v>
      </c>
      <c r="G548">
        <v>0</v>
      </c>
      <c r="H548" s="34">
        <v>110</v>
      </c>
      <c r="I548" t="str">
        <f t="shared" si="19"/>
        <v>INSERT INTO TGFPPG (CODTIPVENDA, SEQUENCIA, PRAZO, PERCENTUAL, DIGVENDA, CODTIPTITPAD) VALUES (258,5,120,14.2857,0,110);</v>
      </c>
    </row>
    <row r="549" spans="1:9" x14ac:dyDescent="0.3">
      <c r="A549" s="27">
        <v>258</v>
      </c>
      <c r="B549" t="str">
        <f>VLOOKUP(A549,'Tipo de Negociação (TGFTPV)'!B:C,2,FALSE)</f>
        <v>ENTRADA + CARTAO DE CREDITO VISA 6X</v>
      </c>
      <c r="C549" s="5">
        <v>6</v>
      </c>
      <c r="D549" s="5">
        <v>150</v>
      </c>
      <c r="E549" s="28">
        <v>14.2857</v>
      </c>
      <c r="F549" t="str">
        <f t="shared" si="18"/>
        <v>14.2857</v>
      </c>
      <c r="G549">
        <v>0</v>
      </c>
      <c r="H549" s="34">
        <v>110</v>
      </c>
      <c r="I549" t="str">
        <f t="shared" si="19"/>
        <v>INSERT INTO TGFPPG (CODTIPVENDA, SEQUENCIA, PRAZO, PERCENTUAL, DIGVENDA, CODTIPTITPAD) VALUES (258,6,150,14.2857,0,110);</v>
      </c>
    </row>
    <row r="550" spans="1:9" x14ac:dyDescent="0.3">
      <c r="A550" s="22">
        <v>258</v>
      </c>
      <c r="B550" s="23" t="str">
        <f>VLOOKUP(A550,'Tipo de Negociação (TGFTPV)'!B:C,2,FALSE)</f>
        <v>ENTRADA + CARTAO DE CREDITO VISA 6X</v>
      </c>
      <c r="C550" s="24">
        <v>7</v>
      </c>
      <c r="D550" s="24">
        <v>180</v>
      </c>
      <c r="E550" s="25">
        <v>14.2857</v>
      </c>
      <c r="F550" s="23" t="str">
        <f t="shared" si="18"/>
        <v>14.2857</v>
      </c>
      <c r="G550" s="23">
        <v>0</v>
      </c>
      <c r="H550" s="33">
        <v>110</v>
      </c>
      <c r="I550" s="23" t="str">
        <f t="shared" si="19"/>
        <v>INSERT INTO TGFPPG (CODTIPVENDA, SEQUENCIA, PRAZO, PERCENTUAL, DIGVENDA, CODTIPTITPAD) VALUES (258,7,180,14.2857,0,110);</v>
      </c>
    </row>
    <row r="551" spans="1:9" x14ac:dyDescent="0.3">
      <c r="A551" s="18">
        <v>259</v>
      </c>
      <c r="B551" s="19" t="str">
        <f>VLOOKUP(A551,'Tipo de Negociação (TGFTPV)'!B:C,2,FALSE)</f>
        <v>ENTRADA + CARTAO DE CREDITO VISA 7X</v>
      </c>
      <c r="C551" s="20">
        <v>1</v>
      </c>
      <c r="D551" s="20">
        <v>0</v>
      </c>
      <c r="E551" s="21">
        <v>12.5</v>
      </c>
      <c r="F551" s="19" t="str">
        <f t="shared" si="18"/>
        <v>12.5</v>
      </c>
      <c r="G551" s="19">
        <v>3</v>
      </c>
      <c r="H551" s="32">
        <v>1</v>
      </c>
      <c r="I551" s="19" t="str">
        <f t="shared" si="19"/>
        <v>INSERT INTO TGFPPG (CODTIPVENDA, SEQUENCIA, PRAZO, PERCENTUAL, DIGVENDA, CODTIPTITPAD) VALUES (259,1,0,12.5,3,1);</v>
      </c>
    </row>
    <row r="552" spans="1:9" x14ac:dyDescent="0.3">
      <c r="A552" s="27">
        <v>259</v>
      </c>
      <c r="B552" t="str">
        <f>VLOOKUP(A552,'Tipo de Negociação (TGFTPV)'!B:C,2,FALSE)</f>
        <v>ENTRADA + CARTAO DE CREDITO VISA 7X</v>
      </c>
      <c r="C552" s="5">
        <v>2</v>
      </c>
      <c r="D552" s="5">
        <v>30</v>
      </c>
      <c r="E552" s="28">
        <v>12.5</v>
      </c>
      <c r="F552" t="str">
        <f t="shared" si="18"/>
        <v>12.5</v>
      </c>
      <c r="G552">
        <v>0</v>
      </c>
      <c r="H552" s="34">
        <v>111</v>
      </c>
      <c r="I552" t="str">
        <f t="shared" si="19"/>
        <v>INSERT INTO TGFPPG (CODTIPVENDA, SEQUENCIA, PRAZO, PERCENTUAL, DIGVENDA, CODTIPTITPAD) VALUES (259,2,30,12.5,0,111);</v>
      </c>
    </row>
    <row r="553" spans="1:9" x14ac:dyDescent="0.3">
      <c r="A553" s="27">
        <v>259</v>
      </c>
      <c r="B553" t="str">
        <f>VLOOKUP(A553,'Tipo de Negociação (TGFTPV)'!B:C,2,FALSE)</f>
        <v>ENTRADA + CARTAO DE CREDITO VISA 7X</v>
      </c>
      <c r="C553" s="5">
        <v>3</v>
      </c>
      <c r="D553" s="5">
        <v>60</v>
      </c>
      <c r="E553" s="28">
        <v>12.5</v>
      </c>
      <c r="F553" t="str">
        <f t="shared" si="18"/>
        <v>12.5</v>
      </c>
      <c r="G553">
        <v>0</v>
      </c>
      <c r="H553" s="34">
        <v>111</v>
      </c>
      <c r="I553" t="str">
        <f t="shared" si="19"/>
        <v>INSERT INTO TGFPPG (CODTIPVENDA, SEQUENCIA, PRAZO, PERCENTUAL, DIGVENDA, CODTIPTITPAD) VALUES (259,3,60,12.5,0,111);</v>
      </c>
    </row>
    <row r="554" spans="1:9" x14ac:dyDescent="0.3">
      <c r="A554" s="27">
        <v>259</v>
      </c>
      <c r="B554" t="str">
        <f>VLOOKUP(A554,'Tipo de Negociação (TGFTPV)'!B:C,2,FALSE)</f>
        <v>ENTRADA + CARTAO DE CREDITO VISA 7X</v>
      </c>
      <c r="C554" s="5">
        <v>4</v>
      </c>
      <c r="D554" s="5">
        <v>90</v>
      </c>
      <c r="E554" s="28">
        <v>12.5</v>
      </c>
      <c r="F554" t="str">
        <f t="shared" si="18"/>
        <v>12.5</v>
      </c>
      <c r="G554">
        <v>0</v>
      </c>
      <c r="H554" s="34">
        <v>111</v>
      </c>
      <c r="I554" t="str">
        <f t="shared" si="19"/>
        <v>INSERT INTO TGFPPG (CODTIPVENDA, SEQUENCIA, PRAZO, PERCENTUAL, DIGVENDA, CODTIPTITPAD) VALUES (259,4,90,12.5,0,111);</v>
      </c>
    </row>
    <row r="555" spans="1:9" x14ac:dyDescent="0.3">
      <c r="A555" s="27">
        <v>259</v>
      </c>
      <c r="B555" t="str">
        <f>VLOOKUP(A555,'Tipo de Negociação (TGFTPV)'!B:C,2,FALSE)</f>
        <v>ENTRADA + CARTAO DE CREDITO VISA 7X</v>
      </c>
      <c r="C555" s="5">
        <v>5</v>
      </c>
      <c r="D555" s="5">
        <v>120</v>
      </c>
      <c r="E555" s="28">
        <v>12.5</v>
      </c>
      <c r="F555" t="str">
        <f t="shared" si="18"/>
        <v>12.5</v>
      </c>
      <c r="G555">
        <v>0</v>
      </c>
      <c r="H555" s="34">
        <v>111</v>
      </c>
      <c r="I555" t="str">
        <f t="shared" si="19"/>
        <v>INSERT INTO TGFPPG (CODTIPVENDA, SEQUENCIA, PRAZO, PERCENTUAL, DIGVENDA, CODTIPTITPAD) VALUES (259,5,120,12.5,0,111);</v>
      </c>
    </row>
    <row r="556" spans="1:9" x14ac:dyDescent="0.3">
      <c r="A556" s="27">
        <v>259</v>
      </c>
      <c r="B556" t="str">
        <f>VLOOKUP(A556,'Tipo de Negociação (TGFTPV)'!B:C,2,FALSE)</f>
        <v>ENTRADA + CARTAO DE CREDITO VISA 7X</v>
      </c>
      <c r="C556" s="5">
        <v>6</v>
      </c>
      <c r="D556" s="5">
        <v>150</v>
      </c>
      <c r="E556" s="28">
        <v>12.5</v>
      </c>
      <c r="F556" t="str">
        <f t="shared" si="18"/>
        <v>12.5</v>
      </c>
      <c r="G556">
        <v>0</v>
      </c>
      <c r="H556" s="34">
        <v>111</v>
      </c>
      <c r="I556" t="str">
        <f t="shared" si="19"/>
        <v>INSERT INTO TGFPPG (CODTIPVENDA, SEQUENCIA, PRAZO, PERCENTUAL, DIGVENDA, CODTIPTITPAD) VALUES (259,6,150,12.5,0,111);</v>
      </c>
    </row>
    <row r="557" spans="1:9" x14ac:dyDescent="0.3">
      <c r="A557" s="27">
        <v>259</v>
      </c>
      <c r="B557" t="str">
        <f>VLOOKUP(A557,'Tipo de Negociação (TGFTPV)'!B:C,2,FALSE)</f>
        <v>ENTRADA + CARTAO DE CREDITO VISA 7X</v>
      </c>
      <c r="C557" s="5">
        <v>7</v>
      </c>
      <c r="D557" s="5">
        <v>180</v>
      </c>
      <c r="E557" s="28">
        <v>12.5</v>
      </c>
      <c r="F557" t="str">
        <f t="shared" si="18"/>
        <v>12.5</v>
      </c>
      <c r="G557">
        <v>0</v>
      </c>
      <c r="H557" s="34">
        <v>111</v>
      </c>
      <c r="I557" t="str">
        <f t="shared" si="19"/>
        <v>INSERT INTO TGFPPG (CODTIPVENDA, SEQUENCIA, PRAZO, PERCENTUAL, DIGVENDA, CODTIPTITPAD) VALUES (259,7,180,12.5,0,111);</v>
      </c>
    </row>
    <row r="558" spans="1:9" x14ac:dyDescent="0.3">
      <c r="A558" s="22">
        <v>259</v>
      </c>
      <c r="B558" s="23" t="str">
        <f>VLOOKUP(A558,'Tipo de Negociação (TGFTPV)'!B:C,2,FALSE)</f>
        <v>ENTRADA + CARTAO DE CREDITO VISA 7X</v>
      </c>
      <c r="C558" s="24">
        <v>8</v>
      </c>
      <c r="D558" s="24">
        <v>210</v>
      </c>
      <c r="E558" s="25">
        <v>12.5</v>
      </c>
      <c r="F558" s="23" t="str">
        <f t="shared" si="18"/>
        <v>12.5</v>
      </c>
      <c r="G558" s="23">
        <v>0</v>
      </c>
      <c r="H558" s="33">
        <v>111</v>
      </c>
      <c r="I558" s="23" t="str">
        <f t="shared" si="19"/>
        <v>INSERT INTO TGFPPG (CODTIPVENDA, SEQUENCIA, PRAZO, PERCENTUAL, DIGVENDA, CODTIPTITPAD) VALUES (259,8,210,12.5,0,111);</v>
      </c>
    </row>
    <row r="559" spans="1:9" x14ac:dyDescent="0.3">
      <c r="A559" s="18">
        <v>260</v>
      </c>
      <c r="B559" s="19" t="str">
        <f>VLOOKUP(A559,'Tipo de Negociação (TGFTPV)'!B:C,2,FALSE)</f>
        <v>ENTRADA + CARTAO DE CREDITO VISA 8X</v>
      </c>
      <c r="C559" s="20">
        <v>1</v>
      </c>
      <c r="D559" s="20">
        <v>0</v>
      </c>
      <c r="E559" s="21">
        <v>11.1111</v>
      </c>
      <c r="F559" s="19" t="str">
        <f t="shared" si="18"/>
        <v>11.1111</v>
      </c>
      <c r="G559" s="19">
        <v>3</v>
      </c>
      <c r="H559" s="32">
        <v>1</v>
      </c>
      <c r="I559" s="19" t="str">
        <f t="shared" si="19"/>
        <v>INSERT INTO TGFPPG (CODTIPVENDA, SEQUENCIA, PRAZO, PERCENTUAL, DIGVENDA, CODTIPTITPAD) VALUES (260,1,0,11.1111,3,1);</v>
      </c>
    </row>
    <row r="560" spans="1:9" x14ac:dyDescent="0.3">
      <c r="A560" s="27">
        <v>260</v>
      </c>
      <c r="B560" t="str">
        <f>VLOOKUP(A560,'Tipo de Negociação (TGFTPV)'!B:C,2,FALSE)</f>
        <v>ENTRADA + CARTAO DE CREDITO VISA 8X</v>
      </c>
      <c r="C560" s="5">
        <v>2</v>
      </c>
      <c r="D560" s="5">
        <v>30</v>
      </c>
      <c r="E560" s="28">
        <v>11.1111</v>
      </c>
      <c r="F560" t="str">
        <f t="shared" si="18"/>
        <v>11.1111</v>
      </c>
      <c r="G560">
        <v>0</v>
      </c>
      <c r="H560" s="34">
        <v>111</v>
      </c>
      <c r="I560" t="str">
        <f t="shared" si="19"/>
        <v>INSERT INTO TGFPPG (CODTIPVENDA, SEQUENCIA, PRAZO, PERCENTUAL, DIGVENDA, CODTIPTITPAD) VALUES (260,2,30,11.1111,0,111);</v>
      </c>
    </row>
    <row r="561" spans="1:9" x14ac:dyDescent="0.3">
      <c r="A561" s="27">
        <v>260</v>
      </c>
      <c r="B561" t="str">
        <f>VLOOKUP(A561,'Tipo de Negociação (TGFTPV)'!B:C,2,FALSE)</f>
        <v>ENTRADA + CARTAO DE CREDITO VISA 8X</v>
      </c>
      <c r="C561" s="5">
        <v>3</v>
      </c>
      <c r="D561" s="5">
        <v>60</v>
      </c>
      <c r="E561" s="28">
        <v>11.1111</v>
      </c>
      <c r="F561" t="str">
        <f t="shared" si="18"/>
        <v>11.1111</v>
      </c>
      <c r="G561">
        <v>0</v>
      </c>
      <c r="H561" s="34">
        <v>111</v>
      </c>
      <c r="I561" t="str">
        <f t="shared" si="19"/>
        <v>INSERT INTO TGFPPG (CODTIPVENDA, SEQUENCIA, PRAZO, PERCENTUAL, DIGVENDA, CODTIPTITPAD) VALUES (260,3,60,11.1111,0,111);</v>
      </c>
    </row>
    <row r="562" spans="1:9" x14ac:dyDescent="0.3">
      <c r="A562" s="27">
        <v>260</v>
      </c>
      <c r="B562" t="str">
        <f>VLOOKUP(A562,'Tipo de Negociação (TGFTPV)'!B:C,2,FALSE)</f>
        <v>ENTRADA + CARTAO DE CREDITO VISA 8X</v>
      </c>
      <c r="C562" s="5">
        <v>4</v>
      </c>
      <c r="D562" s="5">
        <v>90</v>
      </c>
      <c r="E562" s="28">
        <v>11.1111</v>
      </c>
      <c r="F562" t="str">
        <f t="shared" si="18"/>
        <v>11.1111</v>
      </c>
      <c r="G562">
        <v>0</v>
      </c>
      <c r="H562" s="34">
        <v>111</v>
      </c>
      <c r="I562" t="str">
        <f t="shared" si="19"/>
        <v>INSERT INTO TGFPPG (CODTIPVENDA, SEQUENCIA, PRAZO, PERCENTUAL, DIGVENDA, CODTIPTITPAD) VALUES (260,4,90,11.1111,0,111);</v>
      </c>
    </row>
    <row r="563" spans="1:9" x14ac:dyDescent="0.3">
      <c r="A563" s="27">
        <v>260</v>
      </c>
      <c r="B563" t="str">
        <f>VLOOKUP(A563,'Tipo de Negociação (TGFTPV)'!B:C,2,FALSE)</f>
        <v>ENTRADA + CARTAO DE CREDITO VISA 8X</v>
      </c>
      <c r="C563" s="5">
        <v>5</v>
      </c>
      <c r="D563" s="5">
        <v>120</v>
      </c>
      <c r="E563" s="28">
        <v>11.1111</v>
      </c>
      <c r="F563" t="str">
        <f t="shared" si="18"/>
        <v>11.1111</v>
      </c>
      <c r="G563">
        <v>0</v>
      </c>
      <c r="H563" s="34">
        <v>111</v>
      </c>
      <c r="I563" t="str">
        <f t="shared" si="19"/>
        <v>INSERT INTO TGFPPG (CODTIPVENDA, SEQUENCIA, PRAZO, PERCENTUAL, DIGVENDA, CODTIPTITPAD) VALUES (260,5,120,11.1111,0,111);</v>
      </c>
    </row>
    <row r="564" spans="1:9" x14ac:dyDescent="0.3">
      <c r="A564" s="27">
        <v>260</v>
      </c>
      <c r="B564" t="str">
        <f>VLOOKUP(A564,'Tipo de Negociação (TGFTPV)'!B:C,2,FALSE)</f>
        <v>ENTRADA + CARTAO DE CREDITO VISA 8X</v>
      </c>
      <c r="C564" s="5">
        <v>6</v>
      </c>
      <c r="D564" s="5">
        <v>150</v>
      </c>
      <c r="E564" s="28">
        <v>11.1111</v>
      </c>
      <c r="F564" t="str">
        <f t="shared" si="18"/>
        <v>11.1111</v>
      </c>
      <c r="G564">
        <v>0</v>
      </c>
      <c r="H564" s="34">
        <v>111</v>
      </c>
      <c r="I564" t="str">
        <f t="shared" si="19"/>
        <v>INSERT INTO TGFPPG (CODTIPVENDA, SEQUENCIA, PRAZO, PERCENTUAL, DIGVENDA, CODTIPTITPAD) VALUES (260,6,150,11.1111,0,111);</v>
      </c>
    </row>
    <row r="565" spans="1:9" x14ac:dyDescent="0.3">
      <c r="A565" s="27">
        <v>260</v>
      </c>
      <c r="B565" t="str">
        <f>VLOOKUP(A565,'Tipo de Negociação (TGFTPV)'!B:C,2,FALSE)</f>
        <v>ENTRADA + CARTAO DE CREDITO VISA 8X</v>
      </c>
      <c r="C565" s="5">
        <v>7</v>
      </c>
      <c r="D565" s="5">
        <v>180</v>
      </c>
      <c r="E565" s="28">
        <v>11.1111</v>
      </c>
      <c r="F565" t="str">
        <f t="shared" si="18"/>
        <v>11.1111</v>
      </c>
      <c r="G565">
        <v>0</v>
      </c>
      <c r="H565" s="34">
        <v>111</v>
      </c>
      <c r="I565" t="str">
        <f t="shared" si="19"/>
        <v>INSERT INTO TGFPPG (CODTIPVENDA, SEQUENCIA, PRAZO, PERCENTUAL, DIGVENDA, CODTIPTITPAD) VALUES (260,7,180,11.1111,0,111);</v>
      </c>
    </row>
    <row r="566" spans="1:9" x14ac:dyDescent="0.3">
      <c r="A566" s="27">
        <v>260</v>
      </c>
      <c r="B566" t="str">
        <f>VLOOKUP(A566,'Tipo de Negociação (TGFTPV)'!B:C,2,FALSE)</f>
        <v>ENTRADA + CARTAO DE CREDITO VISA 8X</v>
      </c>
      <c r="C566" s="5">
        <v>8</v>
      </c>
      <c r="D566" s="5">
        <v>210</v>
      </c>
      <c r="E566" s="28">
        <v>11.1111</v>
      </c>
      <c r="F566" t="str">
        <f t="shared" si="18"/>
        <v>11.1111</v>
      </c>
      <c r="G566">
        <v>0</v>
      </c>
      <c r="H566" s="34">
        <v>111</v>
      </c>
      <c r="I566" t="str">
        <f t="shared" si="19"/>
        <v>INSERT INTO TGFPPG (CODTIPVENDA, SEQUENCIA, PRAZO, PERCENTUAL, DIGVENDA, CODTIPTITPAD) VALUES (260,8,210,11.1111,0,111);</v>
      </c>
    </row>
    <row r="567" spans="1:9" x14ac:dyDescent="0.3">
      <c r="A567" s="22">
        <v>260</v>
      </c>
      <c r="B567" s="23" t="str">
        <f>VLOOKUP(A567,'Tipo de Negociação (TGFTPV)'!B:C,2,FALSE)</f>
        <v>ENTRADA + CARTAO DE CREDITO VISA 8X</v>
      </c>
      <c r="C567" s="24">
        <v>9</v>
      </c>
      <c r="D567" s="24">
        <v>240</v>
      </c>
      <c r="E567" s="25">
        <v>11.1111</v>
      </c>
      <c r="F567" s="23" t="str">
        <f t="shared" si="18"/>
        <v>11.1111</v>
      </c>
      <c r="G567" s="23">
        <v>0</v>
      </c>
      <c r="H567" s="33">
        <v>111</v>
      </c>
      <c r="I567" s="23" t="str">
        <f t="shared" si="19"/>
        <v>INSERT INTO TGFPPG (CODTIPVENDA, SEQUENCIA, PRAZO, PERCENTUAL, DIGVENDA, CODTIPTITPAD) VALUES (260,9,240,11.1111,0,111);</v>
      </c>
    </row>
    <row r="568" spans="1:9" x14ac:dyDescent="0.3">
      <c r="A568" s="18">
        <v>261</v>
      </c>
      <c r="B568" s="19" t="str">
        <f>VLOOKUP(A568,'Tipo de Negociação (TGFTPV)'!B:C,2,FALSE)</f>
        <v>ENTRADA + CARTAO DE CREDITO VISA 9X</v>
      </c>
      <c r="C568" s="20">
        <v>1</v>
      </c>
      <c r="D568" s="20">
        <v>0</v>
      </c>
      <c r="E568" s="21">
        <v>10</v>
      </c>
      <c r="F568" s="19" t="str">
        <f t="shared" si="18"/>
        <v>10</v>
      </c>
      <c r="G568" s="19">
        <v>3</v>
      </c>
      <c r="H568" s="32">
        <v>1</v>
      </c>
      <c r="I568" s="19" t="str">
        <f t="shared" si="19"/>
        <v>INSERT INTO TGFPPG (CODTIPVENDA, SEQUENCIA, PRAZO, PERCENTUAL, DIGVENDA, CODTIPTITPAD) VALUES (261,1,0,10,3,1);</v>
      </c>
    </row>
    <row r="569" spans="1:9" x14ac:dyDescent="0.3">
      <c r="A569" s="27">
        <v>261</v>
      </c>
      <c r="B569" t="str">
        <f>VLOOKUP(A569,'Tipo de Negociação (TGFTPV)'!B:C,2,FALSE)</f>
        <v>ENTRADA + CARTAO DE CREDITO VISA 9X</v>
      </c>
      <c r="C569" s="5">
        <v>2</v>
      </c>
      <c r="D569" s="5">
        <v>30</v>
      </c>
      <c r="E569" s="28">
        <v>10</v>
      </c>
      <c r="F569" t="str">
        <f t="shared" si="18"/>
        <v>10</v>
      </c>
      <c r="G569">
        <v>0</v>
      </c>
      <c r="H569" s="34">
        <v>111</v>
      </c>
      <c r="I569" t="str">
        <f t="shared" si="19"/>
        <v>INSERT INTO TGFPPG (CODTIPVENDA, SEQUENCIA, PRAZO, PERCENTUAL, DIGVENDA, CODTIPTITPAD) VALUES (261,2,30,10,0,111);</v>
      </c>
    </row>
    <row r="570" spans="1:9" x14ac:dyDescent="0.3">
      <c r="A570" s="27">
        <v>261</v>
      </c>
      <c r="B570" t="str">
        <f>VLOOKUP(A570,'Tipo de Negociação (TGFTPV)'!B:C,2,FALSE)</f>
        <v>ENTRADA + CARTAO DE CREDITO VISA 9X</v>
      </c>
      <c r="C570" s="5">
        <v>3</v>
      </c>
      <c r="D570" s="5">
        <v>60</v>
      </c>
      <c r="E570" s="28">
        <v>10</v>
      </c>
      <c r="F570" t="str">
        <f t="shared" si="18"/>
        <v>10</v>
      </c>
      <c r="G570">
        <v>0</v>
      </c>
      <c r="H570" s="34">
        <v>111</v>
      </c>
      <c r="I570" t="str">
        <f t="shared" si="19"/>
        <v>INSERT INTO TGFPPG (CODTIPVENDA, SEQUENCIA, PRAZO, PERCENTUAL, DIGVENDA, CODTIPTITPAD) VALUES (261,3,60,10,0,111);</v>
      </c>
    </row>
    <row r="571" spans="1:9" x14ac:dyDescent="0.3">
      <c r="A571" s="27">
        <v>261</v>
      </c>
      <c r="B571" t="str">
        <f>VLOOKUP(A571,'Tipo de Negociação (TGFTPV)'!B:C,2,FALSE)</f>
        <v>ENTRADA + CARTAO DE CREDITO VISA 9X</v>
      </c>
      <c r="C571" s="5">
        <v>4</v>
      </c>
      <c r="D571" s="5">
        <v>90</v>
      </c>
      <c r="E571" s="28">
        <v>10</v>
      </c>
      <c r="F571" t="str">
        <f t="shared" si="18"/>
        <v>10</v>
      </c>
      <c r="G571">
        <v>0</v>
      </c>
      <c r="H571" s="34">
        <v>111</v>
      </c>
      <c r="I571" t="str">
        <f t="shared" si="19"/>
        <v>INSERT INTO TGFPPG (CODTIPVENDA, SEQUENCIA, PRAZO, PERCENTUAL, DIGVENDA, CODTIPTITPAD) VALUES (261,4,90,10,0,111);</v>
      </c>
    </row>
    <row r="572" spans="1:9" x14ac:dyDescent="0.3">
      <c r="A572" s="27">
        <v>261</v>
      </c>
      <c r="B572" t="str">
        <f>VLOOKUP(A572,'Tipo de Negociação (TGFTPV)'!B:C,2,FALSE)</f>
        <v>ENTRADA + CARTAO DE CREDITO VISA 9X</v>
      </c>
      <c r="C572" s="5">
        <v>5</v>
      </c>
      <c r="D572" s="5">
        <v>120</v>
      </c>
      <c r="E572" s="28">
        <v>10</v>
      </c>
      <c r="F572" t="str">
        <f t="shared" si="18"/>
        <v>10</v>
      </c>
      <c r="G572">
        <v>0</v>
      </c>
      <c r="H572" s="34">
        <v>111</v>
      </c>
      <c r="I572" t="str">
        <f t="shared" si="19"/>
        <v>INSERT INTO TGFPPG (CODTIPVENDA, SEQUENCIA, PRAZO, PERCENTUAL, DIGVENDA, CODTIPTITPAD) VALUES (261,5,120,10,0,111);</v>
      </c>
    </row>
    <row r="573" spans="1:9" x14ac:dyDescent="0.3">
      <c r="A573" s="27">
        <v>261</v>
      </c>
      <c r="B573" t="str">
        <f>VLOOKUP(A573,'Tipo de Negociação (TGFTPV)'!B:C,2,FALSE)</f>
        <v>ENTRADA + CARTAO DE CREDITO VISA 9X</v>
      </c>
      <c r="C573" s="5">
        <v>6</v>
      </c>
      <c r="D573" s="5">
        <v>150</v>
      </c>
      <c r="E573" s="28">
        <v>10</v>
      </c>
      <c r="F573" t="str">
        <f t="shared" si="18"/>
        <v>10</v>
      </c>
      <c r="G573">
        <v>0</v>
      </c>
      <c r="H573" s="34">
        <v>111</v>
      </c>
      <c r="I573" t="str">
        <f t="shared" si="19"/>
        <v>INSERT INTO TGFPPG (CODTIPVENDA, SEQUENCIA, PRAZO, PERCENTUAL, DIGVENDA, CODTIPTITPAD) VALUES (261,6,150,10,0,111);</v>
      </c>
    </row>
    <row r="574" spans="1:9" x14ac:dyDescent="0.3">
      <c r="A574" s="27">
        <v>261</v>
      </c>
      <c r="B574" t="str">
        <f>VLOOKUP(A574,'Tipo de Negociação (TGFTPV)'!B:C,2,FALSE)</f>
        <v>ENTRADA + CARTAO DE CREDITO VISA 9X</v>
      </c>
      <c r="C574" s="5">
        <v>7</v>
      </c>
      <c r="D574" s="5">
        <v>180</v>
      </c>
      <c r="E574" s="28">
        <v>10</v>
      </c>
      <c r="F574" t="str">
        <f t="shared" si="18"/>
        <v>10</v>
      </c>
      <c r="G574">
        <v>0</v>
      </c>
      <c r="H574" s="34">
        <v>111</v>
      </c>
      <c r="I574" t="str">
        <f t="shared" si="19"/>
        <v>INSERT INTO TGFPPG (CODTIPVENDA, SEQUENCIA, PRAZO, PERCENTUAL, DIGVENDA, CODTIPTITPAD) VALUES (261,7,180,10,0,111);</v>
      </c>
    </row>
    <row r="575" spans="1:9" x14ac:dyDescent="0.3">
      <c r="A575" s="27">
        <v>261</v>
      </c>
      <c r="B575" t="str">
        <f>VLOOKUP(A575,'Tipo de Negociação (TGFTPV)'!B:C,2,FALSE)</f>
        <v>ENTRADA + CARTAO DE CREDITO VISA 9X</v>
      </c>
      <c r="C575" s="5">
        <v>8</v>
      </c>
      <c r="D575" s="5">
        <v>210</v>
      </c>
      <c r="E575" s="28">
        <v>10</v>
      </c>
      <c r="F575" t="str">
        <f t="shared" si="18"/>
        <v>10</v>
      </c>
      <c r="G575">
        <v>0</v>
      </c>
      <c r="H575" s="34">
        <v>111</v>
      </c>
      <c r="I575" t="str">
        <f t="shared" si="19"/>
        <v>INSERT INTO TGFPPG (CODTIPVENDA, SEQUENCIA, PRAZO, PERCENTUAL, DIGVENDA, CODTIPTITPAD) VALUES (261,8,210,10,0,111);</v>
      </c>
    </row>
    <row r="576" spans="1:9" x14ac:dyDescent="0.3">
      <c r="A576" s="27">
        <v>261</v>
      </c>
      <c r="B576" t="str">
        <f>VLOOKUP(A576,'Tipo de Negociação (TGFTPV)'!B:C,2,FALSE)</f>
        <v>ENTRADA + CARTAO DE CREDITO VISA 9X</v>
      </c>
      <c r="C576" s="5">
        <v>9</v>
      </c>
      <c r="D576" s="5">
        <v>240</v>
      </c>
      <c r="E576" s="28">
        <v>10</v>
      </c>
      <c r="F576" t="str">
        <f t="shared" si="18"/>
        <v>10</v>
      </c>
      <c r="G576">
        <v>0</v>
      </c>
      <c r="H576" s="34">
        <v>111</v>
      </c>
      <c r="I576" t="str">
        <f t="shared" si="19"/>
        <v>INSERT INTO TGFPPG (CODTIPVENDA, SEQUENCIA, PRAZO, PERCENTUAL, DIGVENDA, CODTIPTITPAD) VALUES (261,9,240,10,0,111);</v>
      </c>
    </row>
    <row r="577" spans="1:9" x14ac:dyDescent="0.3">
      <c r="A577" s="22">
        <v>261</v>
      </c>
      <c r="B577" s="23" t="str">
        <f>VLOOKUP(A577,'Tipo de Negociação (TGFTPV)'!B:C,2,FALSE)</f>
        <v>ENTRADA + CARTAO DE CREDITO VISA 9X</v>
      </c>
      <c r="C577" s="24">
        <v>10</v>
      </c>
      <c r="D577" s="24">
        <v>270</v>
      </c>
      <c r="E577" s="25">
        <v>10</v>
      </c>
      <c r="F577" s="23" t="str">
        <f t="shared" si="18"/>
        <v>10</v>
      </c>
      <c r="G577" s="23">
        <v>0</v>
      </c>
      <c r="H577" s="33">
        <v>111</v>
      </c>
      <c r="I577" s="23" t="str">
        <f t="shared" si="19"/>
        <v>INSERT INTO TGFPPG (CODTIPVENDA, SEQUENCIA, PRAZO, PERCENTUAL, DIGVENDA, CODTIPTITPAD) VALUES (261,10,270,10,0,111);</v>
      </c>
    </row>
    <row r="578" spans="1:9" x14ac:dyDescent="0.3">
      <c r="A578" s="18">
        <v>262</v>
      </c>
      <c r="B578" s="19" t="str">
        <f>VLOOKUP(A578,'Tipo de Negociação (TGFTPV)'!B:C,2,FALSE)</f>
        <v>ENTRADA + CARTAO DE CREDITO VISA 10X</v>
      </c>
      <c r="C578" s="20">
        <v>1</v>
      </c>
      <c r="D578" s="20">
        <v>0</v>
      </c>
      <c r="E578" s="21">
        <v>9.0909090909090899</v>
      </c>
      <c r="F578" s="19" t="str">
        <f t="shared" si="18"/>
        <v>9.09090909090909</v>
      </c>
      <c r="G578" s="19">
        <v>3</v>
      </c>
      <c r="H578" s="32">
        <v>1</v>
      </c>
      <c r="I578" s="19" t="str">
        <f t="shared" si="19"/>
        <v>INSERT INTO TGFPPG (CODTIPVENDA, SEQUENCIA, PRAZO, PERCENTUAL, DIGVENDA, CODTIPTITPAD) VALUES (262,1,0,9.09090909090909,3,1);</v>
      </c>
    </row>
    <row r="579" spans="1:9" x14ac:dyDescent="0.3">
      <c r="A579" s="27">
        <v>262</v>
      </c>
      <c r="B579" t="str">
        <f>VLOOKUP(A579,'Tipo de Negociação (TGFTPV)'!B:C,2,FALSE)</f>
        <v>ENTRADA + CARTAO DE CREDITO VISA 10X</v>
      </c>
      <c r="C579" s="5">
        <v>2</v>
      </c>
      <c r="D579" s="5">
        <v>30</v>
      </c>
      <c r="E579" s="28">
        <v>9.0909090909090899</v>
      </c>
      <c r="F579" t="str">
        <f t="shared" si="18"/>
        <v>9.09090909090909</v>
      </c>
      <c r="G579">
        <v>0</v>
      </c>
      <c r="H579" s="34">
        <v>111</v>
      </c>
      <c r="I579" t="str">
        <f t="shared" si="19"/>
        <v>INSERT INTO TGFPPG (CODTIPVENDA, SEQUENCIA, PRAZO, PERCENTUAL, DIGVENDA, CODTIPTITPAD) VALUES (262,2,30,9.09090909090909,0,111);</v>
      </c>
    </row>
    <row r="580" spans="1:9" x14ac:dyDescent="0.3">
      <c r="A580" s="27">
        <v>262</v>
      </c>
      <c r="B580" t="str">
        <f>VLOOKUP(A580,'Tipo de Negociação (TGFTPV)'!B:C,2,FALSE)</f>
        <v>ENTRADA + CARTAO DE CREDITO VISA 10X</v>
      </c>
      <c r="C580" s="5">
        <v>3</v>
      </c>
      <c r="D580" s="5">
        <v>60</v>
      </c>
      <c r="E580" s="28">
        <v>9.0909090909090899</v>
      </c>
      <c r="F580" t="str">
        <f t="shared" si="18"/>
        <v>9.09090909090909</v>
      </c>
      <c r="G580">
        <v>0</v>
      </c>
      <c r="H580" s="34">
        <v>111</v>
      </c>
      <c r="I580" t="str">
        <f t="shared" si="19"/>
        <v>INSERT INTO TGFPPG (CODTIPVENDA, SEQUENCIA, PRAZO, PERCENTUAL, DIGVENDA, CODTIPTITPAD) VALUES (262,3,60,9.09090909090909,0,111);</v>
      </c>
    </row>
    <row r="581" spans="1:9" x14ac:dyDescent="0.3">
      <c r="A581" s="27">
        <v>262</v>
      </c>
      <c r="B581" t="str">
        <f>VLOOKUP(A581,'Tipo de Negociação (TGFTPV)'!B:C,2,FALSE)</f>
        <v>ENTRADA + CARTAO DE CREDITO VISA 10X</v>
      </c>
      <c r="C581" s="5">
        <v>4</v>
      </c>
      <c r="D581" s="5">
        <v>90</v>
      </c>
      <c r="E581" s="28">
        <v>9.0909090909090899</v>
      </c>
      <c r="F581" t="str">
        <f t="shared" si="18"/>
        <v>9.09090909090909</v>
      </c>
      <c r="G581">
        <v>0</v>
      </c>
      <c r="H581" s="34">
        <v>111</v>
      </c>
      <c r="I581" t="str">
        <f t="shared" si="19"/>
        <v>INSERT INTO TGFPPG (CODTIPVENDA, SEQUENCIA, PRAZO, PERCENTUAL, DIGVENDA, CODTIPTITPAD) VALUES (262,4,90,9.09090909090909,0,111);</v>
      </c>
    </row>
    <row r="582" spans="1:9" x14ac:dyDescent="0.3">
      <c r="A582" s="27">
        <v>262</v>
      </c>
      <c r="B582" t="str">
        <f>VLOOKUP(A582,'Tipo de Negociação (TGFTPV)'!B:C,2,FALSE)</f>
        <v>ENTRADA + CARTAO DE CREDITO VISA 10X</v>
      </c>
      <c r="C582" s="5">
        <v>5</v>
      </c>
      <c r="D582" s="5">
        <v>120</v>
      </c>
      <c r="E582" s="28">
        <v>9.0909090909090899</v>
      </c>
      <c r="F582" t="str">
        <f t="shared" si="18"/>
        <v>9.09090909090909</v>
      </c>
      <c r="G582">
        <v>0</v>
      </c>
      <c r="H582" s="34">
        <v>111</v>
      </c>
      <c r="I582" t="str">
        <f t="shared" si="19"/>
        <v>INSERT INTO TGFPPG (CODTIPVENDA, SEQUENCIA, PRAZO, PERCENTUAL, DIGVENDA, CODTIPTITPAD) VALUES (262,5,120,9.09090909090909,0,111);</v>
      </c>
    </row>
    <row r="583" spans="1:9" x14ac:dyDescent="0.3">
      <c r="A583" s="27">
        <v>262</v>
      </c>
      <c r="B583" t="str">
        <f>VLOOKUP(A583,'Tipo de Negociação (TGFTPV)'!B:C,2,FALSE)</f>
        <v>ENTRADA + CARTAO DE CREDITO VISA 10X</v>
      </c>
      <c r="C583" s="5">
        <v>6</v>
      </c>
      <c r="D583" s="5">
        <v>150</v>
      </c>
      <c r="E583" s="28">
        <v>9.0909090909090899</v>
      </c>
      <c r="F583" t="str">
        <f t="shared" si="18"/>
        <v>9.09090909090909</v>
      </c>
      <c r="G583">
        <v>0</v>
      </c>
      <c r="H583" s="34">
        <v>111</v>
      </c>
      <c r="I583" t="str">
        <f t="shared" si="19"/>
        <v>INSERT INTO TGFPPG (CODTIPVENDA, SEQUENCIA, PRAZO, PERCENTUAL, DIGVENDA, CODTIPTITPAD) VALUES (262,6,150,9.09090909090909,0,111);</v>
      </c>
    </row>
    <row r="584" spans="1:9" x14ac:dyDescent="0.3">
      <c r="A584" s="27">
        <v>262</v>
      </c>
      <c r="B584" t="str">
        <f>VLOOKUP(A584,'Tipo de Negociação (TGFTPV)'!B:C,2,FALSE)</f>
        <v>ENTRADA + CARTAO DE CREDITO VISA 10X</v>
      </c>
      <c r="C584" s="5">
        <v>7</v>
      </c>
      <c r="D584" s="5">
        <v>180</v>
      </c>
      <c r="E584" s="28">
        <v>9.0909090909090899</v>
      </c>
      <c r="F584" t="str">
        <f t="shared" si="18"/>
        <v>9.09090909090909</v>
      </c>
      <c r="G584">
        <v>0</v>
      </c>
      <c r="H584" s="34">
        <v>111</v>
      </c>
      <c r="I584" t="str">
        <f t="shared" si="19"/>
        <v>INSERT INTO TGFPPG (CODTIPVENDA, SEQUENCIA, PRAZO, PERCENTUAL, DIGVENDA, CODTIPTITPAD) VALUES (262,7,180,9.09090909090909,0,111);</v>
      </c>
    </row>
    <row r="585" spans="1:9" x14ac:dyDescent="0.3">
      <c r="A585" s="27">
        <v>262</v>
      </c>
      <c r="B585" t="str">
        <f>VLOOKUP(A585,'Tipo de Negociação (TGFTPV)'!B:C,2,FALSE)</f>
        <v>ENTRADA + CARTAO DE CREDITO VISA 10X</v>
      </c>
      <c r="C585" s="5">
        <v>8</v>
      </c>
      <c r="D585" s="5">
        <v>210</v>
      </c>
      <c r="E585" s="28">
        <v>9.0909090909090899</v>
      </c>
      <c r="F585" t="str">
        <f t="shared" si="18"/>
        <v>9.09090909090909</v>
      </c>
      <c r="G585">
        <v>0</v>
      </c>
      <c r="H585" s="34">
        <v>111</v>
      </c>
      <c r="I585" t="str">
        <f t="shared" si="19"/>
        <v>INSERT INTO TGFPPG (CODTIPVENDA, SEQUENCIA, PRAZO, PERCENTUAL, DIGVENDA, CODTIPTITPAD) VALUES (262,8,210,9.09090909090909,0,111);</v>
      </c>
    </row>
    <row r="586" spans="1:9" x14ac:dyDescent="0.3">
      <c r="A586" s="27">
        <v>262</v>
      </c>
      <c r="B586" t="str">
        <f>VLOOKUP(A586,'Tipo de Negociação (TGFTPV)'!B:C,2,FALSE)</f>
        <v>ENTRADA + CARTAO DE CREDITO VISA 10X</v>
      </c>
      <c r="C586" s="5">
        <v>9</v>
      </c>
      <c r="D586" s="5">
        <v>240</v>
      </c>
      <c r="E586" s="28">
        <v>9.0909090909090899</v>
      </c>
      <c r="F586" t="str">
        <f t="shared" ref="F586:F649" si="20">SUBSTITUTE(E586,",",".")</f>
        <v>9.09090909090909</v>
      </c>
      <c r="G586">
        <v>0</v>
      </c>
      <c r="H586" s="34">
        <v>111</v>
      </c>
      <c r="I586" t="str">
        <f t="shared" si="19"/>
        <v>INSERT INTO TGFPPG (CODTIPVENDA, SEQUENCIA, PRAZO, PERCENTUAL, DIGVENDA, CODTIPTITPAD) VALUES (262,9,240,9.09090909090909,0,111);</v>
      </c>
    </row>
    <row r="587" spans="1:9" x14ac:dyDescent="0.3">
      <c r="A587" s="27">
        <v>262</v>
      </c>
      <c r="B587" t="str">
        <f>VLOOKUP(A587,'Tipo de Negociação (TGFTPV)'!B:C,2,FALSE)</f>
        <v>ENTRADA + CARTAO DE CREDITO VISA 10X</v>
      </c>
      <c r="C587" s="5">
        <v>10</v>
      </c>
      <c r="D587" s="5">
        <v>270</v>
      </c>
      <c r="E587" s="28">
        <v>9.0909090909090899</v>
      </c>
      <c r="F587" t="str">
        <f t="shared" si="20"/>
        <v>9.09090909090909</v>
      </c>
      <c r="G587">
        <v>0</v>
      </c>
      <c r="H587" s="34">
        <v>111</v>
      </c>
      <c r="I587" t="str">
        <f t="shared" si="19"/>
        <v>INSERT INTO TGFPPG (CODTIPVENDA, SEQUENCIA, PRAZO, PERCENTUAL, DIGVENDA, CODTIPTITPAD) VALUES (262,10,270,9.09090909090909,0,111);</v>
      </c>
    </row>
    <row r="588" spans="1:9" x14ac:dyDescent="0.3">
      <c r="A588" s="22">
        <v>262</v>
      </c>
      <c r="B588" s="23" t="str">
        <f>VLOOKUP(A588,'Tipo de Negociação (TGFTPV)'!B:C,2,FALSE)</f>
        <v>ENTRADA + CARTAO DE CREDITO VISA 10X</v>
      </c>
      <c r="C588" s="24">
        <v>11</v>
      </c>
      <c r="D588" s="24">
        <v>300</v>
      </c>
      <c r="E588" s="25">
        <v>9.0909090909090899</v>
      </c>
      <c r="F588" s="23" t="str">
        <f t="shared" si="20"/>
        <v>9.09090909090909</v>
      </c>
      <c r="G588" s="23">
        <v>0</v>
      </c>
      <c r="H588" s="33">
        <v>111</v>
      </c>
      <c r="I588" s="23" t="str">
        <f t="shared" si="19"/>
        <v>INSERT INTO TGFPPG (CODTIPVENDA, SEQUENCIA, PRAZO, PERCENTUAL, DIGVENDA, CODTIPTITPAD) VALUES (262,11,300,9.09090909090909,0,111);</v>
      </c>
    </row>
    <row r="589" spans="1:9" x14ac:dyDescent="0.3">
      <c r="A589" s="18">
        <v>274</v>
      </c>
      <c r="B589" s="19" t="str">
        <f>VLOOKUP(A589,'Tipo de Negociação (TGFTPV)'!B:C,2,FALSE)</f>
        <v>ENTRADA + CARTAO DE CREDITO DINERS 1X</v>
      </c>
      <c r="C589" s="20">
        <v>1</v>
      </c>
      <c r="D589" s="20">
        <v>0</v>
      </c>
      <c r="E589" s="21">
        <v>50</v>
      </c>
      <c r="F589" s="19" t="str">
        <f t="shared" si="20"/>
        <v>50</v>
      </c>
      <c r="G589" s="19">
        <v>3</v>
      </c>
      <c r="H589" s="32">
        <v>1</v>
      </c>
      <c r="I589" s="19" t="str">
        <f t="shared" si="19"/>
        <v>INSERT INTO TGFPPG (CODTIPVENDA, SEQUENCIA, PRAZO, PERCENTUAL, DIGVENDA, CODTIPTITPAD) VALUES (274,1,0,50,3,1);</v>
      </c>
    </row>
    <row r="590" spans="1:9" x14ac:dyDescent="0.3">
      <c r="A590" s="22">
        <v>274</v>
      </c>
      <c r="B590" s="23" t="str">
        <f>VLOOKUP(A590,'Tipo de Negociação (TGFTPV)'!B:C,2,FALSE)</f>
        <v>ENTRADA + CARTAO DE CREDITO DINERS 1X</v>
      </c>
      <c r="C590" s="24">
        <v>2</v>
      </c>
      <c r="D590" s="24">
        <v>30</v>
      </c>
      <c r="E590" s="25">
        <v>50</v>
      </c>
      <c r="F590" s="23" t="str">
        <f t="shared" si="20"/>
        <v>50</v>
      </c>
      <c r="G590" s="23">
        <v>0</v>
      </c>
      <c r="H590" s="33">
        <v>113</v>
      </c>
      <c r="I590" t="str">
        <f t="shared" si="19"/>
        <v>INSERT INTO TGFPPG (CODTIPVENDA, SEQUENCIA, PRAZO, PERCENTUAL, DIGVENDA, CODTIPTITPAD) VALUES (274,2,30,50,0,113);</v>
      </c>
    </row>
    <row r="591" spans="1:9" x14ac:dyDescent="0.3">
      <c r="A591" s="18">
        <v>275</v>
      </c>
      <c r="B591" s="19" t="str">
        <f>VLOOKUP(A591,'Tipo de Negociação (TGFTPV)'!B:C,2,FALSE)</f>
        <v>ENTRADA + CARTAO DE CREDITO DINERS 2X</v>
      </c>
      <c r="C591" s="20">
        <v>1</v>
      </c>
      <c r="D591" s="20">
        <v>0</v>
      </c>
      <c r="E591" s="21">
        <v>33.33</v>
      </c>
      <c r="F591" s="26" t="str">
        <f t="shared" si="20"/>
        <v>33.33</v>
      </c>
      <c r="G591" s="19">
        <v>3</v>
      </c>
      <c r="H591" s="32">
        <v>1</v>
      </c>
      <c r="I591" s="19" t="str">
        <f t="shared" si="19"/>
        <v>INSERT INTO TGFPPG (CODTIPVENDA, SEQUENCIA, PRAZO, PERCENTUAL, DIGVENDA, CODTIPTITPAD) VALUES (275,1,0,33.33,3,1);</v>
      </c>
    </row>
    <row r="592" spans="1:9" x14ac:dyDescent="0.3">
      <c r="A592" s="27">
        <v>275</v>
      </c>
      <c r="B592" t="str">
        <f>VLOOKUP(A592,'Tipo de Negociação (TGFTPV)'!B:C,2,FALSE)</f>
        <v>ENTRADA + CARTAO DE CREDITO DINERS 2X</v>
      </c>
      <c r="C592" s="5">
        <v>2</v>
      </c>
      <c r="D592" s="5">
        <v>30</v>
      </c>
      <c r="E592" s="28">
        <v>33.33</v>
      </c>
      <c r="F592" s="29" t="str">
        <f t="shared" si="20"/>
        <v>33.33</v>
      </c>
      <c r="G592">
        <v>0</v>
      </c>
      <c r="H592" s="34">
        <v>114</v>
      </c>
      <c r="I592" t="str">
        <f t="shared" si="19"/>
        <v>INSERT INTO TGFPPG (CODTIPVENDA, SEQUENCIA, PRAZO, PERCENTUAL, DIGVENDA, CODTIPTITPAD) VALUES (275,2,30,33.33,0,114);</v>
      </c>
    </row>
    <row r="593" spans="1:9" x14ac:dyDescent="0.3">
      <c r="A593" s="22">
        <v>275</v>
      </c>
      <c r="B593" s="23" t="str">
        <f>VLOOKUP(A593,'Tipo de Negociação (TGFTPV)'!B:C,2,FALSE)</f>
        <v>ENTRADA + CARTAO DE CREDITO DINERS 2X</v>
      </c>
      <c r="C593" s="24">
        <v>3</v>
      </c>
      <c r="D593" s="24">
        <v>60</v>
      </c>
      <c r="E593" s="25">
        <v>33.33</v>
      </c>
      <c r="F593" s="30" t="str">
        <f t="shared" si="20"/>
        <v>33.33</v>
      </c>
      <c r="G593" s="23">
        <v>0</v>
      </c>
      <c r="H593" s="33">
        <v>114</v>
      </c>
      <c r="I593" s="23" t="str">
        <f t="shared" si="19"/>
        <v>INSERT INTO TGFPPG (CODTIPVENDA, SEQUENCIA, PRAZO, PERCENTUAL, DIGVENDA, CODTIPTITPAD) VALUES (275,3,60,33.33,0,114);</v>
      </c>
    </row>
    <row r="594" spans="1:9" x14ac:dyDescent="0.3">
      <c r="A594" s="18">
        <v>276</v>
      </c>
      <c r="B594" s="19" t="str">
        <f>VLOOKUP(A594,'Tipo de Negociação (TGFTPV)'!B:C,2,FALSE)</f>
        <v>ENTRADA + CARTAO DE CREDITO DINERS 3X</v>
      </c>
      <c r="C594" s="20">
        <v>1</v>
      </c>
      <c r="D594" s="20">
        <v>0</v>
      </c>
      <c r="E594" s="21">
        <v>25</v>
      </c>
      <c r="F594" s="19" t="str">
        <f t="shared" si="20"/>
        <v>25</v>
      </c>
      <c r="G594" s="19">
        <v>3</v>
      </c>
      <c r="H594" s="32">
        <v>1</v>
      </c>
      <c r="I594" s="19" t="str">
        <f t="shared" si="19"/>
        <v>INSERT INTO TGFPPG (CODTIPVENDA, SEQUENCIA, PRAZO, PERCENTUAL, DIGVENDA, CODTIPTITPAD) VALUES (276,1,0,25,3,1);</v>
      </c>
    </row>
    <row r="595" spans="1:9" x14ac:dyDescent="0.3">
      <c r="A595" s="27">
        <v>276</v>
      </c>
      <c r="B595" t="str">
        <f>VLOOKUP(A595,'Tipo de Negociação (TGFTPV)'!B:C,2,FALSE)</f>
        <v>ENTRADA + CARTAO DE CREDITO DINERS 3X</v>
      </c>
      <c r="C595" s="5">
        <v>2</v>
      </c>
      <c r="D595" s="5">
        <v>30</v>
      </c>
      <c r="E595" s="28">
        <v>25</v>
      </c>
      <c r="F595" s="29" t="str">
        <f t="shared" si="20"/>
        <v>25</v>
      </c>
      <c r="G595">
        <v>0</v>
      </c>
      <c r="H595" s="34">
        <v>114</v>
      </c>
      <c r="I595" t="str">
        <f t="shared" si="19"/>
        <v>INSERT INTO TGFPPG (CODTIPVENDA, SEQUENCIA, PRAZO, PERCENTUAL, DIGVENDA, CODTIPTITPAD) VALUES (276,2,30,25,0,114);</v>
      </c>
    </row>
    <row r="596" spans="1:9" x14ac:dyDescent="0.3">
      <c r="A596" s="27">
        <v>276</v>
      </c>
      <c r="B596" t="str">
        <f>VLOOKUP(A596,'Tipo de Negociação (TGFTPV)'!B:C,2,FALSE)</f>
        <v>ENTRADA + CARTAO DE CREDITO DINERS 3X</v>
      </c>
      <c r="C596" s="5">
        <v>3</v>
      </c>
      <c r="D596" s="5">
        <v>60</v>
      </c>
      <c r="E596" s="28">
        <v>25</v>
      </c>
      <c r="F596" s="29" t="str">
        <f t="shared" si="20"/>
        <v>25</v>
      </c>
      <c r="G596">
        <v>0</v>
      </c>
      <c r="H596" s="34">
        <v>114</v>
      </c>
      <c r="I596" t="str">
        <f t="shared" ref="I596:I659" si="21">_xlfn.CONCAT($I$1,A596,",",C596,",",D596,",",F596,",",G596,",",H596,");")</f>
        <v>INSERT INTO TGFPPG (CODTIPVENDA, SEQUENCIA, PRAZO, PERCENTUAL, DIGVENDA, CODTIPTITPAD) VALUES (276,3,60,25,0,114);</v>
      </c>
    </row>
    <row r="597" spans="1:9" x14ac:dyDescent="0.3">
      <c r="A597" s="22">
        <v>276</v>
      </c>
      <c r="B597" s="23" t="str">
        <f>VLOOKUP(A597,'Tipo de Negociação (TGFTPV)'!B:C,2,FALSE)</f>
        <v>ENTRADA + CARTAO DE CREDITO DINERS 3X</v>
      </c>
      <c r="C597" s="24">
        <v>4</v>
      </c>
      <c r="D597" s="24">
        <v>90</v>
      </c>
      <c r="E597" s="25">
        <v>25</v>
      </c>
      <c r="F597" s="23" t="str">
        <f t="shared" si="20"/>
        <v>25</v>
      </c>
      <c r="G597" s="23">
        <v>0</v>
      </c>
      <c r="H597" s="33">
        <v>114</v>
      </c>
      <c r="I597" s="23" t="str">
        <f t="shared" si="21"/>
        <v>INSERT INTO TGFPPG (CODTIPVENDA, SEQUENCIA, PRAZO, PERCENTUAL, DIGVENDA, CODTIPTITPAD) VALUES (276,4,90,25,0,114);</v>
      </c>
    </row>
    <row r="598" spans="1:9" x14ac:dyDescent="0.3">
      <c r="A598" s="18">
        <v>277</v>
      </c>
      <c r="B598" s="19" t="str">
        <f>VLOOKUP(A598,'Tipo de Negociação (TGFTPV)'!B:C,2,FALSE)</f>
        <v>ENTRADA + CARTAO DE CREDITO DINERS 4X</v>
      </c>
      <c r="C598" s="20">
        <v>1</v>
      </c>
      <c r="D598" s="20">
        <v>0</v>
      </c>
      <c r="E598" s="21">
        <v>20</v>
      </c>
      <c r="F598" s="19" t="str">
        <f t="shared" si="20"/>
        <v>20</v>
      </c>
      <c r="G598" s="19">
        <v>3</v>
      </c>
      <c r="H598" s="32">
        <v>1</v>
      </c>
      <c r="I598" s="19" t="str">
        <f t="shared" si="21"/>
        <v>INSERT INTO TGFPPG (CODTIPVENDA, SEQUENCIA, PRAZO, PERCENTUAL, DIGVENDA, CODTIPTITPAD) VALUES (277,1,0,20,3,1);</v>
      </c>
    </row>
    <row r="599" spans="1:9" x14ac:dyDescent="0.3">
      <c r="A599" s="27">
        <v>277</v>
      </c>
      <c r="B599" t="str">
        <f>VLOOKUP(A599,'Tipo de Negociação (TGFTPV)'!B:C,2,FALSE)</f>
        <v>ENTRADA + CARTAO DE CREDITO DINERS 4X</v>
      </c>
      <c r="C599" s="5">
        <v>2</v>
      </c>
      <c r="D599" s="5">
        <v>30</v>
      </c>
      <c r="E599" s="28">
        <v>20</v>
      </c>
      <c r="F599" t="str">
        <f t="shared" si="20"/>
        <v>20</v>
      </c>
      <c r="G599">
        <v>0</v>
      </c>
      <c r="H599" s="34">
        <v>114</v>
      </c>
      <c r="I599" t="str">
        <f t="shared" si="21"/>
        <v>INSERT INTO TGFPPG (CODTIPVENDA, SEQUENCIA, PRAZO, PERCENTUAL, DIGVENDA, CODTIPTITPAD) VALUES (277,2,30,20,0,114);</v>
      </c>
    </row>
    <row r="600" spans="1:9" x14ac:dyDescent="0.3">
      <c r="A600" s="27">
        <v>277</v>
      </c>
      <c r="B600" t="str">
        <f>VLOOKUP(A600,'Tipo de Negociação (TGFTPV)'!B:C,2,FALSE)</f>
        <v>ENTRADA + CARTAO DE CREDITO DINERS 4X</v>
      </c>
      <c r="C600" s="5">
        <v>3</v>
      </c>
      <c r="D600" s="5">
        <v>60</v>
      </c>
      <c r="E600" s="28">
        <v>20</v>
      </c>
      <c r="F600" t="str">
        <f t="shared" si="20"/>
        <v>20</v>
      </c>
      <c r="G600">
        <v>0</v>
      </c>
      <c r="H600" s="34">
        <v>114</v>
      </c>
      <c r="I600" t="str">
        <f t="shared" si="21"/>
        <v>INSERT INTO TGFPPG (CODTIPVENDA, SEQUENCIA, PRAZO, PERCENTUAL, DIGVENDA, CODTIPTITPAD) VALUES (277,3,60,20,0,114);</v>
      </c>
    </row>
    <row r="601" spans="1:9" x14ac:dyDescent="0.3">
      <c r="A601" s="27">
        <v>277</v>
      </c>
      <c r="B601" t="str">
        <f>VLOOKUP(A601,'Tipo de Negociação (TGFTPV)'!B:C,2,FALSE)</f>
        <v>ENTRADA + CARTAO DE CREDITO DINERS 4X</v>
      </c>
      <c r="C601" s="5">
        <v>4</v>
      </c>
      <c r="D601" s="5">
        <v>90</v>
      </c>
      <c r="E601" s="28">
        <v>20</v>
      </c>
      <c r="F601" t="str">
        <f t="shared" si="20"/>
        <v>20</v>
      </c>
      <c r="G601">
        <v>0</v>
      </c>
      <c r="H601" s="34">
        <v>114</v>
      </c>
      <c r="I601" t="str">
        <f t="shared" si="21"/>
        <v>INSERT INTO TGFPPG (CODTIPVENDA, SEQUENCIA, PRAZO, PERCENTUAL, DIGVENDA, CODTIPTITPAD) VALUES (277,4,90,20,0,114);</v>
      </c>
    </row>
    <row r="602" spans="1:9" x14ac:dyDescent="0.3">
      <c r="A602" s="22">
        <v>277</v>
      </c>
      <c r="B602" s="23" t="str">
        <f>VLOOKUP(A602,'Tipo de Negociação (TGFTPV)'!B:C,2,FALSE)</f>
        <v>ENTRADA + CARTAO DE CREDITO DINERS 4X</v>
      </c>
      <c r="C602" s="24">
        <v>5</v>
      </c>
      <c r="D602" s="24">
        <v>120</v>
      </c>
      <c r="E602" s="25">
        <v>20</v>
      </c>
      <c r="F602" s="23" t="str">
        <f t="shared" si="20"/>
        <v>20</v>
      </c>
      <c r="G602" s="23">
        <v>0</v>
      </c>
      <c r="H602" s="33">
        <v>114</v>
      </c>
      <c r="I602" s="23" t="str">
        <f t="shared" si="21"/>
        <v>INSERT INTO TGFPPG (CODTIPVENDA, SEQUENCIA, PRAZO, PERCENTUAL, DIGVENDA, CODTIPTITPAD) VALUES (277,5,120,20,0,114);</v>
      </c>
    </row>
    <row r="603" spans="1:9" x14ac:dyDescent="0.3">
      <c r="A603" s="31">
        <v>278</v>
      </c>
      <c r="B603" t="str">
        <f>VLOOKUP(A603,'Tipo de Negociação (TGFTPV)'!B:C,2,FALSE)</f>
        <v>ENTRADA + CARTAO DE CREDITO DINERS 5X</v>
      </c>
      <c r="C603" s="5">
        <v>1</v>
      </c>
      <c r="D603" s="5">
        <v>0</v>
      </c>
      <c r="E603" s="28">
        <v>16.666699999999999</v>
      </c>
      <c r="F603" s="29" t="str">
        <f t="shared" si="20"/>
        <v>16.6667</v>
      </c>
      <c r="G603">
        <v>3</v>
      </c>
      <c r="H603" s="34">
        <v>1</v>
      </c>
      <c r="I603" t="str">
        <f t="shared" si="21"/>
        <v>INSERT INTO TGFPPG (CODTIPVENDA, SEQUENCIA, PRAZO, PERCENTUAL, DIGVENDA, CODTIPTITPAD) VALUES (278,1,0,16.6667,3,1);</v>
      </c>
    </row>
    <row r="604" spans="1:9" x14ac:dyDescent="0.3">
      <c r="A604" s="31">
        <v>278</v>
      </c>
      <c r="B604" t="str">
        <f>VLOOKUP(A604,'Tipo de Negociação (TGFTPV)'!B:C,2,FALSE)</f>
        <v>ENTRADA + CARTAO DE CREDITO DINERS 5X</v>
      </c>
      <c r="C604" s="5">
        <v>2</v>
      </c>
      <c r="D604" s="5">
        <v>30</v>
      </c>
      <c r="E604" s="28">
        <v>16.666699999999999</v>
      </c>
      <c r="F604" s="29" t="str">
        <f t="shared" si="20"/>
        <v>16.6667</v>
      </c>
      <c r="G604">
        <v>0</v>
      </c>
      <c r="H604" s="34">
        <v>114</v>
      </c>
      <c r="I604" t="str">
        <f t="shared" si="21"/>
        <v>INSERT INTO TGFPPG (CODTIPVENDA, SEQUENCIA, PRAZO, PERCENTUAL, DIGVENDA, CODTIPTITPAD) VALUES (278,2,30,16.6667,0,114);</v>
      </c>
    </row>
    <row r="605" spans="1:9" x14ac:dyDescent="0.3">
      <c r="A605" s="31">
        <v>278</v>
      </c>
      <c r="B605" t="str">
        <f>VLOOKUP(A605,'Tipo de Negociação (TGFTPV)'!B:C,2,FALSE)</f>
        <v>ENTRADA + CARTAO DE CREDITO DINERS 5X</v>
      </c>
      <c r="C605" s="5">
        <v>3</v>
      </c>
      <c r="D605" s="5">
        <v>60</v>
      </c>
      <c r="E605" s="28">
        <v>16.666699999999999</v>
      </c>
      <c r="F605" s="29" t="str">
        <f t="shared" si="20"/>
        <v>16.6667</v>
      </c>
      <c r="G605">
        <v>0</v>
      </c>
      <c r="H605" s="34">
        <v>114</v>
      </c>
      <c r="I605" t="str">
        <f t="shared" si="21"/>
        <v>INSERT INTO TGFPPG (CODTIPVENDA, SEQUENCIA, PRAZO, PERCENTUAL, DIGVENDA, CODTIPTITPAD) VALUES (278,3,60,16.6667,0,114);</v>
      </c>
    </row>
    <row r="606" spans="1:9" x14ac:dyDescent="0.3">
      <c r="A606" s="31">
        <v>278</v>
      </c>
      <c r="B606" t="str">
        <f>VLOOKUP(A606,'Tipo de Negociação (TGFTPV)'!B:C,2,FALSE)</f>
        <v>ENTRADA + CARTAO DE CREDITO DINERS 5X</v>
      </c>
      <c r="C606" s="5">
        <v>4</v>
      </c>
      <c r="D606" s="5">
        <v>90</v>
      </c>
      <c r="E606" s="28">
        <v>16.666699999999999</v>
      </c>
      <c r="F606" s="29" t="str">
        <f t="shared" si="20"/>
        <v>16.6667</v>
      </c>
      <c r="G606">
        <v>0</v>
      </c>
      <c r="H606" s="34">
        <v>114</v>
      </c>
      <c r="I606" t="str">
        <f t="shared" si="21"/>
        <v>INSERT INTO TGFPPG (CODTIPVENDA, SEQUENCIA, PRAZO, PERCENTUAL, DIGVENDA, CODTIPTITPAD) VALUES (278,4,90,16.6667,0,114);</v>
      </c>
    </row>
    <row r="607" spans="1:9" x14ac:dyDescent="0.3">
      <c r="A607" s="31">
        <v>278</v>
      </c>
      <c r="B607" t="str">
        <f>VLOOKUP(A607,'Tipo de Negociação (TGFTPV)'!B:C,2,FALSE)</f>
        <v>ENTRADA + CARTAO DE CREDITO DINERS 5X</v>
      </c>
      <c r="C607" s="5">
        <v>5</v>
      </c>
      <c r="D607" s="5">
        <v>120</v>
      </c>
      <c r="E607" s="28">
        <v>16.666699999999999</v>
      </c>
      <c r="F607" s="29" t="str">
        <f t="shared" si="20"/>
        <v>16.6667</v>
      </c>
      <c r="G607">
        <v>0</v>
      </c>
      <c r="H607" s="34">
        <v>114</v>
      </c>
      <c r="I607" t="str">
        <f t="shared" si="21"/>
        <v>INSERT INTO TGFPPG (CODTIPVENDA, SEQUENCIA, PRAZO, PERCENTUAL, DIGVENDA, CODTIPTITPAD) VALUES (278,5,120,16.6667,0,114);</v>
      </c>
    </row>
    <row r="608" spans="1:9" x14ac:dyDescent="0.3">
      <c r="A608" s="31">
        <v>278</v>
      </c>
      <c r="B608" t="str">
        <f>VLOOKUP(A608,'Tipo de Negociação (TGFTPV)'!B:C,2,FALSE)</f>
        <v>ENTRADA + CARTAO DE CREDITO DINERS 5X</v>
      </c>
      <c r="C608" s="5">
        <v>6</v>
      </c>
      <c r="D608" s="5">
        <v>150</v>
      </c>
      <c r="E608" s="28">
        <v>16.666699999999999</v>
      </c>
      <c r="F608" s="29" t="str">
        <f t="shared" si="20"/>
        <v>16.6667</v>
      </c>
      <c r="G608">
        <v>0</v>
      </c>
      <c r="H608" s="34">
        <v>114</v>
      </c>
      <c r="I608" t="str">
        <f t="shared" si="21"/>
        <v>INSERT INTO TGFPPG (CODTIPVENDA, SEQUENCIA, PRAZO, PERCENTUAL, DIGVENDA, CODTIPTITPAD) VALUES (278,6,150,16.6667,0,114);</v>
      </c>
    </row>
    <row r="609" spans="1:9" x14ac:dyDescent="0.3">
      <c r="A609" s="18">
        <v>279</v>
      </c>
      <c r="B609" s="19" t="str">
        <f>VLOOKUP(A609,'Tipo de Negociação (TGFTPV)'!B:C,2,FALSE)</f>
        <v>ENTRADA + CARTAO DE CREDITO DINERS 6X</v>
      </c>
      <c r="C609" s="20">
        <v>1</v>
      </c>
      <c r="D609" s="20">
        <v>0</v>
      </c>
      <c r="E609" s="21">
        <v>14.2857</v>
      </c>
      <c r="F609" s="19" t="str">
        <f t="shared" si="20"/>
        <v>14.2857</v>
      </c>
      <c r="G609" s="19">
        <v>3</v>
      </c>
      <c r="H609" s="32">
        <v>1</v>
      </c>
      <c r="I609" s="19" t="str">
        <f t="shared" si="21"/>
        <v>INSERT INTO TGFPPG (CODTIPVENDA, SEQUENCIA, PRAZO, PERCENTUAL, DIGVENDA, CODTIPTITPAD) VALUES (279,1,0,14.2857,3,1);</v>
      </c>
    </row>
    <row r="610" spans="1:9" x14ac:dyDescent="0.3">
      <c r="A610" s="27">
        <v>279</v>
      </c>
      <c r="B610" t="str">
        <f>VLOOKUP(A610,'Tipo de Negociação (TGFTPV)'!B:C,2,FALSE)</f>
        <v>ENTRADA + CARTAO DE CREDITO DINERS 6X</v>
      </c>
      <c r="C610" s="5">
        <v>2</v>
      </c>
      <c r="D610" s="5">
        <v>30</v>
      </c>
      <c r="E610" s="28">
        <v>14.2857</v>
      </c>
      <c r="F610" t="str">
        <f t="shared" si="20"/>
        <v>14.2857</v>
      </c>
      <c r="G610">
        <v>0</v>
      </c>
      <c r="H610" s="34">
        <v>114</v>
      </c>
      <c r="I610" t="str">
        <f t="shared" si="21"/>
        <v>INSERT INTO TGFPPG (CODTIPVENDA, SEQUENCIA, PRAZO, PERCENTUAL, DIGVENDA, CODTIPTITPAD) VALUES (279,2,30,14.2857,0,114);</v>
      </c>
    </row>
    <row r="611" spans="1:9" x14ac:dyDescent="0.3">
      <c r="A611" s="27">
        <v>279</v>
      </c>
      <c r="B611" t="str">
        <f>VLOOKUP(A611,'Tipo de Negociação (TGFTPV)'!B:C,2,FALSE)</f>
        <v>ENTRADA + CARTAO DE CREDITO DINERS 6X</v>
      </c>
      <c r="C611" s="5">
        <v>3</v>
      </c>
      <c r="D611" s="5">
        <v>60</v>
      </c>
      <c r="E611" s="28">
        <v>14.2857</v>
      </c>
      <c r="F611" t="str">
        <f t="shared" si="20"/>
        <v>14.2857</v>
      </c>
      <c r="G611">
        <v>0</v>
      </c>
      <c r="H611" s="34">
        <v>114</v>
      </c>
      <c r="I611" t="str">
        <f t="shared" si="21"/>
        <v>INSERT INTO TGFPPG (CODTIPVENDA, SEQUENCIA, PRAZO, PERCENTUAL, DIGVENDA, CODTIPTITPAD) VALUES (279,3,60,14.2857,0,114);</v>
      </c>
    </row>
    <row r="612" spans="1:9" x14ac:dyDescent="0.3">
      <c r="A612" s="27">
        <v>279</v>
      </c>
      <c r="B612" t="str">
        <f>VLOOKUP(A612,'Tipo de Negociação (TGFTPV)'!B:C,2,FALSE)</f>
        <v>ENTRADA + CARTAO DE CREDITO DINERS 6X</v>
      </c>
      <c r="C612" s="5">
        <v>4</v>
      </c>
      <c r="D612" s="5">
        <v>90</v>
      </c>
      <c r="E612" s="28">
        <v>14.2857</v>
      </c>
      <c r="F612" t="str">
        <f t="shared" si="20"/>
        <v>14.2857</v>
      </c>
      <c r="G612">
        <v>0</v>
      </c>
      <c r="H612" s="34">
        <v>114</v>
      </c>
      <c r="I612" t="str">
        <f t="shared" si="21"/>
        <v>INSERT INTO TGFPPG (CODTIPVENDA, SEQUENCIA, PRAZO, PERCENTUAL, DIGVENDA, CODTIPTITPAD) VALUES (279,4,90,14.2857,0,114);</v>
      </c>
    </row>
    <row r="613" spans="1:9" x14ac:dyDescent="0.3">
      <c r="A613" s="27">
        <v>279</v>
      </c>
      <c r="B613" t="str">
        <f>VLOOKUP(A613,'Tipo de Negociação (TGFTPV)'!B:C,2,FALSE)</f>
        <v>ENTRADA + CARTAO DE CREDITO DINERS 6X</v>
      </c>
      <c r="C613" s="5">
        <v>5</v>
      </c>
      <c r="D613" s="5">
        <v>120</v>
      </c>
      <c r="E613" s="28">
        <v>14.2857</v>
      </c>
      <c r="F613" t="str">
        <f t="shared" si="20"/>
        <v>14.2857</v>
      </c>
      <c r="G613">
        <v>0</v>
      </c>
      <c r="H613" s="34">
        <v>114</v>
      </c>
      <c r="I613" t="str">
        <f t="shared" si="21"/>
        <v>INSERT INTO TGFPPG (CODTIPVENDA, SEQUENCIA, PRAZO, PERCENTUAL, DIGVENDA, CODTIPTITPAD) VALUES (279,5,120,14.2857,0,114);</v>
      </c>
    </row>
    <row r="614" spans="1:9" x14ac:dyDescent="0.3">
      <c r="A614" s="27">
        <v>279</v>
      </c>
      <c r="B614" t="str">
        <f>VLOOKUP(A614,'Tipo de Negociação (TGFTPV)'!B:C,2,FALSE)</f>
        <v>ENTRADA + CARTAO DE CREDITO DINERS 6X</v>
      </c>
      <c r="C614" s="5">
        <v>6</v>
      </c>
      <c r="D614" s="5">
        <v>150</v>
      </c>
      <c r="E614" s="28">
        <v>14.2857</v>
      </c>
      <c r="F614" t="str">
        <f t="shared" si="20"/>
        <v>14.2857</v>
      </c>
      <c r="G614">
        <v>0</v>
      </c>
      <c r="H614" s="34">
        <v>114</v>
      </c>
      <c r="I614" t="str">
        <f t="shared" si="21"/>
        <v>INSERT INTO TGFPPG (CODTIPVENDA, SEQUENCIA, PRAZO, PERCENTUAL, DIGVENDA, CODTIPTITPAD) VALUES (279,6,150,14.2857,0,114);</v>
      </c>
    </row>
    <row r="615" spans="1:9" x14ac:dyDescent="0.3">
      <c r="A615" s="22">
        <v>279</v>
      </c>
      <c r="B615" s="23" t="str">
        <f>VLOOKUP(A615,'Tipo de Negociação (TGFTPV)'!B:C,2,FALSE)</f>
        <v>ENTRADA + CARTAO DE CREDITO DINERS 6X</v>
      </c>
      <c r="C615" s="24">
        <v>7</v>
      </c>
      <c r="D615" s="24">
        <v>180</v>
      </c>
      <c r="E615" s="25">
        <v>14.2857</v>
      </c>
      <c r="F615" s="23" t="str">
        <f t="shared" si="20"/>
        <v>14.2857</v>
      </c>
      <c r="G615" s="23">
        <v>0</v>
      </c>
      <c r="H615" s="33">
        <v>114</v>
      </c>
      <c r="I615" s="23" t="str">
        <f t="shared" si="21"/>
        <v>INSERT INTO TGFPPG (CODTIPVENDA, SEQUENCIA, PRAZO, PERCENTUAL, DIGVENDA, CODTIPTITPAD) VALUES (279,7,180,14.2857,0,114);</v>
      </c>
    </row>
    <row r="616" spans="1:9" x14ac:dyDescent="0.3">
      <c r="A616" s="18">
        <v>280</v>
      </c>
      <c r="B616" s="19" t="str">
        <f>VLOOKUP(A616,'Tipo de Negociação (TGFTPV)'!B:C,2,FALSE)</f>
        <v>ENTRADA + CARTAO DE CREDITO DINERS 7X</v>
      </c>
      <c r="C616" s="20">
        <v>1</v>
      </c>
      <c r="D616" s="20">
        <v>0</v>
      </c>
      <c r="E616" s="21">
        <v>12.5</v>
      </c>
      <c r="F616" s="19" t="str">
        <f t="shared" si="20"/>
        <v>12.5</v>
      </c>
      <c r="G616" s="19">
        <v>3</v>
      </c>
      <c r="H616" s="32">
        <v>1</v>
      </c>
      <c r="I616" s="19" t="str">
        <f t="shared" si="21"/>
        <v>INSERT INTO TGFPPG (CODTIPVENDA, SEQUENCIA, PRAZO, PERCENTUAL, DIGVENDA, CODTIPTITPAD) VALUES (280,1,0,12.5,3,1);</v>
      </c>
    </row>
    <row r="617" spans="1:9" x14ac:dyDescent="0.3">
      <c r="A617" s="27">
        <v>280</v>
      </c>
      <c r="B617" t="str">
        <f>VLOOKUP(A617,'Tipo de Negociação (TGFTPV)'!B:C,2,FALSE)</f>
        <v>ENTRADA + CARTAO DE CREDITO DINERS 7X</v>
      </c>
      <c r="C617" s="5">
        <v>2</v>
      </c>
      <c r="D617" s="5">
        <v>30</v>
      </c>
      <c r="E617" s="28">
        <v>12.5</v>
      </c>
      <c r="F617" t="str">
        <f t="shared" si="20"/>
        <v>12.5</v>
      </c>
      <c r="G617">
        <v>0</v>
      </c>
      <c r="H617" s="34">
        <v>115</v>
      </c>
      <c r="I617" t="str">
        <f t="shared" si="21"/>
        <v>INSERT INTO TGFPPG (CODTIPVENDA, SEQUENCIA, PRAZO, PERCENTUAL, DIGVENDA, CODTIPTITPAD) VALUES (280,2,30,12.5,0,115);</v>
      </c>
    </row>
    <row r="618" spans="1:9" x14ac:dyDescent="0.3">
      <c r="A618" s="27">
        <v>280</v>
      </c>
      <c r="B618" t="str">
        <f>VLOOKUP(A618,'Tipo de Negociação (TGFTPV)'!B:C,2,FALSE)</f>
        <v>ENTRADA + CARTAO DE CREDITO DINERS 7X</v>
      </c>
      <c r="C618" s="5">
        <v>3</v>
      </c>
      <c r="D618" s="5">
        <v>60</v>
      </c>
      <c r="E618" s="28">
        <v>12.5</v>
      </c>
      <c r="F618" t="str">
        <f t="shared" si="20"/>
        <v>12.5</v>
      </c>
      <c r="G618">
        <v>0</v>
      </c>
      <c r="H618" s="34">
        <v>115</v>
      </c>
      <c r="I618" t="str">
        <f t="shared" si="21"/>
        <v>INSERT INTO TGFPPG (CODTIPVENDA, SEQUENCIA, PRAZO, PERCENTUAL, DIGVENDA, CODTIPTITPAD) VALUES (280,3,60,12.5,0,115);</v>
      </c>
    </row>
    <row r="619" spans="1:9" x14ac:dyDescent="0.3">
      <c r="A619" s="27">
        <v>280</v>
      </c>
      <c r="B619" t="str">
        <f>VLOOKUP(A619,'Tipo de Negociação (TGFTPV)'!B:C,2,FALSE)</f>
        <v>ENTRADA + CARTAO DE CREDITO DINERS 7X</v>
      </c>
      <c r="C619" s="5">
        <v>4</v>
      </c>
      <c r="D619" s="5">
        <v>90</v>
      </c>
      <c r="E619" s="28">
        <v>12.5</v>
      </c>
      <c r="F619" t="str">
        <f t="shared" si="20"/>
        <v>12.5</v>
      </c>
      <c r="G619">
        <v>0</v>
      </c>
      <c r="H619" s="34">
        <v>115</v>
      </c>
      <c r="I619" t="str">
        <f t="shared" si="21"/>
        <v>INSERT INTO TGFPPG (CODTIPVENDA, SEQUENCIA, PRAZO, PERCENTUAL, DIGVENDA, CODTIPTITPAD) VALUES (280,4,90,12.5,0,115);</v>
      </c>
    </row>
    <row r="620" spans="1:9" x14ac:dyDescent="0.3">
      <c r="A620" s="27">
        <v>280</v>
      </c>
      <c r="B620" t="str">
        <f>VLOOKUP(A620,'Tipo de Negociação (TGFTPV)'!B:C,2,FALSE)</f>
        <v>ENTRADA + CARTAO DE CREDITO DINERS 7X</v>
      </c>
      <c r="C620" s="5">
        <v>5</v>
      </c>
      <c r="D620" s="5">
        <v>120</v>
      </c>
      <c r="E620" s="28">
        <v>12.5</v>
      </c>
      <c r="F620" t="str">
        <f t="shared" si="20"/>
        <v>12.5</v>
      </c>
      <c r="G620">
        <v>0</v>
      </c>
      <c r="H620" s="34">
        <v>115</v>
      </c>
      <c r="I620" t="str">
        <f t="shared" si="21"/>
        <v>INSERT INTO TGFPPG (CODTIPVENDA, SEQUENCIA, PRAZO, PERCENTUAL, DIGVENDA, CODTIPTITPAD) VALUES (280,5,120,12.5,0,115);</v>
      </c>
    </row>
    <row r="621" spans="1:9" x14ac:dyDescent="0.3">
      <c r="A621" s="27">
        <v>280</v>
      </c>
      <c r="B621" t="str">
        <f>VLOOKUP(A621,'Tipo de Negociação (TGFTPV)'!B:C,2,FALSE)</f>
        <v>ENTRADA + CARTAO DE CREDITO DINERS 7X</v>
      </c>
      <c r="C621" s="5">
        <v>6</v>
      </c>
      <c r="D621" s="5">
        <v>150</v>
      </c>
      <c r="E621" s="28">
        <v>12.5</v>
      </c>
      <c r="F621" t="str">
        <f t="shared" si="20"/>
        <v>12.5</v>
      </c>
      <c r="G621">
        <v>0</v>
      </c>
      <c r="H621" s="34">
        <v>115</v>
      </c>
      <c r="I621" t="str">
        <f t="shared" si="21"/>
        <v>INSERT INTO TGFPPG (CODTIPVENDA, SEQUENCIA, PRAZO, PERCENTUAL, DIGVENDA, CODTIPTITPAD) VALUES (280,6,150,12.5,0,115);</v>
      </c>
    </row>
    <row r="622" spans="1:9" x14ac:dyDescent="0.3">
      <c r="A622" s="27">
        <v>280</v>
      </c>
      <c r="B622" t="str">
        <f>VLOOKUP(A622,'Tipo de Negociação (TGFTPV)'!B:C,2,FALSE)</f>
        <v>ENTRADA + CARTAO DE CREDITO DINERS 7X</v>
      </c>
      <c r="C622" s="5">
        <v>7</v>
      </c>
      <c r="D622" s="5">
        <v>180</v>
      </c>
      <c r="E622" s="28">
        <v>12.5</v>
      </c>
      <c r="F622" t="str">
        <f t="shared" si="20"/>
        <v>12.5</v>
      </c>
      <c r="G622">
        <v>0</v>
      </c>
      <c r="H622" s="34">
        <v>115</v>
      </c>
      <c r="I622" t="str">
        <f t="shared" si="21"/>
        <v>INSERT INTO TGFPPG (CODTIPVENDA, SEQUENCIA, PRAZO, PERCENTUAL, DIGVENDA, CODTIPTITPAD) VALUES (280,7,180,12.5,0,115);</v>
      </c>
    </row>
    <row r="623" spans="1:9" x14ac:dyDescent="0.3">
      <c r="A623" s="22">
        <v>280</v>
      </c>
      <c r="B623" s="23" t="str">
        <f>VLOOKUP(A623,'Tipo de Negociação (TGFTPV)'!B:C,2,FALSE)</f>
        <v>ENTRADA + CARTAO DE CREDITO DINERS 7X</v>
      </c>
      <c r="C623" s="24">
        <v>8</v>
      </c>
      <c r="D623" s="24">
        <v>210</v>
      </c>
      <c r="E623" s="25">
        <v>12.5</v>
      </c>
      <c r="F623" s="23" t="str">
        <f t="shared" si="20"/>
        <v>12.5</v>
      </c>
      <c r="G623" s="23">
        <v>0</v>
      </c>
      <c r="H623" s="33">
        <v>115</v>
      </c>
      <c r="I623" s="23" t="str">
        <f t="shared" si="21"/>
        <v>INSERT INTO TGFPPG (CODTIPVENDA, SEQUENCIA, PRAZO, PERCENTUAL, DIGVENDA, CODTIPTITPAD) VALUES (280,8,210,12.5,0,115);</v>
      </c>
    </row>
    <row r="624" spans="1:9" x14ac:dyDescent="0.3">
      <c r="A624" s="18">
        <v>281</v>
      </c>
      <c r="B624" s="19" t="str">
        <f>VLOOKUP(A624,'Tipo de Negociação (TGFTPV)'!B:C,2,FALSE)</f>
        <v>ENTRADA + CARTAO DE CREDITO DINERS 8X</v>
      </c>
      <c r="C624" s="20">
        <v>1</v>
      </c>
      <c r="D624" s="20">
        <v>0</v>
      </c>
      <c r="E624" s="21">
        <v>11.1111</v>
      </c>
      <c r="F624" s="19" t="str">
        <f t="shared" si="20"/>
        <v>11.1111</v>
      </c>
      <c r="G624" s="19">
        <v>3</v>
      </c>
      <c r="H624" s="32">
        <v>1</v>
      </c>
      <c r="I624" s="19" t="str">
        <f t="shared" si="21"/>
        <v>INSERT INTO TGFPPG (CODTIPVENDA, SEQUENCIA, PRAZO, PERCENTUAL, DIGVENDA, CODTIPTITPAD) VALUES (281,1,0,11.1111,3,1);</v>
      </c>
    </row>
    <row r="625" spans="1:9" x14ac:dyDescent="0.3">
      <c r="A625" s="27">
        <v>281</v>
      </c>
      <c r="B625" t="str">
        <f>VLOOKUP(A625,'Tipo de Negociação (TGFTPV)'!B:C,2,FALSE)</f>
        <v>ENTRADA + CARTAO DE CREDITO DINERS 8X</v>
      </c>
      <c r="C625" s="5">
        <v>2</v>
      </c>
      <c r="D625" s="5">
        <v>30</v>
      </c>
      <c r="E625" s="28">
        <v>11.1111</v>
      </c>
      <c r="F625" t="str">
        <f t="shared" si="20"/>
        <v>11.1111</v>
      </c>
      <c r="G625">
        <v>0</v>
      </c>
      <c r="H625" s="34">
        <v>115</v>
      </c>
      <c r="I625" t="str">
        <f t="shared" si="21"/>
        <v>INSERT INTO TGFPPG (CODTIPVENDA, SEQUENCIA, PRAZO, PERCENTUAL, DIGVENDA, CODTIPTITPAD) VALUES (281,2,30,11.1111,0,115);</v>
      </c>
    </row>
    <row r="626" spans="1:9" x14ac:dyDescent="0.3">
      <c r="A626" s="27">
        <v>281</v>
      </c>
      <c r="B626" t="str">
        <f>VLOOKUP(A626,'Tipo de Negociação (TGFTPV)'!B:C,2,FALSE)</f>
        <v>ENTRADA + CARTAO DE CREDITO DINERS 8X</v>
      </c>
      <c r="C626" s="5">
        <v>3</v>
      </c>
      <c r="D626" s="5">
        <v>60</v>
      </c>
      <c r="E626" s="28">
        <v>11.1111</v>
      </c>
      <c r="F626" t="str">
        <f t="shared" si="20"/>
        <v>11.1111</v>
      </c>
      <c r="G626">
        <v>0</v>
      </c>
      <c r="H626" s="34">
        <v>115</v>
      </c>
      <c r="I626" t="str">
        <f t="shared" si="21"/>
        <v>INSERT INTO TGFPPG (CODTIPVENDA, SEQUENCIA, PRAZO, PERCENTUAL, DIGVENDA, CODTIPTITPAD) VALUES (281,3,60,11.1111,0,115);</v>
      </c>
    </row>
    <row r="627" spans="1:9" x14ac:dyDescent="0.3">
      <c r="A627" s="27">
        <v>281</v>
      </c>
      <c r="B627" t="str">
        <f>VLOOKUP(A627,'Tipo de Negociação (TGFTPV)'!B:C,2,FALSE)</f>
        <v>ENTRADA + CARTAO DE CREDITO DINERS 8X</v>
      </c>
      <c r="C627" s="5">
        <v>4</v>
      </c>
      <c r="D627" s="5">
        <v>90</v>
      </c>
      <c r="E627" s="28">
        <v>11.1111</v>
      </c>
      <c r="F627" t="str">
        <f t="shared" si="20"/>
        <v>11.1111</v>
      </c>
      <c r="G627">
        <v>0</v>
      </c>
      <c r="H627" s="34">
        <v>115</v>
      </c>
      <c r="I627" t="str">
        <f t="shared" si="21"/>
        <v>INSERT INTO TGFPPG (CODTIPVENDA, SEQUENCIA, PRAZO, PERCENTUAL, DIGVENDA, CODTIPTITPAD) VALUES (281,4,90,11.1111,0,115);</v>
      </c>
    </row>
    <row r="628" spans="1:9" x14ac:dyDescent="0.3">
      <c r="A628" s="27">
        <v>281</v>
      </c>
      <c r="B628" t="str">
        <f>VLOOKUP(A628,'Tipo de Negociação (TGFTPV)'!B:C,2,FALSE)</f>
        <v>ENTRADA + CARTAO DE CREDITO DINERS 8X</v>
      </c>
      <c r="C628" s="5">
        <v>5</v>
      </c>
      <c r="D628" s="5">
        <v>120</v>
      </c>
      <c r="E628" s="28">
        <v>11.1111</v>
      </c>
      <c r="F628" t="str">
        <f t="shared" si="20"/>
        <v>11.1111</v>
      </c>
      <c r="G628">
        <v>0</v>
      </c>
      <c r="H628" s="34">
        <v>115</v>
      </c>
      <c r="I628" t="str">
        <f t="shared" si="21"/>
        <v>INSERT INTO TGFPPG (CODTIPVENDA, SEQUENCIA, PRAZO, PERCENTUAL, DIGVENDA, CODTIPTITPAD) VALUES (281,5,120,11.1111,0,115);</v>
      </c>
    </row>
    <row r="629" spans="1:9" x14ac:dyDescent="0.3">
      <c r="A629" s="27">
        <v>281</v>
      </c>
      <c r="B629" t="str">
        <f>VLOOKUP(A629,'Tipo de Negociação (TGFTPV)'!B:C,2,FALSE)</f>
        <v>ENTRADA + CARTAO DE CREDITO DINERS 8X</v>
      </c>
      <c r="C629" s="5">
        <v>6</v>
      </c>
      <c r="D629" s="5">
        <v>150</v>
      </c>
      <c r="E629" s="28">
        <v>11.1111</v>
      </c>
      <c r="F629" t="str">
        <f t="shared" si="20"/>
        <v>11.1111</v>
      </c>
      <c r="G629">
        <v>0</v>
      </c>
      <c r="H629" s="34">
        <v>115</v>
      </c>
      <c r="I629" t="str">
        <f t="shared" si="21"/>
        <v>INSERT INTO TGFPPG (CODTIPVENDA, SEQUENCIA, PRAZO, PERCENTUAL, DIGVENDA, CODTIPTITPAD) VALUES (281,6,150,11.1111,0,115);</v>
      </c>
    </row>
    <row r="630" spans="1:9" x14ac:dyDescent="0.3">
      <c r="A630" s="27">
        <v>281</v>
      </c>
      <c r="B630" t="str">
        <f>VLOOKUP(A630,'Tipo de Negociação (TGFTPV)'!B:C,2,FALSE)</f>
        <v>ENTRADA + CARTAO DE CREDITO DINERS 8X</v>
      </c>
      <c r="C630" s="5">
        <v>7</v>
      </c>
      <c r="D630" s="5">
        <v>180</v>
      </c>
      <c r="E630" s="28">
        <v>11.1111</v>
      </c>
      <c r="F630" t="str">
        <f t="shared" si="20"/>
        <v>11.1111</v>
      </c>
      <c r="G630">
        <v>0</v>
      </c>
      <c r="H630" s="34">
        <v>115</v>
      </c>
      <c r="I630" t="str">
        <f t="shared" si="21"/>
        <v>INSERT INTO TGFPPG (CODTIPVENDA, SEQUENCIA, PRAZO, PERCENTUAL, DIGVENDA, CODTIPTITPAD) VALUES (281,7,180,11.1111,0,115);</v>
      </c>
    </row>
    <row r="631" spans="1:9" x14ac:dyDescent="0.3">
      <c r="A631" s="27">
        <v>281</v>
      </c>
      <c r="B631" t="str">
        <f>VLOOKUP(A631,'Tipo de Negociação (TGFTPV)'!B:C,2,FALSE)</f>
        <v>ENTRADA + CARTAO DE CREDITO DINERS 8X</v>
      </c>
      <c r="C631" s="5">
        <v>8</v>
      </c>
      <c r="D631" s="5">
        <v>210</v>
      </c>
      <c r="E631" s="28">
        <v>11.1111</v>
      </c>
      <c r="F631" t="str">
        <f t="shared" si="20"/>
        <v>11.1111</v>
      </c>
      <c r="G631">
        <v>0</v>
      </c>
      <c r="H631" s="34">
        <v>115</v>
      </c>
      <c r="I631" t="str">
        <f t="shared" si="21"/>
        <v>INSERT INTO TGFPPG (CODTIPVENDA, SEQUENCIA, PRAZO, PERCENTUAL, DIGVENDA, CODTIPTITPAD) VALUES (281,8,210,11.1111,0,115);</v>
      </c>
    </row>
    <row r="632" spans="1:9" x14ac:dyDescent="0.3">
      <c r="A632" s="22">
        <v>281</v>
      </c>
      <c r="B632" s="23" t="str">
        <f>VLOOKUP(A632,'Tipo de Negociação (TGFTPV)'!B:C,2,FALSE)</f>
        <v>ENTRADA + CARTAO DE CREDITO DINERS 8X</v>
      </c>
      <c r="C632" s="24">
        <v>9</v>
      </c>
      <c r="D632" s="24">
        <v>240</v>
      </c>
      <c r="E632" s="25">
        <v>11.1111</v>
      </c>
      <c r="F632" s="23" t="str">
        <f t="shared" si="20"/>
        <v>11.1111</v>
      </c>
      <c r="G632" s="23">
        <v>0</v>
      </c>
      <c r="H632" s="33">
        <v>115</v>
      </c>
      <c r="I632" s="23" t="str">
        <f t="shared" si="21"/>
        <v>INSERT INTO TGFPPG (CODTIPVENDA, SEQUENCIA, PRAZO, PERCENTUAL, DIGVENDA, CODTIPTITPAD) VALUES (281,9,240,11.1111,0,115);</v>
      </c>
    </row>
    <row r="633" spans="1:9" x14ac:dyDescent="0.3">
      <c r="A633" s="18">
        <v>282</v>
      </c>
      <c r="B633" s="19" t="str">
        <f>VLOOKUP(A633,'Tipo de Negociação (TGFTPV)'!B:C,2,FALSE)</f>
        <v>ENTRADA + CARTAO DE CREDITO DINERS 9X</v>
      </c>
      <c r="C633" s="20">
        <v>1</v>
      </c>
      <c r="D633" s="20">
        <v>0</v>
      </c>
      <c r="E633" s="21">
        <v>10</v>
      </c>
      <c r="F633" s="19" t="str">
        <f t="shared" si="20"/>
        <v>10</v>
      </c>
      <c r="G633" s="19">
        <v>3</v>
      </c>
      <c r="H633" s="32">
        <v>1</v>
      </c>
      <c r="I633" s="19" t="str">
        <f t="shared" si="21"/>
        <v>INSERT INTO TGFPPG (CODTIPVENDA, SEQUENCIA, PRAZO, PERCENTUAL, DIGVENDA, CODTIPTITPAD) VALUES (282,1,0,10,3,1);</v>
      </c>
    </row>
    <row r="634" spans="1:9" x14ac:dyDescent="0.3">
      <c r="A634" s="27">
        <v>282</v>
      </c>
      <c r="B634" t="str">
        <f>VLOOKUP(A634,'Tipo de Negociação (TGFTPV)'!B:C,2,FALSE)</f>
        <v>ENTRADA + CARTAO DE CREDITO DINERS 9X</v>
      </c>
      <c r="C634" s="5">
        <v>2</v>
      </c>
      <c r="D634" s="5">
        <v>30</v>
      </c>
      <c r="E634" s="28">
        <v>10</v>
      </c>
      <c r="F634" t="str">
        <f t="shared" si="20"/>
        <v>10</v>
      </c>
      <c r="G634">
        <v>0</v>
      </c>
      <c r="H634" s="34">
        <v>115</v>
      </c>
      <c r="I634" t="str">
        <f t="shared" si="21"/>
        <v>INSERT INTO TGFPPG (CODTIPVENDA, SEQUENCIA, PRAZO, PERCENTUAL, DIGVENDA, CODTIPTITPAD) VALUES (282,2,30,10,0,115);</v>
      </c>
    </row>
    <row r="635" spans="1:9" x14ac:dyDescent="0.3">
      <c r="A635" s="27">
        <v>282</v>
      </c>
      <c r="B635" t="str">
        <f>VLOOKUP(A635,'Tipo de Negociação (TGFTPV)'!B:C,2,FALSE)</f>
        <v>ENTRADA + CARTAO DE CREDITO DINERS 9X</v>
      </c>
      <c r="C635" s="5">
        <v>3</v>
      </c>
      <c r="D635" s="5">
        <v>60</v>
      </c>
      <c r="E635" s="28">
        <v>10</v>
      </c>
      <c r="F635" t="str">
        <f t="shared" si="20"/>
        <v>10</v>
      </c>
      <c r="G635">
        <v>0</v>
      </c>
      <c r="H635" s="34">
        <v>115</v>
      </c>
      <c r="I635" t="str">
        <f t="shared" si="21"/>
        <v>INSERT INTO TGFPPG (CODTIPVENDA, SEQUENCIA, PRAZO, PERCENTUAL, DIGVENDA, CODTIPTITPAD) VALUES (282,3,60,10,0,115);</v>
      </c>
    </row>
    <row r="636" spans="1:9" x14ac:dyDescent="0.3">
      <c r="A636" s="27">
        <v>282</v>
      </c>
      <c r="B636" t="str">
        <f>VLOOKUP(A636,'Tipo de Negociação (TGFTPV)'!B:C,2,FALSE)</f>
        <v>ENTRADA + CARTAO DE CREDITO DINERS 9X</v>
      </c>
      <c r="C636" s="5">
        <v>4</v>
      </c>
      <c r="D636" s="5">
        <v>90</v>
      </c>
      <c r="E636" s="28">
        <v>10</v>
      </c>
      <c r="F636" t="str">
        <f t="shared" si="20"/>
        <v>10</v>
      </c>
      <c r="G636">
        <v>0</v>
      </c>
      <c r="H636" s="34">
        <v>115</v>
      </c>
      <c r="I636" t="str">
        <f t="shared" si="21"/>
        <v>INSERT INTO TGFPPG (CODTIPVENDA, SEQUENCIA, PRAZO, PERCENTUAL, DIGVENDA, CODTIPTITPAD) VALUES (282,4,90,10,0,115);</v>
      </c>
    </row>
    <row r="637" spans="1:9" x14ac:dyDescent="0.3">
      <c r="A637" s="27">
        <v>282</v>
      </c>
      <c r="B637" t="str">
        <f>VLOOKUP(A637,'Tipo de Negociação (TGFTPV)'!B:C,2,FALSE)</f>
        <v>ENTRADA + CARTAO DE CREDITO DINERS 9X</v>
      </c>
      <c r="C637" s="5">
        <v>5</v>
      </c>
      <c r="D637" s="5">
        <v>120</v>
      </c>
      <c r="E637" s="28">
        <v>10</v>
      </c>
      <c r="F637" t="str">
        <f t="shared" si="20"/>
        <v>10</v>
      </c>
      <c r="G637">
        <v>0</v>
      </c>
      <c r="H637" s="34">
        <v>115</v>
      </c>
      <c r="I637" t="str">
        <f t="shared" si="21"/>
        <v>INSERT INTO TGFPPG (CODTIPVENDA, SEQUENCIA, PRAZO, PERCENTUAL, DIGVENDA, CODTIPTITPAD) VALUES (282,5,120,10,0,115);</v>
      </c>
    </row>
    <row r="638" spans="1:9" x14ac:dyDescent="0.3">
      <c r="A638" s="27">
        <v>282</v>
      </c>
      <c r="B638" t="str">
        <f>VLOOKUP(A638,'Tipo de Negociação (TGFTPV)'!B:C,2,FALSE)</f>
        <v>ENTRADA + CARTAO DE CREDITO DINERS 9X</v>
      </c>
      <c r="C638" s="5">
        <v>6</v>
      </c>
      <c r="D638" s="5">
        <v>150</v>
      </c>
      <c r="E638" s="28">
        <v>10</v>
      </c>
      <c r="F638" t="str">
        <f t="shared" si="20"/>
        <v>10</v>
      </c>
      <c r="G638">
        <v>0</v>
      </c>
      <c r="H638" s="34">
        <v>115</v>
      </c>
      <c r="I638" t="str">
        <f t="shared" si="21"/>
        <v>INSERT INTO TGFPPG (CODTIPVENDA, SEQUENCIA, PRAZO, PERCENTUAL, DIGVENDA, CODTIPTITPAD) VALUES (282,6,150,10,0,115);</v>
      </c>
    </row>
    <row r="639" spans="1:9" x14ac:dyDescent="0.3">
      <c r="A639" s="27">
        <v>282</v>
      </c>
      <c r="B639" t="str">
        <f>VLOOKUP(A639,'Tipo de Negociação (TGFTPV)'!B:C,2,FALSE)</f>
        <v>ENTRADA + CARTAO DE CREDITO DINERS 9X</v>
      </c>
      <c r="C639" s="5">
        <v>7</v>
      </c>
      <c r="D639" s="5">
        <v>180</v>
      </c>
      <c r="E639" s="28">
        <v>10</v>
      </c>
      <c r="F639" t="str">
        <f t="shared" si="20"/>
        <v>10</v>
      </c>
      <c r="G639">
        <v>0</v>
      </c>
      <c r="H639" s="34">
        <v>115</v>
      </c>
      <c r="I639" t="str">
        <f t="shared" si="21"/>
        <v>INSERT INTO TGFPPG (CODTIPVENDA, SEQUENCIA, PRAZO, PERCENTUAL, DIGVENDA, CODTIPTITPAD) VALUES (282,7,180,10,0,115);</v>
      </c>
    </row>
    <row r="640" spans="1:9" x14ac:dyDescent="0.3">
      <c r="A640" s="27">
        <v>282</v>
      </c>
      <c r="B640" t="str">
        <f>VLOOKUP(A640,'Tipo de Negociação (TGFTPV)'!B:C,2,FALSE)</f>
        <v>ENTRADA + CARTAO DE CREDITO DINERS 9X</v>
      </c>
      <c r="C640" s="5">
        <v>8</v>
      </c>
      <c r="D640" s="5">
        <v>210</v>
      </c>
      <c r="E640" s="28">
        <v>10</v>
      </c>
      <c r="F640" t="str">
        <f t="shared" si="20"/>
        <v>10</v>
      </c>
      <c r="G640">
        <v>0</v>
      </c>
      <c r="H640" s="34">
        <v>115</v>
      </c>
      <c r="I640" t="str">
        <f t="shared" si="21"/>
        <v>INSERT INTO TGFPPG (CODTIPVENDA, SEQUENCIA, PRAZO, PERCENTUAL, DIGVENDA, CODTIPTITPAD) VALUES (282,8,210,10,0,115);</v>
      </c>
    </row>
    <row r="641" spans="1:9" x14ac:dyDescent="0.3">
      <c r="A641" s="27">
        <v>282</v>
      </c>
      <c r="B641" t="str">
        <f>VLOOKUP(A641,'Tipo de Negociação (TGFTPV)'!B:C,2,FALSE)</f>
        <v>ENTRADA + CARTAO DE CREDITO DINERS 9X</v>
      </c>
      <c r="C641" s="5">
        <v>9</v>
      </c>
      <c r="D641" s="5">
        <v>240</v>
      </c>
      <c r="E641" s="28">
        <v>10</v>
      </c>
      <c r="F641" t="str">
        <f t="shared" si="20"/>
        <v>10</v>
      </c>
      <c r="G641">
        <v>0</v>
      </c>
      <c r="H641" s="34">
        <v>115</v>
      </c>
      <c r="I641" t="str">
        <f t="shared" si="21"/>
        <v>INSERT INTO TGFPPG (CODTIPVENDA, SEQUENCIA, PRAZO, PERCENTUAL, DIGVENDA, CODTIPTITPAD) VALUES (282,9,240,10,0,115);</v>
      </c>
    </row>
    <row r="642" spans="1:9" x14ac:dyDescent="0.3">
      <c r="A642" s="22">
        <v>282</v>
      </c>
      <c r="B642" s="23" t="str">
        <f>VLOOKUP(A642,'Tipo de Negociação (TGFTPV)'!B:C,2,FALSE)</f>
        <v>ENTRADA + CARTAO DE CREDITO DINERS 9X</v>
      </c>
      <c r="C642" s="24">
        <v>10</v>
      </c>
      <c r="D642" s="24">
        <v>270</v>
      </c>
      <c r="E642" s="25">
        <v>10</v>
      </c>
      <c r="F642" s="23" t="str">
        <f t="shared" si="20"/>
        <v>10</v>
      </c>
      <c r="G642" s="23">
        <v>0</v>
      </c>
      <c r="H642" s="33">
        <v>115</v>
      </c>
      <c r="I642" s="23" t="str">
        <f t="shared" si="21"/>
        <v>INSERT INTO TGFPPG (CODTIPVENDA, SEQUENCIA, PRAZO, PERCENTUAL, DIGVENDA, CODTIPTITPAD) VALUES (282,10,270,10,0,115);</v>
      </c>
    </row>
    <row r="643" spans="1:9" x14ac:dyDescent="0.3">
      <c r="A643" s="18">
        <v>283</v>
      </c>
      <c r="B643" s="19" t="str">
        <f>VLOOKUP(A643,'Tipo de Negociação (TGFTPV)'!B:C,2,FALSE)</f>
        <v>ENTRADA + CARTAO DE CREDITO DINERS 10X</v>
      </c>
      <c r="C643" s="20">
        <v>1</v>
      </c>
      <c r="D643" s="20">
        <v>0</v>
      </c>
      <c r="E643" s="21">
        <v>9.0909090909090899</v>
      </c>
      <c r="F643" s="19" t="str">
        <f t="shared" si="20"/>
        <v>9.09090909090909</v>
      </c>
      <c r="G643" s="19">
        <v>3</v>
      </c>
      <c r="H643" s="32">
        <v>1</v>
      </c>
      <c r="I643" s="19" t="str">
        <f t="shared" si="21"/>
        <v>INSERT INTO TGFPPG (CODTIPVENDA, SEQUENCIA, PRAZO, PERCENTUAL, DIGVENDA, CODTIPTITPAD) VALUES (283,1,0,9.09090909090909,3,1);</v>
      </c>
    </row>
    <row r="644" spans="1:9" x14ac:dyDescent="0.3">
      <c r="A644" s="27">
        <v>283</v>
      </c>
      <c r="B644" t="str">
        <f>VLOOKUP(A644,'Tipo de Negociação (TGFTPV)'!B:C,2,FALSE)</f>
        <v>ENTRADA + CARTAO DE CREDITO DINERS 10X</v>
      </c>
      <c r="C644" s="5">
        <v>2</v>
      </c>
      <c r="D644" s="5">
        <v>30</v>
      </c>
      <c r="E644" s="28">
        <v>9.0909090909090899</v>
      </c>
      <c r="F644" t="str">
        <f t="shared" si="20"/>
        <v>9.09090909090909</v>
      </c>
      <c r="G644">
        <v>0</v>
      </c>
      <c r="H644" s="34">
        <v>115</v>
      </c>
      <c r="I644" t="str">
        <f t="shared" si="21"/>
        <v>INSERT INTO TGFPPG (CODTIPVENDA, SEQUENCIA, PRAZO, PERCENTUAL, DIGVENDA, CODTIPTITPAD) VALUES (283,2,30,9.09090909090909,0,115);</v>
      </c>
    </row>
    <row r="645" spans="1:9" x14ac:dyDescent="0.3">
      <c r="A645" s="27">
        <v>283</v>
      </c>
      <c r="B645" t="str">
        <f>VLOOKUP(A645,'Tipo de Negociação (TGFTPV)'!B:C,2,FALSE)</f>
        <v>ENTRADA + CARTAO DE CREDITO DINERS 10X</v>
      </c>
      <c r="C645" s="5">
        <v>3</v>
      </c>
      <c r="D645" s="5">
        <v>60</v>
      </c>
      <c r="E645" s="28">
        <v>9.0909090909090899</v>
      </c>
      <c r="F645" t="str">
        <f t="shared" si="20"/>
        <v>9.09090909090909</v>
      </c>
      <c r="G645">
        <v>0</v>
      </c>
      <c r="H645" s="34">
        <v>115</v>
      </c>
      <c r="I645" t="str">
        <f t="shared" si="21"/>
        <v>INSERT INTO TGFPPG (CODTIPVENDA, SEQUENCIA, PRAZO, PERCENTUAL, DIGVENDA, CODTIPTITPAD) VALUES (283,3,60,9.09090909090909,0,115);</v>
      </c>
    </row>
    <row r="646" spans="1:9" x14ac:dyDescent="0.3">
      <c r="A646" s="27">
        <v>283</v>
      </c>
      <c r="B646" t="str">
        <f>VLOOKUP(A646,'Tipo de Negociação (TGFTPV)'!B:C,2,FALSE)</f>
        <v>ENTRADA + CARTAO DE CREDITO DINERS 10X</v>
      </c>
      <c r="C646" s="5">
        <v>4</v>
      </c>
      <c r="D646" s="5">
        <v>90</v>
      </c>
      <c r="E646" s="28">
        <v>9.0909090909090899</v>
      </c>
      <c r="F646" t="str">
        <f t="shared" si="20"/>
        <v>9.09090909090909</v>
      </c>
      <c r="G646">
        <v>0</v>
      </c>
      <c r="H646" s="34">
        <v>115</v>
      </c>
      <c r="I646" t="str">
        <f t="shared" si="21"/>
        <v>INSERT INTO TGFPPG (CODTIPVENDA, SEQUENCIA, PRAZO, PERCENTUAL, DIGVENDA, CODTIPTITPAD) VALUES (283,4,90,9.09090909090909,0,115);</v>
      </c>
    </row>
    <row r="647" spans="1:9" x14ac:dyDescent="0.3">
      <c r="A647" s="27">
        <v>283</v>
      </c>
      <c r="B647" t="str">
        <f>VLOOKUP(A647,'Tipo de Negociação (TGFTPV)'!B:C,2,FALSE)</f>
        <v>ENTRADA + CARTAO DE CREDITO DINERS 10X</v>
      </c>
      <c r="C647" s="5">
        <v>5</v>
      </c>
      <c r="D647" s="5">
        <v>120</v>
      </c>
      <c r="E647" s="28">
        <v>9.0909090909090899</v>
      </c>
      <c r="F647" t="str">
        <f t="shared" si="20"/>
        <v>9.09090909090909</v>
      </c>
      <c r="G647">
        <v>0</v>
      </c>
      <c r="H647" s="34">
        <v>115</v>
      </c>
      <c r="I647" t="str">
        <f t="shared" si="21"/>
        <v>INSERT INTO TGFPPG (CODTIPVENDA, SEQUENCIA, PRAZO, PERCENTUAL, DIGVENDA, CODTIPTITPAD) VALUES (283,5,120,9.09090909090909,0,115);</v>
      </c>
    </row>
    <row r="648" spans="1:9" x14ac:dyDescent="0.3">
      <c r="A648" s="27">
        <v>283</v>
      </c>
      <c r="B648" t="str">
        <f>VLOOKUP(A648,'Tipo de Negociação (TGFTPV)'!B:C,2,FALSE)</f>
        <v>ENTRADA + CARTAO DE CREDITO DINERS 10X</v>
      </c>
      <c r="C648" s="5">
        <v>6</v>
      </c>
      <c r="D648" s="5">
        <v>150</v>
      </c>
      <c r="E648" s="28">
        <v>9.0909090909090899</v>
      </c>
      <c r="F648" t="str">
        <f t="shared" si="20"/>
        <v>9.09090909090909</v>
      </c>
      <c r="G648">
        <v>0</v>
      </c>
      <c r="H648" s="34">
        <v>115</v>
      </c>
      <c r="I648" t="str">
        <f t="shared" si="21"/>
        <v>INSERT INTO TGFPPG (CODTIPVENDA, SEQUENCIA, PRAZO, PERCENTUAL, DIGVENDA, CODTIPTITPAD) VALUES (283,6,150,9.09090909090909,0,115);</v>
      </c>
    </row>
    <row r="649" spans="1:9" x14ac:dyDescent="0.3">
      <c r="A649" s="27">
        <v>283</v>
      </c>
      <c r="B649" t="str">
        <f>VLOOKUP(A649,'Tipo de Negociação (TGFTPV)'!B:C,2,FALSE)</f>
        <v>ENTRADA + CARTAO DE CREDITO DINERS 10X</v>
      </c>
      <c r="C649" s="5">
        <v>7</v>
      </c>
      <c r="D649" s="5">
        <v>180</v>
      </c>
      <c r="E649" s="28">
        <v>9.0909090909090899</v>
      </c>
      <c r="F649" t="str">
        <f t="shared" si="20"/>
        <v>9.09090909090909</v>
      </c>
      <c r="G649">
        <v>0</v>
      </c>
      <c r="H649" s="34">
        <v>115</v>
      </c>
      <c r="I649" t="str">
        <f t="shared" si="21"/>
        <v>INSERT INTO TGFPPG (CODTIPVENDA, SEQUENCIA, PRAZO, PERCENTUAL, DIGVENDA, CODTIPTITPAD) VALUES (283,7,180,9.09090909090909,0,115);</v>
      </c>
    </row>
    <row r="650" spans="1:9" x14ac:dyDescent="0.3">
      <c r="A650" s="27">
        <v>283</v>
      </c>
      <c r="B650" t="str">
        <f>VLOOKUP(A650,'Tipo de Negociação (TGFTPV)'!B:C,2,FALSE)</f>
        <v>ENTRADA + CARTAO DE CREDITO DINERS 10X</v>
      </c>
      <c r="C650" s="5">
        <v>8</v>
      </c>
      <c r="D650" s="5">
        <v>210</v>
      </c>
      <c r="E650" s="28">
        <v>9.0909090909090899</v>
      </c>
      <c r="F650" t="str">
        <f t="shared" ref="F650:F713" si="22">SUBSTITUTE(E650,",",".")</f>
        <v>9.09090909090909</v>
      </c>
      <c r="G650">
        <v>0</v>
      </c>
      <c r="H650" s="34">
        <v>115</v>
      </c>
      <c r="I650" t="str">
        <f t="shared" si="21"/>
        <v>INSERT INTO TGFPPG (CODTIPVENDA, SEQUENCIA, PRAZO, PERCENTUAL, DIGVENDA, CODTIPTITPAD) VALUES (283,8,210,9.09090909090909,0,115);</v>
      </c>
    </row>
    <row r="651" spans="1:9" x14ac:dyDescent="0.3">
      <c r="A651" s="27">
        <v>283</v>
      </c>
      <c r="B651" t="str">
        <f>VLOOKUP(A651,'Tipo de Negociação (TGFTPV)'!B:C,2,FALSE)</f>
        <v>ENTRADA + CARTAO DE CREDITO DINERS 10X</v>
      </c>
      <c r="C651" s="5">
        <v>9</v>
      </c>
      <c r="D651" s="5">
        <v>240</v>
      </c>
      <c r="E651" s="28">
        <v>9.0909090909090899</v>
      </c>
      <c r="F651" t="str">
        <f t="shared" si="22"/>
        <v>9.09090909090909</v>
      </c>
      <c r="G651">
        <v>0</v>
      </c>
      <c r="H651" s="34">
        <v>115</v>
      </c>
      <c r="I651" t="str">
        <f t="shared" si="21"/>
        <v>INSERT INTO TGFPPG (CODTIPVENDA, SEQUENCIA, PRAZO, PERCENTUAL, DIGVENDA, CODTIPTITPAD) VALUES (283,9,240,9.09090909090909,0,115);</v>
      </c>
    </row>
    <row r="652" spans="1:9" x14ac:dyDescent="0.3">
      <c r="A652" s="27">
        <v>283</v>
      </c>
      <c r="B652" t="str">
        <f>VLOOKUP(A652,'Tipo de Negociação (TGFTPV)'!B:C,2,FALSE)</f>
        <v>ENTRADA + CARTAO DE CREDITO DINERS 10X</v>
      </c>
      <c r="C652" s="5">
        <v>10</v>
      </c>
      <c r="D652" s="5">
        <v>270</v>
      </c>
      <c r="E652" s="28">
        <v>9.0909090909090899</v>
      </c>
      <c r="F652" t="str">
        <f t="shared" si="22"/>
        <v>9.09090909090909</v>
      </c>
      <c r="G652">
        <v>0</v>
      </c>
      <c r="H652" s="34">
        <v>115</v>
      </c>
      <c r="I652" t="str">
        <f t="shared" si="21"/>
        <v>INSERT INTO TGFPPG (CODTIPVENDA, SEQUENCIA, PRAZO, PERCENTUAL, DIGVENDA, CODTIPTITPAD) VALUES (283,10,270,9.09090909090909,0,115);</v>
      </c>
    </row>
    <row r="653" spans="1:9" x14ac:dyDescent="0.3">
      <c r="A653" s="22">
        <v>283</v>
      </c>
      <c r="B653" s="23" t="str">
        <f>VLOOKUP(A653,'Tipo de Negociação (TGFTPV)'!B:C,2,FALSE)</f>
        <v>ENTRADA + CARTAO DE CREDITO DINERS 10X</v>
      </c>
      <c r="C653" s="24">
        <v>11</v>
      </c>
      <c r="D653" s="24">
        <v>300</v>
      </c>
      <c r="E653" s="25">
        <v>9.0909090909090899</v>
      </c>
      <c r="F653" s="23" t="str">
        <f t="shared" si="22"/>
        <v>9.09090909090909</v>
      </c>
      <c r="G653" s="23">
        <v>0</v>
      </c>
      <c r="H653" s="33">
        <v>115</v>
      </c>
      <c r="I653" s="23" t="str">
        <f t="shared" si="21"/>
        <v>INSERT INTO TGFPPG (CODTIPVENDA, SEQUENCIA, PRAZO, PERCENTUAL, DIGVENDA, CODTIPTITPAD) VALUES (283,11,300,9.09090909090909,0,115);</v>
      </c>
    </row>
    <row r="654" spans="1:9" x14ac:dyDescent="0.3">
      <c r="A654" s="18">
        <v>295</v>
      </c>
      <c r="B654" s="19" t="str">
        <f>VLOOKUP(A654,'Tipo de Negociação (TGFTPV)'!B:C,2,FALSE)</f>
        <v>ENTRADA + CARTAO DE CREDITO CABAL 1X</v>
      </c>
      <c r="C654" s="20">
        <v>1</v>
      </c>
      <c r="D654" s="20">
        <v>0</v>
      </c>
      <c r="E654" s="21">
        <v>50</v>
      </c>
      <c r="F654" s="19" t="str">
        <f t="shared" si="22"/>
        <v>50</v>
      </c>
      <c r="G654" s="19">
        <v>3</v>
      </c>
      <c r="H654" s="32">
        <v>1</v>
      </c>
      <c r="I654" s="19" t="str">
        <f t="shared" si="21"/>
        <v>INSERT INTO TGFPPG (CODTIPVENDA, SEQUENCIA, PRAZO, PERCENTUAL, DIGVENDA, CODTIPTITPAD) VALUES (295,1,0,50,3,1);</v>
      </c>
    </row>
    <row r="655" spans="1:9" x14ac:dyDescent="0.3">
      <c r="A655" s="22">
        <v>295</v>
      </c>
      <c r="B655" s="23" t="str">
        <f>VLOOKUP(A655,'Tipo de Negociação (TGFTPV)'!B:C,2,FALSE)</f>
        <v>ENTRADA + CARTAO DE CREDITO CABAL 1X</v>
      </c>
      <c r="C655" s="24">
        <v>2</v>
      </c>
      <c r="D655" s="24">
        <v>30</v>
      </c>
      <c r="E655" s="25">
        <v>50</v>
      </c>
      <c r="F655" s="23" t="str">
        <f t="shared" si="22"/>
        <v>50</v>
      </c>
      <c r="G655" s="23">
        <v>0</v>
      </c>
      <c r="H655" s="33">
        <v>117</v>
      </c>
      <c r="I655" t="str">
        <f t="shared" si="21"/>
        <v>INSERT INTO TGFPPG (CODTIPVENDA, SEQUENCIA, PRAZO, PERCENTUAL, DIGVENDA, CODTIPTITPAD) VALUES (295,2,30,50,0,117);</v>
      </c>
    </row>
    <row r="656" spans="1:9" x14ac:dyDescent="0.3">
      <c r="A656" s="18">
        <v>296</v>
      </c>
      <c r="B656" s="19" t="str">
        <f>VLOOKUP(A656,'Tipo de Negociação (TGFTPV)'!B:C,2,FALSE)</f>
        <v>ENTRADA + CARTAO DE CREDITO CABAL 2X</v>
      </c>
      <c r="C656" s="20">
        <v>1</v>
      </c>
      <c r="D656" s="20">
        <v>0</v>
      </c>
      <c r="E656" s="21">
        <v>33.33</v>
      </c>
      <c r="F656" s="26" t="str">
        <f t="shared" si="22"/>
        <v>33.33</v>
      </c>
      <c r="G656" s="19">
        <v>3</v>
      </c>
      <c r="H656" s="32">
        <v>1</v>
      </c>
      <c r="I656" s="19" t="str">
        <f t="shared" si="21"/>
        <v>INSERT INTO TGFPPG (CODTIPVENDA, SEQUENCIA, PRAZO, PERCENTUAL, DIGVENDA, CODTIPTITPAD) VALUES (296,1,0,33.33,3,1);</v>
      </c>
    </row>
    <row r="657" spans="1:9" x14ac:dyDescent="0.3">
      <c r="A657" s="27">
        <v>296</v>
      </c>
      <c r="B657" t="str">
        <f>VLOOKUP(A657,'Tipo de Negociação (TGFTPV)'!B:C,2,FALSE)</f>
        <v>ENTRADA + CARTAO DE CREDITO CABAL 2X</v>
      </c>
      <c r="C657" s="5">
        <v>2</v>
      </c>
      <c r="D657" s="5">
        <v>30</v>
      </c>
      <c r="E657" s="28">
        <v>33.33</v>
      </c>
      <c r="F657" s="29" t="str">
        <f t="shared" si="22"/>
        <v>33.33</v>
      </c>
      <c r="G657">
        <v>0</v>
      </c>
      <c r="H657" s="34">
        <v>118</v>
      </c>
      <c r="I657" t="str">
        <f t="shared" si="21"/>
        <v>INSERT INTO TGFPPG (CODTIPVENDA, SEQUENCIA, PRAZO, PERCENTUAL, DIGVENDA, CODTIPTITPAD) VALUES (296,2,30,33.33,0,118);</v>
      </c>
    </row>
    <row r="658" spans="1:9" x14ac:dyDescent="0.3">
      <c r="A658" s="22">
        <v>296</v>
      </c>
      <c r="B658" s="23" t="str">
        <f>VLOOKUP(A658,'Tipo de Negociação (TGFTPV)'!B:C,2,FALSE)</f>
        <v>ENTRADA + CARTAO DE CREDITO CABAL 2X</v>
      </c>
      <c r="C658" s="24">
        <v>3</v>
      </c>
      <c r="D658" s="24">
        <v>60</v>
      </c>
      <c r="E658" s="25">
        <v>33.33</v>
      </c>
      <c r="F658" s="30" t="str">
        <f t="shared" si="22"/>
        <v>33.33</v>
      </c>
      <c r="G658" s="23">
        <v>0</v>
      </c>
      <c r="H658" s="33">
        <v>118</v>
      </c>
      <c r="I658" s="23" t="str">
        <f t="shared" si="21"/>
        <v>INSERT INTO TGFPPG (CODTIPVENDA, SEQUENCIA, PRAZO, PERCENTUAL, DIGVENDA, CODTIPTITPAD) VALUES (296,3,60,33.33,0,118);</v>
      </c>
    </row>
    <row r="659" spans="1:9" x14ac:dyDescent="0.3">
      <c r="A659" s="18">
        <v>297</v>
      </c>
      <c r="B659" s="19" t="str">
        <f>VLOOKUP(A659,'Tipo de Negociação (TGFTPV)'!B:C,2,FALSE)</f>
        <v>ENTRADA + CARTAO DE CREDITO CABAL 3X</v>
      </c>
      <c r="C659" s="20">
        <v>1</v>
      </c>
      <c r="D659" s="20">
        <v>0</v>
      </c>
      <c r="E659" s="21">
        <v>25</v>
      </c>
      <c r="F659" s="19" t="str">
        <f t="shared" si="22"/>
        <v>25</v>
      </c>
      <c r="G659" s="19">
        <v>3</v>
      </c>
      <c r="H659" s="32">
        <v>1</v>
      </c>
      <c r="I659" s="19" t="str">
        <f t="shared" si="21"/>
        <v>INSERT INTO TGFPPG (CODTIPVENDA, SEQUENCIA, PRAZO, PERCENTUAL, DIGVENDA, CODTIPTITPAD) VALUES (297,1,0,25,3,1);</v>
      </c>
    </row>
    <row r="660" spans="1:9" x14ac:dyDescent="0.3">
      <c r="A660" s="27">
        <v>297</v>
      </c>
      <c r="B660" t="str">
        <f>VLOOKUP(A660,'Tipo de Negociação (TGFTPV)'!B:C,2,FALSE)</f>
        <v>ENTRADA + CARTAO DE CREDITO CABAL 3X</v>
      </c>
      <c r="C660" s="5">
        <v>2</v>
      </c>
      <c r="D660" s="5">
        <v>30</v>
      </c>
      <c r="E660" s="28">
        <v>25</v>
      </c>
      <c r="F660" s="29" t="str">
        <f t="shared" si="22"/>
        <v>25</v>
      </c>
      <c r="G660">
        <v>0</v>
      </c>
      <c r="H660" s="34">
        <v>118</v>
      </c>
      <c r="I660" t="str">
        <f t="shared" ref="I660:I723" si="23">_xlfn.CONCAT($I$1,A660,",",C660,",",D660,",",F660,",",G660,",",H660,");")</f>
        <v>INSERT INTO TGFPPG (CODTIPVENDA, SEQUENCIA, PRAZO, PERCENTUAL, DIGVENDA, CODTIPTITPAD) VALUES (297,2,30,25,0,118);</v>
      </c>
    </row>
    <row r="661" spans="1:9" x14ac:dyDescent="0.3">
      <c r="A661" s="27">
        <v>297</v>
      </c>
      <c r="B661" t="str">
        <f>VLOOKUP(A661,'Tipo de Negociação (TGFTPV)'!B:C,2,FALSE)</f>
        <v>ENTRADA + CARTAO DE CREDITO CABAL 3X</v>
      </c>
      <c r="C661" s="5">
        <v>3</v>
      </c>
      <c r="D661" s="5">
        <v>60</v>
      </c>
      <c r="E661" s="28">
        <v>25</v>
      </c>
      <c r="F661" s="29" t="str">
        <f t="shared" si="22"/>
        <v>25</v>
      </c>
      <c r="G661">
        <v>0</v>
      </c>
      <c r="H661" s="34">
        <v>118</v>
      </c>
      <c r="I661" t="str">
        <f t="shared" si="23"/>
        <v>INSERT INTO TGFPPG (CODTIPVENDA, SEQUENCIA, PRAZO, PERCENTUAL, DIGVENDA, CODTIPTITPAD) VALUES (297,3,60,25,0,118);</v>
      </c>
    </row>
    <row r="662" spans="1:9" x14ac:dyDescent="0.3">
      <c r="A662" s="22">
        <v>297</v>
      </c>
      <c r="B662" s="23" t="str">
        <f>VLOOKUP(A662,'Tipo de Negociação (TGFTPV)'!B:C,2,FALSE)</f>
        <v>ENTRADA + CARTAO DE CREDITO CABAL 3X</v>
      </c>
      <c r="C662" s="24">
        <v>4</v>
      </c>
      <c r="D662" s="24">
        <v>90</v>
      </c>
      <c r="E662" s="25">
        <v>25</v>
      </c>
      <c r="F662" s="23" t="str">
        <f t="shared" si="22"/>
        <v>25</v>
      </c>
      <c r="G662" s="23">
        <v>0</v>
      </c>
      <c r="H662" s="33">
        <v>118</v>
      </c>
      <c r="I662" s="23" t="str">
        <f t="shared" si="23"/>
        <v>INSERT INTO TGFPPG (CODTIPVENDA, SEQUENCIA, PRAZO, PERCENTUAL, DIGVENDA, CODTIPTITPAD) VALUES (297,4,90,25,0,118);</v>
      </c>
    </row>
    <row r="663" spans="1:9" x14ac:dyDescent="0.3">
      <c r="A663" s="18">
        <v>298</v>
      </c>
      <c r="B663" s="19" t="str">
        <f>VLOOKUP(A663,'Tipo de Negociação (TGFTPV)'!B:C,2,FALSE)</f>
        <v>ENTRADA + CARTAO DE CREDITO CABAL 4X</v>
      </c>
      <c r="C663" s="20">
        <v>1</v>
      </c>
      <c r="D663" s="20">
        <v>0</v>
      </c>
      <c r="E663" s="21">
        <v>20</v>
      </c>
      <c r="F663" s="19" t="str">
        <f t="shared" si="22"/>
        <v>20</v>
      </c>
      <c r="G663" s="19">
        <v>3</v>
      </c>
      <c r="H663" s="32">
        <v>1</v>
      </c>
      <c r="I663" s="19" t="str">
        <f t="shared" si="23"/>
        <v>INSERT INTO TGFPPG (CODTIPVENDA, SEQUENCIA, PRAZO, PERCENTUAL, DIGVENDA, CODTIPTITPAD) VALUES (298,1,0,20,3,1);</v>
      </c>
    </row>
    <row r="664" spans="1:9" x14ac:dyDescent="0.3">
      <c r="A664" s="27">
        <v>298</v>
      </c>
      <c r="B664" t="str">
        <f>VLOOKUP(A664,'Tipo de Negociação (TGFTPV)'!B:C,2,FALSE)</f>
        <v>ENTRADA + CARTAO DE CREDITO CABAL 4X</v>
      </c>
      <c r="C664" s="5">
        <v>2</v>
      </c>
      <c r="D664" s="5">
        <v>30</v>
      </c>
      <c r="E664" s="28">
        <v>20</v>
      </c>
      <c r="F664" t="str">
        <f t="shared" si="22"/>
        <v>20</v>
      </c>
      <c r="G664">
        <v>0</v>
      </c>
      <c r="H664" s="34">
        <v>118</v>
      </c>
      <c r="I664" t="str">
        <f t="shared" si="23"/>
        <v>INSERT INTO TGFPPG (CODTIPVENDA, SEQUENCIA, PRAZO, PERCENTUAL, DIGVENDA, CODTIPTITPAD) VALUES (298,2,30,20,0,118);</v>
      </c>
    </row>
    <row r="665" spans="1:9" x14ac:dyDescent="0.3">
      <c r="A665" s="27">
        <v>298</v>
      </c>
      <c r="B665" t="str">
        <f>VLOOKUP(A665,'Tipo de Negociação (TGFTPV)'!B:C,2,FALSE)</f>
        <v>ENTRADA + CARTAO DE CREDITO CABAL 4X</v>
      </c>
      <c r="C665" s="5">
        <v>3</v>
      </c>
      <c r="D665" s="5">
        <v>60</v>
      </c>
      <c r="E665" s="28">
        <v>20</v>
      </c>
      <c r="F665" t="str">
        <f t="shared" si="22"/>
        <v>20</v>
      </c>
      <c r="G665">
        <v>0</v>
      </c>
      <c r="H665" s="34">
        <v>118</v>
      </c>
      <c r="I665" t="str">
        <f t="shared" si="23"/>
        <v>INSERT INTO TGFPPG (CODTIPVENDA, SEQUENCIA, PRAZO, PERCENTUAL, DIGVENDA, CODTIPTITPAD) VALUES (298,3,60,20,0,118);</v>
      </c>
    </row>
    <row r="666" spans="1:9" x14ac:dyDescent="0.3">
      <c r="A666" s="27">
        <v>298</v>
      </c>
      <c r="B666" t="str">
        <f>VLOOKUP(A666,'Tipo de Negociação (TGFTPV)'!B:C,2,FALSE)</f>
        <v>ENTRADA + CARTAO DE CREDITO CABAL 4X</v>
      </c>
      <c r="C666" s="5">
        <v>4</v>
      </c>
      <c r="D666" s="5">
        <v>90</v>
      </c>
      <c r="E666" s="28">
        <v>20</v>
      </c>
      <c r="F666" t="str">
        <f t="shared" si="22"/>
        <v>20</v>
      </c>
      <c r="G666">
        <v>0</v>
      </c>
      <c r="H666" s="34">
        <v>118</v>
      </c>
      <c r="I666" t="str">
        <f t="shared" si="23"/>
        <v>INSERT INTO TGFPPG (CODTIPVENDA, SEQUENCIA, PRAZO, PERCENTUAL, DIGVENDA, CODTIPTITPAD) VALUES (298,4,90,20,0,118);</v>
      </c>
    </row>
    <row r="667" spans="1:9" x14ac:dyDescent="0.3">
      <c r="A667" s="22">
        <v>298</v>
      </c>
      <c r="B667" s="23" t="str">
        <f>VLOOKUP(A667,'Tipo de Negociação (TGFTPV)'!B:C,2,FALSE)</f>
        <v>ENTRADA + CARTAO DE CREDITO CABAL 4X</v>
      </c>
      <c r="C667" s="24">
        <v>5</v>
      </c>
      <c r="D667" s="24">
        <v>120</v>
      </c>
      <c r="E667" s="25">
        <v>20</v>
      </c>
      <c r="F667" s="23" t="str">
        <f t="shared" si="22"/>
        <v>20</v>
      </c>
      <c r="G667" s="23">
        <v>0</v>
      </c>
      <c r="H667" s="33">
        <v>118</v>
      </c>
      <c r="I667" s="23" t="str">
        <f t="shared" si="23"/>
        <v>INSERT INTO TGFPPG (CODTIPVENDA, SEQUENCIA, PRAZO, PERCENTUAL, DIGVENDA, CODTIPTITPAD) VALUES (298,5,120,20,0,118);</v>
      </c>
    </row>
    <row r="668" spans="1:9" x14ac:dyDescent="0.3">
      <c r="A668" s="31">
        <v>299</v>
      </c>
      <c r="B668" t="str">
        <f>VLOOKUP(A668,'Tipo de Negociação (TGFTPV)'!B:C,2,FALSE)</f>
        <v>ENTRADA + CARTAO DE CREDITO CABAL 5X</v>
      </c>
      <c r="C668" s="5">
        <v>1</v>
      </c>
      <c r="D668" s="5">
        <v>0</v>
      </c>
      <c r="E668" s="28">
        <v>16.666699999999999</v>
      </c>
      <c r="F668" s="29" t="str">
        <f t="shared" si="22"/>
        <v>16.6667</v>
      </c>
      <c r="G668">
        <v>3</v>
      </c>
      <c r="H668" s="34">
        <v>1</v>
      </c>
      <c r="I668" t="str">
        <f t="shared" si="23"/>
        <v>INSERT INTO TGFPPG (CODTIPVENDA, SEQUENCIA, PRAZO, PERCENTUAL, DIGVENDA, CODTIPTITPAD) VALUES (299,1,0,16.6667,3,1);</v>
      </c>
    </row>
    <row r="669" spans="1:9" x14ac:dyDescent="0.3">
      <c r="A669" s="31">
        <v>299</v>
      </c>
      <c r="B669" t="str">
        <f>VLOOKUP(A669,'Tipo de Negociação (TGFTPV)'!B:C,2,FALSE)</f>
        <v>ENTRADA + CARTAO DE CREDITO CABAL 5X</v>
      </c>
      <c r="C669" s="5">
        <v>2</v>
      </c>
      <c r="D669" s="5">
        <v>30</v>
      </c>
      <c r="E669" s="28">
        <v>16.666699999999999</v>
      </c>
      <c r="F669" s="29" t="str">
        <f t="shared" si="22"/>
        <v>16.6667</v>
      </c>
      <c r="G669">
        <v>0</v>
      </c>
      <c r="H669" s="34">
        <v>118</v>
      </c>
      <c r="I669" t="str">
        <f t="shared" si="23"/>
        <v>INSERT INTO TGFPPG (CODTIPVENDA, SEQUENCIA, PRAZO, PERCENTUAL, DIGVENDA, CODTIPTITPAD) VALUES (299,2,30,16.6667,0,118);</v>
      </c>
    </row>
    <row r="670" spans="1:9" x14ac:dyDescent="0.3">
      <c r="A670" s="31">
        <v>299</v>
      </c>
      <c r="B670" t="str">
        <f>VLOOKUP(A670,'Tipo de Negociação (TGFTPV)'!B:C,2,FALSE)</f>
        <v>ENTRADA + CARTAO DE CREDITO CABAL 5X</v>
      </c>
      <c r="C670" s="5">
        <v>3</v>
      </c>
      <c r="D670" s="5">
        <v>60</v>
      </c>
      <c r="E670" s="28">
        <v>16.666699999999999</v>
      </c>
      <c r="F670" s="29" t="str">
        <f t="shared" si="22"/>
        <v>16.6667</v>
      </c>
      <c r="G670">
        <v>0</v>
      </c>
      <c r="H670" s="34">
        <v>118</v>
      </c>
      <c r="I670" t="str">
        <f t="shared" si="23"/>
        <v>INSERT INTO TGFPPG (CODTIPVENDA, SEQUENCIA, PRAZO, PERCENTUAL, DIGVENDA, CODTIPTITPAD) VALUES (299,3,60,16.6667,0,118);</v>
      </c>
    </row>
    <row r="671" spans="1:9" x14ac:dyDescent="0.3">
      <c r="A671" s="31">
        <v>299</v>
      </c>
      <c r="B671" t="str">
        <f>VLOOKUP(A671,'Tipo de Negociação (TGFTPV)'!B:C,2,FALSE)</f>
        <v>ENTRADA + CARTAO DE CREDITO CABAL 5X</v>
      </c>
      <c r="C671" s="5">
        <v>4</v>
      </c>
      <c r="D671" s="5">
        <v>90</v>
      </c>
      <c r="E671" s="28">
        <v>16.666699999999999</v>
      </c>
      <c r="F671" s="29" t="str">
        <f t="shared" si="22"/>
        <v>16.6667</v>
      </c>
      <c r="G671">
        <v>0</v>
      </c>
      <c r="H671" s="34">
        <v>118</v>
      </c>
      <c r="I671" t="str">
        <f t="shared" si="23"/>
        <v>INSERT INTO TGFPPG (CODTIPVENDA, SEQUENCIA, PRAZO, PERCENTUAL, DIGVENDA, CODTIPTITPAD) VALUES (299,4,90,16.6667,0,118);</v>
      </c>
    </row>
    <row r="672" spans="1:9" x14ac:dyDescent="0.3">
      <c r="A672" s="31">
        <v>299</v>
      </c>
      <c r="B672" t="str">
        <f>VLOOKUP(A672,'Tipo de Negociação (TGFTPV)'!B:C,2,FALSE)</f>
        <v>ENTRADA + CARTAO DE CREDITO CABAL 5X</v>
      </c>
      <c r="C672" s="5">
        <v>5</v>
      </c>
      <c r="D672" s="5">
        <v>120</v>
      </c>
      <c r="E672" s="28">
        <v>16.666699999999999</v>
      </c>
      <c r="F672" s="29" t="str">
        <f t="shared" si="22"/>
        <v>16.6667</v>
      </c>
      <c r="G672">
        <v>0</v>
      </c>
      <c r="H672" s="34">
        <v>118</v>
      </c>
      <c r="I672" t="str">
        <f t="shared" si="23"/>
        <v>INSERT INTO TGFPPG (CODTIPVENDA, SEQUENCIA, PRAZO, PERCENTUAL, DIGVENDA, CODTIPTITPAD) VALUES (299,5,120,16.6667,0,118);</v>
      </c>
    </row>
    <row r="673" spans="1:9" x14ac:dyDescent="0.3">
      <c r="A673" s="31">
        <v>299</v>
      </c>
      <c r="B673" t="str">
        <f>VLOOKUP(A673,'Tipo de Negociação (TGFTPV)'!B:C,2,FALSE)</f>
        <v>ENTRADA + CARTAO DE CREDITO CABAL 5X</v>
      </c>
      <c r="C673" s="5">
        <v>6</v>
      </c>
      <c r="D673" s="5">
        <v>150</v>
      </c>
      <c r="E673" s="28">
        <v>16.666699999999999</v>
      </c>
      <c r="F673" s="29" t="str">
        <f t="shared" si="22"/>
        <v>16.6667</v>
      </c>
      <c r="G673">
        <v>0</v>
      </c>
      <c r="H673" s="34">
        <v>118</v>
      </c>
      <c r="I673" t="str">
        <f t="shared" si="23"/>
        <v>INSERT INTO TGFPPG (CODTIPVENDA, SEQUENCIA, PRAZO, PERCENTUAL, DIGVENDA, CODTIPTITPAD) VALUES (299,6,150,16.6667,0,118);</v>
      </c>
    </row>
    <row r="674" spans="1:9" x14ac:dyDescent="0.3">
      <c r="A674" s="18">
        <v>300</v>
      </c>
      <c r="B674" s="19" t="str">
        <f>VLOOKUP(A674,'Tipo de Negociação (TGFTPV)'!B:C,2,FALSE)</f>
        <v>ENTRADA + CARTAO DE CREDITO CABAL 6X</v>
      </c>
      <c r="C674" s="20">
        <v>1</v>
      </c>
      <c r="D674" s="20">
        <v>0</v>
      </c>
      <c r="E674" s="21">
        <v>14.2857</v>
      </c>
      <c r="F674" s="19" t="str">
        <f t="shared" si="22"/>
        <v>14.2857</v>
      </c>
      <c r="G674" s="19">
        <v>3</v>
      </c>
      <c r="H674" s="32">
        <v>1</v>
      </c>
      <c r="I674" s="19" t="str">
        <f t="shared" si="23"/>
        <v>INSERT INTO TGFPPG (CODTIPVENDA, SEQUENCIA, PRAZO, PERCENTUAL, DIGVENDA, CODTIPTITPAD) VALUES (300,1,0,14.2857,3,1);</v>
      </c>
    </row>
    <row r="675" spans="1:9" x14ac:dyDescent="0.3">
      <c r="A675" s="27">
        <v>300</v>
      </c>
      <c r="B675" t="str">
        <f>VLOOKUP(A675,'Tipo de Negociação (TGFTPV)'!B:C,2,FALSE)</f>
        <v>ENTRADA + CARTAO DE CREDITO CABAL 6X</v>
      </c>
      <c r="C675" s="5">
        <v>2</v>
      </c>
      <c r="D675" s="5">
        <v>30</v>
      </c>
      <c r="E675" s="28">
        <v>14.2857</v>
      </c>
      <c r="F675" t="str">
        <f t="shared" si="22"/>
        <v>14.2857</v>
      </c>
      <c r="G675">
        <v>0</v>
      </c>
      <c r="H675" s="34">
        <v>118</v>
      </c>
      <c r="I675" t="str">
        <f t="shared" si="23"/>
        <v>INSERT INTO TGFPPG (CODTIPVENDA, SEQUENCIA, PRAZO, PERCENTUAL, DIGVENDA, CODTIPTITPAD) VALUES (300,2,30,14.2857,0,118);</v>
      </c>
    </row>
    <row r="676" spans="1:9" x14ac:dyDescent="0.3">
      <c r="A676" s="27">
        <v>300</v>
      </c>
      <c r="B676" t="str">
        <f>VLOOKUP(A676,'Tipo de Negociação (TGFTPV)'!B:C,2,FALSE)</f>
        <v>ENTRADA + CARTAO DE CREDITO CABAL 6X</v>
      </c>
      <c r="C676" s="5">
        <v>3</v>
      </c>
      <c r="D676" s="5">
        <v>60</v>
      </c>
      <c r="E676" s="28">
        <v>14.2857</v>
      </c>
      <c r="F676" t="str">
        <f t="shared" si="22"/>
        <v>14.2857</v>
      </c>
      <c r="G676">
        <v>0</v>
      </c>
      <c r="H676" s="34">
        <v>118</v>
      </c>
      <c r="I676" t="str">
        <f t="shared" si="23"/>
        <v>INSERT INTO TGFPPG (CODTIPVENDA, SEQUENCIA, PRAZO, PERCENTUAL, DIGVENDA, CODTIPTITPAD) VALUES (300,3,60,14.2857,0,118);</v>
      </c>
    </row>
    <row r="677" spans="1:9" x14ac:dyDescent="0.3">
      <c r="A677" s="27">
        <v>300</v>
      </c>
      <c r="B677" t="str">
        <f>VLOOKUP(A677,'Tipo de Negociação (TGFTPV)'!B:C,2,FALSE)</f>
        <v>ENTRADA + CARTAO DE CREDITO CABAL 6X</v>
      </c>
      <c r="C677" s="5">
        <v>4</v>
      </c>
      <c r="D677" s="5">
        <v>90</v>
      </c>
      <c r="E677" s="28">
        <v>14.2857</v>
      </c>
      <c r="F677" t="str">
        <f t="shared" si="22"/>
        <v>14.2857</v>
      </c>
      <c r="G677">
        <v>0</v>
      </c>
      <c r="H677" s="34">
        <v>118</v>
      </c>
      <c r="I677" t="str">
        <f t="shared" si="23"/>
        <v>INSERT INTO TGFPPG (CODTIPVENDA, SEQUENCIA, PRAZO, PERCENTUAL, DIGVENDA, CODTIPTITPAD) VALUES (300,4,90,14.2857,0,118);</v>
      </c>
    </row>
    <row r="678" spans="1:9" x14ac:dyDescent="0.3">
      <c r="A678" s="27">
        <v>300</v>
      </c>
      <c r="B678" t="str">
        <f>VLOOKUP(A678,'Tipo de Negociação (TGFTPV)'!B:C,2,FALSE)</f>
        <v>ENTRADA + CARTAO DE CREDITO CABAL 6X</v>
      </c>
      <c r="C678" s="5">
        <v>5</v>
      </c>
      <c r="D678" s="5">
        <v>120</v>
      </c>
      <c r="E678" s="28">
        <v>14.2857</v>
      </c>
      <c r="F678" t="str">
        <f t="shared" si="22"/>
        <v>14.2857</v>
      </c>
      <c r="G678">
        <v>0</v>
      </c>
      <c r="H678" s="34">
        <v>118</v>
      </c>
      <c r="I678" t="str">
        <f t="shared" si="23"/>
        <v>INSERT INTO TGFPPG (CODTIPVENDA, SEQUENCIA, PRAZO, PERCENTUAL, DIGVENDA, CODTIPTITPAD) VALUES (300,5,120,14.2857,0,118);</v>
      </c>
    </row>
    <row r="679" spans="1:9" x14ac:dyDescent="0.3">
      <c r="A679" s="27">
        <v>300</v>
      </c>
      <c r="B679" t="str">
        <f>VLOOKUP(A679,'Tipo de Negociação (TGFTPV)'!B:C,2,FALSE)</f>
        <v>ENTRADA + CARTAO DE CREDITO CABAL 6X</v>
      </c>
      <c r="C679" s="5">
        <v>6</v>
      </c>
      <c r="D679" s="5">
        <v>150</v>
      </c>
      <c r="E679" s="28">
        <v>14.2857</v>
      </c>
      <c r="F679" t="str">
        <f t="shared" si="22"/>
        <v>14.2857</v>
      </c>
      <c r="G679">
        <v>0</v>
      </c>
      <c r="H679" s="34">
        <v>118</v>
      </c>
      <c r="I679" t="str">
        <f t="shared" si="23"/>
        <v>INSERT INTO TGFPPG (CODTIPVENDA, SEQUENCIA, PRAZO, PERCENTUAL, DIGVENDA, CODTIPTITPAD) VALUES (300,6,150,14.2857,0,118);</v>
      </c>
    </row>
    <row r="680" spans="1:9" x14ac:dyDescent="0.3">
      <c r="A680" s="22">
        <v>300</v>
      </c>
      <c r="B680" s="23" t="str">
        <f>VLOOKUP(A680,'Tipo de Negociação (TGFTPV)'!B:C,2,FALSE)</f>
        <v>ENTRADA + CARTAO DE CREDITO CABAL 6X</v>
      </c>
      <c r="C680" s="24">
        <v>7</v>
      </c>
      <c r="D680" s="24">
        <v>180</v>
      </c>
      <c r="E680" s="25">
        <v>14.2857</v>
      </c>
      <c r="F680" s="23" t="str">
        <f t="shared" si="22"/>
        <v>14.2857</v>
      </c>
      <c r="G680" s="23">
        <v>0</v>
      </c>
      <c r="H680" s="33">
        <v>118</v>
      </c>
      <c r="I680" s="23" t="str">
        <f t="shared" si="23"/>
        <v>INSERT INTO TGFPPG (CODTIPVENDA, SEQUENCIA, PRAZO, PERCENTUAL, DIGVENDA, CODTIPTITPAD) VALUES (300,7,180,14.2857,0,118);</v>
      </c>
    </row>
    <row r="681" spans="1:9" x14ac:dyDescent="0.3">
      <c r="A681" s="18">
        <v>301</v>
      </c>
      <c r="B681" s="19" t="str">
        <f>VLOOKUP(A681,'Tipo de Negociação (TGFTPV)'!B:C,2,FALSE)</f>
        <v>ENTRADA + CARTAO DE CREDITO CABAL 7X</v>
      </c>
      <c r="C681" s="20">
        <v>1</v>
      </c>
      <c r="D681" s="20">
        <v>0</v>
      </c>
      <c r="E681" s="21">
        <v>12.5</v>
      </c>
      <c r="F681" s="19" t="str">
        <f t="shared" si="22"/>
        <v>12.5</v>
      </c>
      <c r="G681" s="19">
        <v>3</v>
      </c>
      <c r="H681" s="32">
        <v>1</v>
      </c>
      <c r="I681" s="19" t="str">
        <f t="shared" si="23"/>
        <v>INSERT INTO TGFPPG (CODTIPVENDA, SEQUENCIA, PRAZO, PERCENTUAL, DIGVENDA, CODTIPTITPAD) VALUES (301,1,0,12.5,3,1);</v>
      </c>
    </row>
    <row r="682" spans="1:9" x14ac:dyDescent="0.3">
      <c r="A682" s="27">
        <v>301</v>
      </c>
      <c r="B682" t="str">
        <f>VLOOKUP(A682,'Tipo de Negociação (TGFTPV)'!B:C,2,FALSE)</f>
        <v>ENTRADA + CARTAO DE CREDITO CABAL 7X</v>
      </c>
      <c r="C682" s="5">
        <v>2</v>
      </c>
      <c r="D682" s="5">
        <v>30</v>
      </c>
      <c r="E682" s="28">
        <v>12.5</v>
      </c>
      <c r="F682" t="str">
        <f t="shared" si="22"/>
        <v>12.5</v>
      </c>
      <c r="G682">
        <v>0</v>
      </c>
      <c r="H682" s="34">
        <v>119</v>
      </c>
      <c r="I682" t="str">
        <f t="shared" si="23"/>
        <v>INSERT INTO TGFPPG (CODTIPVENDA, SEQUENCIA, PRAZO, PERCENTUAL, DIGVENDA, CODTIPTITPAD) VALUES (301,2,30,12.5,0,119);</v>
      </c>
    </row>
    <row r="683" spans="1:9" x14ac:dyDescent="0.3">
      <c r="A683" s="27">
        <v>301</v>
      </c>
      <c r="B683" t="str">
        <f>VLOOKUP(A683,'Tipo de Negociação (TGFTPV)'!B:C,2,FALSE)</f>
        <v>ENTRADA + CARTAO DE CREDITO CABAL 7X</v>
      </c>
      <c r="C683" s="5">
        <v>3</v>
      </c>
      <c r="D683" s="5">
        <v>60</v>
      </c>
      <c r="E683" s="28">
        <v>12.5</v>
      </c>
      <c r="F683" t="str">
        <f t="shared" si="22"/>
        <v>12.5</v>
      </c>
      <c r="G683">
        <v>0</v>
      </c>
      <c r="H683" s="34">
        <v>119</v>
      </c>
      <c r="I683" t="str">
        <f t="shared" si="23"/>
        <v>INSERT INTO TGFPPG (CODTIPVENDA, SEQUENCIA, PRAZO, PERCENTUAL, DIGVENDA, CODTIPTITPAD) VALUES (301,3,60,12.5,0,119);</v>
      </c>
    </row>
    <row r="684" spans="1:9" x14ac:dyDescent="0.3">
      <c r="A684" s="27">
        <v>301</v>
      </c>
      <c r="B684" t="str">
        <f>VLOOKUP(A684,'Tipo de Negociação (TGFTPV)'!B:C,2,FALSE)</f>
        <v>ENTRADA + CARTAO DE CREDITO CABAL 7X</v>
      </c>
      <c r="C684" s="5">
        <v>4</v>
      </c>
      <c r="D684" s="5">
        <v>90</v>
      </c>
      <c r="E684" s="28">
        <v>12.5</v>
      </c>
      <c r="F684" t="str">
        <f t="shared" si="22"/>
        <v>12.5</v>
      </c>
      <c r="G684">
        <v>0</v>
      </c>
      <c r="H684" s="34">
        <v>119</v>
      </c>
      <c r="I684" t="str">
        <f t="shared" si="23"/>
        <v>INSERT INTO TGFPPG (CODTIPVENDA, SEQUENCIA, PRAZO, PERCENTUAL, DIGVENDA, CODTIPTITPAD) VALUES (301,4,90,12.5,0,119);</v>
      </c>
    </row>
    <row r="685" spans="1:9" x14ac:dyDescent="0.3">
      <c r="A685" s="27">
        <v>301</v>
      </c>
      <c r="B685" t="str">
        <f>VLOOKUP(A685,'Tipo de Negociação (TGFTPV)'!B:C,2,FALSE)</f>
        <v>ENTRADA + CARTAO DE CREDITO CABAL 7X</v>
      </c>
      <c r="C685" s="5">
        <v>5</v>
      </c>
      <c r="D685" s="5">
        <v>120</v>
      </c>
      <c r="E685" s="28">
        <v>12.5</v>
      </c>
      <c r="F685" t="str">
        <f t="shared" si="22"/>
        <v>12.5</v>
      </c>
      <c r="G685">
        <v>0</v>
      </c>
      <c r="H685" s="34">
        <v>119</v>
      </c>
      <c r="I685" t="str">
        <f t="shared" si="23"/>
        <v>INSERT INTO TGFPPG (CODTIPVENDA, SEQUENCIA, PRAZO, PERCENTUAL, DIGVENDA, CODTIPTITPAD) VALUES (301,5,120,12.5,0,119);</v>
      </c>
    </row>
    <row r="686" spans="1:9" x14ac:dyDescent="0.3">
      <c r="A686" s="27">
        <v>301</v>
      </c>
      <c r="B686" t="str">
        <f>VLOOKUP(A686,'Tipo de Negociação (TGFTPV)'!B:C,2,FALSE)</f>
        <v>ENTRADA + CARTAO DE CREDITO CABAL 7X</v>
      </c>
      <c r="C686" s="5">
        <v>6</v>
      </c>
      <c r="D686" s="5">
        <v>150</v>
      </c>
      <c r="E686" s="28">
        <v>12.5</v>
      </c>
      <c r="F686" t="str">
        <f t="shared" si="22"/>
        <v>12.5</v>
      </c>
      <c r="G686">
        <v>0</v>
      </c>
      <c r="H686" s="34">
        <v>119</v>
      </c>
      <c r="I686" t="str">
        <f t="shared" si="23"/>
        <v>INSERT INTO TGFPPG (CODTIPVENDA, SEQUENCIA, PRAZO, PERCENTUAL, DIGVENDA, CODTIPTITPAD) VALUES (301,6,150,12.5,0,119);</v>
      </c>
    </row>
    <row r="687" spans="1:9" x14ac:dyDescent="0.3">
      <c r="A687" s="27">
        <v>301</v>
      </c>
      <c r="B687" t="str">
        <f>VLOOKUP(A687,'Tipo de Negociação (TGFTPV)'!B:C,2,FALSE)</f>
        <v>ENTRADA + CARTAO DE CREDITO CABAL 7X</v>
      </c>
      <c r="C687" s="5">
        <v>7</v>
      </c>
      <c r="D687" s="5">
        <v>180</v>
      </c>
      <c r="E687" s="28">
        <v>12.5</v>
      </c>
      <c r="F687" t="str">
        <f t="shared" si="22"/>
        <v>12.5</v>
      </c>
      <c r="G687">
        <v>0</v>
      </c>
      <c r="H687" s="34">
        <v>119</v>
      </c>
      <c r="I687" t="str">
        <f t="shared" si="23"/>
        <v>INSERT INTO TGFPPG (CODTIPVENDA, SEQUENCIA, PRAZO, PERCENTUAL, DIGVENDA, CODTIPTITPAD) VALUES (301,7,180,12.5,0,119);</v>
      </c>
    </row>
    <row r="688" spans="1:9" x14ac:dyDescent="0.3">
      <c r="A688" s="22">
        <v>301</v>
      </c>
      <c r="B688" s="23" t="str">
        <f>VLOOKUP(A688,'Tipo de Negociação (TGFTPV)'!B:C,2,FALSE)</f>
        <v>ENTRADA + CARTAO DE CREDITO CABAL 7X</v>
      </c>
      <c r="C688" s="24">
        <v>8</v>
      </c>
      <c r="D688" s="24">
        <v>210</v>
      </c>
      <c r="E688" s="25">
        <v>12.5</v>
      </c>
      <c r="F688" s="23" t="str">
        <f t="shared" si="22"/>
        <v>12.5</v>
      </c>
      <c r="G688" s="23">
        <v>0</v>
      </c>
      <c r="H688" s="33">
        <v>119</v>
      </c>
      <c r="I688" s="23" t="str">
        <f t="shared" si="23"/>
        <v>INSERT INTO TGFPPG (CODTIPVENDA, SEQUENCIA, PRAZO, PERCENTUAL, DIGVENDA, CODTIPTITPAD) VALUES (301,8,210,12.5,0,119);</v>
      </c>
    </row>
    <row r="689" spans="1:9" x14ac:dyDescent="0.3">
      <c r="A689" s="18">
        <v>302</v>
      </c>
      <c r="B689" s="19" t="str">
        <f>VLOOKUP(A689,'Tipo de Negociação (TGFTPV)'!B:C,2,FALSE)</f>
        <v>ENTRADA + CARTAO DE CREDITO CABAL 8X</v>
      </c>
      <c r="C689" s="20">
        <v>1</v>
      </c>
      <c r="D689" s="20">
        <v>0</v>
      </c>
      <c r="E689" s="21">
        <v>11.1111</v>
      </c>
      <c r="F689" s="19" t="str">
        <f t="shared" si="22"/>
        <v>11.1111</v>
      </c>
      <c r="G689" s="19">
        <v>3</v>
      </c>
      <c r="H689" s="32">
        <v>1</v>
      </c>
      <c r="I689" s="19" t="str">
        <f t="shared" si="23"/>
        <v>INSERT INTO TGFPPG (CODTIPVENDA, SEQUENCIA, PRAZO, PERCENTUAL, DIGVENDA, CODTIPTITPAD) VALUES (302,1,0,11.1111,3,1);</v>
      </c>
    </row>
    <row r="690" spans="1:9" x14ac:dyDescent="0.3">
      <c r="A690" s="27">
        <v>302</v>
      </c>
      <c r="B690" t="str">
        <f>VLOOKUP(A690,'Tipo de Negociação (TGFTPV)'!B:C,2,FALSE)</f>
        <v>ENTRADA + CARTAO DE CREDITO CABAL 8X</v>
      </c>
      <c r="C690" s="5">
        <v>2</v>
      </c>
      <c r="D690" s="5">
        <v>30</v>
      </c>
      <c r="E690" s="28">
        <v>11.1111</v>
      </c>
      <c r="F690" t="str">
        <f t="shared" si="22"/>
        <v>11.1111</v>
      </c>
      <c r="G690">
        <v>0</v>
      </c>
      <c r="H690" s="34">
        <v>119</v>
      </c>
      <c r="I690" t="str">
        <f t="shared" si="23"/>
        <v>INSERT INTO TGFPPG (CODTIPVENDA, SEQUENCIA, PRAZO, PERCENTUAL, DIGVENDA, CODTIPTITPAD) VALUES (302,2,30,11.1111,0,119);</v>
      </c>
    </row>
    <row r="691" spans="1:9" x14ac:dyDescent="0.3">
      <c r="A691" s="27">
        <v>302</v>
      </c>
      <c r="B691" t="str">
        <f>VLOOKUP(A691,'Tipo de Negociação (TGFTPV)'!B:C,2,FALSE)</f>
        <v>ENTRADA + CARTAO DE CREDITO CABAL 8X</v>
      </c>
      <c r="C691" s="5">
        <v>3</v>
      </c>
      <c r="D691" s="5">
        <v>60</v>
      </c>
      <c r="E691" s="28">
        <v>11.1111</v>
      </c>
      <c r="F691" t="str">
        <f t="shared" si="22"/>
        <v>11.1111</v>
      </c>
      <c r="G691">
        <v>0</v>
      </c>
      <c r="H691" s="34">
        <v>119</v>
      </c>
      <c r="I691" t="str">
        <f t="shared" si="23"/>
        <v>INSERT INTO TGFPPG (CODTIPVENDA, SEQUENCIA, PRAZO, PERCENTUAL, DIGVENDA, CODTIPTITPAD) VALUES (302,3,60,11.1111,0,119);</v>
      </c>
    </row>
    <row r="692" spans="1:9" x14ac:dyDescent="0.3">
      <c r="A692" s="27">
        <v>302</v>
      </c>
      <c r="B692" t="str">
        <f>VLOOKUP(A692,'Tipo de Negociação (TGFTPV)'!B:C,2,FALSE)</f>
        <v>ENTRADA + CARTAO DE CREDITO CABAL 8X</v>
      </c>
      <c r="C692" s="5">
        <v>4</v>
      </c>
      <c r="D692" s="5">
        <v>90</v>
      </c>
      <c r="E692" s="28">
        <v>11.1111</v>
      </c>
      <c r="F692" t="str">
        <f t="shared" si="22"/>
        <v>11.1111</v>
      </c>
      <c r="G692">
        <v>0</v>
      </c>
      <c r="H692" s="34">
        <v>119</v>
      </c>
      <c r="I692" t="str">
        <f t="shared" si="23"/>
        <v>INSERT INTO TGFPPG (CODTIPVENDA, SEQUENCIA, PRAZO, PERCENTUAL, DIGVENDA, CODTIPTITPAD) VALUES (302,4,90,11.1111,0,119);</v>
      </c>
    </row>
    <row r="693" spans="1:9" x14ac:dyDescent="0.3">
      <c r="A693" s="27">
        <v>302</v>
      </c>
      <c r="B693" t="str">
        <f>VLOOKUP(A693,'Tipo de Negociação (TGFTPV)'!B:C,2,FALSE)</f>
        <v>ENTRADA + CARTAO DE CREDITO CABAL 8X</v>
      </c>
      <c r="C693" s="5">
        <v>5</v>
      </c>
      <c r="D693" s="5">
        <v>120</v>
      </c>
      <c r="E693" s="28">
        <v>11.1111</v>
      </c>
      <c r="F693" t="str">
        <f t="shared" si="22"/>
        <v>11.1111</v>
      </c>
      <c r="G693">
        <v>0</v>
      </c>
      <c r="H693" s="34">
        <v>119</v>
      </c>
      <c r="I693" t="str">
        <f t="shared" si="23"/>
        <v>INSERT INTO TGFPPG (CODTIPVENDA, SEQUENCIA, PRAZO, PERCENTUAL, DIGVENDA, CODTIPTITPAD) VALUES (302,5,120,11.1111,0,119);</v>
      </c>
    </row>
    <row r="694" spans="1:9" x14ac:dyDescent="0.3">
      <c r="A694" s="27">
        <v>302</v>
      </c>
      <c r="B694" t="str">
        <f>VLOOKUP(A694,'Tipo de Negociação (TGFTPV)'!B:C,2,FALSE)</f>
        <v>ENTRADA + CARTAO DE CREDITO CABAL 8X</v>
      </c>
      <c r="C694" s="5">
        <v>6</v>
      </c>
      <c r="D694" s="5">
        <v>150</v>
      </c>
      <c r="E694" s="28">
        <v>11.1111</v>
      </c>
      <c r="F694" t="str">
        <f t="shared" si="22"/>
        <v>11.1111</v>
      </c>
      <c r="G694">
        <v>0</v>
      </c>
      <c r="H694" s="34">
        <v>119</v>
      </c>
      <c r="I694" t="str">
        <f t="shared" si="23"/>
        <v>INSERT INTO TGFPPG (CODTIPVENDA, SEQUENCIA, PRAZO, PERCENTUAL, DIGVENDA, CODTIPTITPAD) VALUES (302,6,150,11.1111,0,119);</v>
      </c>
    </row>
    <row r="695" spans="1:9" x14ac:dyDescent="0.3">
      <c r="A695" s="27">
        <v>302</v>
      </c>
      <c r="B695" t="str">
        <f>VLOOKUP(A695,'Tipo de Negociação (TGFTPV)'!B:C,2,FALSE)</f>
        <v>ENTRADA + CARTAO DE CREDITO CABAL 8X</v>
      </c>
      <c r="C695" s="5">
        <v>7</v>
      </c>
      <c r="D695" s="5">
        <v>180</v>
      </c>
      <c r="E695" s="28">
        <v>11.1111</v>
      </c>
      <c r="F695" t="str">
        <f t="shared" si="22"/>
        <v>11.1111</v>
      </c>
      <c r="G695">
        <v>0</v>
      </c>
      <c r="H695" s="34">
        <v>119</v>
      </c>
      <c r="I695" t="str">
        <f t="shared" si="23"/>
        <v>INSERT INTO TGFPPG (CODTIPVENDA, SEQUENCIA, PRAZO, PERCENTUAL, DIGVENDA, CODTIPTITPAD) VALUES (302,7,180,11.1111,0,119);</v>
      </c>
    </row>
    <row r="696" spans="1:9" x14ac:dyDescent="0.3">
      <c r="A696" s="27">
        <v>302</v>
      </c>
      <c r="B696" t="str">
        <f>VLOOKUP(A696,'Tipo de Negociação (TGFTPV)'!B:C,2,FALSE)</f>
        <v>ENTRADA + CARTAO DE CREDITO CABAL 8X</v>
      </c>
      <c r="C696" s="5">
        <v>8</v>
      </c>
      <c r="D696" s="5">
        <v>210</v>
      </c>
      <c r="E696" s="28">
        <v>11.1111</v>
      </c>
      <c r="F696" t="str">
        <f t="shared" si="22"/>
        <v>11.1111</v>
      </c>
      <c r="G696">
        <v>0</v>
      </c>
      <c r="H696" s="34">
        <v>119</v>
      </c>
      <c r="I696" t="str">
        <f t="shared" si="23"/>
        <v>INSERT INTO TGFPPG (CODTIPVENDA, SEQUENCIA, PRAZO, PERCENTUAL, DIGVENDA, CODTIPTITPAD) VALUES (302,8,210,11.1111,0,119);</v>
      </c>
    </row>
    <row r="697" spans="1:9" x14ac:dyDescent="0.3">
      <c r="A697" s="22">
        <v>302</v>
      </c>
      <c r="B697" s="23" t="str">
        <f>VLOOKUP(A697,'Tipo de Negociação (TGFTPV)'!B:C,2,FALSE)</f>
        <v>ENTRADA + CARTAO DE CREDITO CABAL 8X</v>
      </c>
      <c r="C697" s="24">
        <v>9</v>
      </c>
      <c r="D697" s="24">
        <v>240</v>
      </c>
      <c r="E697" s="25">
        <v>11.1111</v>
      </c>
      <c r="F697" s="23" t="str">
        <f t="shared" si="22"/>
        <v>11.1111</v>
      </c>
      <c r="G697" s="23">
        <v>0</v>
      </c>
      <c r="H697" s="33">
        <v>119</v>
      </c>
      <c r="I697" s="23" t="str">
        <f t="shared" si="23"/>
        <v>INSERT INTO TGFPPG (CODTIPVENDA, SEQUENCIA, PRAZO, PERCENTUAL, DIGVENDA, CODTIPTITPAD) VALUES (302,9,240,11.1111,0,119);</v>
      </c>
    </row>
    <row r="698" spans="1:9" x14ac:dyDescent="0.3">
      <c r="A698" s="18">
        <v>303</v>
      </c>
      <c r="B698" s="19" t="str">
        <f>VLOOKUP(A698,'Tipo de Negociação (TGFTPV)'!B:C,2,FALSE)</f>
        <v>ENTRADA + CARTAO DE CREDITO CABAL 9X</v>
      </c>
      <c r="C698" s="20">
        <v>1</v>
      </c>
      <c r="D698" s="20">
        <v>0</v>
      </c>
      <c r="E698" s="21">
        <v>10</v>
      </c>
      <c r="F698" s="19" t="str">
        <f t="shared" si="22"/>
        <v>10</v>
      </c>
      <c r="G698" s="19">
        <v>3</v>
      </c>
      <c r="H698" s="32">
        <v>1</v>
      </c>
      <c r="I698" s="19" t="str">
        <f t="shared" si="23"/>
        <v>INSERT INTO TGFPPG (CODTIPVENDA, SEQUENCIA, PRAZO, PERCENTUAL, DIGVENDA, CODTIPTITPAD) VALUES (303,1,0,10,3,1);</v>
      </c>
    </row>
    <row r="699" spans="1:9" x14ac:dyDescent="0.3">
      <c r="A699" s="27">
        <v>303</v>
      </c>
      <c r="B699" t="str">
        <f>VLOOKUP(A699,'Tipo de Negociação (TGFTPV)'!B:C,2,FALSE)</f>
        <v>ENTRADA + CARTAO DE CREDITO CABAL 9X</v>
      </c>
      <c r="C699" s="5">
        <v>2</v>
      </c>
      <c r="D699" s="5">
        <v>30</v>
      </c>
      <c r="E699" s="28">
        <v>10</v>
      </c>
      <c r="F699" t="str">
        <f t="shared" si="22"/>
        <v>10</v>
      </c>
      <c r="G699">
        <v>0</v>
      </c>
      <c r="H699" s="34">
        <v>119</v>
      </c>
      <c r="I699" t="str">
        <f t="shared" si="23"/>
        <v>INSERT INTO TGFPPG (CODTIPVENDA, SEQUENCIA, PRAZO, PERCENTUAL, DIGVENDA, CODTIPTITPAD) VALUES (303,2,30,10,0,119);</v>
      </c>
    </row>
    <row r="700" spans="1:9" x14ac:dyDescent="0.3">
      <c r="A700" s="27">
        <v>303</v>
      </c>
      <c r="B700" t="str">
        <f>VLOOKUP(A700,'Tipo de Negociação (TGFTPV)'!B:C,2,FALSE)</f>
        <v>ENTRADA + CARTAO DE CREDITO CABAL 9X</v>
      </c>
      <c r="C700" s="5">
        <v>3</v>
      </c>
      <c r="D700" s="5">
        <v>60</v>
      </c>
      <c r="E700" s="28">
        <v>10</v>
      </c>
      <c r="F700" t="str">
        <f t="shared" si="22"/>
        <v>10</v>
      </c>
      <c r="G700">
        <v>0</v>
      </c>
      <c r="H700" s="34">
        <v>119</v>
      </c>
      <c r="I700" t="str">
        <f t="shared" si="23"/>
        <v>INSERT INTO TGFPPG (CODTIPVENDA, SEQUENCIA, PRAZO, PERCENTUAL, DIGVENDA, CODTIPTITPAD) VALUES (303,3,60,10,0,119);</v>
      </c>
    </row>
    <row r="701" spans="1:9" x14ac:dyDescent="0.3">
      <c r="A701" s="27">
        <v>303</v>
      </c>
      <c r="B701" t="str">
        <f>VLOOKUP(A701,'Tipo de Negociação (TGFTPV)'!B:C,2,FALSE)</f>
        <v>ENTRADA + CARTAO DE CREDITO CABAL 9X</v>
      </c>
      <c r="C701" s="5">
        <v>4</v>
      </c>
      <c r="D701" s="5">
        <v>90</v>
      </c>
      <c r="E701" s="28">
        <v>10</v>
      </c>
      <c r="F701" t="str">
        <f t="shared" si="22"/>
        <v>10</v>
      </c>
      <c r="G701">
        <v>0</v>
      </c>
      <c r="H701" s="34">
        <v>119</v>
      </c>
      <c r="I701" t="str">
        <f t="shared" si="23"/>
        <v>INSERT INTO TGFPPG (CODTIPVENDA, SEQUENCIA, PRAZO, PERCENTUAL, DIGVENDA, CODTIPTITPAD) VALUES (303,4,90,10,0,119);</v>
      </c>
    </row>
    <row r="702" spans="1:9" x14ac:dyDescent="0.3">
      <c r="A702" s="27">
        <v>303</v>
      </c>
      <c r="B702" t="str">
        <f>VLOOKUP(A702,'Tipo de Negociação (TGFTPV)'!B:C,2,FALSE)</f>
        <v>ENTRADA + CARTAO DE CREDITO CABAL 9X</v>
      </c>
      <c r="C702" s="5">
        <v>5</v>
      </c>
      <c r="D702" s="5">
        <v>120</v>
      </c>
      <c r="E702" s="28">
        <v>10</v>
      </c>
      <c r="F702" t="str">
        <f t="shared" si="22"/>
        <v>10</v>
      </c>
      <c r="G702">
        <v>0</v>
      </c>
      <c r="H702" s="34">
        <v>119</v>
      </c>
      <c r="I702" t="str">
        <f t="shared" si="23"/>
        <v>INSERT INTO TGFPPG (CODTIPVENDA, SEQUENCIA, PRAZO, PERCENTUAL, DIGVENDA, CODTIPTITPAD) VALUES (303,5,120,10,0,119);</v>
      </c>
    </row>
    <row r="703" spans="1:9" x14ac:dyDescent="0.3">
      <c r="A703" s="27">
        <v>303</v>
      </c>
      <c r="B703" t="str">
        <f>VLOOKUP(A703,'Tipo de Negociação (TGFTPV)'!B:C,2,FALSE)</f>
        <v>ENTRADA + CARTAO DE CREDITO CABAL 9X</v>
      </c>
      <c r="C703" s="5">
        <v>6</v>
      </c>
      <c r="D703" s="5">
        <v>150</v>
      </c>
      <c r="E703" s="28">
        <v>10</v>
      </c>
      <c r="F703" t="str">
        <f t="shared" si="22"/>
        <v>10</v>
      </c>
      <c r="G703">
        <v>0</v>
      </c>
      <c r="H703" s="34">
        <v>119</v>
      </c>
      <c r="I703" t="str">
        <f t="shared" si="23"/>
        <v>INSERT INTO TGFPPG (CODTIPVENDA, SEQUENCIA, PRAZO, PERCENTUAL, DIGVENDA, CODTIPTITPAD) VALUES (303,6,150,10,0,119);</v>
      </c>
    </row>
    <row r="704" spans="1:9" x14ac:dyDescent="0.3">
      <c r="A704" s="27">
        <v>303</v>
      </c>
      <c r="B704" t="str">
        <f>VLOOKUP(A704,'Tipo de Negociação (TGFTPV)'!B:C,2,FALSE)</f>
        <v>ENTRADA + CARTAO DE CREDITO CABAL 9X</v>
      </c>
      <c r="C704" s="5">
        <v>7</v>
      </c>
      <c r="D704" s="5">
        <v>180</v>
      </c>
      <c r="E704" s="28">
        <v>10</v>
      </c>
      <c r="F704" t="str">
        <f t="shared" si="22"/>
        <v>10</v>
      </c>
      <c r="G704">
        <v>0</v>
      </c>
      <c r="H704" s="34">
        <v>119</v>
      </c>
      <c r="I704" t="str">
        <f t="shared" si="23"/>
        <v>INSERT INTO TGFPPG (CODTIPVENDA, SEQUENCIA, PRAZO, PERCENTUAL, DIGVENDA, CODTIPTITPAD) VALUES (303,7,180,10,0,119);</v>
      </c>
    </row>
    <row r="705" spans="1:9" x14ac:dyDescent="0.3">
      <c r="A705" s="27">
        <v>303</v>
      </c>
      <c r="B705" t="str">
        <f>VLOOKUP(A705,'Tipo de Negociação (TGFTPV)'!B:C,2,FALSE)</f>
        <v>ENTRADA + CARTAO DE CREDITO CABAL 9X</v>
      </c>
      <c r="C705" s="5">
        <v>8</v>
      </c>
      <c r="D705" s="5">
        <v>210</v>
      </c>
      <c r="E705" s="28">
        <v>10</v>
      </c>
      <c r="F705" t="str">
        <f t="shared" si="22"/>
        <v>10</v>
      </c>
      <c r="G705">
        <v>0</v>
      </c>
      <c r="H705" s="34">
        <v>119</v>
      </c>
      <c r="I705" t="str">
        <f t="shared" si="23"/>
        <v>INSERT INTO TGFPPG (CODTIPVENDA, SEQUENCIA, PRAZO, PERCENTUAL, DIGVENDA, CODTIPTITPAD) VALUES (303,8,210,10,0,119);</v>
      </c>
    </row>
    <row r="706" spans="1:9" x14ac:dyDescent="0.3">
      <c r="A706" s="27">
        <v>303</v>
      </c>
      <c r="B706" t="str">
        <f>VLOOKUP(A706,'Tipo de Negociação (TGFTPV)'!B:C,2,FALSE)</f>
        <v>ENTRADA + CARTAO DE CREDITO CABAL 9X</v>
      </c>
      <c r="C706" s="5">
        <v>9</v>
      </c>
      <c r="D706" s="5">
        <v>240</v>
      </c>
      <c r="E706" s="28">
        <v>10</v>
      </c>
      <c r="F706" t="str">
        <f t="shared" si="22"/>
        <v>10</v>
      </c>
      <c r="G706">
        <v>0</v>
      </c>
      <c r="H706" s="34">
        <v>119</v>
      </c>
      <c r="I706" t="str">
        <f t="shared" si="23"/>
        <v>INSERT INTO TGFPPG (CODTIPVENDA, SEQUENCIA, PRAZO, PERCENTUAL, DIGVENDA, CODTIPTITPAD) VALUES (303,9,240,10,0,119);</v>
      </c>
    </row>
    <row r="707" spans="1:9" x14ac:dyDescent="0.3">
      <c r="A707" s="22">
        <v>303</v>
      </c>
      <c r="B707" s="23" t="str">
        <f>VLOOKUP(A707,'Tipo de Negociação (TGFTPV)'!B:C,2,FALSE)</f>
        <v>ENTRADA + CARTAO DE CREDITO CABAL 9X</v>
      </c>
      <c r="C707" s="24">
        <v>10</v>
      </c>
      <c r="D707" s="24">
        <v>270</v>
      </c>
      <c r="E707" s="25">
        <v>10</v>
      </c>
      <c r="F707" s="23" t="str">
        <f t="shared" si="22"/>
        <v>10</v>
      </c>
      <c r="G707" s="23">
        <v>0</v>
      </c>
      <c r="H707" s="33">
        <v>119</v>
      </c>
      <c r="I707" s="23" t="str">
        <f t="shared" si="23"/>
        <v>INSERT INTO TGFPPG (CODTIPVENDA, SEQUENCIA, PRAZO, PERCENTUAL, DIGVENDA, CODTIPTITPAD) VALUES (303,10,270,10,0,119);</v>
      </c>
    </row>
    <row r="708" spans="1:9" x14ac:dyDescent="0.3">
      <c r="A708" s="18">
        <v>304</v>
      </c>
      <c r="B708" s="19" t="str">
        <f>VLOOKUP(A708,'Tipo de Negociação (TGFTPV)'!B:C,2,FALSE)</f>
        <v>ENTRADA + CARTAO DE CREDITO CABAL 10X</v>
      </c>
      <c r="C708" s="20">
        <v>1</v>
      </c>
      <c r="D708" s="20">
        <v>0</v>
      </c>
      <c r="E708" s="21">
        <v>9.0909090909090899</v>
      </c>
      <c r="F708" s="19" t="str">
        <f t="shared" si="22"/>
        <v>9.09090909090909</v>
      </c>
      <c r="G708" s="19">
        <v>3</v>
      </c>
      <c r="H708" s="32">
        <v>1</v>
      </c>
      <c r="I708" s="19" t="str">
        <f t="shared" si="23"/>
        <v>INSERT INTO TGFPPG (CODTIPVENDA, SEQUENCIA, PRAZO, PERCENTUAL, DIGVENDA, CODTIPTITPAD) VALUES (304,1,0,9.09090909090909,3,1);</v>
      </c>
    </row>
    <row r="709" spans="1:9" x14ac:dyDescent="0.3">
      <c r="A709" s="27">
        <v>304</v>
      </c>
      <c r="B709" t="str">
        <f>VLOOKUP(A709,'Tipo de Negociação (TGFTPV)'!B:C,2,FALSE)</f>
        <v>ENTRADA + CARTAO DE CREDITO CABAL 10X</v>
      </c>
      <c r="C709" s="5">
        <v>2</v>
      </c>
      <c r="D709" s="5">
        <v>30</v>
      </c>
      <c r="E709" s="28">
        <v>9.0909090909090899</v>
      </c>
      <c r="F709" t="str">
        <f t="shared" si="22"/>
        <v>9.09090909090909</v>
      </c>
      <c r="G709">
        <v>0</v>
      </c>
      <c r="H709" s="34">
        <v>119</v>
      </c>
      <c r="I709" t="str">
        <f t="shared" si="23"/>
        <v>INSERT INTO TGFPPG (CODTIPVENDA, SEQUENCIA, PRAZO, PERCENTUAL, DIGVENDA, CODTIPTITPAD) VALUES (304,2,30,9.09090909090909,0,119);</v>
      </c>
    </row>
    <row r="710" spans="1:9" x14ac:dyDescent="0.3">
      <c r="A710" s="27">
        <v>304</v>
      </c>
      <c r="B710" t="str">
        <f>VLOOKUP(A710,'Tipo de Negociação (TGFTPV)'!B:C,2,FALSE)</f>
        <v>ENTRADA + CARTAO DE CREDITO CABAL 10X</v>
      </c>
      <c r="C710" s="5">
        <v>3</v>
      </c>
      <c r="D710" s="5">
        <v>60</v>
      </c>
      <c r="E710" s="28">
        <v>9.0909090909090899</v>
      </c>
      <c r="F710" t="str">
        <f t="shared" si="22"/>
        <v>9.09090909090909</v>
      </c>
      <c r="G710">
        <v>0</v>
      </c>
      <c r="H710" s="34">
        <v>119</v>
      </c>
      <c r="I710" t="str">
        <f t="shared" si="23"/>
        <v>INSERT INTO TGFPPG (CODTIPVENDA, SEQUENCIA, PRAZO, PERCENTUAL, DIGVENDA, CODTIPTITPAD) VALUES (304,3,60,9.09090909090909,0,119);</v>
      </c>
    </row>
    <row r="711" spans="1:9" x14ac:dyDescent="0.3">
      <c r="A711" s="27">
        <v>304</v>
      </c>
      <c r="B711" t="str">
        <f>VLOOKUP(A711,'Tipo de Negociação (TGFTPV)'!B:C,2,FALSE)</f>
        <v>ENTRADA + CARTAO DE CREDITO CABAL 10X</v>
      </c>
      <c r="C711" s="5">
        <v>4</v>
      </c>
      <c r="D711" s="5">
        <v>90</v>
      </c>
      <c r="E711" s="28">
        <v>9.0909090909090899</v>
      </c>
      <c r="F711" t="str">
        <f t="shared" si="22"/>
        <v>9.09090909090909</v>
      </c>
      <c r="G711">
        <v>0</v>
      </c>
      <c r="H711" s="34">
        <v>119</v>
      </c>
      <c r="I711" t="str">
        <f t="shared" si="23"/>
        <v>INSERT INTO TGFPPG (CODTIPVENDA, SEQUENCIA, PRAZO, PERCENTUAL, DIGVENDA, CODTIPTITPAD) VALUES (304,4,90,9.09090909090909,0,119);</v>
      </c>
    </row>
    <row r="712" spans="1:9" x14ac:dyDescent="0.3">
      <c r="A712" s="27">
        <v>304</v>
      </c>
      <c r="B712" t="str">
        <f>VLOOKUP(A712,'Tipo de Negociação (TGFTPV)'!B:C,2,FALSE)</f>
        <v>ENTRADA + CARTAO DE CREDITO CABAL 10X</v>
      </c>
      <c r="C712" s="5">
        <v>5</v>
      </c>
      <c r="D712" s="5">
        <v>120</v>
      </c>
      <c r="E712" s="28">
        <v>9.0909090909090899</v>
      </c>
      <c r="F712" t="str">
        <f t="shared" si="22"/>
        <v>9.09090909090909</v>
      </c>
      <c r="G712">
        <v>0</v>
      </c>
      <c r="H712" s="34">
        <v>119</v>
      </c>
      <c r="I712" t="str">
        <f t="shared" si="23"/>
        <v>INSERT INTO TGFPPG (CODTIPVENDA, SEQUENCIA, PRAZO, PERCENTUAL, DIGVENDA, CODTIPTITPAD) VALUES (304,5,120,9.09090909090909,0,119);</v>
      </c>
    </row>
    <row r="713" spans="1:9" x14ac:dyDescent="0.3">
      <c r="A713" s="27">
        <v>304</v>
      </c>
      <c r="B713" t="str">
        <f>VLOOKUP(A713,'Tipo de Negociação (TGFTPV)'!B:C,2,FALSE)</f>
        <v>ENTRADA + CARTAO DE CREDITO CABAL 10X</v>
      </c>
      <c r="C713" s="5">
        <v>6</v>
      </c>
      <c r="D713" s="5">
        <v>150</v>
      </c>
      <c r="E713" s="28">
        <v>9.0909090909090899</v>
      </c>
      <c r="F713" t="str">
        <f t="shared" si="22"/>
        <v>9.09090909090909</v>
      </c>
      <c r="G713">
        <v>0</v>
      </c>
      <c r="H713" s="34">
        <v>119</v>
      </c>
      <c r="I713" t="str">
        <f t="shared" si="23"/>
        <v>INSERT INTO TGFPPG (CODTIPVENDA, SEQUENCIA, PRAZO, PERCENTUAL, DIGVENDA, CODTIPTITPAD) VALUES (304,6,150,9.09090909090909,0,119);</v>
      </c>
    </row>
    <row r="714" spans="1:9" x14ac:dyDescent="0.3">
      <c r="A714" s="27">
        <v>304</v>
      </c>
      <c r="B714" t="str">
        <f>VLOOKUP(A714,'Tipo de Negociação (TGFTPV)'!B:C,2,FALSE)</f>
        <v>ENTRADA + CARTAO DE CREDITO CABAL 10X</v>
      </c>
      <c r="C714" s="5">
        <v>7</v>
      </c>
      <c r="D714" s="5">
        <v>180</v>
      </c>
      <c r="E714" s="28">
        <v>9.0909090909090899</v>
      </c>
      <c r="F714" t="str">
        <f t="shared" ref="F714:F777" si="24">SUBSTITUTE(E714,",",".")</f>
        <v>9.09090909090909</v>
      </c>
      <c r="G714">
        <v>0</v>
      </c>
      <c r="H714" s="34">
        <v>119</v>
      </c>
      <c r="I714" t="str">
        <f t="shared" si="23"/>
        <v>INSERT INTO TGFPPG (CODTIPVENDA, SEQUENCIA, PRAZO, PERCENTUAL, DIGVENDA, CODTIPTITPAD) VALUES (304,7,180,9.09090909090909,0,119);</v>
      </c>
    </row>
    <row r="715" spans="1:9" x14ac:dyDescent="0.3">
      <c r="A715" s="27">
        <v>304</v>
      </c>
      <c r="B715" t="str">
        <f>VLOOKUP(A715,'Tipo de Negociação (TGFTPV)'!B:C,2,FALSE)</f>
        <v>ENTRADA + CARTAO DE CREDITO CABAL 10X</v>
      </c>
      <c r="C715" s="5">
        <v>8</v>
      </c>
      <c r="D715" s="5">
        <v>210</v>
      </c>
      <c r="E715" s="28">
        <v>9.0909090909090899</v>
      </c>
      <c r="F715" t="str">
        <f t="shared" si="24"/>
        <v>9.09090909090909</v>
      </c>
      <c r="G715">
        <v>0</v>
      </c>
      <c r="H715" s="34">
        <v>119</v>
      </c>
      <c r="I715" t="str">
        <f t="shared" si="23"/>
        <v>INSERT INTO TGFPPG (CODTIPVENDA, SEQUENCIA, PRAZO, PERCENTUAL, DIGVENDA, CODTIPTITPAD) VALUES (304,8,210,9.09090909090909,0,119);</v>
      </c>
    </row>
    <row r="716" spans="1:9" x14ac:dyDescent="0.3">
      <c r="A716" s="27">
        <v>304</v>
      </c>
      <c r="B716" t="str">
        <f>VLOOKUP(A716,'Tipo de Negociação (TGFTPV)'!B:C,2,FALSE)</f>
        <v>ENTRADA + CARTAO DE CREDITO CABAL 10X</v>
      </c>
      <c r="C716" s="5">
        <v>9</v>
      </c>
      <c r="D716" s="5">
        <v>240</v>
      </c>
      <c r="E716" s="28">
        <v>9.0909090909090899</v>
      </c>
      <c r="F716" t="str">
        <f t="shared" si="24"/>
        <v>9.09090909090909</v>
      </c>
      <c r="G716">
        <v>0</v>
      </c>
      <c r="H716" s="34">
        <v>119</v>
      </c>
      <c r="I716" t="str">
        <f t="shared" si="23"/>
        <v>INSERT INTO TGFPPG (CODTIPVENDA, SEQUENCIA, PRAZO, PERCENTUAL, DIGVENDA, CODTIPTITPAD) VALUES (304,9,240,9.09090909090909,0,119);</v>
      </c>
    </row>
    <row r="717" spans="1:9" x14ac:dyDescent="0.3">
      <c r="A717" s="27">
        <v>304</v>
      </c>
      <c r="B717" t="str">
        <f>VLOOKUP(A717,'Tipo de Negociação (TGFTPV)'!B:C,2,FALSE)</f>
        <v>ENTRADA + CARTAO DE CREDITO CABAL 10X</v>
      </c>
      <c r="C717" s="5">
        <v>10</v>
      </c>
      <c r="D717" s="5">
        <v>270</v>
      </c>
      <c r="E717" s="28">
        <v>9.0909090909090899</v>
      </c>
      <c r="F717" t="str">
        <f t="shared" si="24"/>
        <v>9.09090909090909</v>
      </c>
      <c r="G717">
        <v>0</v>
      </c>
      <c r="H717" s="34">
        <v>119</v>
      </c>
      <c r="I717" t="str">
        <f t="shared" si="23"/>
        <v>INSERT INTO TGFPPG (CODTIPVENDA, SEQUENCIA, PRAZO, PERCENTUAL, DIGVENDA, CODTIPTITPAD) VALUES (304,10,270,9.09090909090909,0,119);</v>
      </c>
    </row>
    <row r="718" spans="1:9" x14ac:dyDescent="0.3">
      <c r="A718" s="22">
        <v>304</v>
      </c>
      <c r="B718" s="23" t="str">
        <f>VLOOKUP(A718,'Tipo de Negociação (TGFTPV)'!B:C,2,FALSE)</f>
        <v>ENTRADA + CARTAO DE CREDITO CABAL 10X</v>
      </c>
      <c r="C718" s="24">
        <v>11</v>
      </c>
      <c r="D718" s="24">
        <v>300</v>
      </c>
      <c r="E718" s="25">
        <v>9.0909090909090899</v>
      </c>
      <c r="F718" s="23" t="str">
        <f t="shared" si="24"/>
        <v>9.09090909090909</v>
      </c>
      <c r="G718" s="23">
        <v>0</v>
      </c>
      <c r="H718" s="33">
        <v>119</v>
      </c>
      <c r="I718" s="23" t="str">
        <f t="shared" si="23"/>
        <v>INSERT INTO TGFPPG (CODTIPVENDA, SEQUENCIA, PRAZO, PERCENTUAL, DIGVENDA, CODTIPTITPAD) VALUES (304,11,300,9.09090909090909,0,119);</v>
      </c>
    </row>
    <row r="719" spans="1:9" x14ac:dyDescent="0.3">
      <c r="A719" s="18">
        <v>316</v>
      </c>
      <c r="B719" s="19" t="str">
        <f>VLOOKUP(A719,'Tipo de Negociação (TGFTPV)'!B:C,2,FALSE)</f>
        <v>ENTRADA + CARTAO DE CREDITO AMEX 1X</v>
      </c>
      <c r="C719" s="20">
        <v>1</v>
      </c>
      <c r="D719" s="20">
        <v>0</v>
      </c>
      <c r="E719" s="21">
        <v>50</v>
      </c>
      <c r="F719" s="19" t="str">
        <f t="shared" si="24"/>
        <v>50</v>
      </c>
      <c r="G719" s="19">
        <v>3</v>
      </c>
      <c r="H719" s="32">
        <v>1</v>
      </c>
      <c r="I719" s="19" t="str">
        <f t="shared" si="23"/>
        <v>INSERT INTO TGFPPG (CODTIPVENDA, SEQUENCIA, PRAZO, PERCENTUAL, DIGVENDA, CODTIPTITPAD) VALUES (316,1,0,50,3,1);</v>
      </c>
    </row>
    <row r="720" spans="1:9" x14ac:dyDescent="0.3">
      <c r="A720" s="22">
        <v>316</v>
      </c>
      <c r="B720" s="23" t="str">
        <f>VLOOKUP(A720,'Tipo de Negociação (TGFTPV)'!B:C,2,FALSE)</f>
        <v>ENTRADA + CARTAO DE CREDITO AMEX 1X</v>
      </c>
      <c r="C720" s="24">
        <v>2</v>
      </c>
      <c r="D720" s="24">
        <v>30</v>
      </c>
      <c r="E720" s="25">
        <v>50</v>
      </c>
      <c r="F720" s="23" t="str">
        <f t="shared" si="24"/>
        <v>50</v>
      </c>
      <c r="G720" s="23">
        <v>0</v>
      </c>
      <c r="H720" s="33">
        <v>121</v>
      </c>
      <c r="I720" t="str">
        <f t="shared" si="23"/>
        <v>INSERT INTO TGFPPG (CODTIPVENDA, SEQUENCIA, PRAZO, PERCENTUAL, DIGVENDA, CODTIPTITPAD) VALUES (316,2,30,50,0,121);</v>
      </c>
    </row>
    <row r="721" spans="1:9" x14ac:dyDescent="0.3">
      <c r="A721" s="18">
        <v>317</v>
      </c>
      <c r="B721" s="19" t="str">
        <f>VLOOKUP(A721,'Tipo de Negociação (TGFTPV)'!B:C,2,FALSE)</f>
        <v>ENTRADA + CARTAO DE CREDITO AMEX 2X</v>
      </c>
      <c r="C721" s="20">
        <v>1</v>
      </c>
      <c r="D721" s="20">
        <v>0</v>
      </c>
      <c r="E721" s="21">
        <v>33.33</v>
      </c>
      <c r="F721" s="26" t="str">
        <f t="shared" si="24"/>
        <v>33.33</v>
      </c>
      <c r="G721" s="19">
        <v>3</v>
      </c>
      <c r="H721" s="32">
        <v>1</v>
      </c>
      <c r="I721" s="19" t="str">
        <f t="shared" si="23"/>
        <v>INSERT INTO TGFPPG (CODTIPVENDA, SEQUENCIA, PRAZO, PERCENTUAL, DIGVENDA, CODTIPTITPAD) VALUES (317,1,0,33.33,3,1);</v>
      </c>
    </row>
    <row r="722" spans="1:9" x14ac:dyDescent="0.3">
      <c r="A722" s="27">
        <v>317</v>
      </c>
      <c r="B722" t="str">
        <f>VLOOKUP(A722,'Tipo de Negociação (TGFTPV)'!B:C,2,FALSE)</f>
        <v>ENTRADA + CARTAO DE CREDITO AMEX 2X</v>
      </c>
      <c r="C722" s="5">
        <v>2</v>
      </c>
      <c r="D722" s="5">
        <v>30</v>
      </c>
      <c r="E722" s="28">
        <v>33.33</v>
      </c>
      <c r="F722" s="29" t="str">
        <f t="shared" si="24"/>
        <v>33.33</v>
      </c>
      <c r="G722">
        <v>0</v>
      </c>
      <c r="H722" s="34">
        <v>122</v>
      </c>
      <c r="I722" t="str">
        <f t="shared" si="23"/>
        <v>INSERT INTO TGFPPG (CODTIPVENDA, SEQUENCIA, PRAZO, PERCENTUAL, DIGVENDA, CODTIPTITPAD) VALUES (317,2,30,33.33,0,122);</v>
      </c>
    </row>
    <row r="723" spans="1:9" x14ac:dyDescent="0.3">
      <c r="A723" s="22">
        <v>317</v>
      </c>
      <c r="B723" s="23" t="str">
        <f>VLOOKUP(A723,'Tipo de Negociação (TGFTPV)'!B:C,2,FALSE)</f>
        <v>ENTRADA + CARTAO DE CREDITO AMEX 2X</v>
      </c>
      <c r="C723" s="24">
        <v>3</v>
      </c>
      <c r="D723" s="24">
        <v>60</v>
      </c>
      <c r="E723" s="25">
        <v>33.33</v>
      </c>
      <c r="F723" s="30" t="str">
        <f t="shared" si="24"/>
        <v>33.33</v>
      </c>
      <c r="G723" s="23">
        <v>0</v>
      </c>
      <c r="H723" s="33">
        <v>122</v>
      </c>
      <c r="I723" s="23" t="str">
        <f t="shared" si="23"/>
        <v>INSERT INTO TGFPPG (CODTIPVENDA, SEQUENCIA, PRAZO, PERCENTUAL, DIGVENDA, CODTIPTITPAD) VALUES (317,3,60,33.33,0,122);</v>
      </c>
    </row>
    <row r="724" spans="1:9" x14ac:dyDescent="0.3">
      <c r="A724" s="18">
        <v>318</v>
      </c>
      <c r="B724" s="19" t="str">
        <f>VLOOKUP(A724,'Tipo de Negociação (TGFTPV)'!B:C,2,FALSE)</f>
        <v>ENTRADA + CARTAO DE CREDITO AMEX 3X</v>
      </c>
      <c r="C724" s="20">
        <v>1</v>
      </c>
      <c r="D724" s="20">
        <v>0</v>
      </c>
      <c r="E724" s="21">
        <v>25</v>
      </c>
      <c r="F724" s="19" t="str">
        <f t="shared" si="24"/>
        <v>25</v>
      </c>
      <c r="G724" s="19">
        <v>3</v>
      </c>
      <c r="H724" s="32">
        <v>1</v>
      </c>
      <c r="I724" s="19" t="str">
        <f t="shared" ref="I724:I787" si="25">_xlfn.CONCAT($I$1,A724,",",C724,",",D724,",",F724,",",G724,",",H724,");")</f>
        <v>INSERT INTO TGFPPG (CODTIPVENDA, SEQUENCIA, PRAZO, PERCENTUAL, DIGVENDA, CODTIPTITPAD) VALUES (318,1,0,25,3,1);</v>
      </c>
    </row>
    <row r="725" spans="1:9" x14ac:dyDescent="0.3">
      <c r="A725" s="27">
        <v>318</v>
      </c>
      <c r="B725" t="str">
        <f>VLOOKUP(A725,'Tipo de Negociação (TGFTPV)'!B:C,2,FALSE)</f>
        <v>ENTRADA + CARTAO DE CREDITO AMEX 3X</v>
      </c>
      <c r="C725" s="5">
        <v>2</v>
      </c>
      <c r="D725" s="5">
        <v>30</v>
      </c>
      <c r="E725" s="28">
        <v>25</v>
      </c>
      <c r="F725" s="29" t="str">
        <f t="shared" si="24"/>
        <v>25</v>
      </c>
      <c r="G725">
        <v>0</v>
      </c>
      <c r="H725" s="34">
        <v>122</v>
      </c>
      <c r="I725" t="str">
        <f t="shared" si="25"/>
        <v>INSERT INTO TGFPPG (CODTIPVENDA, SEQUENCIA, PRAZO, PERCENTUAL, DIGVENDA, CODTIPTITPAD) VALUES (318,2,30,25,0,122);</v>
      </c>
    </row>
    <row r="726" spans="1:9" x14ac:dyDescent="0.3">
      <c r="A726" s="27">
        <v>318</v>
      </c>
      <c r="B726" t="str">
        <f>VLOOKUP(A726,'Tipo de Negociação (TGFTPV)'!B:C,2,FALSE)</f>
        <v>ENTRADA + CARTAO DE CREDITO AMEX 3X</v>
      </c>
      <c r="C726" s="5">
        <v>3</v>
      </c>
      <c r="D726" s="5">
        <v>60</v>
      </c>
      <c r="E726" s="28">
        <v>25</v>
      </c>
      <c r="F726" s="29" t="str">
        <f t="shared" si="24"/>
        <v>25</v>
      </c>
      <c r="G726">
        <v>0</v>
      </c>
      <c r="H726" s="34">
        <v>122</v>
      </c>
      <c r="I726" t="str">
        <f t="shared" si="25"/>
        <v>INSERT INTO TGFPPG (CODTIPVENDA, SEQUENCIA, PRAZO, PERCENTUAL, DIGVENDA, CODTIPTITPAD) VALUES (318,3,60,25,0,122);</v>
      </c>
    </row>
    <row r="727" spans="1:9" x14ac:dyDescent="0.3">
      <c r="A727" s="22">
        <v>318</v>
      </c>
      <c r="B727" s="23" t="str">
        <f>VLOOKUP(A727,'Tipo de Negociação (TGFTPV)'!B:C,2,FALSE)</f>
        <v>ENTRADA + CARTAO DE CREDITO AMEX 3X</v>
      </c>
      <c r="C727" s="24">
        <v>4</v>
      </c>
      <c r="D727" s="24">
        <v>90</v>
      </c>
      <c r="E727" s="25">
        <v>25</v>
      </c>
      <c r="F727" s="23" t="str">
        <f t="shared" si="24"/>
        <v>25</v>
      </c>
      <c r="G727" s="23">
        <v>0</v>
      </c>
      <c r="H727" s="33">
        <v>122</v>
      </c>
      <c r="I727" s="23" t="str">
        <f t="shared" si="25"/>
        <v>INSERT INTO TGFPPG (CODTIPVENDA, SEQUENCIA, PRAZO, PERCENTUAL, DIGVENDA, CODTIPTITPAD) VALUES (318,4,90,25,0,122);</v>
      </c>
    </row>
    <row r="728" spans="1:9" x14ac:dyDescent="0.3">
      <c r="A728" s="18">
        <v>319</v>
      </c>
      <c r="B728" s="19" t="str">
        <f>VLOOKUP(A728,'Tipo de Negociação (TGFTPV)'!B:C,2,FALSE)</f>
        <v>ENTRADA + CARTAO DE CREDITO AMEX 4X</v>
      </c>
      <c r="C728" s="20">
        <v>1</v>
      </c>
      <c r="D728" s="20">
        <v>0</v>
      </c>
      <c r="E728" s="21">
        <v>20</v>
      </c>
      <c r="F728" s="19" t="str">
        <f t="shared" si="24"/>
        <v>20</v>
      </c>
      <c r="G728" s="19">
        <v>3</v>
      </c>
      <c r="H728" s="32">
        <v>1</v>
      </c>
      <c r="I728" s="19" t="str">
        <f t="shared" si="25"/>
        <v>INSERT INTO TGFPPG (CODTIPVENDA, SEQUENCIA, PRAZO, PERCENTUAL, DIGVENDA, CODTIPTITPAD) VALUES (319,1,0,20,3,1);</v>
      </c>
    </row>
    <row r="729" spans="1:9" x14ac:dyDescent="0.3">
      <c r="A729" s="27">
        <v>319</v>
      </c>
      <c r="B729" t="str">
        <f>VLOOKUP(A729,'Tipo de Negociação (TGFTPV)'!B:C,2,FALSE)</f>
        <v>ENTRADA + CARTAO DE CREDITO AMEX 4X</v>
      </c>
      <c r="C729" s="5">
        <v>2</v>
      </c>
      <c r="D729" s="5">
        <v>30</v>
      </c>
      <c r="E729" s="28">
        <v>20</v>
      </c>
      <c r="F729" t="str">
        <f t="shared" si="24"/>
        <v>20</v>
      </c>
      <c r="G729">
        <v>0</v>
      </c>
      <c r="H729" s="34">
        <v>122</v>
      </c>
      <c r="I729" t="str">
        <f t="shared" si="25"/>
        <v>INSERT INTO TGFPPG (CODTIPVENDA, SEQUENCIA, PRAZO, PERCENTUAL, DIGVENDA, CODTIPTITPAD) VALUES (319,2,30,20,0,122);</v>
      </c>
    </row>
    <row r="730" spans="1:9" x14ac:dyDescent="0.3">
      <c r="A730" s="27">
        <v>319</v>
      </c>
      <c r="B730" t="str">
        <f>VLOOKUP(A730,'Tipo de Negociação (TGFTPV)'!B:C,2,FALSE)</f>
        <v>ENTRADA + CARTAO DE CREDITO AMEX 4X</v>
      </c>
      <c r="C730" s="5">
        <v>3</v>
      </c>
      <c r="D730" s="5">
        <v>60</v>
      </c>
      <c r="E730" s="28">
        <v>20</v>
      </c>
      <c r="F730" t="str">
        <f t="shared" si="24"/>
        <v>20</v>
      </c>
      <c r="G730">
        <v>0</v>
      </c>
      <c r="H730" s="34">
        <v>122</v>
      </c>
      <c r="I730" t="str">
        <f t="shared" si="25"/>
        <v>INSERT INTO TGFPPG (CODTIPVENDA, SEQUENCIA, PRAZO, PERCENTUAL, DIGVENDA, CODTIPTITPAD) VALUES (319,3,60,20,0,122);</v>
      </c>
    </row>
    <row r="731" spans="1:9" x14ac:dyDescent="0.3">
      <c r="A731" s="27">
        <v>319</v>
      </c>
      <c r="B731" t="str">
        <f>VLOOKUP(A731,'Tipo de Negociação (TGFTPV)'!B:C,2,FALSE)</f>
        <v>ENTRADA + CARTAO DE CREDITO AMEX 4X</v>
      </c>
      <c r="C731" s="5">
        <v>4</v>
      </c>
      <c r="D731" s="5">
        <v>90</v>
      </c>
      <c r="E731" s="28">
        <v>20</v>
      </c>
      <c r="F731" t="str">
        <f t="shared" si="24"/>
        <v>20</v>
      </c>
      <c r="G731">
        <v>0</v>
      </c>
      <c r="H731" s="34">
        <v>122</v>
      </c>
      <c r="I731" t="str">
        <f t="shared" si="25"/>
        <v>INSERT INTO TGFPPG (CODTIPVENDA, SEQUENCIA, PRAZO, PERCENTUAL, DIGVENDA, CODTIPTITPAD) VALUES (319,4,90,20,0,122);</v>
      </c>
    </row>
    <row r="732" spans="1:9" x14ac:dyDescent="0.3">
      <c r="A732" s="22">
        <v>319</v>
      </c>
      <c r="B732" s="23" t="str">
        <f>VLOOKUP(A732,'Tipo de Negociação (TGFTPV)'!B:C,2,FALSE)</f>
        <v>ENTRADA + CARTAO DE CREDITO AMEX 4X</v>
      </c>
      <c r="C732" s="24">
        <v>5</v>
      </c>
      <c r="D732" s="24">
        <v>120</v>
      </c>
      <c r="E732" s="25">
        <v>20</v>
      </c>
      <c r="F732" s="23" t="str">
        <f t="shared" si="24"/>
        <v>20</v>
      </c>
      <c r="G732" s="23">
        <v>0</v>
      </c>
      <c r="H732" s="33">
        <v>122</v>
      </c>
      <c r="I732" s="23" t="str">
        <f t="shared" si="25"/>
        <v>INSERT INTO TGFPPG (CODTIPVENDA, SEQUENCIA, PRAZO, PERCENTUAL, DIGVENDA, CODTIPTITPAD) VALUES (319,5,120,20,0,122);</v>
      </c>
    </row>
    <row r="733" spans="1:9" x14ac:dyDescent="0.3">
      <c r="A733" s="31">
        <v>320</v>
      </c>
      <c r="B733" t="str">
        <f>VLOOKUP(A733,'Tipo de Negociação (TGFTPV)'!B:C,2,FALSE)</f>
        <v>ENTRADA + CARTAO DE CREDITO AMEX 5X</v>
      </c>
      <c r="C733" s="5">
        <v>1</v>
      </c>
      <c r="D733" s="5">
        <v>0</v>
      </c>
      <c r="E733" s="28">
        <v>16.666699999999999</v>
      </c>
      <c r="F733" s="29" t="str">
        <f t="shared" si="24"/>
        <v>16.6667</v>
      </c>
      <c r="G733">
        <v>3</v>
      </c>
      <c r="H733" s="34">
        <v>1</v>
      </c>
      <c r="I733" t="str">
        <f t="shared" si="25"/>
        <v>INSERT INTO TGFPPG (CODTIPVENDA, SEQUENCIA, PRAZO, PERCENTUAL, DIGVENDA, CODTIPTITPAD) VALUES (320,1,0,16.6667,3,1);</v>
      </c>
    </row>
    <row r="734" spans="1:9" x14ac:dyDescent="0.3">
      <c r="A734" s="31">
        <v>320</v>
      </c>
      <c r="B734" t="str">
        <f>VLOOKUP(A734,'Tipo de Negociação (TGFTPV)'!B:C,2,FALSE)</f>
        <v>ENTRADA + CARTAO DE CREDITO AMEX 5X</v>
      </c>
      <c r="C734" s="5">
        <v>2</v>
      </c>
      <c r="D734" s="5">
        <v>30</v>
      </c>
      <c r="E734" s="28">
        <v>16.666699999999999</v>
      </c>
      <c r="F734" s="29" t="str">
        <f t="shared" si="24"/>
        <v>16.6667</v>
      </c>
      <c r="G734">
        <v>0</v>
      </c>
      <c r="H734" s="34">
        <v>122</v>
      </c>
      <c r="I734" t="str">
        <f t="shared" si="25"/>
        <v>INSERT INTO TGFPPG (CODTIPVENDA, SEQUENCIA, PRAZO, PERCENTUAL, DIGVENDA, CODTIPTITPAD) VALUES (320,2,30,16.6667,0,122);</v>
      </c>
    </row>
    <row r="735" spans="1:9" x14ac:dyDescent="0.3">
      <c r="A735" s="31">
        <v>320</v>
      </c>
      <c r="B735" t="str">
        <f>VLOOKUP(A735,'Tipo de Negociação (TGFTPV)'!B:C,2,FALSE)</f>
        <v>ENTRADA + CARTAO DE CREDITO AMEX 5X</v>
      </c>
      <c r="C735" s="5">
        <v>3</v>
      </c>
      <c r="D735" s="5">
        <v>60</v>
      </c>
      <c r="E735" s="28">
        <v>16.666699999999999</v>
      </c>
      <c r="F735" s="29" t="str">
        <f t="shared" si="24"/>
        <v>16.6667</v>
      </c>
      <c r="G735">
        <v>0</v>
      </c>
      <c r="H735" s="34">
        <v>122</v>
      </c>
      <c r="I735" t="str">
        <f t="shared" si="25"/>
        <v>INSERT INTO TGFPPG (CODTIPVENDA, SEQUENCIA, PRAZO, PERCENTUAL, DIGVENDA, CODTIPTITPAD) VALUES (320,3,60,16.6667,0,122);</v>
      </c>
    </row>
    <row r="736" spans="1:9" x14ac:dyDescent="0.3">
      <c r="A736" s="31">
        <v>320</v>
      </c>
      <c r="B736" t="str">
        <f>VLOOKUP(A736,'Tipo de Negociação (TGFTPV)'!B:C,2,FALSE)</f>
        <v>ENTRADA + CARTAO DE CREDITO AMEX 5X</v>
      </c>
      <c r="C736" s="5">
        <v>4</v>
      </c>
      <c r="D736" s="5">
        <v>90</v>
      </c>
      <c r="E736" s="28">
        <v>16.666699999999999</v>
      </c>
      <c r="F736" s="29" t="str">
        <f t="shared" si="24"/>
        <v>16.6667</v>
      </c>
      <c r="G736">
        <v>0</v>
      </c>
      <c r="H736" s="34">
        <v>122</v>
      </c>
      <c r="I736" t="str">
        <f t="shared" si="25"/>
        <v>INSERT INTO TGFPPG (CODTIPVENDA, SEQUENCIA, PRAZO, PERCENTUAL, DIGVENDA, CODTIPTITPAD) VALUES (320,4,90,16.6667,0,122);</v>
      </c>
    </row>
    <row r="737" spans="1:9" x14ac:dyDescent="0.3">
      <c r="A737" s="31">
        <v>320</v>
      </c>
      <c r="B737" t="str">
        <f>VLOOKUP(A737,'Tipo de Negociação (TGFTPV)'!B:C,2,FALSE)</f>
        <v>ENTRADA + CARTAO DE CREDITO AMEX 5X</v>
      </c>
      <c r="C737" s="5">
        <v>5</v>
      </c>
      <c r="D737" s="5">
        <v>120</v>
      </c>
      <c r="E737" s="28">
        <v>16.666699999999999</v>
      </c>
      <c r="F737" s="29" t="str">
        <f t="shared" si="24"/>
        <v>16.6667</v>
      </c>
      <c r="G737">
        <v>0</v>
      </c>
      <c r="H737" s="34">
        <v>122</v>
      </c>
      <c r="I737" t="str">
        <f t="shared" si="25"/>
        <v>INSERT INTO TGFPPG (CODTIPVENDA, SEQUENCIA, PRAZO, PERCENTUAL, DIGVENDA, CODTIPTITPAD) VALUES (320,5,120,16.6667,0,122);</v>
      </c>
    </row>
    <row r="738" spans="1:9" x14ac:dyDescent="0.3">
      <c r="A738" s="31">
        <v>320</v>
      </c>
      <c r="B738" t="str">
        <f>VLOOKUP(A738,'Tipo de Negociação (TGFTPV)'!B:C,2,FALSE)</f>
        <v>ENTRADA + CARTAO DE CREDITO AMEX 5X</v>
      </c>
      <c r="C738" s="5">
        <v>6</v>
      </c>
      <c r="D738" s="5">
        <v>150</v>
      </c>
      <c r="E738" s="28">
        <v>16.666699999999999</v>
      </c>
      <c r="F738" s="29" t="str">
        <f t="shared" si="24"/>
        <v>16.6667</v>
      </c>
      <c r="G738">
        <v>0</v>
      </c>
      <c r="H738" s="34">
        <v>122</v>
      </c>
      <c r="I738" t="str">
        <f t="shared" si="25"/>
        <v>INSERT INTO TGFPPG (CODTIPVENDA, SEQUENCIA, PRAZO, PERCENTUAL, DIGVENDA, CODTIPTITPAD) VALUES (320,6,150,16.6667,0,122);</v>
      </c>
    </row>
    <row r="739" spans="1:9" x14ac:dyDescent="0.3">
      <c r="A739" s="18">
        <v>321</v>
      </c>
      <c r="B739" s="19" t="str">
        <f>VLOOKUP(A739,'Tipo de Negociação (TGFTPV)'!B:C,2,FALSE)</f>
        <v>ENTRADA + CARTAO DE CREDITO AMEX 6X</v>
      </c>
      <c r="C739" s="20">
        <v>1</v>
      </c>
      <c r="D739" s="20">
        <v>0</v>
      </c>
      <c r="E739" s="21">
        <v>14.2857</v>
      </c>
      <c r="F739" s="19" t="str">
        <f t="shared" si="24"/>
        <v>14.2857</v>
      </c>
      <c r="G739" s="19">
        <v>3</v>
      </c>
      <c r="H739" s="32">
        <v>1</v>
      </c>
      <c r="I739" s="19" t="str">
        <f t="shared" si="25"/>
        <v>INSERT INTO TGFPPG (CODTIPVENDA, SEQUENCIA, PRAZO, PERCENTUAL, DIGVENDA, CODTIPTITPAD) VALUES (321,1,0,14.2857,3,1);</v>
      </c>
    </row>
    <row r="740" spans="1:9" x14ac:dyDescent="0.3">
      <c r="A740" s="27">
        <v>321</v>
      </c>
      <c r="B740" t="str">
        <f>VLOOKUP(A740,'Tipo de Negociação (TGFTPV)'!B:C,2,FALSE)</f>
        <v>ENTRADA + CARTAO DE CREDITO AMEX 6X</v>
      </c>
      <c r="C740" s="5">
        <v>2</v>
      </c>
      <c r="D740" s="5">
        <v>30</v>
      </c>
      <c r="E740" s="28">
        <v>14.2857</v>
      </c>
      <c r="F740" t="str">
        <f t="shared" si="24"/>
        <v>14.2857</v>
      </c>
      <c r="G740">
        <v>0</v>
      </c>
      <c r="H740" s="34">
        <v>122</v>
      </c>
      <c r="I740" t="str">
        <f t="shared" si="25"/>
        <v>INSERT INTO TGFPPG (CODTIPVENDA, SEQUENCIA, PRAZO, PERCENTUAL, DIGVENDA, CODTIPTITPAD) VALUES (321,2,30,14.2857,0,122);</v>
      </c>
    </row>
    <row r="741" spans="1:9" x14ac:dyDescent="0.3">
      <c r="A741" s="27">
        <v>321</v>
      </c>
      <c r="B741" t="str">
        <f>VLOOKUP(A741,'Tipo de Negociação (TGFTPV)'!B:C,2,FALSE)</f>
        <v>ENTRADA + CARTAO DE CREDITO AMEX 6X</v>
      </c>
      <c r="C741" s="5">
        <v>3</v>
      </c>
      <c r="D741" s="5">
        <v>60</v>
      </c>
      <c r="E741" s="28">
        <v>14.2857</v>
      </c>
      <c r="F741" t="str">
        <f t="shared" si="24"/>
        <v>14.2857</v>
      </c>
      <c r="G741">
        <v>0</v>
      </c>
      <c r="H741" s="34">
        <v>122</v>
      </c>
      <c r="I741" t="str">
        <f t="shared" si="25"/>
        <v>INSERT INTO TGFPPG (CODTIPVENDA, SEQUENCIA, PRAZO, PERCENTUAL, DIGVENDA, CODTIPTITPAD) VALUES (321,3,60,14.2857,0,122);</v>
      </c>
    </row>
    <row r="742" spans="1:9" x14ac:dyDescent="0.3">
      <c r="A742" s="27">
        <v>321</v>
      </c>
      <c r="B742" t="str">
        <f>VLOOKUP(A742,'Tipo de Negociação (TGFTPV)'!B:C,2,FALSE)</f>
        <v>ENTRADA + CARTAO DE CREDITO AMEX 6X</v>
      </c>
      <c r="C742" s="5">
        <v>4</v>
      </c>
      <c r="D742" s="5">
        <v>90</v>
      </c>
      <c r="E742" s="28">
        <v>14.2857</v>
      </c>
      <c r="F742" t="str">
        <f t="shared" si="24"/>
        <v>14.2857</v>
      </c>
      <c r="G742">
        <v>0</v>
      </c>
      <c r="H742" s="34">
        <v>122</v>
      </c>
      <c r="I742" t="str">
        <f t="shared" si="25"/>
        <v>INSERT INTO TGFPPG (CODTIPVENDA, SEQUENCIA, PRAZO, PERCENTUAL, DIGVENDA, CODTIPTITPAD) VALUES (321,4,90,14.2857,0,122);</v>
      </c>
    </row>
    <row r="743" spans="1:9" x14ac:dyDescent="0.3">
      <c r="A743" s="27">
        <v>321</v>
      </c>
      <c r="B743" t="str">
        <f>VLOOKUP(A743,'Tipo de Negociação (TGFTPV)'!B:C,2,FALSE)</f>
        <v>ENTRADA + CARTAO DE CREDITO AMEX 6X</v>
      </c>
      <c r="C743" s="5">
        <v>5</v>
      </c>
      <c r="D743" s="5">
        <v>120</v>
      </c>
      <c r="E743" s="28">
        <v>14.2857</v>
      </c>
      <c r="F743" t="str">
        <f t="shared" si="24"/>
        <v>14.2857</v>
      </c>
      <c r="G743">
        <v>0</v>
      </c>
      <c r="H743" s="34">
        <v>122</v>
      </c>
      <c r="I743" t="str">
        <f t="shared" si="25"/>
        <v>INSERT INTO TGFPPG (CODTIPVENDA, SEQUENCIA, PRAZO, PERCENTUAL, DIGVENDA, CODTIPTITPAD) VALUES (321,5,120,14.2857,0,122);</v>
      </c>
    </row>
    <row r="744" spans="1:9" x14ac:dyDescent="0.3">
      <c r="A744" s="27">
        <v>321</v>
      </c>
      <c r="B744" t="str">
        <f>VLOOKUP(A744,'Tipo de Negociação (TGFTPV)'!B:C,2,FALSE)</f>
        <v>ENTRADA + CARTAO DE CREDITO AMEX 6X</v>
      </c>
      <c r="C744" s="5">
        <v>6</v>
      </c>
      <c r="D744" s="5">
        <v>150</v>
      </c>
      <c r="E744" s="28">
        <v>14.2857</v>
      </c>
      <c r="F744" t="str">
        <f t="shared" si="24"/>
        <v>14.2857</v>
      </c>
      <c r="G744">
        <v>0</v>
      </c>
      <c r="H744" s="34">
        <v>122</v>
      </c>
      <c r="I744" t="str">
        <f t="shared" si="25"/>
        <v>INSERT INTO TGFPPG (CODTIPVENDA, SEQUENCIA, PRAZO, PERCENTUAL, DIGVENDA, CODTIPTITPAD) VALUES (321,6,150,14.2857,0,122);</v>
      </c>
    </row>
    <row r="745" spans="1:9" x14ac:dyDescent="0.3">
      <c r="A745" s="22">
        <v>321</v>
      </c>
      <c r="B745" s="23" t="str">
        <f>VLOOKUP(A745,'Tipo de Negociação (TGFTPV)'!B:C,2,FALSE)</f>
        <v>ENTRADA + CARTAO DE CREDITO AMEX 6X</v>
      </c>
      <c r="C745" s="24">
        <v>7</v>
      </c>
      <c r="D745" s="24">
        <v>180</v>
      </c>
      <c r="E745" s="25">
        <v>14.2857</v>
      </c>
      <c r="F745" s="23" t="str">
        <f t="shared" si="24"/>
        <v>14.2857</v>
      </c>
      <c r="G745" s="23">
        <v>0</v>
      </c>
      <c r="H745" s="33">
        <v>122</v>
      </c>
      <c r="I745" s="23" t="str">
        <f t="shared" si="25"/>
        <v>INSERT INTO TGFPPG (CODTIPVENDA, SEQUENCIA, PRAZO, PERCENTUAL, DIGVENDA, CODTIPTITPAD) VALUES (321,7,180,14.2857,0,122);</v>
      </c>
    </row>
    <row r="746" spans="1:9" x14ac:dyDescent="0.3">
      <c r="A746" s="18">
        <v>322</v>
      </c>
      <c r="B746" s="19" t="str">
        <f>VLOOKUP(A746,'Tipo de Negociação (TGFTPV)'!B:C,2,FALSE)</f>
        <v>ENTRADA + CARTAO DE CREDITO AMEX 7X</v>
      </c>
      <c r="C746" s="20">
        <v>1</v>
      </c>
      <c r="D746" s="20">
        <v>0</v>
      </c>
      <c r="E746" s="21">
        <v>12.5</v>
      </c>
      <c r="F746" s="19" t="str">
        <f t="shared" si="24"/>
        <v>12.5</v>
      </c>
      <c r="G746" s="19">
        <v>3</v>
      </c>
      <c r="H746" s="32">
        <v>1</v>
      </c>
      <c r="I746" s="19" t="str">
        <f t="shared" si="25"/>
        <v>INSERT INTO TGFPPG (CODTIPVENDA, SEQUENCIA, PRAZO, PERCENTUAL, DIGVENDA, CODTIPTITPAD) VALUES (322,1,0,12.5,3,1);</v>
      </c>
    </row>
    <row r="747" spans="1:9" x14ac:dyDescent="0.3">
      <c r="A747" s="27">
        <v>322</v>
      </c>
      <c r="B747" t="str">
        <f>VLOOKUP(A747,'Tipo de Negociação (TGFTPV)'!B:C,2,FALSE)</f>
        <v>ENTRADA + CARTAO DE CREDITO AMEX 7X</v>
      </c>
      <c r="C747" s="5">
        <v>2</v>
      </c>
      <c r="D747" s="5">
        <v>30</v>
      </c>
      <c r="E747" s="28">
        <v>12.5</v>
      </c>
      <c r="F747" t="str">
        <f t="shared" si="24"/>
        <v>12.5</v>
      </c>
      <c r="G747">
        <v>0</v>
      </c>
      <c r="H747" s="34">
        <v>123</v>
      </c>
      <c r="I747" t="str">
        <f t="shared" si="25"/>
        <v>INSERT INTO TGFPPG (CODTIPVENDA, SEQUENCIA, PRAZO, PERCENTUAL, DIGVENDA, CODTIPTITPAD) VALUES (322,2,30,12.5,0,123);</v>
      </c>
    </row>
    <row r="748" spans="1:9" x14ac:dyDescent="0.3">
      <c r="A748" s="27">
        <v>322</v>
      </c>
      <c r="B748" t="str">
        <f>VLOOKUP(A748,'Tipo de Negociação (TGFTPV)'!B:C,2,FALSE)</f>
        <v>ENTRADA + CARTAO DE CREDITO AMEX 7X</v>
      </c>
      <c r="C748" s="5">
        <v>3</v>
      </c>
      <c r="D748" s="5">
        <v>60</v>
      </c>
      <c r="E748" s="28">
        <v>12.5</v>
      </c>
      <c r="F748" t="str">
        <f t="shared" si="24"/>
        <v>12.5</v>
      </c>
      <c r="G748">
        <v>0</v>
      </c>
      <c r="H748" s="34">
        <v>123</v>
      </c>
      <c r="I748" t="str">
        <f t="shared" si="25"/>
        <v>INSERT INTO TGFPPG (CODTIPVENDA, SEQUENCIA, PRAZO, PERCENTUAL, DIGVENDA, CODTIPTITPAD) VALUES (322,3,60,12.5,0,123);</v>
      </c>
    </row>
    <row r="749" spans="1:9" x14ac:dyDescent="0.3">
      <c r="A749" s="27">
        <v>322</v>
      </c>
      <c r="B749" t="str">
        <f>VLOOKUP(A749,'Tipo de Negociação (TGFTPV)'!B:C,2,FALSE)</f>
        <v>ENTRADA + CARTAO DE CREDITO AMEX 7X</v>
      </c>
      <c r="C749" s="5">
        <v>4</v>
      </c>
      <c r="D749" s="5">
        <v>90</v>
      </c>
      <c r="E749" s="28">
        <v>12.5</v>
      </c>
      <c r="F749" t="str">
        <f t="shared" si="24"/>
        <v>12.5</v>
      </c>
      <c r="G749">
        <v>0</v>
      </c>
      <c r="H749" s="34">
        <v>123</v>
      </c>
      <c r="I749" t="str">
        <f t="shared" si="25"/>
        <v>INSERT INTO TGFPPG (CODTIPVENDA, SEQUENCIA, PRAZO, PERCENTUAL, DIGVENDA, CODTIPTITPAD) VALUES (322,4,90,12.5,0,123);</v>
      </c>
    </row>
    <row r="750" spans="1:9" x14ac:dyDescent="0.3">
      <c r="A750" s="27">
        <v>322</v>
      </c>
      <c r="B750" t="str">
        <f>VLOOKUP(A750,'Tipo de Negociação (TGFTPV)'!B:C,2,FALSE)</f>
        <v>ENTRADA + CARTAO DE CREDITO AMEX 7X</v>
      </c>
      <c r="C750" s="5">
        <v>5</v>
      </c>
      <c r="D750" s="5">
        <v>120</v>
      </c>
      <c r="E750" s="28">
        <v>12.5</v>
      </c>
      <c r="F750" t="str">
        <f t="shared" si="24"/>
        <v>12.5</v>
      </c>
      <c r="G750">
        <v>0</v>
      </c>
      <c r="H750" s="34">
        <v>123</v>
      </c>
      <c r="I750" t="str">
        <f t="shared" si="25"/>
        <v>INSERT INTO TGFPPG (CODTIPVENDA, SEQUENCIA, PRAZO, PERCENTUAL, DIGVENDA, CODTIPTITPAD) VALUES (322,5,120,12.5,0,123);</v>
      </c>
    </row>
    <row r="751" spans="1:9" x14ac:dyDescent="0.3">
      <c r="A751" s="27">
        <v>322</v>
      </c>
      <c r="B751" t="str">
        <f>VLOOKUP(A751,'Tipo de Negociação (TGFTPV)'!B:C,2,FALSE)</f>
        <v>ENTRADA + CARTAO DE CREDITO AMEX 7X</v>
      </c>
      <c r="C751" s="5">
        <v>6</v>
      </c>
      <c r="D751" s="5">
        <v>150</v>
      </c>
      <c r="E751" s="28">
        <v>12.5</v>
      </c>
      <c r="F751" t="str">
        <f t="shared" si="24"/>
        <v>12.5</v>
      </c>
      <c r="G751">
        <v>0</v>
      </c>
      <c r="H751" s="34">
        <v>123</v>
      </c>
      <c r="I751" t="str">
        <f t="shared" si="25"/>
        <v>INSERT INTO TGFPPG (CODTIPVENDA, SEQUENCIA, PRAZO, PERCENTUAL, DIGVENDA, CODTIPTITPAD) VALUES (322,6,150,12.5,0,123);</v>
      </c>
    </row>
    <row r="752" spans="1:9" x14ac:dyDescent="0.3">
      <c r="A752" s="27">
        <v>322</v>
      </c>
      <c r="B752" t="str">
        <f>VLOOKUP(A752,'Tipo de Negociação (TGFTPV)'!B:C,2,FALSE)</f>
        <v>ENTRADA + CARTAO DE CREDITO AMEX 7X</v>
      </c>
      <c r="C752" s="5">
        <v>7</v>
      </c>
      <c r="D752" s="5">
        <v>180</v>
      </c>
      <c r="E752" s="28">
        <v>12.5</v>
      </c>
      <c r="F752" t="str">
        <f t="shared" si="24"/>
        <v>12.5</v>
      </c>
      <c r="G752">
        <v>0</v>
      </c>
      <c r="H752" s="34">
        <v>123</v>
      </c>
      <c r="I752" t="str">
        <f t="shared" si="25"/>
        <v>INSERT INTO TGFPPG (CODTIPVENDA, SEQUENCIA, PRAZO, PERCENTUAL, DIGVENDA, CODTIPTITPAD) VALUES (322,7,180,12.5,0,123);</v>
      </c>
    </row>
    <row r="753" spans="1:9" x14ac:dyDescent="0.3">
      <c r="A753" s="22">
        <v>322</v>
      </c>
      <c r="B753" s="23" t="str">
        <f>VLOOKUP(A753,'Tipo de Negociação (TGFTPV)'!B:C,2,FALSE)</f>
        <v>ENTRADA + CARTAO DE CREDITO AMEX 7X</v>
      </c>
      <c r="C753" s="24">
        <v>8</v>
      </c>
      <c r="D753" s="24">
        <v>210</v>
      </c>
      <c r="E753" s="25">
        <v>12.5</v>
      </c>
      <c r="F753" s="23" t="str">
        <f t="shared" si="24"/>
        <v>12.5</v>
      </c>
      <c r="G753" s="23">
        <v>0</v>
      </c>
      <c r="H753" s="33">
        <v>123</v>
      </c>
      <c r="I753" s="23" t="str">
        <f t="shared" si="25"/>
        <v>INSERT INTO TGFPPG (CODTIPVENDA, SEQUENCIA, PRAZO, PERCENTUAL, DIGVENDA, CODTIPTITPAD) VALUES (322,8,210,12.5,0,123);</v>
      </c>
    </row>
    <row r="754" spans="1:9" x14ac:dyDescent="0.3">
      <c r="A754" s="18">
        <v>323</v>
      </c>
      <c r="B754" s="19" t="str">
        <f>VLOOKUP(A754,'Tipo de Negociação (TGFTPV)'!B:C,2,FALSE)</f>
        <v>ENTRADA + CARTAO DE CREDITO AMEX 8X</v>
      </c>
      <c r="C754" s="20">
        <v>1</v>
      </c>
      <c r="D754" s="20">
        <v>0</v>
      </c>
      <c r="E754" s="21">
        <v>11.1111</v>
      </c>
      <c r="F754" s="19" t="str">
        <f t="shared" si="24"/>
        <v>11.1111</v>
      </c>
      <c r="G754" s="19">
        <v>3</v>
      </c>
      <c r="H754" s="32">
        <v>1</v>
      </c>
      <c r="I754" s="19" t="str">
        <f t="shared" si="25"/>
        <v>INSERT INTO TGFPPG (CODTIPVENDA, SEQUENCIA, PRAZO, PERCENTUAL, DIGVENDA, CODTIPTITPAD) VALUES (323,1,0,11.1111,3,1);</v>
      </c>
    </row>
    <row r="755" spans="1:9" x14ac:dyDescent="0.3">
      <c r="A755" s="27">
        <v>323</v>
      </c>
      <c r="B755" t="str">
        <f>VLOOKUP(A755,'Tipo de Negociação (TGFTPV)'!B:C,2,FALSE)</f>
        <v>ENTRADA + CARTAO DE CREDITO AMEX 8X</v>
      </c>
      <c r="C755" s="5">
        <v>2</v>
      </c>
      <c r="D755" s="5">
        <v>30</v>
      </c>
      <c r="E755" s="28">
        <v>11.1111</v>
      </c>
      <c r="F755" t="str">
        <f t="shared" si="24"/>
        <v>11.1111</v>
      </c>
      <c r="G755">
        <v>0</v>
      </c>
      <c r="H755" s="34">
        <v>123</v>
      </c>
      <c r="I755" t="str">
        <f t="shared" si="25"/>
        <v>INSERT INTO TGFPPG (CODTIPVENDA, SEQUENCIA, PRAZO, PERCENTUAL, DIGVENDA, CODTIPTITPAD) VALUES (323,2,30,11.1111,0,123);</v>
      </c>
    </row>
    <row r="756" spans="1:9" x14ac:dyDescent="0.3">
      <c r="A756" s="27">
        <v>323</v>
      </c>
      <c r="B756" t="str">
        <f>VLOOKUP(A756,'Tipo de Negociação (TGFTPV)'!B:C,2,FALSE)</f>
        <v>ENTRADA + CARTAO DE CREDITO AMEX 8X</v>
      </c>
      <c r="C756" s="5">
        <v>3</v>
      </c>
      <c r="D756" s="5">
        <v>60</v>
      </c>
      <c r="E756" s="28">
        <v>11.1111</v>
      </c>
      <c r="F756" t="str">
        <f t="shared" si="24"/>
        <v>11.1111</v>
      </c>
      <c r="G756">
        <v>0</v>
      </c>
      <c r="H756" s="34">
        <v>123</v>
      </c>
      <c r="I756" t="str">
        <f t="shared" si="25"/>
        <v>INSERT INTO TGFPPG (CODTIPVENDA, SEQUENCIA, PRAZO, PERCENTUAL, DIGVENDA, CODTIPTITPAD) VALUES (323,3,60,11.1111,0,123);</v>
      </c>
    </row>
    <row r="757" spans="1:9" x14ac:dyDescent="0.3">
      <c r="A757" s="27">
        <v>323</v>
      </c>
      <c r="B757" t="str">
        <f>VLOOKUP(A757,'Tipo de Negociação (TGFTPV)'!B:C,2,FALSE)</f>
        <v>ENTRADA + CARTAO DE CREDITO AMEX 8X</v>
      </c>
      <c r="C757" s="5">
        <v>4</v>
      </c>
      <c r="D757" s="5">
        <v>90</v>
      </c>
      <c r="E757" s="28">
        <v>11.1111</v>
      </c>
      <c r="F757" t="str">
        <f t="shared" si="24"/>
        <v>11.1111</v>
      </c>
      <c r="G757">
        <v>0</v>
      </c>
      <c r="H757" s="34">
        <v>123</v>
      </c>
      <c r="I757" t="str">
        <f t="shared" si="25"/>
        <v>INSERT INTO TGFPPG (CODTIPVENDA, SEQUENCIA, PRAZO, PERCENTUAL, DIGVENDA, CODTIPTITPAD) VALUES (323,4,90,11.1111,0,123);</v>
      </c>
    </row>
    <row r="758" spans="1:9" x14ac:dyDescent="0.3">
      <c r="A758" s="27">
        <v>323</v>
      </c>
      <c r="B758" t="str">
        <f>VLOOKUP(A758,'Tipo de Negociação (TGFTPV)'!B:C,2,FALSE)</f>
        <v>ENTRADA + CARTAO DE CREDITO AMEX 8X</v>
      </c>
      <c r="C758" s="5">
        <v>5</v>
      </c>
      <c r="D758" s="5">
        <v>120</v>
      </c>
      <c r="E758" s="28">
        <v>11.1111</v>
      </c>
      <c r="F758" t="str">
        <f t="shared" si="24"/>
        <v>11.1111</v>
      </c>
      <c r="G758">
        <v>0</v>
      </c>
      <c r="H758" s="34">
        <v>123</v>
      </c>
      <c r="I758" t="str">
        <f t="shared" si="25"/>
        <v>INSERT INTO TGFPPG (CODTIPVENDA, SEQUENCIA, PRAZO, PERCENTUAL, DIGVENDA, CODTIPTITPAD) VALUES (323,5,120,11.1111,0,123);</v>
      </c>
    </row>
    <row r="759" spans="1:9" x14ac:dyDescent="0.3">
      <c r="A759" s="27">
        <v>323</v>
      </c>
      <c r="B759" t="str">
        <f>VLOOKUP(A759,'Tipo de Negociação (TGFTPV)'!B:C,2,FALSE)</f>
        <v>ENTRADA + CARTAO DE CREDITO AMEX 8X</v>
      </c>
      <c r="C759" s="5">
        <v>6</v>
      </c>
      <c r="D759" s="5">
        <v>150</v>
      </c>
      <c r="E759" s="28">
        <v>11.1111</v>
      </c>
      <c r="F759" t="str">
        <f t="shared" si="24"/>
        <v>11.1111</v>
      </c>
      <c r="G759">
        <v>0</v>
      </c>
      <c r="H759" s="34">
        <v>123</v>
      </c>
      <c r="I759" t="str">
        <f t="shared" si="25"/>
        <v>INSERT INTO TGFPPG (CODTIPVENDA, SEQUENCIA, PRAZO, PERCENTUAL, DIGVENDA, CODTIPTITPAD) VALUES (323,6,150,11.1111,0,123);</v>
      </c>
    </row>
    <row r="760" spans="1:9" x14ac:dyDescent="0.3">
      <c r="A760" s="27">
        <v>323</v>
      </c>
      <c r="B760" t="str">
        <f>VLOOKUP(A760,'Tipo de Negociação (TGFTPV)'!B:C,2,FALSE)</f>
        <v>ENTRADA + CARTAO DE CREDITO AMEX 8X</v>
      </c>
      <c r="C760" s="5">
        <v>7</v>
      </c>
      <c r="D760" s="5">
        <v>180</v>
      </c>
      <c r="E760" s="28">
        <v>11.1111</v>
      </c>
      <c r="F760" t="str">
        <f t="shared" si="24"/>
        <v>11.1111</v>
      </c>
      <c r="G760">
        <v>0</v>
      </c>
      <c r="H760" s="34">
        <v>123</v>
      </c>
      <c r="I760" t="str">
        <f t="shared" si="25"/>
        <v>INSERT INTO TGFPPG (CODTIPVENDA, SEQUENCIA, PRAZO, PERCENTUAL, DIGVENDA, CODTIPTITPAD) VALUES (323,7,180,11.1111,0,123);</v>
      </c>
    </row>
    <row r="761" spans="1:9" x14ac:dyDescent="0.3">
      <c r="A761" s="27">
        <v>323</v>
      </c>
      <c r="B761" t="str">
        <f>VLOOKUP(A761,'Tipo de Negociação (TGFTPV)'!B:C,2,FALSE)</f>
        <v>ENTRADA + CARTAO DE CREDITO AMEX 8X</v>
      </c>
      <c r="C761" s="5">
        <v>8</v>
      </c>
      <c r="D761" s="5">
        <v>210</v>
      </c>
      <c r="E761" s="28">
        <v>11.1111</v>
      </c>
      <c r="F761" t="str">
        <f t="shared" si="24"/>
        <v>11.1111</v>
      </c>
      <c r="G761">
        <v>0</v>
      </c>
      <c r="H761" s="34">
        <v>123</v>
      </c>
      <c r="I761" t="str">
        <f t="shared" si="25"/>
        <v>INSERT INTO TGFPPG (CODTIPVENDA, SEQUENCIA, PRAZO, PERCENTUAL, DIGVENDA, CODTIPTITPAD) VALUES (323,8,210,11.1111,0,123);</v>
      </c>
    </row>
    <row r="762" spans="1:9" x14ac:dyDescent="0.3">
      <c r="A762" s="22">
        <v>323</v>
      </c>
      <c r="B762" s="23" t="str">
        <f>VLOOKUP(A762,'Tipo de Negociação (TGFTPV)'!B:C,2,FALSE)</f>
        <v>ENTRADA + CARTAO DE CREDITO AMEX 8X</v>
      </c>
      <c r="C762" s="24">
        <v>9</v>
      </c>
      <c r="D762" s="24">
        <v>240</v>
      </c>
      <c r="E762" s="25">
        <v>11.1111</v>
      </c>
      <c r="F762" s="23" t="str">
        <f t="shared" si="24"/>
        <v>11.1111</v>
      </c>
      <c r="G762" s="23">
        <v>0</v>
      </c>
      <c r="H762" s="33">
        <v>123</v>
      </c>
      <c r="I762" s="23" t="str">
        <f t="shared" si="25"/>
        <v>INSERT INTO TGFPPG (CODTIPVENDA, SEQUENCIA, PRAZO, PERCENTUAL, DIGVENDA, CODTIPTITPAD) VALUES (323,9,240,11.1111,0,123);</v>
      </c>
    </row>
    <row r="763" spans="1:9" x14ac:dyDescent="0.3">
      <c r="A763" s="18">
        <v>324</v>
      </c>
      <c r="B763" s="19" t="str">
        <f>VLOOKUP(A763,'Tipo de Negociação (TGFTPV)'!B:C,2,FALSE)</f>
        <v>ENTRADA + CARTAO DE CREDITO AMEX 9X</v>
      </c>
      <c r="C763" s="20">
        <v>1</v>
      </c>
      <c r="D763" s="20">
        <v>0</v>
      </c>
      <c r="E763" s="21">
        <v>10</v>
      </c>
      <c r="F763" s="19" t="str">
        <f t="shared" si="24"/>
        <v>10</v>
      </c>
      <c r="G763" s="19">
        <v>3</v>
      </c>
      <c r="H763" s="32">
        <v>1</v>
      </c>
      <c r="I763" s="19" t="str">
        <f t="shared" si="25"/>
        <v>INSERT INTO TGFPPG (CODTIPVENDA, SEQUENCIA, PRAZO, PERCENTUAL, DIGVENDA, CODTIPTITPAD) VALUES (324,1,0,10,3,1);</v>
      </c>
    </row>
    <row r="764" spans="1:9" x14ac:dyDescent="0.3">
      <c r="A764" s="27">
        <v>324</v>
      </c>
      <c r="B764" t="str">
        <f>VLOOKUP(A764,'Tipo de Negociação (TGFTPV)'!B:C,2,FALSE)</f>
        <v>ENTRADA + CARTAO DE CREDITO AMEX 9X</v>
      </c>
      <c r="C764" s="5">
        <v>2</v>
      </c>
      <c r="D764" s="5">
        <v>30</v>
      </c>
      <c r="E764" s="28">
        <v>10</v>
      </c>
      <c r="F764" t="str">
        <f t="shared" si="24"/>
        <v>10</v>
      </c>
      <c r="G764">
        <v>0</v>
      </c>
      <c r="H764" s="34">
        <v>123</v>
      </c>
      <c r="I764" t="str">
        <f t="shared" si="25"/>
        <v>INSERT INTO TGFPPG (CODTIPVENDA, SEQUENCIA, PRAZO, PERCENTUAL, DIGVENDA, CODTIPTITPAD) VALUES (324,2,30,10,0,123);</v>
      </c>
    </row>
    <row r="765" spans="1:9" x14ac:dyDescent="0.3">
      <c r="A765" s="27">
        <v>324</v>
      </c>
      <c r="B765" t="str">
        <f>VLOOKUP(A765,'Tipo de Negociação (TGFTPV)'!B:C,2,FALSE)</f>
        <v>ENTRADA + CARTAO DE CREDITO AMEX 9X</v>
      </c>
      <c r="C765" s="5">
        <v>3</v>
      </c>
      <c r="D765" s="5">
        <v>60</v>
      </c>
      <c r="E765" s="28">
        <v>10</v>
      </c>
      <c r="F765" t="str">
        <f t="shared" si="24"/>
        <v>10</v>
      </c>
      <c r="G765">
        <v>0</v>
      </c>
      <c r="H765" s="34">
        <v>123</v>
      </c>
      <c r="I765" t="str">
        <f t="shared" si="25"/>
        <v>INSERT INTO TGFPPG (CODTIPVENDA, SEQUENCIA, PRAZO, PERCENTUAL, DIGVENDA, CODTIPTITPAD) VALUES (324,3,60,10,0,123);</v>
      </c>
    </row>
    <row r="766" spans="1:9" x14ac:dyDescent="0.3">
      <c r="A766" s="27">
        <v>324</v>
      </c>
      <c r="B766" t="str">
        <f>VLOOKUP(A766,'Tipo de Negociação (TGFTPV)'!B:C,2,FALSE)</f>
        <v>ENTRADA + CARTAO DE CREDITO AMEX 9X</v>
      </c>
      <c r="C766" s="5">
        <v>4</v>
      </c>
      <c r="D766" s="5">
        <v>90</v>
      </c>
      <c r="E766" s="28">
        <v>10</v>
      </c>
      <c r="F766" t="str">
        <f t="shared" si="24"/>
        <v>10</v>
      </c>
      <c r="G766">
        <v>0</v>
      </c>
      <c r="H766" s="34">
        <v>123</v>
      </c>
      <c r="I766" t="str">
        <f t="shared" si="25"/>
        <v>INSERT INTO TGFPPG (CODTIPVENDA, SEQUENCIA, PRAZO, PERCENTUAL, DIGVENDA, CODTIPTITPAD) VALUES (324,4,90,10,0,123);</v>
      </c>
    </row>
    <row r="767" spans="1:9" x14ac:dyDescent="0.3">
      <c r="A767" s="27">
        <v>324</v>
      </c>
      <c r="B767" t="str">
        <f>VLOOKUP(A767,'Tipo de Negociação (TGFTPV)'!B:C,2,FALSE)</f>
        <v>ENTRADA + CARTAO DE CREDITO AMEX 9X</v>
      </c>
      <c r="C767" s="5">
        <v>5</v>
      </c>
      <c r="D767" s="5">
        <v>120</v>
      </c>
      <c r="E767" s="28">
        <v>10</v>
      </c>
      <c r="F767" t="str">
        <f t="shared" si="24"/>
        <v>10</v>
      </c>
      <c r="G767">
        <v>0</v>
      </c>
      <c r="H767" s="34">
        <v>123</v>
      </c>
      <c r="I767" t="str">
        <f t="shared" si="25"/>
        <v>INSERT INTO TGFPPG (CODTIPVENDA, SEQUENCIA, PRAZO, PERCENTUAL, DIGVENDA, CODTIPTITPAD) VALUES (324,5,120,10,0,123);</v>
      </c>
    </row>
    <row r="768" spans="1:9" x14ac:dyDescent="0.3">
      <c r="A768" s="27">
        <v>324</v>
      </c>
      <c r="B768" t="str">
        <f>VLOOKUP(A768,'Tipo de Negociação (TGFTPV)'!B:C,2,FALSE)</f>
        <v>ENTRADA + CARTAO DE CREDITO AMEX 9X</v>
      </c>
      <c r="C768" s="5">
        <v>6</v>
      </c>
      <c r="D768" s="5">
        <v>150</v>
      </c>
      <c r="E768" s="28">
        <v>10</v>
      </c>
      <c r="F768" t="str">
        <f t="shared" si="24"/>
        <v>10</v>
      </c>
      <c r="G768">
        <v>0</v>
      </c>
      <c r="H768" s="34">
        <v>123</v>
      </c>
      <c r="I768" t="str">
        <f t="shared" si="25"/>
        <v>INSERT INTO TGFPPG (CODTIPVENDA, SEQUENCIA, PRAZO, PERCENTUAL, DIGVENDA, CODTIPTITPAD) VALUES (324,6,150,10,0,123);</v>
      </c>
    </row>
    <row r="769" spans="1:9" x14ac:dyDescent="0.3">
      <c r="A769" s="27">
        <v>324</v>
      </c>
      <c r="B769" t="str">
        <f>VLOOKUP(A769,'Tipo de Negociação (TGFTPV)'!B:C,2,FALSE)</f>
        <v>ENTRADA + CARTAO DE CREDITO AMEX 9X</v>
      </c>
      <c r="C769" s="5">
        <v>7</v>
      </c>
      <c r="D769" s="5">
        <v>180</v>
      </c>
      <c r="E769" s="28">
        <v>10</v>
      </c>
      <c r="F769" t="str">
        <f t="shared" si="24"/>
        <v>10</v>
      </c>
      <c r="G769">
        <v>0</v>
      </c>
      <c r="H769" s="34">
        <v>123</v>
      </c>
      <c r="I769" t="str">
        <f t="shared" si="25"/>
        <v>INSERT INTO TGFPPG (CODTIPVENDA, SEQUENCIA, PRAZO, PERCENTUAL, DIGVENDA, CODTIPTITPAD) VALUES (324,7,180,10,0,123);</v>
      </c>
    </row>
    <row r="770" spans="1:9" x14ac:dyDescent="0.3">
      <c r="A770" s="27">
        <v>324</v>
      </c>
      <c r="B770" t="str">
        <f>VLOOKUP(A770,'Tipo de Negociação (TGFTPV)'!B:C,2,FALSE)</f>
        <v>ENTRADA + CARTAO DE CREDITO AMEX 9X</v>
      </c>
      <c r="C770" s="5">
        <v>8</v>
      </c>
      <c r="D770" s="5">
        <v>210</v>
      </c>
      <c r="E770" s="28">
        <v>10</v>
      </c>
      <c r="F770" t="str">
        <f t="shared" si="24"/>
        <v>10</v>
      </c>
      <c r="G770">
        <v>0</v>
      </c>
      <c r="H770" s="34">
        <v>123</v>
      </c>
      <c r="I770" t="str">
        <f t="shared" si="25"/>
        <v>INSERT INTO TGFPPG (CODTIPVENDA, SEQUENCIA, PRAZO, PERCENTUAL, DIGVENDA, CODTIPTITPAD) VALUES (324,8,210,10,0,123);</v>
      </c>
    </row>
    <row r="771" spans="1:9" x14ac:dyDescent="0.3">
      <c r="A771" s="27">
        <v>324</v>
      </c>
      <c r="B771" t="str">
        <f>VLOOKUP(A771,'Tipo de Negociação (TGFTPV)'!B:C,2,FALSE)</f>
        <v>ENTRADA + CARTAO DE CREDITO AMEX 9X</v>
      </c>
      <c r="C771" s="5">
        <v>9</v>
      </c>
      <c r="D771" s="5">
        <v>240</v>
      </c>
      <c r="E771" s="28">
        <v>10</v>
      </c>
      <c r="F771" t="str">
        <f t="shared" si="24"/>
        <v>10</v>
      </c>
      <c r="G771">
        <v>0</v>
      </c>
      <c r="H771" s="34">
        <v>123</v>
      </c>
      <c r="I771" t="str">
        <f t="shared" si="25"/>
        <v>INSERT INTO TGFPPG (CODTIPVENDA, SEQUENCIA, PRAZO, PERCENTUAL, DIGVENDA, CODTIPTITPAD) VALUES (324,9,240,10,0,123);</v>
      </c>
    </row>
    <row r="772" spans="1:9" x14ac:dyDescent="0.3">
      <c r="A772" s="22">
        <v>324</v>
      </c>
      <c r="B772" s="23" t="str">
        <f>VLOOKUP(A772,'Tipo de Negociação (TGFTPV)'!B:C,2,FALSE)</f>
        <v>ENTRADA + CARTAO DE CREDITO AMEX 9X</v>
      </c>
      <c r="C772" s="24">
        <v>10</v>
      </c>
      <c r="D772" s="24">
        <v>270</v>
      </c>
      <c r="E772" s="25">
        <v>10</v>
      </c>
      <c r="F772" s="23" t="str">
        <f t="shared" si="24"/>
        <v>10</v>
      </c>
      <c r="G772" s="23">
        <v>0</v>
      </c>
      <c r="H772" s="33">
        <v>123</v>
      </c>
      <c r="I772" s="23" t="str">
        <f t="shared" si="25"/>
        <v>INSERT INTO TGFPPG (CODTIPVENDA, SEQUENCIA, PRAZO, PERCENTUAL, DIGVENDA, CODTIPTITPAD) VALUES (324,10,270,10,0,123);</v>
      </c>
    </row>
    <row r="773" spans="1:9" x14ac:dyDescent="0.3">
      <c r="A773" s="18">
        <v>325</v>
      </c>
      <c r="B773" s="19" t="str">
        <f>VLOOKUP(A773,'Tipo de Negociação (TGFTPV)'!B:C,2,FALSE)</f>
        <v>ENTRADA + CARTAO DE CREDITO AMEX 10X</v>
      </c>
      <c r="C773" s="20">
        <v>1</v>
      </c>
      <c r="D773" s="20">
        <v>0</v>
      </c>
      <c r="E773" s="21">
        <v>9.0909090909090899</v>
      </c>
      <c r="F773" s="19" t="str">
        <f t="shared" si="24"/>
        <v>9.09090909090909</v>
      </c>
      <c r="G773" s="19">
        <v>3</v>
      </c>
      <c r="H773" s="32">
        <v>1</v>
      </c>
      <c r="I773" s="19" t="str">
        <f t="shared" si="25"/>
        <v>INSERT INTO TGFPPG (CODTIPVENDA, SEQUENCIA, PRAZO, PERCENTUAL, DIGVENDA, CODTIPTITPAD) VALUES (325,1,0,9.09090909090909,3,1);</v>
      </c>
    </row>
    <row r="774" spans="1:9" x14ac:dyDescent="0.3">
      <c r="A774" s="27">
        <v>325</v>
      </c>
      <c r="B774" t="str">
        <f>VLOOKUP(A774,'Tipo de Negociação (TGFTPV)'!B:C,2,FALSE)</f>
        <v>ENTRADA + CARTAO DE CREDITO AMEX 10X</v>
      </c>
      <c r="C774" s="5">
        <v>2</v>
      </c>
      <c r="D774" s="5">
        <v>30</v>
      </c>
      <c r="E774" s="28">
        <v>9.0909090909090899</v>
      </c>
      <c r="F774" t="str">
        <f t="shared" si="24"/>
        <v>9.09090909090909</v>
      </c>
      <c r="G774">
        <v>0</v>
      </c>
      <c r="H774" s="34">
        <v>123</v>
      </c>
      <c r="I774" t="str">
        <f t="shared" si="25"/>
        <v>INSERT INTO TGFPPG (CODTIPVENDA, SEQUENCIA, PRAZO, PERCENTUAL, DIGVENDA, CODTIPTITPAD) VALUES (325,2,30,9.09090909090909,0,123);</v>
      </c>
    </row>
    <row r="775" spans="1:9" x14ac:dyDescent="0.3">
      <c r="A775" s="27">
        <v>325</v>
      </c>
      <c r="B775" t="str">
        <f>VLOOKUP(A775,'Tipo de Negociação (TGFTPV)'!B:C,2,FALSE)</f>
        <v>ENTRADA + CARTAO DE CREDITO AMEX 10X</v>
      </c>
      <c r="C775" s="5">
        <v>3</v>
      </c>
      <c r="D775" s="5">
        <v>60</v>
      </c>
      <c r="E775" s="28">
        <v>9.0909090909090899</v>
      </c>
      <c r="F775" t="str">
        <f t="shared" si="24"/>
        <v>9.09090909090909</v>
      </c>
      <c r="G775">
        <v>0</v>
      </c>
      <c r="H775" s="34">
        <v>123</v>
      </c>
      <c r="I775" t="str">
        <f t="shared" si="25"/>
        <v>INSERT INTO TGFPPG (CODTIPVENDA, SEQUENCIA, PRAZO, PERCENTUAL, DIGVENDA, CODTIPTITPAD) VALUES (325,3,60,9.09090909090909,0,123);</v>
      </c>
    </row>
    <row r="776" spans="1:9" x14ac:dyDescent="0.3">
      <c r="A776" s="27">
        <v>325</v>
      </c>
      <c r="B776" t="str">
        <f>VLOOKUP(A776,'Tipo de Negociação (TGFTPV)'!B:C,2,FALSE)</f>
        <v>ENTRADA + CARTAO DE CREDITO AMEX 10X</v>
      </c>
      <c r="C776" s="5">
        <v>4</v>
      </c>
      <c r="D776" s="5">
        <v>90</v>
      </c>
      <c r="E776" s="28">
        <v>9.0909090909090899</v>
      </c>
      <c r="F776" t="str">
        <f t="shared" si="24"/>
        <v>9.09090909090909</v>
      </c>
      <c r="G776">
        <v>0</v>
      </c>
      <c r="H776" s="34">
        <v>123</v>
      </c>
      <c r="I776" t="str">
        <f t="shared" si="25"/>
        <v>INSERT INTO TGFPPG (CODTIPVENDA, SEQUENCIA, PRAZO, PERCENTUAL, DIGVENDA, CODTIPTITPAD) VALUES (325,4,90,9.09090909090909,0,123);</v>
      </c>
    </row>
    <row r="777" spans="1:9" x14ac:dyDescent="0.3">
      <c r="A777" s="27">
        <v>325</v>
      </c>
      <c r="B777" t="str">
        <f>VLOOKUP(A777,'Tipo de Negociação (TGFTPV)'!B:C,2,FALSE)</f>
        <v>ENTRADA + CARTAO DE CREDITO AMEX 10X</v>
      </c>
      <c r="C777" s="5">
        <v>5</v>
      </c>
      <c r="D777" s="5">
        <v>120</v>
      </c>
      <c r="E777" s="28">
        <v>9.0909090909090899</v>
      </c>
      <c r="F777" t="str">
        <f t="shared" si="24"/>
        <v>9.09090909090909</v>
      </c>
      <c r="G777">
        <v>0</v>
      </c>
      <c r="H777" s="34">
        <v>123</v>
      </c>
      <c r="I777" t="str">
        <f t="shared" si="25"/>
        <v>INSERT INTO TGFPPG (CODTIPVENDA, SEQUENCIA, PRAZO, PERCENTUAL, DIGVENDA, CODTIPTITPAD) VALUES (325,5,120,9.09090909090909,0,123);</v>
      </c>
    </row>
    <row r="778" spans="1:9" x14ac:dyDescent="0.3">
      <c r="A778" s="27">
        <v>325</v>
      </c>
      <c r="B778" t="str">
        <f>VLOOKUP(A778,'Tipo de Negociação (TGFTPV)'!B:C,2,FALSE)</f>
        <v>ENTRADA + CARTAO DE CREDITO AMEX 10X</v>
      </c>
      <c r="C778" s="5">
        <v>6</v>
      </c>
      <c r="D778" s="5">
        <v>150</v>
      </c>
      <c r="E778" s="28">
        <v>9.0909090909090899</v>
      </c>
      <c r="F778" t="str">
        <f t="shared" ref="F778:F841" si="26">SUBSTITUTE(E778,",",".")</f>
        <v>9.09090909090909</v>
      </c>
      <c r="G778">
        <v>0</v>
      </c>
      <c r="H778" s="34">
        <v>123</v>
      </c>
      <c r="I778" t="str">
        <f t="shared" si="25"/>
        <v>INSERT INTO TGFPPG (CODTIPVENDA, SEQUENCIA, PRAZO, PERCENTUAL, DIGVENDA, CODTIPTITPAD) VALUES (325,6,150,9.09090909090909,0,123);</v>
      </c>
    </row>
    <row r="779" spans="1:9" x14ac:dyDescent="0.3">
      <c r="A779" s="27">
        <v>325</v>
      </c>
      <c r="B779" t="str">
        <f>VLOOKUP(A779,'Tipo de Negociação (TGFTPV)'!B:C,2,FALSE)</f>
        <v>ENTRADA + CARTAO DE CREDITO AMEX 10X</v>
      </c>
      <c r="C779" s="5">
        <v>7</v>
      </c>
      <c r="D779" s="5">
        <v>180</v>
      </c>
      <c r="E779" s="28">
        <v>9.0909090909090899</v>
      </c>
      <c r="F779" t="str">
        <f t="shared" si="26"/>
        <v>9.09090909090909</v>
      </c>
      <c r="G779">
        <v>0</v>
      </c>
      <c r="H779" s="34">
        <v>123</v>
      </c>
      <c r="I779" t="str">
        <f t="shared" si="25"/>
        <v>INSERT INTO TGFPPG (CODTIPVENDA, SEQUENCIA, PRAZO, PERCENTUAL, DIGVENDA, CODTIPTITPAD) VALUES (325,7,180,9.09090909090909,0,123);</v>
      </c>
    </row>
    <row r="780" spans="1:9" x14ac:dyDescent="0.3">
      <c r="A780" s="27">
        <v>325</v>
      </c>
      <c r="B780" t="str">
        <f>VLOOKUP(A780,'Tipo de Negociação (TGFTPV)'!B:C,2,FALSE)</f>
        <v>ENTRADA + CARTAO DE CREDITO AMEX 10X</v>
      </c>
      <c r="C780" s="5">
        <v>8</v>
      </c>
      <c r="D780" s="5">
        <v>210</v>
      </c>
      <c r="E780" s="28">
        <v>9.0909090909090899</v>
      </c>
      <c r="F780" t="str">
        <f t="shared" si="26"/>
        <v>9.09090909090909</v>
      </c>
      <c r="G780">
        <v>0</v>
      </c>
      <c r="H780" s="34">
        <v>123</v>
      </c>
      <c r="I780" t="str">
        <f t="shared" si="25"/>
        <v>INSERT INTO TGFPPG (CODTIPVENDA, SEQUENCIA, PRAZO, PERCENTUAL, DIGVENDA, CODTIPTITPAD) VALUES (325,8,210,9.09090909090909,0,123);</v>
      </c>
    </row>
    <row r="781" spans="1:9" x14ac:dyDescent="0.3">
      <c r="A781" s="27">
        <v>325</v>
      </c>
      <c r="B781" t="str">
        <f>VLOOKUP(A781,'Tipo de Negociação (TGFTPV)'!B:C,2,FALSE)</f>
        <v>ENTRADA + CARTAO DE CREDITO AMEX 10X</v>
      </c>
      <c r="C781" s="5">
        <v>9</v>
      </c>
      <c r="D781" s="5">
        <v>240</v>
      </c>
      <c r="E781" s="28">
        <v>9.0909090909090899</v>
      </c>
      <c r="F781" t="str">
        <f t="shared" si="26"/>
        <v>9.09090909090909</v>
      </c>
      <c r="G781">
        <v>0</v>
      </c>
      <c r="H781" s="34">
        <v>123</v>
      </c>
      <c r="I781" t="str">
        <f t="shared" si="25"/>
        <v>INSERT INTO TGFPPG (CODTIPVENDA, SEQUENCIA, PRAZO, PERCENTUAL, DIGVENDA, CODTIPTITPAD) VALUES (325,9,240,9.09090909090909,0,123);</v>
      </c>
    </row>
    <row r="782" spans="1:9" x14ac:dyDescent="0.3">
      <c r="A782" s="27">
        <v>325</v>
      </c>
      <c r="B782" t="str">
        <f>VLOOKUP(A782,'Tipo de Negociação (TGFTPV)'!B:C,2,FALSE)</f>
        <v>ENTRADA + CARTAO DE CREDITO AMEX 10X</v>
      </c>
      <c r="C782" s="5">
        <v>10</v>
      </c>
      <c r="D782" s="5">
        <v>270</v>
      </c>
      <c r="E782" s="28">
        <v>9.0909090909090899</v>
      </c>
      <c r="F782" t="str">
        <f t="shared" si="26"/>
        <v>9.09090909090909</v>
      </c>
      <c r="G782">
        <v>0</v>
      </c>
      <c r="H782" s="34">
        <v>123</v>
      </c>
      <c r="I782" t="str">
        <f t="shared" si="25"/>
        <v>INSERT INTO TGFPPG (CODTIPVENDA, SEQUENCIA, PRAZO, PERCENTUAL, DIGVENDA, CODTIPTITPAD) VALUES (325,10,270,9.09090909090909,0,123);</v>
      </c>
    </row>
    <row r="783" spans="1:9" x14ac:dyDescent="0.3">
      <c r="A783" s="22">
        <v>325</v>
      </c>
      <c r="B783" s="23" t="str">
        <f>VLOOKUP(A783,'Tipo de Negociação (TGFTPV)'!B:C,2,FALSE)</f>
        <v>ENTRADA + CARTAO DE CREDITO AMEX 10X</v>
      </c>
      <c r="C783" s="24">
        <v>11</v>
      </c>
      <c r="D783" s="24">
        <v>300</v>
      </c>
      <c r="E783" s="25">
        <v>9.0909090909090899</v>
      </c>
      <c r="F783" s="23" t="str">
        <f t="shared" si="26"/>
        <v>9.09090909090909</v>
      </c>
      <c r="G783" s="23">
        <v>0</v>
      </c>
      <c r="H783" s="33">
        <v>123</v>
      </c>
      <c r="I783" s="23" t="str">
        <f t="shared" si="25"/>
        <v>INSERT INTO TGFPPG (CODTIPVENDA, SEQUENCIA, PRAZO, PERCENTUAL, DIGVENDA, CODTIPTITPAD) VALUES (325,11,300,9.09090909090909,0,123);</v>
      </c>
    </row>
    <row r="784" spans="1:9" x14ac:dyDescent="0.3">
      <c r="A784" s="18">
        <v>337</v>
      </c>
      <c r="B784" s="19" t="str">
        <f>VLOOKUP(A784,'Tipo de Negociação (TGFTPV)'!B:C,2,FALSE)</f>
        <v>ENTRADA + CARTAO DE CREDITO HIPER 1X</v>
      </c>
      <c r="C784" s="20">
        <v>1</v>
      </c>
      <c r="D784" s="20">
        <v>0</v>
      </c>
      <c r="E784" s="21">
        <v>50</v>
      </c>
      <c r="F784" s="19" t="str">
        <f t="shared" si="26"/>
        <v>50</v>
      </c>
      <c r="G784" s="19">
        <v>3</v>
      </c>
      <c r="H784" s="32">
        <v>1</v>
      </c>
      <c r="I784" s="19" t="str">
        <f t="shared" si="25"/>
        <v>INSERT INTO TGFPPG (CODTIPVENDA, SEQUENCIA, PRAZO, PERCENTUAL, DIGVENDA, CODTIPTITPAD) VALUES (337,1,0,50,3,1);</v>
      </c>
    </row>
    <row r="785" spans="1:9" x14ac:dyDescent="0.3">
      <c r="A785" s="22">
        <v>337</v>
      </c>
      <c r="B785" s="23" t="str">
        <f>VLOOKUP(A785,'Tipo de Negociação (TGFTPV)'!B:C,2,FALSE)</f>
        <v>ENTRADA + CARTAO DE CREDITO HIPER 1X</v>
      </c>
      <c r="C785" s="24">
        <v>2</v>
      </c>
      <c r="D785" s="24">
        <v>30</v>
      </c>
      <c r="E785" s="25">
        <v>50</v>
      </c>
      <c r="F785" s="23" t="str">
        <f t="shared" si="26"/>
        <v>50</v>
      </c>
      <c r="G785" s="23">
        <v>0</v>
      </c>
      <c r="H785" s="33">
        <v>125</v>
      </c>
      <c r="I785" t="str">
        <f t="shared" si="25"/>
        <v>INSERT INTO TGFPPG (CODTIPVENDA, SEQUENCIA, PRAZO, PERCENTUAL, DIGVENDA, CODTIPTITPAD) VALUES (337,2,30,50,0,125);</v>
      </c>
    </row>
    <row r="786" spans="1:9" x14ac:dyDescent="0.3">
      <c r="A786" s="18">
        <v>338</v>
      </c>
      <c r="B786" s="19" t="str">
        <f>VLOOKUP(A786,'Tipo de Negociação (TGFTPV)'!B:C,2,FALSE)</f>
        <v>ENTRADA + CARTAO DE CREDITO HIPER 2X</v>
      </c>
      <c r="C786" s="20">
        <v>1</v>
      </c>
      <c r="D786" s="20">
        <v>0</v>
      </c>
      <c r="E786" s="21">
        <v>33.33</v>
      </c>
      <c r="F786" s="26" t="str">
        <f t="shared" si="26"/>
        <v>33.33</v>
      </c>
      <c r="G786" s="19">
        <v>3</v>
      </c>
      <c r="H786" s="32">
        <v>1</v>
      </c>
      <c r="I786" s="19" t="str">
        <f t="shared" si="25"/>
        <v>INSERT INTO TGFPPG (CODTIPVENDA, SEQUENCIA, PRAZO, PERCENTUAL, DIGVENDA, CODTIPTITPAD) VALUES (338,1,0,33.33,3,1);</v>
      </c>
    </row>
    <row r="787" spans="1:9" x14ac:dyDescent="0.3">
      <c r="A787" s="27">
        <v>338</v>
      </c>
      <c r="B787" t="str">
        <f>VLOOKUP(A787,'Tipo de Negociação (TGFTPV)'!B:C,2,FALSE)</f>
        <v>ENTRADA + CARTAO DE CREDITO HIPER 2X</v>
      </c>
      <c r="C787" s="5">
        <v>2</v>
      </c>
      <c r="D787" s="5">
        <v>30</v>
      </c>
      <c r="E787" s="28">
        <v>33.33</v>
      </c>
      <c r="F787" s="29" t="str">
        <f t="shared" si="26"/>
        <v>33.33</v>
      </c>
      <c r="G787">
        <v>0</v>
      </c>
      <c r="H787" s="34">
        <v>126</v>
      </c>
      <c r="I787" t="str">
        <f t="shared" si="25"/>
        <v>INSERT INTO TGFPPG (CODTIPVENDA, SEQUENCIA, PRAZO, PERCENTUAL, DIGVENDA, CODTIPTITPAD) VALUES (338,2,30,33.33,0,126);</v>
      </c>
    </row>
    <row r="788" spans="1:9" x14ac:dyDescent="0.3">
      <c r="A788" s="22">
        <v>338</v>
      </c>
      <c r="B788" s="23" t="str">
        <f>VLOOKUP(A788,'Tipo de Negociação (TGFTPV)'!B:C,2,FALSE)</f>
        <v>ENTRADA + CARTAO DE CREDITO HIPER 2X</v>
      </c>
      <c r="C788" s="24">
        <v>3</v>
      </c>
      <c r="D788" s="24">
        <v>60</v>
      </c>
      <c r="E788" s="25">
        <v>33.33</v>
      </c>
      <c r="F788" s="30" t="str">
        <f t="shared" si="26"/>
        <v>33.33</v>
      </c>
      <c r="G788" s="23">
        <v>0</v>
      </c>
      <c r="H788" s="33">
        <v>126</v>
      </c>
      <c r="I788" s="23" t="str">
        <f t="shared" ref="I788:I851" si="27">_xlfn.CONCAT($I$1,A788,",",C788,",",D788,",",F788,",",G788,",",H788,");")</f>
        <v>INSERT INTO TGFPPG (CODTIPVENDA, SEQUENCIA, PRAZO, PERCENTUAL, DIGVENDA, CODTIPTITPAD) VALUES (338,3,60,33.33,0,126);</v>
      </c>
    </row>
    <row r="789" spans="1:9" x14ac:dyDescent="0.3">
      <c r="A789" s="18">
        <v>339</v>
      </c>
      <c r="B789" s="19" t="str">
        <f>VLOOKUP(A789,'Tipo de Negociação (TGFTPV)'!B:C,2,FALSE)</f>
        <v>ENTRADA + CARTAO DE CREDITO HIPER 3X</v>
      </c>
      <c r="C789" s="20">
        <v>1</v>
      </c>
      <c r="D789" s="20">
        <v>0</v>
      </c>
      <c r="E789" s="21">
        <v>25</v>
      </c>
      <c r="F789" s="19" t="str">
        <f t="shared" si="26"/>
        <v>25</v>
      </c>
      <c r="G789" s="19">
        <v>3</v>
      </c>
      <c r="H789" s="32">
        <v>1</v>
      </c>
      <c r="I789" s="19" t="str">
        <f t="shared" si="27"/>
        <v>INSERT INTO TGFPPG (CODTIPVENDA, SEQUENCIA, PRAZO, PERCENTUAL, DIGVENDA, CODTIPTITPAD) VALUES (339,1,0,25,3,1);</v>
      </c>
    </row>
    <row r="790" spans="1:9" x14ac:dyDescent="0.3">
      <c r="A790" s="27">
        <v>339</v>
      </c>
      <c r="B790" t="str">
        <f>VLOOKUP(A790,'Tipo de Negociação (TGFTPV)'!B:C,2,FALSE)</f>
        <v>ENTRADA + CARTAO DE CREDITO HIPER 3X</v>
      </c>
      <c r="C790" s="5">
        <v>2</v>
      </c>
      <c r="D790" s="5">
        <v>30</v>
      </c>
      <c r="E790" s="28">
        <v>25</v>
      </c>
      <c r="F790" s="29" t="str">
        <f t="shared" si="26"/>
        <v>25</v>
      </c>
      <c r="G790">
        <v>0</v>
      </c>
      <c r="H790" s="34">
        <v>126</v>
      </c>
      <c r="I790" t="str">
        <f t="shared" si="27"/>
        <v>INSERT INTO TGFPPG (CODTIPVENDA, SEQUENCIA, PRAZO, PERCENTUAL, DIGVENDA, CODTIPTITPAD) VALUES (339,2,30,25,0,126);</v>
      </c>
    </row>
    <row r="791" spans="1:9" x14ac:dyDescent="0.3">
      <c r="A791" s="27">
        <v>339</v>
      </c>
      <c r="B791" t="str">
        <f>VLOOKUP(A791,'Tipo de Negociação (TGFTPV)'!B:C,2,FALSE)</f>
        <v>ENTRADA + CARTAO DE CREDITO HIPER 3X</v>
      </c>
      <c r="C791" s="5">
        <v>3</v>
      </c>
      <c r="D791" s="5">
        <v>60</v>
      </c>
      <c r="E791" s="28">
        <v>25</v>
      </c>
      <c r="F791" s="29" t="str">
        <f t="shared" si="26"/>
        <v>25</v>
      </c>
      <c r="G791">
        <v>0</v>
      </c>
      <c r="H791" s="34">
        <v>126</v>
      </c>
      <c r="I791" t="str">
        <f t="shared" si="27"/>
        <v>INSERT INTO TGFPPG (CODTIPVENDA, SEQUENCIA, PRAZO, PERCENTUAL, DIGVENDA, CODTIPTITPAD) VALUES (339,3,60,25,0,126);</v>
      </c>
    </row>
    <row r="792" spans="1:9" x14ac:dyDescent="0.3">
      <c r="A792" s="22">
        <v>339</v>
      </c>
      <c r="B792" s="23" t="str">
        <f>VLOOKUP(A792,'Tipo de Negociação (TGFTPV)'!B:C,2,FALSE)</f>
        <v>ENTRADA + CARTAO DE CREDITO HIPER 3X</v>
      </c>
      <c r="C792" s="24">
        <v>4</v>
      </c>
      <c r="D792" s="24">
        <v>90</v>
      </c>
      <c r="E792" s="25">
        <v>25</v>
      </c>
      <c r="F792" s="23" t="str">
        <f t="shared" si="26"/>
        <v>25</v>
      </c>
      <c r="G792" s="23">
        <v>0</v>
      </c>
      <c r="H792" s="33">
        <v>126</v>
      </c>
      <c r="I792" s="23" t="str">
        <f t="shared" si="27"/>
        <v>INSERT INTO TGFPPG (CODTIPVENDA, SEQUENCIA, PRAZO, PERCENTUAL, DIGVENDA, CODTIPTITPAD) VALUES (339,4,90,25,0,126);</v>
      </c>
    </row>
    <row r="793" spans="1:9" x14ac:dyDescent="0.3">
      <c r="A793" s="18">
        <v>340</v>
      </c>
      <c r="B793" s="19" t="str">
        <f>VLOOKUP(A793,'Tipo de Negociação (TGFTPV)'!B:C,2,FALSE)</f>
        <v>ENTRADA + CARTAO DE CREDITO HIPER 4X</v>
      </c>
      <c r="C793" s="20">
        <v>1</v>
      </c>
      <c r="D793" s="20">
        <v>0</v>
      </c>
      <c r="E793" s="21">
        <v>20</v>
      </c>
      <c r="F793" s="19" t="str">
        <f t="shared" si="26"/>
        <v>20</v>
      </c>
      <c r="G793" s="19">
        <v>3</v>
      </c>
      <c r="H793" s="32">
        <v>1</v>
      </c>
      <c r="I793" s="19" t="str">
        <f t="shared" si="27"/>
        <v>INSERT INTO TGFPPG (CODTIPVENDA, SEQUENCIA, PRAZO, PERCENTUAL, DIGVENDA, CODTIPTITPAD) VALUES (340,1,0,20,3,1);</v>
      </c>
    </row>
    <row r="794" spans="1:9" x14ac:dyDescent="0.3">
      <c r="A794" s="27">
        <v>340</v>
      </c>
      <c r="B794" t="str">
        <f>VLOOKUP(A794,'Tipo de Negociação (TGFTPV)'!B:C,2,FALSE)</f>
        <v>ENTRADA + CARTAO DE CREDITO HIPER 4X</v>
      </c>
      <c r="C794" s="5">
        <v>2</v>
      </c>
      <c r="D794" s="5">
        <v>30</v>
      </c>
      <c r="E794" s="28">
        <v>20</v>
      </c>
      <c r="F794" t="str">
        <f t="shared" si="26"/>
        <v>20</v>
      </c>
      <c r="G794">
        <v>0</v>
      </c>
      <c r="H794" s="34">
        <v>126</v>
      </c>
      <c r="I794" t="str">
        <f t="shared" si="27"/>
        <v>INSERT INTO TGFPPG (CODTIPVENDA, SEQUENCIA, PRAZO, PERCENTUAL, DIGVENDA, CODTIPTITPAD) VALUES (340,2,30,20,0,126);</v>
      </c>
    </row>
    <row r="795" spans="1:9" x14ac:dyDescent="0.3">
      <c r="A795" s="27">
        <v>340</v>
      </c>
      <c r="B795" t="str">
        <f>VLOOKUP(A795,'Tipo de Negociação (TGFTPV)'!B:C,2,FALSE)</f>
        <v>ENTRADA + CARTAO DE CREDITO HIPER 4X</v>
      </c>
      <c r="C795" s="5">
        <v>3</v>
      </c>
      <c r="D795" s="5">
        <v>60</v>
      </c>
      <c r="E795" s="28">
        <v>20</v>
      </c>
      <c r="F795" t="str">
        <f t="shared" si="26"/>
        <v>20</v>
      </c>
      <c r="G795">
        <v>0</v>
      </c>
      <c r="H795" s="34">
        <v>126</v>
      </c>
      <c r="I795" t="str">
        <f t="shared" si="27"/>
        <v>INSERT INTO TGFPPG (CODTIPVENDA, SEQUENCIA, PRAZO, PERCENTUAL, DIGVENDA, CODTIPTITPAD) VALUES (340,3,60,20,0,126);</v>
      </c>
    </row>
    <row r="796" spans="1:9" x14ac:dyDescent="0.3">
      <c r="A796" s="27">
        <v>340</v>
      </c>
      <c r="B796" t="str">
        <f>VLOOKUP(A796,'Tipo de Negociação (TGFTPV)'!B:C,2,FALSE)</f>
        <v>ENTRADA + CARTAO DE CREDITO HIPER 4X</v>
      </c>
      <c r="C796" s="5">
        <v>4</v>
      </c>
      <c r="D796" s="5">
        <v>90</v>
      </c>
      <c r="E796" s="28">
        <v>20</v>
      </c>
      <c r="F796" t="str">
        <f t="shared" si="26"/>
        <v>20</v>
      </c>
      <c r="G796">
        <v>0</v>
      </c>
      <c r="H796" s="34">
        <v>126</v>
      </c>
      <c r="I796" t="str">
        <f t="shared" si="27"/>
        <v>INSERT INTO TGFPPG (CODTIPVENDA, SEQUENCIA, PRAZO, PERCENTUAL, DIGVENDA, CODTIPTITPAD) VALUES (340,4,90,20,0,126);</v>
      </c>
    </row>
    <row r="797" spans="1:9" x14ac:dyDescent="0.3">
      <c r="A797" s="22">
        <v>340</v>
      </c>
      <c r="B797" s="23" t="str">
        <f>VLOOKUP(A797,'Tipo de Negociação (TGFTPV)'!B:C,2,FALSE)</f>
        <v>ENTRADA + CARTAO DE CREDITO HIPER 4X</v>
      </c>
      <c r="C797" s="24">
        <v>5</v>
      </c>
      <c r="D797" s="24">
        <v>120</v>
      </c>
      <c r="E797" s="25">
        <v>20</v>
      </c>
      <c r="F797" s="23" t="str">
        <f t="shared" si="26"/>
        <v>20</v>
      </c>
      <c r="G797" s="23">
        <v>0</v>
      </c>
      <c r="H797" s="33">
        <v>126</v>
      </c>
      <c r="I797" s="23" t="str">
        <f t="shared" si="27"/>
        <v>INSERT INTO TGFPPG (CODTIPVENDA, SEQUENCIA, PRAZO, PERCENTUAL, DIGVENDA, CODTIPTITPAD) VALUES (340,5,120,20,0,126);</v>
      </c>
    </row>
    <row r="798" spans="1:9" x14ac:dyDescent="0.3">
      <c r="A798" s="31">
        <v>341</v>
      </c>
      <c r="B798" t="str">
        <f>VLOOKUP(A798,'Tipo de Negociação (TGFTPV)'!B:C,2,FALSE)</f>
        <v>ENTRADA + CARTAO DE CREDITO HIPER 5X</v>
      </c>
      <c r="C798" s="5">
        <v>1</v>
      </c>
      <c r="D798" s="5">
        <v>0</v>
      </c>
      <c r="E798" s="28">
        <v>16.666699999999999</v>
      </c>
      <c r="F798" s="29" t="str">
        <f t="shared" si="26"/>
        <v>16.6667</v>
      </c>
      <c r="G798">
        <v>3</v>
      </c>
      <c r="H798" s="34">
        <v>1</v>
      </c>
      <c r="I798" t="str">
        <f t="shared" si="27"/>
        <v>INSERT INTO TGFPPG (CODTIPVENDA, SEQUENCIA, PRAZO, PERCENTUAL, DIGVENDA, CODTIPTITPAD) VALUES (341,1,0,16.6667,3,1);</v>
      </c>
    </row>
    <row r="799" spans="1:9" x14ac:dyDescent="0.3">
      <c r="A799" s="31">
        <v>341</v>
      </c>
      <c r="B799" t="str">
        <f>VLOOKUP(A799,'Tipo de Negociação (TGFTPV)'!B:C,2,FALSE)</f>
        <v>ENTRADA + CARTAO DE CREDITO HIPER 5X</v>
      </c>
      <c r="C799" s="5">
        <v>2</v>
      </c>
      <c r="D799" s="5">
        <v>30</v>
      </c>
      <c r="E799" s="28">
        <v>16.666699999999999</v>
      </c>
      <c r="F799" s="29" t="str">
        <f t="shared" si="26"/>
        <v>16.6667</v>
      </c>
      <c r="G799">
        <v>0</v>
      </c>
      <c r="H799" s="34">
        <v>126</v>
      </c>
      <c r="I799" t="str">
        <f t="shared" si="27"/>
        <v>INSERT INTO TGFPPG (CODTIPVENDA, SEQUENCIA, PRAZO, PERCENTUAL, DIGVENDA, CODTIPTITPAD) VALUES (341,2,30,16.6667,0,126);</v>
      </c>
    </row>
    <row r="800" spans="1:9" x14ac:dyDescent="0.3">
      <c r="A800" s="31">
        <v>341</v>
      </c>
      <c r="B800" t="str">
        <f>VLOOKUP(A800,'Tipo de Negociação (TGFTPV)'!B:C,2,FALSE)</f>
        <v>ENTRADA + CARTAO DE CREDITO HIPER 5X</v>
      </c>
      <c r="C800" s="5">
        <v>3</v>
      </c>
      <c r="D800" s="5">
        <v>60</v>
      </c>
      <c r="E800" s="28">
        <v>16.666699999999999</v>
      </c>
      <c r="F800" s="29" t="str">
        <f t="shared" si="26"/>
        <v>16.6667</v>
      </c>
      <c r="G800">
        <v>0</v>
      </c>
      <c r="H800" s="34">
        <v>126</v>
      </c>
      <c r="I800" t="str">
        <f t="shared" si="27"/>
        <v>INSERT INTO TGFPPG (CODTIPVENDA, SEQUENCIA, PRAZO, PERCENTUAL, DIGVENDA, CODTIPTITPAD) VALUES (341,3,60,16.6667,0,126);</v>
      </c>
    </row>
    <row r="801" spans="1:9" x14ac:dyDescent="0.3">
      <c r="A801" s="31">
        <v>341</v>
      </c>
      <c r="B801" t="str">
        <f>VLOOKUP(A801,'Tipo de Negociação (TGFTPV)'!B:C,2,FALSE)</f>
        <v>ENTRADA + CARTAO DE CREDITO HIPER 5X</v>
      </c>
      <c r="C801" s="5">
        <v>4</v>
      </c>
      <c r="D801" s="5">
        <v>90</v>
      </c>
      <c r="E801" s="28">
        <v>16.666699999999999</v>
      </c>
      <c r="F801" s="29" t="str">
        <f t="shared" si="26"/>
        <v>16.6667</v>
      </c>
      <c r="G801">
        <v>0</v>
      </c>
      <c r="H801" s="34">
        <v>126</v>
      </c>
      <c r="I801" t="str">
        <f t="shared" si="27"/>
        <v>INSERT INTO TGFPPG (CODTIPVENDA, SEQUENCIA, PRAZO, PERCENTUAL, DIGVENDA, CODTIPTITPAD) VALUES (341,4,90,16.6667,0,126);</v>
      </c>
    </row>
    <row r="802" spans="1:9" x14ac:dyDescent="0.3">
      <c r="A802" s="31">
        <v>341</v>
      </c>
      <c r="B802" t="str">
        <f>VLOOKUP(A802,'Tipo de Negociação (TGFTPV)'!B:C,2,FALSE)</f>
        <v>ENTRADA + CARTAO DE CREDITO HIPER 5X</v>
      </c>
      <c r="C802" s="5">
        <v>5</v>
      </c>
      <c r="D802" s="5">
        <v>120</v>
      </c>
      <c r="E802" s="28">
        <v>16.666699999999999</v>
      </c>
      <c r="F802" s="29" t="str">
        <f t="shared" si="26"/>
        <v>16.6667</v>
      </c>
      <c r="G802">
        <v>0</v>
      </c>
      <c r="H802" s="34">
        <v>126</v>
      </c>
      <c r="I802" t="str">
        <f t="shared" si="27"/>
        <v>INSERT INTO TGFPPG (CODTIPVENDA, SEQUENCIA, PRAZO, PERCENTUAL, DIGVENDA, CODTIPTITPAD) VALUES (341,5,120,16.6667,0,126);</v>
      </c>
    </row>
    <row r="803" spans="1:9" x14ac:dyDescent="0.3">
      <c r="A803" s="31">
        <v>341</v>
      </c>
      <c r="B803" t="str">
        <f>VLOOKUP(A803,'Tipo de Negociação (TGFTPV)'!B:C,2,FALSE)</f>
        <v>ENTRADA + CARTAO DE CREDITO HIPER 5X</v>
      </c>
      <c r="C803" s="5">
        <v>6</v>
      </c>
      <c r="D803" s="5">
        <v>150</v>
      </c>
      <c r="E803" s="28">
        <v>16.666699999999999</v>
      </c>
      <c r="F803" s="29" t="str">
        <f t="shared" si="26"/>
        <v>16.6667</v>
      </c>
      <c r="G803">
        <v>0</v>
      </c>
      <c r="H803" s="34">
        <v>126</v>
      </c>
      <c r="I803" t="str">
        <f t="shared" si="27"/>
        <v>INSERT INTO TGFPPG (CODTIPVENDA, SEQUENCIA, PRAZO, PERCENTUAL, DIGVENDA, CODTIPTITPAD) VALUES (341,6,150,16.6667,0,126);</v>
      </c>
    </row>
    <row r="804" spans="1:9" x14ac:dyDescent="0.3">
      <c r="A804" s="18">
        <v>342</v>
      </c>
      <c r="B804" s="19" t="str">
        <f>VLOOKUP(A804,'Tipo de Negociação (TGFTPV)'!B:C,2,FALSE)</f>
        <v>ENTRADA + CARTAO DE CREDITO HIPER 6X</v>
      </c>
      <c r="C804" s="20">
        <v>1</v>
      </c>
      <c r="D804" s="20">
        <v>0</v>
      </c>
      <c r="E804" s="21">
        <v>14.2857</v>
      </c>
      <c r="F804" s="19" t="str">
        <f t="shared" si="26"/>
        <v>14.2857</v>
      </c>
      <c r="G804" s="19">
        <v>3</v>
      </c>
      <c r="H804" s="32">
        <v>1</v>
      </c>
      <c r="I804" s="19" t="str">
        <f t="shared" si="27"/>
        <v>INSERT INTO TGFPPG (CODTIPVENDA, SEQUENCIA, PRAZO, PERCENTUAL, DIGVENDA, CODTIPTITPAD) VALUES (342,1,0,14.2857,3,1);</v>
      </c>
    </row>
    <row r="805" spans="1:9" x14ac:dyDescent="0.3">
      <c r="A805" s="27">
        <v>342</v>
      </c>
      <c r="B805" t="str">
        <f>VLOOKUP(A805,'Tipo de Negociação (TGFTPV)'!B:C,2,FALSE)</f>
        <v>ENTRADA + CARTAO DE CREDITO HIPER 6X</v>
      </c>
      <c r="C805" s="5">
        <v>2</v>
      </c>
      <c r="D805" s="5">
        <v>30</v>
      </c>
      <c r="E805" s="28">
        <v>14.2857</v>
      </c>
      <c r="F805" t="str">
        <f t="shared" si="26"/>
        <v>14.2857</v>
      </c>
      <c r="G805">
        <v>0</v>
      </c>
      <c r="H805" s="34">
        <v>126</v>
      </c>
      <c r="I805" t="str">
        <f t="shared" si="27"/>
        <v>INSERT INTO TGFPPG (CODTIPVENDA, SEQUENCIA, PRAZO, PERCENTUAL, DIGVENDA, CODTIPTITPAD) VALUES (342,2,30,14.2857,0,126);</v>
      </c>
    </row>
    <row r="806" spans="1:9" x14ac:dyDescent="0.3">
      <c r="A806" s="27">
        <v>342</v>
      </c>
      <c r="B806" t="str">
        <f>VLOOKUP(A806,'Tipo de Negociação (TGFTPV)'!B:C,2,FALSE)</f>
        <v>ENTRADA + CARTAO DE CREDITO HIPER 6X</v>
      </c>
      <c r="C806" s="5">
        <v>3</v>
      </c>
      <c r="D806" s="5">
        <v>60</v>
      </c>
      <c r="E806" s="28">
        <v>14.2857</v>
      </c>
      <c r="F806" t="str">
        <f t="shared" si="26"/>
        <v>14.2857</v>
      </c>
      <c r="G806">
        <v>0</v>
      </c>
      <c r="H806" s="34">
        <v>126</v>
      </c>
      <c r="I806" t="str">
        <f t="shared" si="27"/>
        <v>INSERT INTO TGFPPG (CODTIPVENDA, SEQUENCIA, PRAZO, PERCENTUAL, DIGVENDA, CODTIPTITPAD) VALUES (342,3,60,14.2857,0,126);</v>
      </c>
    </row>
    <row r="807" spans="1:9" x14ac:dyDescent="0.3">
      <c r="A807" s="27">
        <v>342</v>
      </c>
      <c r="B807" t="str">
        <f>VLOOKUP(A807,'Tipo de Negociação (TGFTPV)'!B:C,2,FALSE)</f>
        <v>ENTRADA + CARTAO DE CREDITO HIPER 6X</v>
      </c>
      <c r="C807" s="5">
        <v>4</v>
      </c>
      <c r="D807" s="5">
        <v>90</v>
      </c>
      <c r="E807" s="28">
        <v>14.2857</v>
      </c>
      <c r="F807" t="str">
        <f t="shared" si="26"/>
        <v>14.2857</v>
      </c>
      <c r="G807">
        <v>0</v>
      </c>
      <c r="H807" s="34">
        <v>126</v>
      </c>
      <c r="I807" t="str">
        <f t="shared" si="27"/>
        <v>INSERT INTO TGFPPG (CODTIPVENDA, SEQUENCIA, PRAZO, PERCENTUAL, DIGVENDA, CODTIPTITPAD) VALUES (342,4,90,14.2857,0,126);</v>
      </c>
    </row>
    <row r="808" spans="1:9" x14ac:dyDescent="0.3">
      <c r="A808" s="27">
        <v>342</v>
      </c>
      <c r="B808" t="str">
        <f>VLOOKUP(A808,'Tipo de Negociação (TGFTPV)'!B:C,2,FALSE)</f>
        <v>ENTRADA + CARTAO DE CREDITO HIPER 6X</v>
      </c>
      <c r="C808" s="5">
        <v>5</v>
      </c>
      <c r="D808" s="5">
        <v>120</v>
      </c>
      <c r="E808" s="28">
        <v>14.2857</v>
      </c>
      <c r="F808" t="str">
        <f t="shared" si="26"/>
        <v>14.2857</v>
      </c>
      <c r="G808">
        <v>0</v>
      </c>
      <c r="H808" s="34">
        <v>126</v>
      </c>
      <c r="I808" t="str">
        <f t="shared" si="27"/>
        <v>INSERT INTO TGFPPG (CODTIPVENDA, SEQUENCIA, PRAZO, PERCENTUAL, DIGVENDA, CODTIPTITPAD) VALUES (342,5,120,14.2857,0,126);</v>
      </c>
    </row>
    <row r="809" spans="1:9" x14ac:dyDescent="0.3">
      <c r="A809" s="27">
        <v>342</v>
      </c>
      <c r="B809" t="str">
        <f>VLOOKUP(A809,'Tipo de Negociação (TGFTPV)'!B:C,2,FALSE)</f>
        <v>ENTRADA + CARTAO DE CREDITO HIPER 6X</v>
      </c>
      <c r="C809" s="5">
        <v>6</v>
      </c>
      <c r="D809" s="5">
        <v>150</v>
      </c>
      <c r="E809" s="28">
        <v>14.2857</v>
      </c>
      <c r="F809" t="str">
        <f t="shared" si="26"/>
        <v>14.2857</v>
      </c>
      <c r="G809">
        <v>0</v>
      </c>
      <c r="H809" s="34">
        <v>126</v>
      </c>
      <c r="I809" t="str">
        <f t="shared" si="27"/>
        <v>INSERT INTO TGFPPG (CODTIPVENDA, SEQUENCIA, PRAZO, PERCENTUAL, DIGVENDA, CODTIPTITPAD) VALUES (342,6,150,14.2857,0,126);</v>
      </c>
    </row>
    <row r="810" spans="1:9" x14ac:dyDescent="0.3">
      <c r="A810" s="22">
        <v>342</v>
      </c>
      <c r="B810" s="23" t="str">
        <f>VLOOKUP(A810,'Tipo de Negociação (TGFTPV)'!B:C,2,FALSE)</f>
        <v>ENTRADA + CARTAO DE CREDITO HIPER 6X</v>
      </c>
      <c r="C810" s="24">
        <v>7</v>
      </c>
      <c r="D810" s="24">
        <v>180</v>
      </c>
      <c r="E810" s="25">
        <v>14.2857</v>
      </c>
      <c r="F810" s="23" t="str">
        <f t="shared" si="26"/>
        <v>14.2857</v>
      </c>
      <c r="G810" s="23">
        <v>0</v>
      </c>
      <c r="H810" s="33">
        <v>126</v>
      </c>
      <c r="I810" s="23" t="str">
        <f t="shared" si="27"/>
        <v>INSERT INTO TGFPPG (CODTIPVENDA, SEQUENCIA, PRAZO, PERCENTUAL, DIGVENDA, CODTIPTITPAD) VALUES (342,7,180,14.2857,0,126);</v>
      </c>
    </row>
    <row r="811" spans="1:9" x14ac:dyDescent="0.3">
      <c r="A811" s="18">
        <v>343</v>
      </c>
      <c r="B811" s="19" t="str">
        <f>VLOOKUP(A811,'Tipo de Negociação (TGFTPV)'!B:C,2,FALSE)</f>
        <v>ENTRADA + CARTAO DE CREDITO HIPER 7X</v>
      </c>
      <c r="C811" s="20">
        <v>1</v>
      </c>
      <c r="D811" s="20">
        <v>0</v>
      </c>
      <c r="E811" s="21">
        <v>12.5</v>
      </c>
      <c r="F811" s="19" t="str">
        <f t="shared" si="26"/>
        <v>12.5</v>
      </c>
      <c r="G811" s="19">
        <v>3</v>
      </c>
      <c r="H811" s="32">
        <v>1</v>
      </c>
      <c r="I811" s="19" t="str">
        <f t="shared" si="27"/>
        <v>INSERT INTO TGFPPG (CODTIPVENDA, SEQUENCIA, PRAZO, PERCENTUAL, DIGVENDA, CODTIPTITPAD) VALUES (343,1,0,12.5,3,1);</v>
      </c>
    </row>
    <row r="812" spans="1:9" x14ac:dyDescent="0.3">
      <c r="A812" s="27">
        <v>343</v>
      </c>
      <c r="B812" t="str">
        <f>VLOOKUP(A812,'Tipo de Negociação (TGFTPV)'!B:C,2,FALSE)</f>
        <v>ENTRADA + CARTAO DE CREDITO HIPER 7X</v>
      </c>
      <c r="C812" s="5">
        <v>2</v>
      </c>
      <c r="D812" s="5">
        <v>30</v>
      </c>
      <c r="E812" s="28">
        <v>12.5</v>
      </c>
      <c r="F812" t="str">
        <f t="shared" si="26"/>
        <v>12.5</v>
      </c>
      <c r="G812">
        <v>0</v>
      </c>
      <c r="H812" s="34">
        <v>127</v>
      </c>
      <c r="I812" t="str">
        <f t="shared" si="27"/>
        <v>INSERT INTO TGFPPG (CODTIPVENDA, SEQUENCIA, PRAZO, PERCENTUAL, DIGVENDA, CODTIPTITPAD) VALUES (343,2,30,12.5,0,127);</v>
      </c>
    </row>
    <row r="813" spans="1:9" x14ac:dyDescent="0.3">
      <c r="A813" s="27">
        <v>343</v>
      </c>
      <c r="B813" t="str">
        <f>VLOOKUP(A813,'Tipo de Negociação (TGFTPV)'!B:C,2,FALSE)</f>
        <v>ENTRADA + CARTAO DE CREDITO HIPER 7X</v>
      </c>
      <c r="C813" s="5">
        <v>3</v>
      </c>
      <c r="D813" s="5">
        <v>60</v>
      </c>
      <c r="E813" s="28">
        <v>12.5</v>
      </c>
      <c r="F813" t="str">
        <f t="shared" si="26"/>
        <v>12.5</v>
      </c>
      <c r="G813">
        <v>0</v>
      </c>
      <c r="H813" s="34">
        <v>127</v>
      </c>
      <c r="I813" t="str">
        <f t="shared" si="27"/>
        <v>INSERT INTO TGFPPG (CODTIPVENDA, SEQUENCIA, PRAZO, PERCENTUAL, DIGVENDA, CODTIPTITPAD) VALUES (343,3,60,12.5,0,127);</v>
      </c>
    </row>
    <row r="814" spans="1:9" x14ac:dyDescent="0.3">
      <c r="A814" s="27">
        <v>343</v>
      </c>
      <c r="B814" t="str">
        <f>VLOOKUP(A814,'Tipo de Negociação (TGFTPV)'!B:C,2,FALSE)</f>
        <v>ENTRADA + CARTAO DE CREDITO HIPER 7X</v>
      </c>
      <c r="C814" s="5">
        <v>4</v>
      </c>
      <c r="D814" s="5">
        <v>90</v>
      </c>
      <c r="E814" s="28">
        <v>12.5</v>
      </c>
      <c r="F814" t="str">
        <f t="shared" si="26"/>
        <v>12.5</v>
      </c>
      <c r="G814">
        <v>0</v>
      </c>
      <c r="H814" s="34">
        <v>127</v>
      </c>
      <c r="I814" t="str">
        <f t="shared" si="27"/>
        <v>INSERT INTO TGFPPG (CODTIPVENDA, SEQUENCIA, PRAZO, PERCENTUAL, DIGVENDA, CODTIPTITPAD) VALUES (343,4,90,12.5,0,127);</v>
      </c>
    </row>
    <row r="815" spans="1:9" x14ac:dyDescent="0.3">
      <c r="A815" s="27">
        <v>343</v>
      </c>
      <c r="B815" t="str">
        <f>VLOOKUP(A815,'Tipo de Negociação (TGFTPV)'!B:C,2,FALSE)</f>
        <v>ENTRADA + CARTAO DE CREDITO HIPER 7X</v>
      </c>
      <c r="C815" s="5">
        <v>5</v>
      </c>
      <c r="D815" s="5">
        <v>120</v>
      </c>
      <c r="E815" s="28">
        <v>12.5</v>
      </c>
      <c r="F815" t="str">
        <f t="shared" si="26"/>
        <v>12.5</v>
      </c>
      <c r="G815">
        <v>0</v>
      </c>
      <c r="H815" s="34">
        <v>127</v>
      </c>
      <c r="I815" t="str">
        <f t="shared" si="27"/>
        <v>INSERT INTO TGFPPG (CODTIPVENDA, SEQUENCIA, PRAZO, PERCENTUAL, DIGVENDA, CODTIPTITPAD) VALUES (343,5,120,12.5,0,127);</v>
      </c>
    </row>
    <row r="816" spans="1:9" x14ac:dyDescent="0.3">
      <c r="A816" s="27">
        <v>343</v>
      </c>
      <c r="B816" t="str">
        <f>VLOOKUP(A816,'Tipo de Negociação (TGFTPV)'!B:C,2,FALSE)</f>
        <v>ENTRADA + CARTAO DE CREDITO HIPER 7X</v>
      </c>
      <c r="C816" s="5">
        <v>6</v>
      </c>
      <c r="D816" s="5">
        <v>150</v>
      </c>
      <c r="E816" s="28">
        <v>12.5</v>
      </c>
      <c r="F816" t="str">
        <f t="shared" si="26"/>
        <v>12.5</v>
      </c>
      <c r="G816">
        <v>0</v>
      </c>
      <c r="H816" s="34">
        <v>127</v>
      </c>
      <c r="I816" t="str">
        <f t="shared" si="27"/>
        <v>INSERT INTO TGFPPG (CODTIPVENDA, SEQUENCIA, PRAZO, PERCENTUAL, DIGVENDA, CODTIPTITPAD) VALUES (343,6,150,12.5,0,127);</v>
      </c>
    </row>
    <row r="817" spans="1:9" x14ac:dyDescent="0.3">
      <c r="A817" s="27">
        <v>343</v>
      </c>
      <c r="B817" t="str">
        <f>VLOOKUP(A817,'Tipo de Negociação (TGFTPV)'!B:C,2,FALSE)</f>
        <v>ENTRADA + CARTAO DE CREDITO HIPER 7X</v>
      </c>
      <c r="C817" s="5">
        <v>7</v>
      </c>
      <c r="D817" s="5">
        <v>180</v>
      </c>
      <c r="E817" s="28">
        <v>12.5</v>
      </c>
      <c r="F817" t="str">
        <f t="shared" si="26"/>
        <v>12.5</v>
      </c>
      <c r="G817">
        <v>0</v>
      </c>
      <c r="H817" s="34">
        <v>127</v>
      </c>
      <c r="I817" t="str">
        <f t="shared" si="27"/>
        <v>INSERT INTO TGFPPG (CODTIPVENDA, SEQUENCIA, PRAZO, PERCENTUAL, DIGVENDA, CODTIPTITPAD) VALUES (343,7,180,12.5,0,127);</v>
      </c>
    </row>
    <row r="818" spans="1:9" x14ac:dyDescent="0.3">
      <c r="A818" s="22">
        <v>343</v>
      </c>
      <c r="B818" s="23" t="str">
        <f>VLOOKUP(A818,'Tipo de Negociação (TGFTPV)'!B:C,2,FALSE)</f>
        <v>ENTRADA + CARTAO DE CREDITO HIPER 7X</v>
      </c>
      <c r="C818" s="24">
        <v>8</v>
      </c>
      <c r="D818" s="24">
        <v>210</v>
      </c>
      <c r="E818" s="25">
        <v>12.5</v>
      </c>
      <c r="F818" s="23" t="str">
        <f t="shared" si="26"/>
        <v>12.5</v>
      </c>
      <c r="G818" s="23">
        <v>0</v>
      </c>
      <c r="H818" s="33">
        <v>127</v>
      </c>
      <c r="I818" s="23" t="str">
        <f t="shared" si="27"/>
        <v>INSERT INTO TGFPPG (CODTIPVENDA, SEQUENCIA, PRAZO, PERCENTUAL, DIGVENDA, CODTIPTITPAD) VALUES (343,8,210,12.5,0,127);</v>
      </c>
    </row>
    <row r="819" spans="1:9" x14ac:dyDescent="0.3">
      <c r="A819" s="18">
        <v>344</v>
      </c>
      <c r="B819" s="19" t="str">
        <f>VLOOKUP(A819,'Tipo de Negociação (TGFTPV)'!B:C,2,FALSE)</f>
        <v>ENTRADA + CARTAO DE CREDITO HIPER 8X</v>
      </c>
      <c r="C819" s="20">
        <v>1</v>
      </c>
      <c r="D819" s="20">
        <v>0</v>
      </c>
      <c r="E819" s="21">
        <v>11.1111</v>
      </c>
      <c r="F819" s="19" t="str">
        <f t="shared" si="26"/>
        <v>11.1111</v>
      </c>
      <c r="G819" s="19">
        <v>3</v>
      </c>
      <c r="H819" s="32">
        <v>1</v>
      </c>
      <c r="I819" s="19" t="str">
        <f t="shared" si="27"/>
        <v>INSERT INTO TGFPPG (CODTIPVENDA, SEQUENCIA, PRAZO, PERCENTUAL, DIGVENDA, CODTIPTITPAD) VALUES (344,1,0,11.1111,3,1);</v>
      </c>
    </row>
    <row r="820" spans="1:9" x14ac:dyDescent="0.3">
      <c r="A820" s="27">
        <v>344</v>
      </c>
      <c r="B820" t="str">
        <f>VLOOKUP(A820,'Tipo de Negociação (TGFTPV)'!B:C,2,FALSE)</f>
        <v>ENTRADA + CARTAO DE CREDITO HIPER 8X</v>
      </c>
      <c r="C820" s="5">
        <v>2</v>
      </c>
      <c r="D820" s="5">
        <v>30</v>
      </c>
      <c r="E820" s="28">
        <v>11.1111</v>
      </c>
      <c r="F820" t="str">
        <f t="shared" si="26"/>
        <v>11.1111</v>
      </c>
      <c r="G820">
        <v>0</v>
      </c>
      <c r="H820" s="34">
        <v>127</v>
      </c>
      <c r="I820" t="str">
        <f t="shared" si="27"/>
        <v>INSERT INTO TGFPPG (CODTIPVENDA, SEQUENCIA, PRAZO, PERCENTUAL, DIGVENDA, CODTIPTITPAD) VALUES (344,2,30,11.1111,0,127);</v>
      </c>
    </row>
    <row r="821" spans="1:9" x14ac:dyDescent="0.3">
      <c r="A821" s="27">
        <v>344</v>
      </c>
      <c r="B821" t="str">
        <f>VLOOKUP(A821,'Tipo de Negociação (TGFTPV)'!B:C,2,FALSE)</f>
        <v>ENTRADA + CARTAO DE CREDITO HIPER 8X</v>
      </c>
      <c r="C821" s="5">
        <v>3</v>
      </c>
      <c r="D821" s="5">
        <v>60</v>
      </c>
      <c r="E821" s="28">
        <v>11.1111</v>
      </c>
      <c r="F821" t="str">
        <f t="shared" si="26"/>
        <v>11.1111</v>
      </c>
      <c r="G821">
        <v>0</v>
      </c>
      <c r="H821" s="34">
        <v>127</v>
      </c>
      <c r="I821" t="str">
        <f t="shared" si="27"/>
        <v>INSERT INTO TGFPPG (CODTIPVENDA, SEQUENCIA, PRAZO, PERCENTUAL, DIGVENDA, CODTIPTITPAD) VALUES (344,3,60,11.1111,0,127);</v>
      </c>
    </row>
    <row r="822" spans="1:9" x14ac:dyDescent="0.3">
      <c r="A822" s="27">
        <v>344</v>
      </c>
      <c r="B822" t="str">
        <f>VLOOKUP(A822,'Tipo de Negociação (TGFTPV)'!B:C,2,FALSE)</f>
        <v>ENTRADA + CARTAO DE CREDITO HIPER 8X</v>
      </c>
      <c r="C822" s="5">
        <v>4</v>
      </c>
      <c r="D822" s="5">
        <v>90</v>
      </c>
      <c r="E822" s="28">
        <v>11.1111</v>
      </c>
      <c r="F822" t="str">
        <f t="shared" si="26"/>
        <v>11.1111</v>
      </c>
      <c r="G822">
        <v>0</v>
      </c>
      <c r="H822" s="34">
        <v>127</v>
      </c>
      <c r="I822" t="str">
        <f t="shared" si="27"/>
        <v>INSERT INTO TGFPPG (CODTIPVENDA, SEQUENCIA, PRAZO, PERCENTUAL, DIGVENDA, CODTIPTITPAD) VALUES (344,4,90,11.1111,0,127);</v>
      </c>
    </row>
    <row r="823" spans="1:9" x14ac:dyDescent="0.3">
      <c r="A823" s="27">
        <v>344</v>
      </c>
      <c r="B823" t="str">
        <f>VLOOKUP(A823,'Tipo de Negociação (TGFTPV)'!B:C,2,FALSE)</f>
        <v>ENTRADA + CARTAO DE CREDITO HIPER 8X</v>
      </c>
      <c r="C823" s="5">
        <v>5</v>
      </c>
      <c r="D823" s="5">
        <v>120</v>
      </c>
      <c r="E823" s="28">
        <v>11.1111</v>
      </c>
      <c r="F823" t="str">
        <f t="shared" si="26"/>
        <v>11.1111</v>
      </c>
      <c r="G823">
        <v>0</v>
      </c>
      <c r="H823" s="34">
        <v>127</v>
      </c>
      <c r="I823" t="str">
        <f t="shared" si="27"/>
        <v>INSERT INTO TGFPPG (CODTIPVENDA, SEQUENCIA, PRAZO, PERCENTUAL, DIGVENDA, CODTIPTITPAD) VALUES (344,5,120,11.1111,0,127);</v>
      </c>
    </row>
    <row r="824" spans="1:9" x14ac:dyDescent="0.3">
      <c r="A824" s="27">
        <v>344</v>
      </c>
      <c r="B824" t="str">
        <f>VLOOKUP(A824,'Tipo de Negociação (TGFTPV)'!B:C,2,FALSE)</f>
        <v>ENTRADA + CARTAO DE CREDITO HIPER 8X</v>
      </c>
      <c r="C824" s="5">
        <v>6</v>
      </c>
      <c r="D824" s="5">
        <v>150</v>
      </c>
      <c r="E824" s="28">
        <v>11.1111</v>
      </c>
      <c r="F824" t="str">
        <f t="shared" si="26"/>
        <v>11.1111</v>
      </c>
      <c r="G824">
        <v>0</v>
      </c>
      <c r="H824" s="34">
        <v>127</v>
      </c>
      <c r="I824" t="str">
        <f t="shared" si="27"/>
        <v>INSERT INTO TGFPPG (CODTIPVENDA, SEQUENCIA, PRAZO, PERCENTUAL, DIGVENDA, CODTIPTITPAD) VALUES (344,6,150,11.1111,0,127);</v>
      </c>
    </row>
    <row r="825" spans="1:9" x14ac:dyDescent="0.3">
      <c r="A825" s="27">
        <v>344</v>
      </c>
      <c r="B825" t="str">
        <f>VLOOKUP(A825,'Tipo de Negociação (TGFTPV)'!B:C,2,FALSE)</f>
        <v>ENTRADA + CARTAO DE CREDITO HIPER 8X</v>
      </c>
      <c r="C825" s="5">
        <v>7</v>
      </c>
      <c r="D825" s="5">
        <v>180</v>
      </c>
      <c r="E825" s="28">
        <v>11.1111</v>
      </c>
      <c r="F825" t="str">
        <f t="shared" si="26"/>
        <v>11.1111</v>
      </c>
      <c r="G825">
        <v>0</v>
      </c>
      <c r="H825" s="34">
        <v>127</v>
      </c>
      <c r="I825" t="str">
        <f t="shared" si="27"/>
        <v>INSERT INTO TGFPPG (CODTIPVENDA, SEQUENCIA, PRAZO, PERCENTUAL, DIGVENDA, CODTIPTITPAD) VALUES (344,7,180,11.1111,0,127);</v>
      </c>
    </row>
    <row r="826" spans="1:9" x14ac:dyDescent="0.3">
      <c r="A826" s="27">
        <v>344</v>
      </c>
      <c r="B826" t="str">
        <f>VLOOKUP(A826,'Tipo de Negociação (TGFTPV)'!B:C,2,FALSE)</f>
        <v>ENTRADA + CARTAO DE CREDITO HIPER 8X</v>
      </c>
      <c r="C826" s="5">
        <v>8</v>
      </c>
      <c r="D826" s="5">
        <v>210</v>
      </c>
      <c r="E826" s="28">
        <v>11.1111</v>
      </c>
      <c r="F826" t="str">
        <f t="shared" si="26"/>
        <v>11.1111</v>
      </c>
      <c r="G826">
        <v>0</v>
      </c>
      <c r="H826" s="34">
        <v>127</v>
      </c>
      <c r="I826" t="str">
        <f t="shared" si="27"/>
        <v>INSERT INTO TGFPPG (CODTIPVENDA, SEQUENCIA, PRAZO, PERCENTUAL, DIGVENDA, CODTIPTITPAD) VALUES (344,8,210,11.1111,0,127);</v>
      </c>
    </row>
    <row r="827" spans="1:9" x14ac:dyDescent="0.3">
      <c r="A827" s="22">
        <v>344</v>
      </c>
      <c r="B827" s="23" t="str">
        <f>VLOOKUP(A827,'Tipo de Negociação (TGFTPV)'!B:C,2,FALSE)</f>
        <v>ENTRADA + CARTAO DE CREDITO HIPER 8X</v>
      </c>
      <c r="C827" s="24">
        <v>9</v>
      </c>
      <c r="D827" s="24">
        <v>240</v>
      </c>
      <c r="E827" s="25">
        <v>11.1111</v>
      </c>
      <c r="F827" s="23" t="str">
        <f t="shared" si="26"/>
        <v>11.1111</v>
      </c>
      <c r="G827" s="23">
        <v>0</v>
      </c>
      <c r="H827" s="33">
        <v>127</v>
      </c>
      <c r="I827" s="23" t="str">
        <f t="shared" si="27"/>
        <v>INSERT INTO TGFPPG (CODTIPVENDA, SEQUENCIA, PRAZO, PERCENTUAL, DIGVENDA, CODTIPTITPAD) VALUES (344,9,240,11.1111,0,127);</v>
      </c>
    </row>
    <row r="828" spans="1:9" x14ac:dyDescent="0.3">
      <c r="A828" s="18">
        <v>345</v>
      </c>
      <c r="B828" s="19" t="str">
        <f>VLOOKUP(A828,'Tipo de Negociação (TGFTPV)'!B:C,2,FALSE)</f>
        <v>ENTRADA + CARTAO DE CREDITO HIPER 9X</v>
      </c>
      <c r="C828" s="20">
        <v>1</v>
      </c>
      <c r="D828" s="20">
        <v>0</v>
      </c>
      <c r="E828" s="21">
        <v>10</v>
      </c>
      <c r="F828" s="19" t="str">
        <f t="shared" si="26"/>
        <v>10</v>
      </c>
      <c r="G828" s="19">
        <v>3</v>
      </c>
      <c r="H828" s="32">
        <v>1</v>
      </c>
      <c r="I828" s="19" t="str">
        <f t="shared" si="27"/>
        <v>INSERT INTO TGFPPG (CODTIPVENDA, SEQUENCIA, PRAZO, PERCENTUAL, DIGVENDA, CODTIPTITPAD) VALUES (345,1,0,10,3,1);</v>
      </c>
    </row>
    <row r="829" spans="1:9" x14ac:dyDescent="0.3">
      <c r="A829" s="27">
        <v>345</v>
      </c>
      <c r="B829" t="str">
        <f>VLOOKUP(A829,'Tipo de Negociação (TGFTPV)'!B:C,2,FALSE)</f>
        <v>ENTRADA + CARTAO DE CREDITO HIPER 9X</v>
      </c>
      <c r="C829" s="5">
        <v>2</v>
      </c>
      <c r="D829" s="5">
        <v>30</v>
      </c>
      <c r="E829" s="28">
        <v>10</v>
      </c>
      <c r="F829" t="str">
        <f t="shared" si="26"/>
        <v>10</v>
      </c>
      <c r="G829">
        <v>0</v>
      </c>
      <c r="H829" s="34">
        <v>127</v>
      </c>
      <c r="I829" t="str">
        <f t="shared" si="27"/>
        <v>INSERT INTO TGFPPG (CODTIPVENDA, SEQUENCIA, PRAZO, PERCENTUAL, DIGVENDA, CODTIPTITPAD) VALUES (345,2,30,10,0,127);</v>
      </c>
    </row>
    <row r="830" spans="1:9" x14ac:dyDescent="0.3">
      <c r="A830" s="27">
        <v>345</v>
      </c>
      <c r="B830" t="str">
        <f>VLOOKUP(A830,'Tipo de Negociação (TGFTPV)'!B:C,2,FALSE)</f>
        <v>ENTRADA + CARTAO DE CREDITO HIPER 9X</v>
      </c>
      <c r="C830" s="5">
        <v>3</v>
      </c>
      <c r="D830" s="5">
        <v>60</v>
      </c>
      <c r="E830" s="28">
        <v>10</v>
      </c>
      <c r="F830" t="str">
        <f t="shared" si="26"/>
        <v>10</v>
      </c>
      <c r="G830">
        <v>0</v>
      </c>
      <c r="H830" s="34">
        <v>127</v>
      </c>
      <c r="I830" t="str">
        <f t="shared" si="27"/>
        <v>INSERT INTO TGFPPG (CODTIPVENDA, SEQUENCIA, PRAZO, PERCENTUAL, DIGVENDA, CODTIPTITPAD) VALUES (345,3,60,10,0,127);</v>
      </c>
    </row>
    <row r="831" spans="1:9" x14ac:dyDescent="0.3">
      <c r="A831" s="27">
        <v>345</v>
      </c>
      <c r="B831" t="str">
        <f>VLOOKUP(A831,'Tipo de Negociação (TGFTPV)'!B:C,2,FALSE)</f>
        <v>ENTRADA + CARTAO DE CREDITO HIPER 9X</v>
      </c>
      <c r="C831" s="5">
        <v>4</v>
      </c>
      <c r="D831" s="5">
        <v>90</v>
      </c>
      <c r="E831" s="28">
        <v>10</v>
      </c>
      <c r="F831" t="str">
        <f t="shared" si="26"/>
        <v>10</v>
      </c>
      <c r="G831">
        <v>0</v>
      </c>
      <c r="H831" s="34">
        <v>127</v>
      </c>
      <c r="I831" t="str">
        <f t="shared" si="27"/>
        <v>INSERT INTO TGFPPG (CODTIPVENDA, SEQUENCIA, PRAZO, PERCENTUAL, DIGVENDA, CODTIPTITPAD) VALUES (345,4,90,10,0,127);</v>
      </c>
    </row>
    <row r="832" spans="1:9" x14ac:dyDescent="0.3">
      <c r="A832" s="27">
        <v>345</v>
      </c>
      <c r="B832" t="str">
        <f>VLOOKUP(A832,'Tipo de Negociação (TGFTPV)'!B:C,2,FALSE)</f>
        <v>ENTRADA + CARTAO DE CREDITO HIPER 9X</v>
      </c>
      <c r="C832" s="5">
        <v>5</v>
      </c>
      <c r="D832" s="5">
        <v>120</v>
      </c>
      <c r="E832" s="28">
        <v>10</v>
      </c>
      <c r="F832" t="str">
        <f t="shared" si="26"/>
        <v>10</v>
      </c>
      <c r="G832">
        <v>0</v>
      </c>
      <c r="H832" s="34">
        <v>127</v>
      </c>
      <c r="I832" t="str">
        <f t="shared" si="27"/>
        <v>INSERT INTO TGFPPG (CODTIPVENDA, SEQUENCIA, PRAZO, PERCENTUAL, DIGVENDA, CODTIPTITPAD) VALUES (345,5,120,10,0,127);</v>
      </c>
    </row>
    <row r="833" spans="1:9" x14ac:dyDescent="0.3">
      <c r="A833" s="27">
        <v>345</v>
      </c>
      <c r="B833" t="str">
        <f>VLOOKUP(A833,'Tipo de Negociação (TGFTPV)'!B:C,2,FALSE)</f>
        <v>ENTRADA + CARTAO DE CREDITO HIPER 9X</v>
      </c>
      <c r="C833" s="5">
        <v>6</v>
      </c>
      <c r="D833" s="5">
        <v>150</v>
      </c>
      <c r="E833" s="28">
        <v>10</v>
      </c>
      <c r="F833" t="str">
        <f t="shared" si="26"/>
        <v>10</v>
      </c>
      <c r="G833">
        <v>0</v>
      </c>
      <c r="H833" s="34">
        <v>127</v>
      </c>
      <c r="I833" t="str">
        <f t="shared" si="27"/>
        <v>INSERT INTO TGFPPG (CODTIPVENDA, SEQUENCIA, PRAZO, PERCENTUAL, DIGVENDA, CODTIPTITPAD) VALUES (345,6,150,10,0,127);</v>
      </c>
    </row>
    <row r="834" spans="1:9" x14ac:dyDescent="0.3">
      <c r="A834" s="27">
        <v>345</v>
      </c>
      <c r="B834" t="str">
        <f>VLOOKUP(A834,'Tipo de Negociação (TGFTPV)'!B:C,2,FALSE)</f>
        <v>ENTRADA + CARTAO DE CREDITO HIPER 9X</v>
      </c>
      <c r="C834" s="5">
        <v>7</v>
      </c>
      <c r="D834" s="5">
        <v>180</v>
      </c>
      <c r="E834" s="28">
        <v>10</v>
      </c>
      <c r="F834" t="str">
        <f t="shared" si="26"/>
        <v>10</v>
      </c>
      <c r="G834">
        <v>0</v>
      </c>
      <c r="H834" s="34">
        <v>127</v>
      </c>
      <c r="I834" t="str">
        <f t="shared" si="27"/>
        <v>INSERT INTO TGFPPG (CODTIPVENDA, SEQUENCIA, PRAZO, PERCENTUAL, DIGVENDA, CODTIPTITPAD) VALUES (345,7,180,10,0,127);</v>
      </c>
    </row>
    <row r="835" spans="1:9" x14ac:dyDescent="0.3">
      <c r="A835" s="27">
        <v>345</v>
      </c>
      <c r="B835" t="str">
        <f>VLOOKUP(A835,'Tipo de Negociação (TGFTPV)'!B:C,2,FALSE)</f>
        <v>ENTRADA + CARTAO DE CREDITO HIPER 9X</v>
      </c>
      <c r="C835" s="5">
        <v>8</v>
      </c>
      <c r="D835" s="5">
        <v>210</v>
      </c>
      <c r="E835" s="28">
        <v>10</v>
      </c>
      <c r="F835" t="str">
        <f t="shared" si="26"/>
        <v>10</v>
      </c>
      <c r="G835">
        <v>0</v>
      </c>
      <c r="H835" s="34">
        <v>127</v>
      </c>
      <c r="I835" t="str">
        <f t="shared" si="27"/>
        <v>INSERT INTO TGFPPG (CODTIPVENDA, SEQUENCIA, PRAZO, PERCENTUAL, DIGVENDA, CODTIPTITPAD) VALUES (345,8,210,10,0,127);</v>
      </c>
    </row>
    <row r="836" spans="1:9" x14ac:dyDescent="0.3">
      <c r="A836" s="27">
        <v>345</v>
      </c>
      <c r="B836" t="str">
        <f>VLOOKUP(A836,'Tipo de Negociação (TGFTPV)'!B:C,2,FALSE)</f>
        <v>ENTRADA + CARTAO DE CREDITO HIPER 9X</v>
      </c>
      <c r="C836" s="5">
        <v>9</v>
      </c>
      <c r="D836" s="5">
        <v>240</v>
      </c>
      <c r="E836" s="28">
        <v>10</v>
      </c>
      <c r="F836" t="str">
        <f t="shared" si="26"/>
        <v>10</v>
      </c>
      <c r="G836">
        <v>0</v>
      </c>
      <c r="H836" s="34">
        <v>127</v>
      </c>
      <c r="I836" t="str">
        <f t="shared" si="27"/>
        <v>INSERT INTO TGFPPG (CODTIPVENDA, SEQUENCIA, PRAZO, PERCENTUAL, DIGVENDA, CODTIPTITPAD) VALUES (345,9,240,10,0,127);</v>
      </c>
    </row>
    <row r="837" spans="1:9" x14ac:dyDescent="0.3">
      <c r="A837" s="22">
        <v>345</v>
      </c>
      <c r="B837" s="23" t="str">
        <f>VLOOKUP(A837,'Tipo de Negociação (TGFTPV)'!B:C,2,FALSE)</f>
        <v>ENTRADA + CARTAO DE CREDITO HIPER 9X</v>
      </c>
      <c r="C837" s="24">
        <v>10</v>
      </c>
      <c r="D837" s="24">
        <v>270</v>
      </c>
      <c r="E837" s="25">
        <v>10</v>
      </c>
      <c r="F837" s="23" t="str">
        <f t="shared" si="26"/>
        <v>10</v>
      </c>
      <c r="G837" s="23">
        <v>0</v>
      </c>
      <c r="H837" s="33">
        <v>127</v>
      </c>
      <c r="I837" s="23" t="str">
        <f t="shared" si="27"/>
        <v>INSERT INTO TGFPPG (CODTIPVENDA, SEQUENCIA, PRAZO, PERCENTUAL, DIGVENDA, CODTIPTITPAD) VALUES (345,10,270,10,0,127);</v>
      </c>
    </row>
    <row r="838" spans="1:9" x14ac:dyDescent="0.3">
      <c r="A838" s="18">
        <v>346</v>
      </c>
      <c r="B838" s="19" t="str">
        <f>VLOOKUP(A838,'Tipo de Negociação (TGFTPV)'!B:C,2,FALSE)</f>
        <v>ENTRADA + CARTAO DE CREDITO HIPER 10X</v>
      </c>
      <c r="C838" s="20">
        <v>1</v>
      </c>
      <c r="D838" s="20">
        <v>0</v>
      </c>
      <c r="E838" s="21">
        <v>9.0909090909090899</v>
      </c>
      <c r="F838" s="19" t="str">
        <f t="shared" si="26"/>
        <v>9.09090909090909</v>
      </c>
      <c r="G838" s="19">
        <v>3</v>
      </c>
      <c r="H838" s="32">
        <v>1</v>
      </c>
      <c r="I838" s="19" t="str">
        <f t="shared" si="27"/>
        <v>INSERT INTO TGFPPG (CODTIPVENDA, SEQUENCIA, PRAZO, PERCENTUAL, DIGVENDA, CODTIPTITPAD) VALUES (346,1,0,9.09090909090909,3,1);</v>
      </c>
    </row>
    <row r="839" spans="1:9" x14ac:dyDescent="0.3">
      <c r="A839" s="27">
        <v>346</v>
      </c>
      <c r="B839" t="str">
        <f>VLOOKUP(A839,'Tipo de Negociação (TGFTPV)'!B:C,2,FALSE)</f>
        <v>ENTRADA + CARTAO DE CREDITO HIPER 10X</v>
      </c>
      <c r="C839" s="5">
        <v>2</v>
      </c>
      <c r="D839" s="5">
        <v>30</v>
      </c>
      <c r="E839" s="28">
        <v>9.0909090909090899</v>
      </c>
      <c r="F839" t="str">
        <f t="shared" si="26"/>
        <v>9.09090909090909</v>
      </c>
      <c r="G839">
        <v>0</v>
      </c>
      <c r="H839" s="34">
        <v>127</v>
      </c>
      <c r="I839" t="str">
        <f t="shared" si="27"/>
        <v>INSERT INTO TGFPPG (CODTIPVENDA, SEQUENCIA, PRAZO, PERCENTUAL, DIGVENDA, CODTIPTITPAD) VALUES (346,2,30,9.09090909090909,0,127);</v>
      </c>
    </row>
    <row r="840" spans="1:9" x14ac:dyDescent="0.3">
      <c r="A840" s="27">
        <v>346</v>
      </c>
      <c r="B840" t="str">
        <f>VLOOKUP(A840,'Tipo de Negociação (TGFTPV)'!B:C,2,FALSE)</f>
        <v>ENTRADA + CARTAO DE CREDITO HIPER 10X</v>
      </c>
      <c r="C840" s="5">
        <v>3</v>
      </c>
      <c r="D840" s="5">
        <v>60</v>
      </c>
      <c r="E840" s="28">
        <v>9.0909090909090899</v>
      </c>
      <c r="F840" t="str">
        <f t="shared" si="26"/>
        <v>9.09090909090909</v>
      </c>
      <c r="G840">
        <v>0</v>
      </c>
      <c r="H840" s="34">
        <v>127</v>
      </c>
      <c r="I840" t="str">
        <f t="shared" si="27"/>
        <v>INSERT INTO TGFPPG (CODTIPVENDA, SEQUENCIA, PRAZO, PERCENTUAL, DIGVENDA, CODTIPTITPAD) VALUES (346,3,60,9.09090909090909,0,127);</v>
      </c>
    </row>
    <row r="841" spans="1:9" x14ac:dyDescent="0.3">
      <c r="A841" s="27">
        <v>346</v>
      </c>
      <c r="B841" t="str">
        <f>VLOOKUP(A841,'Tipo de Negociação (TGFTPV)'!B:C,2,FALSE)</f>
        <v>ENTRADA + CARTAO DE CREDITO HIPER 10X</v>
      </c>
      <c r="C841" s="5">
        <v>4</v>
      </c>
      <c r="D841" s="5">
        <v>90</v>
      </c>
      <c r="E841" s="28">
        <v>9.0909090909090899</v>
      </c>
      <c r="F841" t="str">
        <f t="shared" si="26"/>
        <v>9.09090909090909</v>
      </c>
      <c r="G841">
        <v>0</v>
      </c>
      <c r="H841" s="34">
        <v>127</v>
      </c>
      <c r="I841" t="str">
        <f t="shared" si="27"/>
        <v>INSERT INTO TGFPPG (CODTIPVENDA, SEQUENCIA, PRAZO, PERCENTUAL, DIGVENDA, CODTIPTITPAD) VALUES (346,4,90,9.09090909090909,0,127);</v>
      </c>
    </row>
    <row r="842" spans="1:9" x14ac:dyDescent="0.3">
      <c r="A842" s="27">
        <v>346</v>
      </c>
      <c r="B842" t="str">
        <f>VLOOKUP(A842,'Tipo de Negociação (TGFTPV)'!B:C,2,FALSE)</f>
        <v>ENTRADA + CARTAO DE CREDITO HIPER 10X</v>
      </c>
      <c r="C842" s="5">
        <v>5</v>
      </c>
      <c r="D842" s="5">
        <v>120</v>
      </c>
      <c r="E842" s="28">
        <v>9.0909090909090899</v>
      </c>
      <c r="F842" t="str">
        <f t="shared" ref="F842:F904" si="28">SUBSTITUTE(E842,",",".")</f>
        <v>9.09090909090909</v>
      </c>
      <c r="G842">
        <v>0</v>
      </c>
      <c r="H842" s="34">
        <v>127</v>
      </c>
      <c r="I842" t="str">
        <f t="shared" si="27"/>
        <v>INSERT INTO TGFPPG (CODTIPVENDA, SEQUENCIA, PRAZO, PERCENTUAL, DIGVENDA, CODTIPTITPAD) VALUES (346,5,120,9.09090909090909,0,127);</v>
      </c>
    </row>
    <row r="843" spans="1:9" x14ac:dyDescent="0.3">
      <c r="A843" s="27">
        <v>346</v>
      </c>
      <c r="B843" t="str">
        <f>VLOOKUP(A843,'Tipo de Negociação (TGFTPV)'!B:C,2,FALSE)</f>
        <v>ENTRADA + CARTAO DE CREDITO HIPER 10X</v>
      </c>
      <c r="C843" s="5">
        <v>6</v>
      </c>
      <c r="D843" s="5">
        <v>150</v>
      </c>
      <c r="E843" s="28">
        <v>9.0909090909090899</v>
      </c>
      <c r="F843" t="str">
        <f t="shared" si="28"/>
        <v>9.09090909090909</v>
      </c>
      <c r="G843">
        <v>0</v>
      </c>
      <c r="H843" s="34">
        <v>127</v>
      </c>
      <c r="I843" t="str">
        <f t="shared" si="27"/>
        <v>INSERT INTO TGFPPG (CODTIPVENDA, SEQUENCIA, PRAZO, PERCENTUAL, DIGVENDA, CODTIPTITPAD) VALUES (346,6,150,9.09090909090909,0,127);</v>
      </c>
    </row>
    <row r="844" spans="1:9" x14ac:dyDescent="0.3">
      <c r="A844" s="27">
        <v>346</v>
      </c>
      <c r="B844" t="str">
        <f>VLOOKUP(A844,'Tipo de Negociação (TGFTPV)'!B:C,2,FALSE)</f>
        <v>ENTRADA + CARTAO DE CREDITO HIPER 10X</v>
      </c>
      <c r="C844" s="5">
        <v>7</v>
      </c>
      <c r="D844" s="5">
        <v>180</v>
      </c>
      <c r="E844" s="28">
        <v>9.0909090909090899</v>
      </c>
      <c r="F844" t="str">
        <f t="shared" si="28"/>
        <v>9.09090909090909</v>
      </c>
      <c r="G844">
        <v>0</v>
      </c>
      <c r="H844" s="34">
        <v>127</v>
      </c>
      <c r="I844" t="str">
        <f t="shared" si="27"/>
        <v>INSERT INTO TGFPPG (CODTIPVENDA, SEQUENCIA, PRAZO, PERCENTUAL, DIGVENDA, CODTIPTITPAD) VALUES (346,7,180,9.09090909090909,0,127);</v>
      </c>
    </row>
    <row r="845" spans="1:9" x14ac:dyDescent="0.3">
      <c r="A845" s="27">
        <v>346</v>
      </c>
      <c r="B845" t="str">
        <f>VLOOKUP(A845,'Tipo de Negociação (TGFTPV)'!B:C,2,FALSE)</f>
        <v>ENTRADA + CARTAO DE CREDITO HIPER 10X</v>
      </c>
      <c r="C845" s="5">
        <v>8</v>
      </c>
      <c r="D845" s="5">
        <v>210</v>
      </c>
      <c r="E845" s="28">
        <v>9.0909090909090899</v>
      </c>
      <c r="F845" t="str">
        <f t="shared" si="28"/>
        <v>9.09090909090909</v>
      </c>
      <c r="G845">
        <v>0</v>
      </c>
      <c r="H845" s="34">
        <v>127</v>
      </c>
      <c r="I845" t="str">
        <f t="shared" si="27"/>
        <v>INSERT INTO TGFPPG (CODTIPVENDA, SEQUENCIA, PRAZO, PERCENTUAL, DIGVENDA, CODTIPTITPAD) VALUES (346,8,210,9.09090909090909,0,127);</v>
      </c>
    </row>
    <row r="846" spans="1:9" x14ac:dyDescent="0.3">
      <c r="A846" s="27">
        <v>346</v>
      </c>
      <c r="B846" t="str">
        <f>VLOOKUP(A846,'Tipo de Negociação (TGFTPV)'!B:C,2,FALSE)</f>
        <v>ENTRADA + CARTAO DE CREDITO HIPER 10X</v>
      </c>
      <c r="C846" s="5">
        <v>9</v>
      </c>
      <c r="D846" s="5">
        <v>240</v>
      </c>
      <c r="E846" s="28">
        <v>9.0909090909090899</v>
      </c>
      <c r="F846" t="str">
        <f t="shared" si="28"/>
        <v>9.09090909090909</v>
      </c>
      <c r="G846">
        <v>0</v>
      </c>
      <c r="H846" s="34">
        <v>127</v>
      </c>
      <c r="I846" t="str">
        <f t="shared" si="27"/>
        <v>INSERT INTO TGFPPG (CODTIPVENDA, SEQUENCIA, PRAZO, PERCENTUAL, DIGVENDA, CODTIPTITPAD) VALUES (346,9,240,9.09090909090909,0,127);</v>
      </c>
    </row>
    <row r="847" spans="1:9" x14ac:dyDescent="0.3">
      <c r="A847" s="27">
        <v>346</v>
      </c>
      <c r="B847" t="str">
        <f>VLOOKUP(A847,'Tipo de Negociação (TGFTPV)'!B:C,2,FALSE)</f>
        <v>ENTRADA + CARTAO DE CREDITO HIPER 10X</v>
      </c>
      <c r="C847" s="5">
        <v>10</v>
      </c>
      <c r="D847" s="5">
        <v>270</v>
      </c>
      <c r="E847" s="28">
        <v>9.0909090909090899</v>
      </c>
      <c r="F847" t="str">
        <f t="shared" si="28"/>
        <v>9.09090909090909</v>
      </c>
      <c r="G847">
        <v>0</v>
      </c>
      <c r="H847" s="34">
        <v>127</v>
      </c>
      <c r="I847" t="str">
        <f t="shared" si="27"/>
        <v>INSERT INTO TGFPPG (CODTIPVENDA, SEQUENCIA, PRAZO, PERCENTUAL, DIGVENDA, CODTIPTITPAD) VALUES (346,10,270,9.09090909090909,0,127);</v>
      </c>
    </row>
    <row r="848" spans="1:9" x14ac:dyDescent="0.3">
      <c r="A848" s="22">
        <v>346</v>
      </c>
      <c r="B848" s="23" t="str">
        <f>VLOOKUP(A848,'Tipo de Negociação (TGFTPV)'!B:C,2,FALSE)</f>
        <v>ENTRADA + CARTAO DE CREDITO HIPER 10X</v>
      </c>
      <c r="C848" s="24">
        <v>11</v>
      </c>
      <c r="D848" s="24">
        <v>300</v>
      </c>
      <c r="E848" s="25">
        <v>9.0909090909090899</v>
      </c>
      <c r="F848" s="23" t="str">
        <f t="shared" si="28"/>
        <v>9.09090909090909</v>
      </c>
      <c r="G848" s="23">
        <v>0</v>
      </c>
      <c r="H848" s="33">
        <v>127</v>
      </c>
      <c r="I848" s="23" t="str">
        <f t="shared" si="27"/>
        <v>INSERT INTO TGFPPG (CODTIPVENDA, SEQUENCIA, PRAZO, PERCENTUAL, DIGVENDA, CODTIPTITPAD) VALUES (346,11,300,9.09090909090909,0,127);</v>
      </c>
    </row>
    <row r="849" spans="1:9" x14ac:dyDescent="0.3">
      <c r="A849" s="14">
        <v>347</v>
      </c>
      <c r="B849" s="15" t="str">
        <f>VLOOKUP(A849,'Tipo de Negociação (TGFTPV)'!B:C,2,FALSE)</f>
        <v>CHEQUE 30 DIAS</v>
      </c>
      <c r="C849" s="15">
        <v>1</v>
      </c>
      <c r="D849" s="15">
        <v>30</v>
      </c>
      <c r="E849" s="17">
        <v>100</v>
      </c>
      <c r="F849" s="15" t="str">
        <f t="shared" si="28"/>
        <v>100</v>
      </c>
      <c r="G849" s="15">
        <v>0</v>
      </c>
      <c r="H849" s="35">
        <v>4</v>
      </c>
      <c r="I849" s="15" t="str">
        <f t="shared" si="27"/>
        <v>INSERT INTO TGFPPG (CODTIPVENDA, SEQUENCIA, PRAZO, PERCENTUAL, DIGVENDA, CODTIPTITPAD) VALUES (347,1,30,100,0,4);</v>
      </c>
    </row>
    <row r="850" spans="1:9" x14ac:dyDescent="0.3">
      <c r="A850" s="18">
        <v>348</v>
      </c>
      <c r="B850" s="19" t="str">
        <f>VLOOKUP(A850,'Tipo de Negociação (TGFTPV)'!B:C,2,FALSE)</f>
        <v>CHEQUE 30/60 DIAS</v>
      </c>
      <c r="C850" s="19">
        <v>1</v>
      </c>
      <c r="D850" s="19">
        <v>30</v>
      </c>
      <c r="E850" s="21">
        <v>50</v>
      </c>
      <c r="F850" s="19" t="str">
        <f t="shared" si="28"/>
        <v>50</v>
      </c>
      <c r="G850" s="19">
        <v>0</v>
      </c>
      <c r="H850" s="36">
        <v>4</v>
      </c>
      <c r="I850" s="19" t="str">
        <f t="shared" si="27"/>
        <v>INSERT INTO TGFPPG (CODTIPVENDA, SEQUENCIA, PRAZO, PERCENTUAL, DIGVENDA, CODTIPTITPAD) VALUES (348,1,30,50,0,4);</v>
      </c>
    </row>
    <row r="851" spans="1:9" x14ac:dyDescent="0.3">
      <c r="A851" s="22">
        <v>348</v>
      </c>
      <c r="B851" s="23" t="str">
        <f>VLOOKUP(A851,'Tipo de Negociação (TGFTPV)'!B:C,2,FALSE)</f>
        <v>CHEQUE 30/60 DIAS</v>
      </c>
      <c r="C851" s="23">
        <v>2</v>
      </c>
      <c r="D851" s="23">
        <v>60</v>
      </c>
      <c r="E851" s="25">
        <v>50</v>
      </c>
      <c r="F851" s="23" t="str">
        <f t="shared" si="28"/>
        <v>50</v>
      </c>
      <c r="G851" s="23">
        <v>0</v>
      </c>
      <c r="H851" s="37">
        <v>4</v>
      </c>
      <c r="I851" t="str">
        <f t="shared" si="27"/>
        <v>INSERT INTO TGFPPG (CODTIPVENDA, SEQUENCIA, PRAZO, PERCENTUAL, DIGVENDA, CODTIPTITPAD) VALUES (348,2,60,50,0,4);</v>
      </c>
    </row>
    <row r="852" spans="1:9" x14ac:dyDescent="0.3">
      <c r="A852" s="18">
        <v>349</v>
      </c>
      <c r="B852" s="19" t="str">
        <f>VLOOKUP(A852,'Tipo de Negociação (TGFTPV)'!B:C,2,FALSE)</f>
        <v>CHEQUE 30/60/90 DIAS</v>
      </c>
      <c r="C852" s="19">
        <v>1</v>
      </c>
      <c r="D852" s="19">
        <v>30</v>
      </c>
      <c r="E852" s="21">
        <v>33.33</v>
      </c>
      <c r="F852" s="26" t="str">
        <f t="shared" si="28"/>
        <v>33.33</v>
      </c>
      <c r="G852" s="19">
        <v>0</v>
      </c>
      <c r="H852" s="36">
        <v>4</v>
      </c>
      <c r="I852" s="19" t="str">
        <f t="shared" ref="I852:I904" si="29">_xlfn.CONCAT($I$1,A852,",",C852,",",D852,",",F852,",",G852,",",H852,");")</f>
        <v>INSERT INTO TGFPPG (CODTIPVENDA, SEQUENCIA, PRAZO, PERCENTUAL, DIGVENDA, CODTIPTITPAD) VALUES (349,1,30,33.33,0,4);</v>
      </c>
    </row>
    <row r="853" spans="1:9" x14ac:dyDescent="0.3">
      <c r="A853" s="27">
        <v>349</v>
      </c>
      <c r="B853" t="str">
        <f>VLOOKUP(A853,'Tipo de Negociação (TGFTPV)'!B:C,2,FALSE)</f>
        <v>CHEQUE 30/60/90 DIAS</v>
      </c>
      <c r="C853">
        <v>2</v>
      </c>
      <c r="D853">
        <v>60</v>
      </c>
      <c r="E853" s="28">
        <v>33.33</v>
      </c>
      <c r="F853" s="29" t="str">
        <f t="shared" si="28"/>
        <v>33.33</v>
      </c>
      <c r="G853">
        <v>0</v>
      </c>
      <c r="H853" s="7">
        <v>4</v>
      </c>
      <c r="I853" t="str">
        <f t="shared" si="29"/>
        <v>INSERT INTO TGFPPG (CODTIPVENDA, SEQUENCIA, PRAZO, PERCENTUAL, DIGVENDA, CODTIPTITPAD) VALUES (349,2,60,33.33,0,4);</v>
      </c>
    </row>
    <row r="854" spans="1:9" x14ac:dyDescent="0.3">
      <c r="A854" s="22">
        <v>349</v>
      </c>
      <c r="B854" s="23" t="str">
        <f>VLOOKUP(A854,'Tipo de Negociação (TGFTPV)'!B:C,2,FALSE)</f>
        <v>CHEQUE 30/60/90 DIAS</v>
      </c>
      <c r="C854" s="23">
        <v>3</v>
      </c>
      <c r="D854" s="23">
        <v>90</v>
      </c>
      <c r="E854" s="25">
        <v>33.33</v>
      </c>
      <c r="F854" s="30" t="str">
        <f t="shared" si="28"/>
        <v>33.33</v>
      </c>
      <c r="G854" s="23">
        <v>0</v>
      </c>
      <c r="H854" s="37">
        <v>4</v>
      </c>
      <c r="I854" s="23" t="str">
        <f t="shared" si="29"/>
        <v>INSERT INTO TGFPPG (CODTIPVENDA, SEQUENCIA, PRAZO, PERCENTUAL, DIGVENDA, CODTIPTITPAD) VALUES (349,3,90,33.33,0,4);</v>
      </c>
    </row>
    <row r="855" spans="1:9" x14ac:dyDescent="0.3">
      <c r="A855" s="18">
        <v>350</v>
      </c>
      <c r="B855" s="19" t="str">
        <f>VLOOKUP(A855,'Tipo de Negociação (TGFTPV)'!B:C,2,FALSE)</f>
        <v>CHEQUE 30/60/90/120 DIAS</v>
      </c>
      <c r="C855" s="19">
        <v>1</v>
      </c>
      <c r="D855" s="19">
        <v>30</v>
      </c>
      <c r="E855" s="21">
        <v>25</v>
      </c>
      <c r="F855" s="19" t="str">
        <f t="shared" si="28"/>
        <v>25</v>
      </c>
      <c r="G855" s="19">
        <v>0</v>
      </c>
      <c r="H855" s="36">
        <v>4</v>
      </c>
      <c r="I855" s="19" t="str">
        <f t="shared" si="29"/>
        <v>INSERT INTO TGFPPG (CODTIPVENDA, SEQUENCIA, PRAZO, PERCENTUAL, DIGVENDA, CODTIPTITPAD) VALUES (350,1,30,25,0,4);</v>
      </c>
    </row>
    <row r="856" spans="1:9" x14ac:dyDescent="0.3">
      <c r="A856" s="27">
        <v>350</v>
      </c>
      <c r="B856" t="str">
        <f>VLOOKUP(A856,'Tipo de Negociação (TGFTPV)'!B:C,2,FALSE)</f>
        <v>CHEQUE 30/60/90/120 DIAS</v>
      </c>
      <c r="C856">
        <v>2</v>
      </c>
      <c r="D856">
        <v>60</v>
      </c>
      <c r="E856" s="28">
        <v>25</v>
      </c>
      <c r="F856" s="29" t="str">
        <f t="shared" si="28"/>
        <v>25</v>
      </c>
      <c r="G856">
        <v>0</v>
      </c>
      <c r="H856" s="7">
        <v>4</v>
      </c>
      <c r="I856" t="str">
        <f t="shared" si="29"/>
        <v>INSERT INTO TGFPPG (CODTIPVENDA, SEQUENCIA, PRAZO, PERCENTUAL, DIGVENDA, CODTIPTITPAD) VALUES (350,2,60,25,0,4);</v>
      </c>
    </row>
    <row r="857" spans="1:9" x14ac:dyDescent="0.3">
      <c r="A857" s="27">
        <v>350</v>
      </c>
      <c r="B857" t="str">
        <f>VLOOKUP(A857,'Tipo de Negociação (TGFTPV)'!B:C,2,FALSE)</f>
        <v>CHEQUE 30/60/90/120 DIAS</v>
      </c>
      <c r="C857">
        <v>3</v>
      </c>
      <c r="D857">
        <v>90</v>
      </c>
      <c r="E857" s="28">
        <v>25</v>
      </c>
      <c r="F857" s="29" t="str">
        <f t="shared" si="28"/>
        <v>25</v>
      </c>
      <c r="G857">
        <v>0</v>
      </c>
      <c r="H857" s="7">
        <v>4</v>
      </c>
      <c r="I857" t="str">
        <f t="shared" si="29"/>
        <v>INSERT INTO TGFPPG (CODTIPVENDA, SEQUENCIA, PRAZO, PERCENTUAL, DIGVENDA, CODTIPTITPAD) VALUES (350,3,90,25,0,4);</v>
      </c>
    </row>
    <row r="858" spans="1:9" x14ac:dyDescent="0.3">
      <c r="A858" s="22">
        <v>350</v>
      </c>
      <c r="B858" s="23" t="str">
        <f>VLOOKUP(A858,'Tipo de Negociação (TGFTPV)'!B:C,2,FALSE)</f>
        <v>CHEQUE 30/60/90/120 DIAS</v>
      </c>
      <c r="C858" s="23">
        <v>4</v>
      </c>
      <c r="D858" s="23">
        <v>120</v>
      </c>
      <c r="E858" s="25">
        <v>25</v>
      </c>
      <c r="F858" s="23" t="str">
        <f t="shared" si="28"/>
        <v>25</v>
      </c>
      <c r="G858" s="23">
        <v>0</v>
      </c>
      <c r="H858" s="37">
        <v>4</v>
      </c>
      <c r="I858" s="23" t="str">
        <f t="shared" si="29"/>
        <v>INSERT INTO TGFPPG (CODTIPVENDA, SEQUENCIA, PRAZO, PERCENTUAL, DIGVENDA, CODTIPTITPAD) VALUES (350,4,120,25,0,4);</v>
      </c>
    </row>
    <row r="859" spans="1:9" x14ac:dyDescent="0.3">
      <c r="A859" s="18">
        <v>351</v>
      </c>
      <c r="B859" s="19" t="str">
        <f>VLOOKUP(A859,'Tipo de Negociação (TGFTPV)'!B:C,2,FALSE)</f>
        <v>CHEQUE 30/60/90/120/150 DIAS</v>
      </c>
      <c r="C859" s="19">
        <v>1</v>
      </c>
      <c r="D859" s="19">
        <v>30</v>
      </c>
      <c r="E859" s="21">
        <v>20</v>
      </c>
      <c r="F859" s="19" t="str">
        <f t="shared" si="28"/>
        <v>20</v>
      </c>
      <c r="G859" s="19">
        <v>0</v>
      </c>
      <c r="H859" s="36">
        <v>4</v>
      </c>
      <c r="I859" s="19" t="str">
        <f t="shared" si="29"/>
        <v>INSERT INTO TGFPPG (CODTIPVENDA, SEQUENCIA, PRAZO, PERCENTUAL, DIGVENDA, CODTIPTITPAD) VALUES (351,1,30,20,0,4);</v>
      </c>
    </row>
    <row r="860" spans="1:9" x14ac:dyDescent="0.3">
      <c r="A860" s="27">
        <v>351</v>
      </c>
      <c r="B860" t="str">
        <f>VLOOKUP(A860,'Tipo de Negociação (TGFTPV)'!B:C,2,FALSE)</f>
        <v>CHEQUE 30/60/90/120/150 DIAS</v>
      </c>
      <c r="C860">
        <v>2</v>
      </c>
      <c r="D860">
        <v>60</v>
      </c>
      <c r="E860" s="28">
        <v>20</v>
      </c>
      <c r="F860" t="str">
        <f t="shared" si="28"/>
        <v>20</v>
      </c>
      <c r="G860">
        <v>0</v>
      </c>
      <c r="H860" s="7">
        <v>4</v>
      </c>
      <c r="I860" t="str">
        <f t="shared" si="29"/>
        <v>INSERT INTO TGFPPG (CODTIPVENDA, SEQUENCIA, PRAZO, PERCENTUAL, DIGVENDA, CODTIPTITPAD) VALUES (351,2,60,20,0,4);</v>
      </c>
    </row>
    <row r="861" spans="1:9" x14ac:dyDescent="0.3">
      <c r="A861" s="27">
        <v>351</v>
      </c>
      <c r="B861" t="str">
        <f>VLOOKUP(A861,'Tipo de Negociação (TGFTPV)'!B:C,2,FALSE)</f>
        <v>CHEQUE 30/60/90/120/150 DIAS</v>
      </c>
      <c r="C861">
        <v>3</v>
      </c>
      <c r="D861">
        <v>90</v>
      </c>
      <c r="E861" s="28">
        <v>20</v>
      </c>
      <c r="F861" t="str">
        <f t="shared" si="28"/>
        <v>20</v>
      </c>
      <c r="G861">
        <v>0</v>
      </c>
      <c r="H861" s="7">
        <v>4</v>
      </c>
      <c r="I861" t="str">
        <f t="shared" si="29"/>
        <v>INSERT INTO TGFPPG (CODTIPVENDA, SEQUENCIA, PRAZO, PERCENTUAL, DIGVENDA, CODTIPTITPAD) VALUES (351,3,90,20,0,4);</v>
      </c>
    </row>
    <row r="862" spans="1:9" x14ac:dyDescent="0.3">
      <c r="A862" s="27">
        <v>351</v>
      </c>
      <c r="B862" t="str">
        <f>VLOOKUP(A862,'Tipo de Negociação (TGFTPV)'!B:C,2,FALSE)</f>
        <v>CHEQUE 30/60/90/120/150 DIAS</v>
      </c>
      <c r="C862">
        <v>4</v>
      </c>
      <c r="D862">
        <v>120</v>
      </c>
      <c r="E862" s="28">
        <v>20</v>
      </c>
      <c r="F862" t="str">
        <f t="shared" si="28"/>
        <v>20</v>
      </c>
      <c r="G862">
        <v>0</v>
      </c>
      <c r="H862" s="7">
        <v>4</v>
      </c>
      <c r="I862" t="str">
        <f t="shared" si="29"/>
        <v>INSERT INTO TGFPPG (CODTIPVENDA, SEQUENCIA, PRAZO, PERCENTUAL, DIGVENDA, CODTIPTITPAD) VALUES (351,4,120,20,0,4);</v>
      </c>
    </row>
    <row r="863" spans="1:9" x14ac:dyDescent="0.3">
      <c r="A863" s="22">
        <v>351</v>
      </c>
      <c r="B863" s="23" t="str">
        <f>VLOOKUP(A863,'Tipo de Negociação (TGFTPV)'!B:C,2,FALSE)</f>
        <v>CHEQUE 30/60/90/120/150 DIAS</v>
      </c>
      <c r="C863" s="23">
        <v>5</v>
      </c>
      <c r="D863" s="23">
        <v>150</v>
      </c>
      <c r="E863" s="25">
        <v>20</v>
      </c>
      <c r="F863" s="23" t="str">
        <f t="shared" si="28"/>
        <v>20</v>
      </c>
      <c r="G863" s="23">
        <v>0</v>
      </c>
      <c r="H863" s="37">
        <v>4</v>
      </c>
      <c r="I863" s="23" t="str">
        <f t="shared" si="29"/>
        <v>INSERT INTO TGFPPG (CODTIPVENDA, SEQUENCIA, PRAZO, PERCENTUAL, DIGVENDA, CODTIPTITPAD) VALUES (351,5,150,20,0,4);</v>
      </c>
    </row>
    <row r="864" spans="1:9" x14ac:dyDescent="0.3">
      <c r="A864" s="31">
        <v>352</v>
      </c>
      <c r="B864" s="19" t="str">
        <f>VLOOKUP(A864,'Tipo de Negociação (TGFTPV)'!B:C,2,FALSE)</f>
        <v>CHEQUE ENTRADA + 30 DIAS</v>
      </c>
      <c r="C864">
        <v>1</v>
      </c>
      <c r="D864" s="19">
        <v>0</v>
      </c>
      <c r="E864" s="21">
        <v>50</v>
      </c>
      <c r="F864" s="19" t="str">
        <f t="shared" si="28"/>
        <v>50</v>
      </c>
      <c r="G864" s="19">
        <v>5</v>
      </c>
      <c r="H864" s="36">
        <v>1</v>
      </c>
      <c r="I864" s="19" t="str">
        <f t="shared" si="29"/>
        <v>INSERT INTO TGFPPG (CODTIPVENDA, SEQUENCIA, PRAZO, PERCENTUAL, DIGVENDA, CODTIPTITPAD) VALUES (352,1,0,50,5,1);</v>
      </c>
    </row>
    <row r="865" spans="1:9" x14ac:dyDescent="0.3">
      <c r="A865" s="31">
        <v>352</v>
      </c>
      <c r="B865" t="str">
        <f>VLOOKUP(A865,'Tipo de Negociação (TGFTPV)'!B:C,2,FALSE)</f>
        <v>CHEQUE ENTRADA + 30 DIAS</v>
      </c>
      <c r="C865">
        <v>2</v>
      </c>
      <c r="D865">
        <v>30</v>
      </c>
      <c r="E865" s="28">
        <v>50</v>
      </c>
      <c r="F865" t="str">
        <f t="shared" si="28"/>
        <v>50</v>
      </c>
      <c r="G865">
        <v>5</v>
      </c>
      <c r="H865" s="7">
        <v>4</v>
      </c>
      <c r="I865" t="str">
        <f t="shared" si="29"/>
        <v>INSERT INTO TGFPPG (CODTIPVENDA, SEQUENCIA, PRAZO, PERCENTUAL, DIGVENDA, CODTIPTITPAD) VALUES (352,2,30,50,5,4);</v>
      </c>
    </row>
    <row r="866" spans="1:9" x14ac:dyDescent="0.3">
      <c r="A866" s="18">
        <v>353</v>
      </c>
      <c r="B866" s="19" t="str">
        <f>VLOOKUP(A866,'Tipo de Negociação (TGFTPV)'!B:C,2,FALSE)</f>
        <v>CHEQUE ENTRADA + 30/60 DIAS</v>
      </c>
      <c r="C866" s="19">
        <v>1</v>
      </c>
      <c r="D866" s="19">
        <v>0</v>
      </c>
      <c r="E866" s="21">
        <v>33.33</v>
      </c>
      <c r="F866" s="19" t="str">
        <f t="shared" si="28"/>
        <v>33.33</v>
      </c>
      <c r="G866" s="19">
        <v>5</v>
      </c>
      <c r="H866" s="36">
        <v>1</v>
      </c>
      <c r="I866" s="19" t="str">
        <f t="shared" si="29"/>
        <v>INSERT INTO TGFPPG (CODTIPVENDA, SEQUENCIA, PRAZO, PERCENTUAL, DIGVENDA, CODTIPTITPAD) VALUES (353,1,0,33.33,5,1);</v>
      </c>
    </row>
    <row r="867" spans="1:9" x14ac:dyDescent="0.3">
      <c r="A867" s="27">
        <v>353</v>
      </c>
      <c r="B867" t="str">
        <f>VLOOKUP(A867,'Tipo de Negociação (TGFTPV)'!B:C,2,FALSE)</f>
        <v>CHEQUE ENTRADA + 30/60 DIAS</v>
      </c>
      <c r="C867">
        <v>2</v>
      </c>
      <c r="D867">
        <v>30</v>
      </c>
      <c r="E867" s="28">
        <v>33.33</v>
      </c>
      <c r="F867" t="str">
        <f t="shared" si="28"/>
        <v>33.33</v>
      </c>
      <c r="G867">
        <v>5</v>
      </c>
      <c r="H867" s="7">
        <v>4</v>
      </c>
      <c r="I867" t="str">
        <f t="shared" si="29"/>
        <v>INSERT INTO TGFPPG (CODTIPVENDA, SEQUENCIA, PRAZO, PERCENTUAL, DIGVENDA, CODTIPTITPAD) VALUES (353,2,30,33.33,5,4);</v>
      </c>
    </row>
    <row r="868" spans="1:9" x14ac:dyDescent="0.3">
      <c r="A868" s="22">
        <v>353</v>
      </c>
      <c r="B868" s="23" t="str">
        <f>VLOOKUP(A868,'Tipo de Negociação (TGFTPV)'!B:C,2,FALSE)</f>
        <v>CHEQUE ENTRADA + 30/60 DIAS</v>
      </c>
      <c r="C868" s="23">
        <v>3</v>
      </c>
      <c r="D868" s="23">
        <v>60</v>
      </c>
      <c r="E868" s="25">
        <v>33.33</v>
      </c>
      <c r="F868" s="23" t="str">
        <f t="shared" si="28"/>
        <v>33.33</v>
      </c>
      <c r="G868" s="23">
        <v>5</v>
      </c>
      <c r="H868" s="37">
        <v>4</v>
      </c>
      <c r="I868" s="23" t="str">
        <f t="shared" si="29"/>
        <v>INSERT INTO TGFPPG (CODTIPVENDA, SEQUENCIA, PRAZO, PERCENTUAL, DIGVENDA, CODTIPTITPAD) VALUES (353,3,60,33.33,5,4);</v>
      </c>
    </row>
    <row r="869" spans="1:9" x14ac:dyDescent="0.3">
      <c r="A869" s="18">
        <v>354</v>
      </c>
      <c r="B869" s="19" t="str">
        <f>VLOOKUP(A869,'Tipo de Negociação (TGFTPV)'!B:C,2,FALSE)</f>
        <v>CHEQUE ENTRADA + 30/60/90 DIAS</v>
      </c>
      <c r="C869" s="19">
        <v>1</v>
      </c>
      <c r="D869" s="19">
        <v>0</v>
      </c>
      <c r="E869" s="21">
        <v>25</v>
      </c>
      <c r="F869" s="26" t="str">
        <f t="shared" si="28"/>
        <v>25</v>
      </c>
      <c r="G869" s="19">
        <v>5</v>
      </c>
      <c r="H869" s="36">
        <v>1</v>
      </c>
      <c r="I869" s="19" t="str">
        <f t="shared" si="29"/>
        <v>INSERT INTO TGFPPG (CODTIPVENDA, SEQUENCIA, PRAZO, PERCENTUAL, DIGVENDA, CODTIPTITPAD) VALUES (354,1,0,25,5,1);</v>
      </c>
    </row>
    <row r="870" spans="1:9" x14ac:dyDescent="0.3">
      <c r="A870" s="27">
        <v>354</v>
      </c>
      <c r="B870" t="str">
        <f>VLOOKUP(A870,'Tipo de Negociação (TGFTPV)'!B:C,2,FALSE)</f>
        <v>CHEQUE ENTRADA + 30/60/90 DIAS</v>
      </c>
      <c r="C870">
        <v>2</v>
      </c>
      <c r="D870">
        <v>30</v>
      </c>
      <c r="E870" s="28">
        <v>25</v>
      </c>
      <c r="F870" s="29" t="str">
        <f t="shared" si="28"/>
        <v>25</v>
      </c>
      <c r="G870">
        <v>5</v>
      </c>
      <c r="H870" s="7">
        <v>4</v>
      </c>
      <c r="I870" t="str">
        <f t="shared" si="29"/>
        <v>INSERT INTO TGFPPG (CODTIPVENDA, SEQUENCIA, PRAZO, PERCENTUAL, DIGVENDA, CODTIPTITPAD) VALUES (354,2,30,25,5,4);</v>
      </c>
    </row>
    <row r="871" spans="1:9" x14ac:dyDescent="0.3">
      <c r="A871" s="27">
        <v>354</v>
      </c>
      <c r="B871" t="str">
        <f>VLOOKUP(A871,'Tipo de Negociação (TGFTPV)'!B:C,2,FALSE)</f>
        <v>CHEQUE ENTRADA + 30/60/90 DIAS</v>
      </c>
      <c r="C871">
        <v>3</v>
      </c>
      <c r="D871">
        <v>60</v>
      </c>
      <c r="E871" s="28">
        <v>25</v>
      </c>
      <c r="F871" s="29" t="str">
        <f t="shared" si="28"/>
        <v>25</v>
      </c>
      <c r="G871">
        <v>5</v>
      </c>
      <c r="H871" s="7">
        <v>4</v>
      </c>
      <c r="I871" t="str">
        <f t="shared" si="29"/>
        <v>INSERT INTO TGFPPG (CODTIPVENDA, SEQUENCIA, PRAZO, PERCENTUAL, DIGVENDA, CODTIPTITPAD) VALUES (354,3,60,25,5,4);</v>
      </c>
    </row>
    <row r="872" spans="1:9" x14ac:dyDescent="0.3">
      <c r="A872" s="22">
        <v>354</v>
      </c>
      <c r="B872" s="23" t="str">
        <f>VLOOKUP(A872,'Tipo de Negociação (TGFTPV)'!B:C,2,FALSE)</f>
        <v>CHEQUE ENTRADA + 30/60/90 DIAS</v>
      </c>
      <c r="C872" s="23">
        <v>4</v>
      </c>
      <c r="D872" s="23">
        <v>90</v>
      </c>
      <c r="E872" s="25">
        <v>25</v>
      </c>
      <c r="F872" s="23" t="str">
        <f t="shared" si="28"/>
        <v>25</v>
      </c>
      <c r="G872" s="23">
        <v>5</v>
      </c>
      <c r="H872" s="37">
        <v>4</v>
      </c>
      <c r="I872" s="23" t="str">
        <f t="shared" si="29"/>
        <v>INSERT INTO TGFPPG (CODTIPVENDA, SEQUENCIA, PRAZO, PERCENTUAL, DIGVENDA, CODTIPTITPAD) VALUES (354,4,90,25,5,4);</v>
      </c>
    </row>
    <row r="873" spans="1:9" x14ac:dyDescent="0.3">
      <c r="A873" s="18">
        <v>355</v>
      </c>
      <c r="B873" s="19" t="str">
        <f>VLOOKUP(A873,'Tipo de Negociação (TGFTPV)'!B:C,2,FALSE)</f>
        <v>CHEQUE ENTRADA + 30/60/90/120 DIAS</v>
      </c>
      <c r="C873" s="19">
        <v>1</v>
      </c>
      <c r="D873" s="19">
        <v>0</v>
      </c>
      <c r="E873" s="21">
        <v>20</v>
      </c>
      <c r="F873" s="19" t="str">
        <f t="shared" si="28"/>
        <v>20</v>
      </c>
      <c r="G873" s="19">
        <v>5</v>
      </c>
      <c r="H873" s="36">
        <v>1</v>
      </c>
      <c r="I873" s="19" t="str">
        <f t="shared" si="29"/>
        <v>INSERT INTO TGFPPG (CODTIPVENDA, SEQUENCIA, PRAZO, PERCENTUAL, DIGVENDA, CODTIPTITPAD) VALUES (355,1,0,20,5,1);</v>
      </c>
    </row>
    <row r="874" spans="1:9" x14ac:dyDescent="0.3">
      <c r="A874" s="27">
        <v>355</v>
      </c>
      <c r="B874" t="str">
        <f>VLOOKUP(A874,'Tipo de Negociação (TGFTPV)'!B:C,2,FALSE)</f>
        <v>CHEQUE ENTRADA + 30/60/90/120 DIAS</v>
      </c>
      <c r="C874">
        <v>2</v>
      </c>
      <c r="D874">
        <v>30</v>
      </c>
      <c r="E874" s="28">
        <v>20</v>
      </c>
      <c r="F874" s="29" t="str">
        <f t="shared" si="28"/>
        <v>20</v>
      </c>
      <c r="G874">
        <v>5</v>
      </c>
      <c r="H874" s="7">
        <v>4</v>
      </c>
      <c r="I874" t="str">
        <f t="shared" si="29"/>
        <v>INSERT INTO TGFPPG (CODTIPVENDA, SEQUENCIA, PRAZO, PERCENTUAL, DIGVENDA, CODTIPTITPAD) VALUES (355,2,30,20,5,4);</v>
      </c>
    </row>
    <row r="875" spans="1:9" x14ac:dyDescent="0.3">
      <c r="A875" s="27">
        <v>355</v>
      </c>
      <c r="B875" t="str">
        <f>VLOOKUP(A875,'Tipo de Negociação (TGFTPV)'!B:C,2,FALSE)</f>
        <v>CHEQUE ENTRADA + 30/60/90/120 DIAS</v>
      </c>
      <c r="C875">
        <v>3</v>
      </c>
      <c r="D875">
        <v>60</v>
      </c>
      <c r="E875" s="28">
        <v>20</v>
      </c>
      <c r="F875" s="29" t="str">
        <f t="shared" si="28"/>
        <v>20</v>
      </c>
      <c r="G875">
        <v>5</v>
      </c>
      <c r="H875" s="7">
        <v>4</v>
      </c>
      <c r="I875" t="str">
        <f t="shared" si="29"/>
        <v>INSERT INTO TGFPPG (CODTIPVENDA, SEQUENCIA, PRAZO, PERCENTUAL, DIGVENDA, CODTIPTITPAD) VALUES (355,3,60,20,5,4);</v>
      </c>
    </row>
    <row r="876" spans="1:9" x14ac:dyDescent="0.3">
      <c r="A876" s="27">
        <v>355</v>
      </c>
      <c r="B876" t="str">
        <f>VLOOKUP(A876,'Tipo de Negociação (TGFTPV)'!B:C,2,FALSE)</f>
        <v>CHEQUE ENTRADA + 30/60/90/120 DIAS</v>
      </c>
      <c r="C876">
        <v>4</v>
      </c>
      <c r="D876">
        <v>90</v>
      </c>
      <c r="E876" s="28">
        <v>20</v>
      </c>
      <c r="F876" t="str">
        <f t="shared" si="28"/>
        <v>20</v>
      </c>
      <c r="G876">
        <v>5</v>
      </c>
      <c r="H876" s="7">
        <v>4</v>
      </c>
      <c r="I876" t="str">
        <f t="shared" si="29"/>
        <v>INSERT INTO TGFPPG (CODTIPVENDA, SEQUENCIA, PRAZO, PERCENTUAL, DIGVENDA, CODTIPTITPAD) VALUES (355,4,90,20,5,4);</v>
      </c>
    </row>
    <row r="877" spans="1:9" x14ac:dyDescent="0.3">
      <c r="A877" s="22">
        <v>355</v>
      </c>
      <c r="B877" s="23" t="str">
        <f>VLOOKUP(A877,'Tipo de Negociação (TGFTPV)'!B:C,2,FALSE)</f>
        <v>CHEQUE ENTRADA + 30/60/90/120 DIAS</v>
      </c>
      <c r="C877" s="23">
        <v>5</v>
      </c>
      <c r="D877" s="23">
        <v>120</v>
      </c>
      <c r="E877" s="25">
        <v>20</v>
      </c>
      <c r="F877" s="23" t="str">
        <f t="shared" si="28"/>
        <v>20</v>
      </c>
      <c r="G877" s="23">
        <v>5</v>
      </c>
      <c r="H877" s="37">
        <v>4</v>
      </c>
      <c r="I877" s="23" t="str">
        <f t="shared" si="29"/>
        <v>INSERT INTO TGFPPG (CODTIPVENDA, SEQUENCIA, PRAZO, PERCENTUAL, DIGVENDA, CODTIPTITPAD) VALUES (355,5,120,20,5,4);</v>
      </c>
    </row>
    <row r="878" spans="1:9" x14ac:dyDescent="0.3">
      <c r="A878" s="18">
        <v>356</v>
      </c>
      <c r="B878" s="19" t="str">
        <f>VLOOKUP(A878,'Tipo de Negociação (TGFTPV)'!B:C,2,FALSE)</f>
        <v>CHEQUE ENTRADA + 30/60/90/120/150 DIAS</v>
      </c>
      <c r="C878" s="19">
        <v>1</v>
      </c>
      <c r="D878" s="19">
        <v>0</v>
      </c>
      <c r="E878" s="21">
        <v>16.666699999999999</v>
      </c>
      <c r="F878" s="19" t="str">
        <f t="shared" si="28"/>
        <v>16.6667</v>
      </c>
      <c r="G878" s="19">
        <v>5</v>
      </c>
      <c r="H878" s="36">
        <v>1</v>
      </c>
      <c r="I878" s="19" t="str">
        <f t="shared" si="29"/>
        <v>INSERT INTO TGFPPG (CODTIPVENDA, SEQUENCIA, PRAZO, PERCENTUAL, DIGVENDA, CODTIPTITPAD) VALUES (356,1,0,16.6667,5,1);</v>
      </c>
    </row>
    <row r="879" spans="1:9" x14ac:dyDescent="0.3">
      <c r="A879" s="27">
        <v>356</v>
      </c>
      <c r="B879" t="str">
        <f>VLOOKUP(A879,'Tipo de Negociação (TGFTPV)'!B:C,2,FALSE)</f>
        <v>CHEQUE ENTRADA + 30/60/90/120/150 DIAS</v>
      </c>
      <c r="C879">
        <v>2</v>
      </c>
      <c r="D879">
        <v>30</v>
      </c>
      <c r="E879" s="28">
        <v>16.666699999999999</v>
      </c>
      <c r="F879" t="str">
        <f t="shared" si="28"/>
        <v>16.6667</v>
      </c>
      <c r="G879">
        <v>5</v>
      </c>
      <c r="H879" s="7">
        <v>4</v>
      </c>
      <c r="I879" t="str">
        <f t="shared" si="29"/>
        <v>INSERT INTO TGFPPG (CODTIPVENDA, SEQUENCIA, PRAZO, PERCENTUAL, DIGVENDA, CODTIPTITPAD) VALUES (356,2,30,16.6667,5,4);</v>
      </c>
    </row>
    <row r="880" spans="1:9" x14ac:dyDescent="0.3">
      <c r="A880" s="27">
        <v>356</v>
      </c>
      <c r="B880" t="str">
        <f>VLOOKUP(A880,'Tipo de Negociação (TGFTPV)'!B:C,2,FALSE)</f>
        <v>CHEQUE ENTRADA + 30/60/90/120/150 DIAS</v>
      </c>
      <c r="C880">
        <v>3</v>
      </c>
      <c r="D880">
        <v>60</v>
      </c>
      <c r="E880" s="28">
        <v>16.666699999999999</v>
      </c>
      <c r="F880" t="str">
        <f t="shared" si="28"/>
        <v>16.6667</v>
      </c>
      <c r="G880">
        <v>5</v>
      </c>
      <c r="H880" s="7">
        <v>4</v>
      </c>
      <c r="I880" t="str">
        <f t="shared" si="29"/>
        <v>INSERT INTO TGFPPG (CODTIPVENDA, SEQUENCIA, PRAZO, PERCENTUAL, DIGVENDA, CODTIPTITPAD) VALUES (356,3,60,16.6667,5,4);</v>
      </c>
    </row>
    <row r="881" spans="1:9" x14ac:dyDescent="0.3">
      <c r="A881" s="27">
        <v>356</v>
      </c>
      <c r="B881" t="str">
        <f>VLOOKUP(A881,'Tipo de Negociação (TGFTPV)'!B:C,2,FALSE)</f>
        <v>CHEQUE ENTRADA + 30/60/90/120/150 DIAS</v>
      </c>
      <c r="C881">
        <v>4</v>
      </c>
      <c r="D881">
        <v>90</v>
      </c>
      <c r="E881" s="28">
        <v>16.666699999999999</v>
      </c>
      <c r="F881" t="str">
        <f t="shared" si="28"/>
        <v>16.6667</v>
      </c>
      <c r="G881">
        <v>5</v>
      </c>
      <c r="H881" s="7">
        <v>4</v>
      </c>
      <c r="I881" t="str">
        <f t="shared" si="29"/>
        <v>INSERT INTO TGFPPG (CODTIPVENDA, SEQUENCIA, PRAZO, PERCENTUAL, DIGVENDA, CODTIPTITPAD) VALUES (356,4,90,16.6667,5,4);</v>
      </c>
    </row>
    <row r="882" spans="1:9" x14ac:dyDescent="0.3">
      <c r="A882" s="27">
        <v>356</v>
      </c>
      <c r="B882" t="str">
        <f>VLOOKUP(A882,'Tipo de Negociação (TGFTPV)'!B:C,2,FALSE)</f>
        <v>CHEQUE ENTRADA + 30/60/90/120/150 DIAS</v>
      </c>
      <c r="C882">
        <v>5</v>
      </c>
      <c r="D882">
        <v>120</v>
      </c>
      <c r="E882" s="28">
        <v>16.666699999999999</v>
      </c>
      <c r="F882" t="str">
        <f t="shared" si="28"/>
        <v>16.6667</v>
      </c>
      <c r="G882">
        <v>5</v>
      </c>
      <c r="H882" s="7">
        <v>4</v>
      </c>
      <c r="I882" t="str">
        <f t="shared" si="29"/>
        <v>INSERT INTO TGFPPG (CODTIPVENDA, SEQUENCIA, PRAZO, PERCENTUAL, DIGVENDA, CODTIPTITPAD) VALUES (356,5,120,16.6667,5,4);</v>
      </c>
    </row>
    <row r="883" spans="1:9" x14ac:dyDescent="0.3">
      <c r="A883" s="22">
        <v>356</v>
      </c>
      <c r="B883" s="23" t="str">
        <f>VLOOKUP(A883,'Tipo de Negociação (TGFTPV)'!B:C,2,FALSE)</f>
        <v>CHEQUE ENTRADA + 30/60/90/120/150 DIAS</v>
      </c>
      <c r="C883" s="23">
        <v>6</v>
      </c>
      <c r="D883" s="23">
        <v>150</v>
      </c>
      <c r="E883" s="25">
        <v>16.666699999999999</v>
      </c>
      <c r="F883" t="str">
        <f t="shared" si="28"/>
        <v>16.6667</v>
      </c>
      <c r="G883" s="23">
        <v>5</v>
      </c>
      <c r="H883" s="37">
        <v>4</v>
      </c>
      <c r="I883" s="23" t="str">
        <f t="shared" si="29"/>
        <v>INSERT INTO TGFPPG (CODTIPVENDA, SEQUENCIA, PRAZO, PERCENTUAL, DIGVENDA, CODTIPTITPAD) VALUES (356,6,150,16.6667,5,4);</v>
      </c>
    </row>
    <row r="884" spans="1:9" x14ac:dyDescent="0.3">
      <c r="A884" s="18">
        <v>357</v>
      </c>
      <c r="B884" s="19" t="str">
        <f>VLOOKUP(A884,'Tipo de Negociação (TGFTPV)'!B:C,2,FALSE)</f>
        <v>CHEQUE 10 DIAS</v>
      </c>
      <c r="C884" s="19">
        <v>1</v>
      </c>
      <c r="D884" s="19">
        <v>10</v>
      </c>
      <c r="E884" s="21">
        <v>50</v>
      </c>
      <c r="F884" s="19" t="str">
        <f t="shared" si="28"/>
        <v>50</v>
      </c>
      <c r="G884" s="19">
        <v>5</v>
      </c>
      <c r="H884" s="36">
        <v>4</v>
      </c>
      <c r="I884" s="19" t="str">
        <f t="shared" si="29"/>
        <v>INSERT INTO TGFPPG (CODTIPVENDA, SEQUENCIA, PRAZO, PERCENTUAL, DIGVENDA, CODTIPTITPAD) VALUES (357,1,10,50,5,4);</v>
      </c>
    </row>
    <row r="885" spans="1:9" x14ac:dyDescent="0.3">
      <c r="A885" s="18">
        <v>358</v>
      </c>
      <c r="B885" s="19" t="str">
        <f>VLOOKUP(A885,'Tipo de Negociação (TGFTPV)'!B:C,2,FALSE)</f>
        <v>CHEQUE 10/30 DIAS</v>
      </c>
      <c r="C885" s="19">
        <v>1</v>
      </c>
      <c r="D885" s="19">
        <v>10</v>
      </c>
      <c r="E885" s="21">
        <v>50</v>
      </c>
      <c r="F885" s="19" t="str">
        <f t="shared" si="28"/>
        <v>50</v>
      </c>
      <c r="G885" s="19">
        <v>5</v>
      </c>
      <c r="H885" s="36">
        <v>4</v>
      </c>
      <c r="I885" s="19" t="str">
        <f t="shared" si="29"/>
        <v>INSERT INTO TGFPPG (CODTIPVENDA, SEQUENCIA, PRAZO, PERCENTUAL, DIGVENDA, CODTIPTITPAD) VALUES (358,1,10,50,5,4);</v>
      </c>
    </row>
    <row r="886" spans="1:9" x14ac:dyDescent="0.3">
      <c r="A886" s="22">
        <v>358</v>
      </c>
      <c r="B886" s="23" t="str">
        <f>VLOOKUP(A886,'Tipo de Negociação (TGFTPV)'!B:C,2,FALSE)</f>
        <v>CHEQUE 10/30 DIAS</v>
      </c>
      <c r="C886" s="23">
        <v>2</v>
      </c>
      <c r="D886" s="23">
        <v>30</v>
      </c>
      <c r="E886" s="25">
        <v>50</v>
      </c>
      <c r="F886" s="23" t="str">
        <f t="shared" si="28"/>
        <v>50</v>
      </c>
      <c r="G886" s="23">
        <v>5</v>
      </c>
      <c r="H886" s="37">
        <v>4</v>
      </c>
      <c r="I886" s="23" t="str">
        <f t="shared" si="29"/>
        <v>INSERT INTO TGFPPG (CODTIPVENDA, SEQUENCIA, PRAZO, PERCENTUAL, DIGVENDA, CODTIPTITPAD) VALUES (358,2,30,50,5,4);</v>
      </c>
    </row>
    <row r="887" spans="1:9" x14ac:dyDescent="0.3">
      <c r="A887" s="18">
        <v>359</v>
      </c>
      <c r="B887" s="19" t="str">
        <f>VLOOKUP(A887,'Tipo de Negociação (TGFTPV)'!B:C,2,FALSE)</f>
        <v>CHEQUE 10/30/60 DIAS</v>
      </c>
      <c r="C887" s="19">
        <v>1</v>
      </c>
      <c r="D887" s="19">
        <v>10</v>
      </c>
      <c r="E887" s="21">
        <v>33.33</v>
      </c>
      <c r="F887" s="26" t="str">
        <f t="shared" si="28"/>
        <v>33.33</v>
      </c>
      <c r="G887" s="19">
        <v>5</v>
      </c>
      <c r="H887" s="36">
        <v>4</v>
      </c>
      <c r="I887" s="19" t="str">
        <f t="shared" si="29"/>
        <v>INSERT INTO TGFPPG (CODTIPVENDA, SEQUENCIA, PRAZO, PERCENTUAL, DIGVENDA, CODTIPTITPAD) VALUES (359,1,10,33.33,5,4);</v>
      </c>
    </row>
    <row r="888" spans="1:9" x14ac:dyDescent="0.3">
      <c r="A888" s="27">
        <v>359</v>
      </c>
      <c r="B888" t="str">
        <f>VLOOKUP(A888,'Tipo de Negociação (TGFTPV)'!B:C,2,FALSE)</f>
        <v>CHEQUE 10/30/60 DIAS</v>
      </c>
      <c r="C888">
        <v>2</v>
      </c>
      <c r="D888">
        <v>30</v>
      </c>
      <c r="E888" s="28">
        <v>33.33</v>
      </c>
      <c r="F888" s="29" t="str">
        <f t="shared" si="28"/>
        <v>33.33</v>
      </c>
      <c r="G888">
        <v>5</v>
      </c>
      <c r="H888" s="7">
        <v>4</v>
      </c>
      <c r="I888" t="str">
        <f t="shared" si="29"/>
        <v>INSERT INTO TGFPPG (CODTIPVENDA, SEQUENCIA, PRAZO, PERCENTUAL, DIGVENDA, CODTIPTITPAD) VALUES (359,2,30,33.33,5,4);</v>
      </c>
    </row>
    <row r="889" spans="1:9" x14ac:dyDescent="0.3">
      <c r="A889" s="22">
        <v>359</v>
      </c>
      <c r="B889" s="23" t="str">
        <f>VLOOKUP(A889,'Tipo de Negociação (TGFTPV)'!B:C,2,FALSE)</f>
        <v>CHEQUE 10/30/60 DIAS</v>
      </c>
      <c r="C889" s="23">
        <v>3</v>
      </c>
      <c r="D889" s="23">
        <v>60</v>
      </c>
      <c r="E889" s="25">
        <v>33.33</v>
      </c>
      <c r="F889" s="30" t="str">
        <f t="shared" si="28"/>
        <v>33.33</v>
      </c>
      <c r="G889" s="23">
        <v>5</v>
      </c>
      <c r="H889" s="37">
        <v>4</v>
      </c>
      <c r="I889" s="23" t="str">
        <f t="shared" si="29"/>
        <v>INSERT INTO TGFPPG (CODTIPVENDA, SEQUENCIA, PRAZO, PERCENTUAL, DIGVENDA, CODTIPTITPAD) VALUES (359,3,60,33.33,5,4);</v>
      </c>
    </row>
    <row r="890" spans="1:9" x14ac:dyDescent="0.3">
      <c r="A890" s="18">
        <v>360</v>
      </c>
      <c r="B890" s="19" t="str">
        <f>VLOOKUP(A890,'Tipo de Negociação (TGFTPV)'!B:C,2,FALSE)</f>
        <v>CHEQUE 10/30/60/90 DIAS</v>
      </c>
      <c r="C890" s="19">
        <v>1</v>
      </c>
      <c r="D890" s="19">
        <v>10</v>
      </c>
      <c r="E890" s="21">
        <v>25</v>
      </c>
      <c r="F890" s="19" t="str">
        <f t="shared" si="28"/>
        <v>25</v>
      </c>
      <c r="G890" s="19">
        <v>5</v>
      </c>
      <c r="H890" s="36">
        <v>4</v>
      </c>
      <c r="I890" s="19" t="str">
        <f t="shared" si="29"/>
        <v>INSERT INTO TGFPPG (CODTIPVENDA, SEQUENCIA, PRAZO, PERCENTUAL, DIGVENDA, CODTIPTITPAD) VALUES (360,1,10,25,5,4);</v>
      </c>
    </row>
    <row r="891" spans="1:9" x14ac:dyDescent="0.3">
      <c r="A891" s="27">
        <v>360</v>
      </c>
      <c r="B891" t="str">
        <f>VLOOKUP(A891,'Tipo de Negociação (TGFTPV)'!B:C,2,FALSE)</f>
        <v>CHEQUE 10/30/60/90 DIAS</v>
      </c>
      <c r="C891">
        <v>2</v>
      </c>
      <c r="D891">
        <v>30</v>
      </c>
      <c r="E891" s="28">
        <v>25</v>
      </c>
      <c r="F891" s="29" t="str">
        <f t="shared" si="28"/>
        <v>25</v>
      </c>
      <c r="G891">
        <v>5</v>
      </c>
      <c r="H891" s="7">
        <v>4</v>
      </c>
      <c r="I891" t="str">
        <f t="shared" si="29"/>
        <v>INSERT INTO TGFPPG (CODTIPVENDA, SEQUENCIA, PRAZO, PERCENTUAL, DIGVENDA, CODTIPTITPAD) VALUES (360,2,30,25,5,4);</v>
      </c>
    </row>
    <row r="892" spans="1:9" x14ac:dyDescent="0.3">
      <c r="A892" s="27">
        <v>360</v>
      </c>
      <c r="B892" t="str">
        <f>VLOOKUP(A892,'Tipo de Negociação (TGFTPV)'!B:C,2,FALSE)</f>
        <v>CHEQUE 10/30/60/90 DIAS</v>
      </c>
      <c r="C892">
        <v>3</v>
      </c>
      <c r="D892">
        <v>60</v>
      </c>
      <c r="E892" s="28">
        <v>25</v>
      </c>
      <c r="F892" s="29" t="str">
        <f t="shared" si="28"/>
        <v>25</v>
      </c>
      <c r="G892">
        <v>5</v>
      </c>
      <c r="H892" s="7">
        <v>4</v>
      </c>
      <c r="I892" t="str">
        <f t="shared" si="29"/>
        <v>INSERT INTO TGFPPG (CODTIPVENDA, SEQUENCIA, PRAZO, PERCENTUAL, DIGVENDA, CODTIPTITPAD) VALUES (360,3,60,25,5,4);</v>
      </c>
    </row>
    <row r="893" spans="1:9" x14ac:dyDescent="0.3">
      <c r="A893" s="22">
        <v>360</v>
      </c>
      <c r="B893" s="23" t="str">
        <f>VLOOKUP(A893,'Tipo de Negociação (TGFTPV)'!B:C,2,FALSE)</f>
        <v>CHEQUE 10/30/60/90 DIAS</v>
      </c>
      <c r="C893" s="23">
        <v>4</v>
      </c>
      <c r="D893" s="23">
        <v>90</v>
      </c>
      <c r="E893" s="25">
        <v>25</v>
      </c>
      <c r="F893" s="23" t="str">
        <f t="shared" si="28"/>
        <v>25</v>
      </c>
      <c r="G893" s="23">
        <v>5</v>
      </c>
      <c r="H893" s="37">
        <v>4</v>
      </c>
      <c r="I893" s="23" t="str">
        <f t="shared" si="29"/>
        <v>INSERT INTO TGFPPG (CODTIPVENDA, SEQUENCIA, PRAZO, PERCENTUAL, DIGVENDA, CODTIPTITPAD) VALUES (360,4,90,25,5,4);</v>
      </c>
    </row>
    <row r="894" spans="1:9" x14ac:dyDescent="0.3">
      <c r="A894" s="18">
        <v>361</v>
      </c>
      <c r="B894" s="19" t="str">
        <f>VLOOKUP(A894,'Tipo de Negociação (TGFTPV)'!B:C,2,FALSE)</f>
        <v>CHEQUE 10/30/60/90/120 DIAS</v>
      </c>
      <c r="C894" s="19">
        <v>1</v>
      </c>
      <c r="D894" s="19">
        <v>10</v>
      </c>
      <c r="E894" s="21">
        <v>20</v>
      </c>
      <c r="F894" s="19" t="str">
        <f t="shared" si="28"/>
        <v>20</v>
      </c>
      <c r="G894" s="19">
        <v>5</v>
      </c>
      <c r="H894" s="36">
        <v>4</v>
      </c>
      <c r="I894" s="19" t="str">
        <f t="shared" si="29"/>
        <v>INSERT INTO TGFPPG (CODTIPVENDA, SEQUENCIA, PRAZO, PERCENTUAL, DIGVENDA, CODTIPTITPAD) VALUES (361,1,10,20,5,4);</v>
      </c>
    </row>
    <row r="895" spans="1:9" x14ac:dyDescent="0.3">
      <c r="A895" s="27">
        <v>361</v>
      </c>
      <c r="B895" t="str">
        <f>VLOOKUP(A895,'Tipo de Negociação (TGFTPV)'!B:C,2,FALSE)</f>
        <v>CHEQUE 10/30/60/90/120 DIAS</v>
      </c>
      <c r="C895">
        <v>2</v>
      </c>
      <c r="D895">
        <v>30</v>
      </c>
      <c r="E895" s="28">
        <v>20</v>
      </c>
      <c r="F895" t="str">
        <f t="shared" si="28"/>
        <v>20</v>
      </c>
      <c r="G895">
        <v>5</v>
      </c>
      <c r="H895" s="7">
        <v>4</v>
      </c>
      <c r="I895" t="str">
        <f t="shared" si="29"/>
        <v>INSERT INTO TGFPPG (CODTIPVENDA, SEQUENCIA, PRAZO, PERCENTUAL, DIGVENDA, CODTIPTITPAD) VALUES (361,2,30,20,5,4);</v>
      </c>
    </row>
    <row r="896" spans="1:9" x14ac:dyDescent="0.3">
      <c r="A896" s="27">
        <v>361</v>
      </c>
      <c r="B896" t="str">
        <f>VLOOKUP(A896,'Tipo de Negociação (TGFTPV)'!B:C,2,FALSE)</f>
        <v>CHEQUE 10/30/60/90/120 DIAS</v>
      </c>
      <c r="C896">
        <v>3</v>
      </c>
      <c r="D896">
        <v>60</v>
      </c>
      <c r="E896" s="28">
        <v>20</v>
      </c>
      <c r="F896" t="str">
        <f t="shared" si="28"/>
        <v>20</v>
      </c>
      <c r="G896">
        <v>5</v>
      </c>
      <c r="H896" s="7">
        <v>4</v>
      </c>
      <c r="I896" t="str">
        <f t="shared" si="29"/>
        <v>INSERT INTO TGFPPG (CODTIPVENDA, SEQUENCIA, PRAZO, PERCENTUAL, DIGVENDA, CODTIPTITPAD) VALUES (361,3,60,20,5,4);</v>
      </c>
    </row>
    <row r="897" spans="1:9" x14ac:dyDescent="0.3">
      <c r="A897" s="27">
        <v>361</v>
      </c>
      <c r="B897" t="str">
        <f>VLOOKUP(A897,'Tipo de Negociação (TGFTPV)'!B:C,2,FALSE)</f>
        <v>CHEQUE 10/30/60/90/120 DIAS</v>
      </c>
      <c r="C897">
        <v>4</v>
      </c>
      <c r="D897">
        <v>90</v>
      </c>
      <c r="E897" s="28">
        <v>20</v>
      </c>
      <c r="F897" t="str">
        <f t="shared" si="28"/>
        <v>20</v>
      </c>
      <c r="G897">
        <v>5</v>
      </c>
      <c r="H897" s="7">
        <v>4</v>
      </c>
      <c r="I897" t="str">
        <f t="shared" si="29"/>
        <v>INSERT INTO TGFPPG (CODTIPVENDA, SEQUENCIA, PRAZO, PERCENTUAL, DIGVENDA, CODTIPTITPAD) VALUES (361,4,90,20,5,4);</v>
      </c>
    </row>
    <row r="898" spans="1:9" x14ac:dyDescent="0.3">
      <c r="A898" s="22">
        <v>361</v>
      </c>
      <c r="B898" s="23" t="str">
        <f>VLOOKUP(A898,'Tipo de Negociação (TGFTPV)'!B:C,2,FALSE)</f>
        <v>CHEQUE 10/30/60/90/120 DIAS</v>
      </c>
      <c r="C898" s="23">
        <v>5</v>
      </c>
      <c r="D898" s="23">
        <v>120</v>
      </c>
      <c r="E898" s="25">
        <v>20</v>
      </c>
      <c r="F898" s="23" t="str">
        <f t="shared" si="28"/>
        <v>20</v>
      </c>
      <c r="G898" s="23">
        <v>5</v>
      </c>
      <c r="H898" s="37">
        <v>4</v>
      </c>
      <c r="I898" s="23" t="str">
        <f t="shared" si="29"/>
        <v>INSERT INTO TGFPPG (CODTIPVENDA, SEQUENCIA, PRAZO, PERCENTUAL, DIGVENDA, CODTIPTITPAD) VALUES (361,5,120,20,5,4);</v>
      </c>
    </row>
    <row r="899" spans="1:9" x14ac:dyDescent="0.3">
      <c r="A899" s="18">
        <v>362</v>
      </c>
      <c r="B899" s="19" t="str">
        <f>VLOOKUP(A899,'Tipo de Negociação (TGFTPV)'!B:C,2,FALSE)</f>
        <v>CHEQUE 10/30/60/90/120/150 DIAS</v>
      </c>
      <c r="C899" s="19">
        <v>1</v>
      </c>
      <c r="D899" s="19">
        <v>10</v>
      </c>
      <c r="E899" s="21">
        <v>16.666699999999999</v>
      </c>
      <c r="F899" s="26" t="str">
        <f t="shared" si="28"/>
        <v>16.6667</v>
      </c>
      <c r="G899" s="19">
        <v>5</v>
      </c>
      <c r="H899" s="36">
        <v>4</v>
      </c>
      <c r="I899" s="19" t="str">
        <f t="shared" si="29"/>
        <v>INSERT INTO TGFPPG (CODTIPVENDA, SEQUENCIA, PRAZO, PERCENTUAL, DIGVENDA, CODTIPTITPAD) VALUES (362,1,10,16.6667,5,4);</v>
      </c>
    </row>
    <row r="900" spans="1:9" x14ac:dyDescent="0.3">
      <c r="A900" s="27">
        <v>362</v>
      </c>
      <c r="B900" t="str">
        <f>VLOOKUP(A900,'Tipo de Negociação (TGFTPV)'!B:C,2,FALSE)</f>
        <v>CHEQUE 10/30/60/90/120/150 DIAS</v>
      </c>
      <c r="C900">
        <v>2</v>
      </c>
      <c r="D900">
        <v>30</v>
      </c>
      <c r="E900" s="28">
        <v>16.666699999999999</v>
      </c>
      <c r="F900" s="29" t="str">
        <f t="shared" si="28"/>
        <v>16.6667</v>
      </c>
      <c r="G900">
        <v>5</v>
      </c>
      <c r="H900" s="7">
        <v>4</v>
      </c>
      <c r="I900" t="str">
        <f t="shared" si="29"/>
        <v>INSERT INTO TGFPPG (CODTIPVENDA, SEQUENCIA, PRAZO, PERCENTUAL, DIGVENDA, CODTIPTITPAD) VALUES (362,2,30,16.6667,5,4);</v>
      </c>
    </row>
    <row r="901" spans="1:9" x14ac:dyDescent="0.3">
      <c r="A901" s="27">
        <v>362</v>
      </c>
      <c r="B901" t="str">
        <f>VLOOKUP(A901,'Tipo de Negociação (TGFTPV)'!B:C,2,FALSE)</f>
        <v>CHEQUE 10/30/60/90/120/150 DIAS</v>
      </c>
      <c r="C901">
        <v>3</v>
      </c>
      <c r="D901">
        <v>60</v>
      </c>
      <c r="E901" s="28">
        <v>16.666699999999999</v>
      </c>
      <c r="F901" s="29" t="str">
        <f t="shared" si="28"/>
        <v>16.6667</v>
      </c>
      <c r="G901">
        <v>5</v>
      </c>
      <c r="H901" s="7">
        <v>4</v>
      </c>
      <c r="I901" t="str">
        <f t="shared" si="29"/>
        <v>INSERT INTO TGFPPG (CODTIPVENDA, SEQUENCIA, PRAZO, PERCENTUAL, DIGVENDA, CODTIPTITPAD) VALUES (362,3,60,16.6667,5,4);</v>
      </c>
    </row>
    <row r="902" spans="1:9" x14ac:dyDescent="0.3">
      <c r="A902" s="27">
        <v>362</v>
      </c>
      <c r="B902" t="str">
        <f>VLOOKUP(A902,'Tipo de Negociação (TGFTPV)'!B:C,2,FALSE)</f>
        <v>CHEQUE 10/30/60/90/120/150 DIAS</v>
      </c>
      <c r="C902">
        <v>4</v>
      </c>
      <c r="D902">
        <v>90</v>
      </c>
      <c r="E902" s="28">
        <v>16.666699999999999</v>
      </c>
      <c r="F902" s="29" t="str">
        <f t="shared" si="28"/>
        <v>16.6667</v>
      </c>
      <c r="G902">
        <v>5</v>
      </c>
      <c r="H902" s="7">
        <v>4</v>
      </c>
      <c r="I902" t="str">
        <f t="shared" si="29"/>
        <v>INSERT INTO TGFPPG (CODTIPVENDA, SEQUENCIA, PRAZO, PERCENTUAL, DIGVENDA, CODTIPTITPAD) VALUES (362,4,90,16.6667,5,4);</v>
      </c>
    </row>
    <row r="903" spans="1:9" x14ac:dyDescent="0.3">
      <c r="A903" s="27">
        <v>362</v>
      </c>
      <c r="B903" t="str">
        <f>VLOOKUP(A903,'Tipo de Negociação (TGFTPV)'!B:C,2,FALSE)</f>
        <v>CHEQUE 10/30/60/90/120/150 DIAS</v>
      </c>
      <c r="C903">
        <v>5</v>
      </c>
      <c r="D903">
        <v>120</v>
      </c>
      <c r="E903" s="28">
        <v>16.666699999999999</v>
      </c>
      <c r="F903" s="29" t="str">
        <f t="shared" si="28"/>
        <v>16.6667</v>
      </c>
      <c r="G903">
        <v>5</v>
      </c>
      <c r="H903" s="7">
        <v>4</v>
      </c>
      <c r="I903" t="str">
        <f t="shared" si="29"/>
        <v>INSERT INTO TGFPPG (CODTIPVENDA, SEQUENCIA, PRAZO, PERCENTUAL, DIGVENDA, CODTIPTITPAD) VALUES (362,5,120,16.6667,5,4);</v>
      </c>
    </row>
    <row r="904" spans="1:9" x14ac:dyDescent="0.3">
      <c r="A904" s="22">
        <v>362</v>
      </c>
      <c r="B904" s="23" t="str">
        <f>VLOOKUP(A904,'Tipo de Negociação (TGFTPV)'!B:C,2,FALSE)</f>
        <v>CHEQUE 10/30/60/90/120/150 DIAS</v>
      </c>
      <c r="C904" s="23">
        <v>6</v>
      </c>
      <c r="D904" s="23">
        <v>150</v>
      </c>
      <c r="E904" s="25">
        <v>16.666699999999999</v>
      </c>
      <c r="F904" s="30" t="str">
        <f t="shared" si="28"/>
        <v>16.6667</v>
      </c>
      <c r="G904" s="23">
        <v>5</v>
      </c>
      <c r="H904" s="37">
        <v>4</v>
      </c>
      <c r="I904" s="23" t="str">
        <f t="shared" si="29"/>
        <v>INSERT INTO TGFPPG (CODTIPVENDA, SEQUENCIA, PRAZO, PERCENTUAL, DIGVENDA, CODTIPTITPAD) VALUES (362,6,150,16.6667,5,4);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D91A9-260A-4815-945D-C35676B64540}">
  <sheetPr>
    <tabColor theme="8" tint="0.59999389629810485"/>
  </sheetPr>
  <dimension ref="A1:H10"/>
  <sheetViews>
    <sheetView workbookViewId="0">
      <selection activeCell="C11" sqref="C11"/>
    </sheetView>
  </sheetViews>
  <sheetFormatPr defaultRowHeight="14.4" x14ac:dyDescent="0.3"/>
  <cols>
    <col min="1" max="5" width="18.77734375" customWidth="1"/>
    <col min="6" max="6" width="21" customWidth="1"/>
    <col min="257" max="261" width="18.77734375" customWidth="1"/>
    <col min="262" max="262" width="21" customWidth="1"/>
    <col min="513" max="517" width="18.77734375" customWidth="1"/>
    <col min="518" max="518" width="21" customWidth="1"/>
    <col min="769" max="773" width="18.77734375" customWidth="1"/>
    <col min="774" max="774" width="21" customWidth="1"/>
    <col min="1025" max="1029" width="18.77734375" customWidth="1"/>
    <col min="1030" max="1030" width="21" customWidth="1"/>
    <col min="1281" max="1285" width="18.77734375" customWidth="1"/>
    <col min="1286" max="1286" width="21" customWidth="1"/>
    <col min="1537" max="1541" width="18.77734375" customWidth="1"/>
    <col min="1542" max="1542" width="21" customWidth="1"/>
    <col min="1793" max="1797" width="18.77734375" customWidth="1"/>
    <col min="1798" max="1798" width="21" customWidth="1"/>
    <col min="2049" max="2053" width="18.77734375" customWidth="1"/>
    <col min="2054" max="2054" width="21" customWidth="1"/>
    <col min="2305" max="2309" width="18.77734375" customWidth="1"/>
    <col min="2310" max="2310" width="21" customWidth="1"/>
    <col min="2561" max="2565" width="18.77734375" customWidth="1"/>
    <col min="2566" max="2566" width="21" customWidth="1"/>
    <col min="2817" max="2821" width="18.77734375" customWidth="1"/>
    <col min="2822" max="2822" width="21" customWidth="1"/>
    <col min="3073" max="3077" width="18.77734375" customWidth="1"/>
    <col min="3078" max="3078" width="21" customWidth="1"/>
    <col min="3329" max="3333" width="18.77734375" customWidth="1"/>
    <col min="3334" max="3334" width="21" customWidth="1"/>
    <col min="3585" max="3589" width="18.77734375" customWidth="1"/>
    <col min="3590" max="3590" width="21" customWidth="1"/>
    <col min="3841" max="3845" width="18.77734375" customWidth="1"/>
    <col min="3846" max="3846" width="21" customWidth="1"/>
    <col min="4097" max="4101" width="18.77734375" customWidth="1"/>
    <col min="4102" max="4102" width="21" customWidth="1"/>
    <col min="4353" max="4357" width="18.77734375" customWidth="1"/>
    <col min="4358" max="4358" width="21" customWidth="1"/>
    <col min="4609" max="4613" width="18.77734375" customWidth="1"/>
    <col min="4614" max="4614" width="21" customWidth="1"/>
    <col min="4865" max="4869" width="18.77734375" customWidth="1"/>
    <col min="4870" max="4870" width="21" customWidth="1"/>
    <col min="5121" max="5125" width="18.77734375" customWidth="1"/>
    <col min="5126" max="5126" width="21" customWidth="1"/>
    <col min="5377" max="5381" width="18.77734375" customWidth="1"/>
    <col min="5382" max="5382" width="21" customWidth="1"/>
    <col min="5633" max="5637" width="18.77734375" customWidth="1"/>
    <col min="5638" max="5638" width="21" customWidth="1"/>
    <col min="5889" max="5893" width="18.77734375" customWidth="1"/>
    <col min="5894" max="5894" width="21" customWidth="1"/>
    <col min="6145" max="6149" width="18.77734375" customWidth="1"/>
    <col min="6150" max="6150" width="21" customWidth="1"/>
    <col min="6401" max="6405" width="18.77734375" customWidth="1"/>
    <col min="6406" max="6406" width="21" customWidth="1"/>
    <col min="6657" max="6661" width="18.77734375" customWidth="1"/>
    <col min="6662" max="6662" width="21" customWidth="1"/>
    <col min="6913" max="6917" width="18.77734375" customWidth="1"/>
    <col min="6918" max="6918" width="21" customWidth="1"/>
    <col min="7169" max="7173" width="18.77734375" customWidth="1"/>
    <col min="7174" max="7174" width="21" customWidth="1"/>
    <col min="7425" max="7429" width="18.77734375" customWidth="1"/>
    <col min="7430" max="7430" width="21" customWidth="1"/>
    <col min="7681" max="7685" width="18.77734375" customWidth="1"/>
    <col min="7686" max="7686" width="21" customWidth="1"/>
    <col min="7937" max="7941" width="18.77734375" customWidth="1"/>
    <col min="7942" max="7942" width="21" customWidth="1"/>
    <col min="8193" max="8197" width="18.77734375" customWidth="1"/>
    <col min="8198" max="8198" width="21" customWidth="1"/>
    <col min="8449" max="8453" width="18.77734375" customWidth="1"/>
    <col min="8454" max="8454" width="21" customWidth="1"/>
    <col min="8705" max="8709" width="18.77734375" customWidth="1"/>
    <col min="8710" max="8710" width="21" customWidth="1"/>
    <col min="8961" max="8965" width="18.77734375" customWidth="1"/>
    <col min="8966" max="8966" width="21" customWidth="1"/>
    <col min="9217" max="9221" width="18.77734375" customWidth="1"/>
    <col min="9222" max="9222" width="21" customWidth="1"/>
    <col min="9473" max="9477" width="18.77734375" customWidth="1"/>
    <col min="9478" max="9478" width="21" customWidth="1"/>
    <col min="9729" max="9733" width="18.77734375" customWidth="1"/>
    <col min="9734" max="9734" width="21" customWidth="1"/>
    <col min="9985" max="9989" width="18.77734375" customWidth="1"/>
    <col min="9990" max="9990" width="21" customWidth="1"/>
    <col min="10241" max="10245" width="18.77734375" customWidth="1"/>
    <col min="10246" max="10246" width="21" customWidth="1"/>
    <col min="10497" max="10501" width="18.77734375" customWidth="1"/>
    <col min="10502" max="10502" width="21" customWidth="1"/>
    <col min="10753" max="10757" width="18.77734375" customWidth="1"/>
    <col min="10758" max="10758" width="21" customWidth="1"/>
    <col min="11009" max="11013" width="18.77734375" customWidth="1"/>
    <col min="11014" max="11014" width="21" customWidth="1"/>
    <col min="11265" max="11269" width="18.77734375" customWidth="1"/>
    <col min="11270" max="11270" width="21" customWidth="1"/>
    <col min="11521" max="11525" width="18.77734375" customWidth="1"/>
    <col min="11526" max="11526" width="21" customWidth="1"/>
    <col min="11777" max="11781" width="18.77734375" customWidth="1"/>
    <col min="11782" max="11782" width="21" customWidth="1"/>
    <col min="12033" max="12037" width="18.77734375" customWidth="1"/>
    <col min="12038" max="12038" width="21" customWidth="1"/>
    <col min="12289" max="12293" width="18.77734375" customWidth="1"/>
    <col min="12294" max="12294" width="21" customWidth="1"/>
    <col min="12545" max="12549" width="18.77734375" customWidth="1"/>
    <col min="12550" max="12550" width="21" customWidth="1"/>
    <col min="12801" max="12805" width="18.77734375" customWidth="1"/>
    <col min="12806" max="12806" width="21" customWidth="1"/>
    <col min="13057" max="13061" width="18.77734375" customWidth="1"/>
    <col min="13062" max="13062" width="21" customWidth="1"/>
    <col min="13313" max="13317" width="18.77734375" customWidth="1"/>
    <col min="13318" max="13318" width="21" customWidth="1"/>
    <col min="13569" max="13573" width="18.77734375" customWidth="1"/>
    <col min="13574" max="13574" width="21" customWidth="1"/>
    <col min="13825" max="13829" width="18.77734375" customWidth="1"/>
    <col min="13830" max="13830" width="21" customWidth="1"/>
    <col min="14081" max="14085" width="18.77734375" customWidth="1"/>
    <col min="14086" max="14086" width="21" customWidth="1"/>
    <col min="14337" max="14341" width="18.77734375" customWidth="1"/>
    <col min="14342" max="14342" width="21" customWidth="1"/>
    <col min="14593" max="14597" width="18.77734375" customWidth="1"/>
    <col min="14598" max="14598" width="21" customWidth="1"/>
    <col min="14849" max="14853" width="18.77734375" customWidth="1"/>
    <col min="14854" max="14854" width="21" customWidth="1"/>
    <col min="15105" max="15109" width="18.77734375" customWidth="1"/>
    <col min="15110" max="15110" width="21" customWidth="1"/>
    <col min="15361" max="15365" width="18.77734375" customWidth="1"/>
    <col min="15366" max="15366" width="21" customWidth="1"/>
    <col min="15617" max="15621" width="18.77734375" customWidth="1"/>
    <col min="15622" max="15622" width="21" customWidth="1"/>
    <col min="15873" max="15877" width="18.77734375" customWidth="1"/>
    <col min="15878" max="15878" width="21" customWidth="1"/>
    <col min="16129" max="16133" width="18.77734375" customWidth="1"/>
    <col min="16134" max="16134" width="21" customWidth="1"/>
  </cols>
  <sheetData>
    <row r="1" spans="1:8" ht="17.399999999999999" x14ac:dyDescent="0.3">
      <c r="A1" s="40" t="s">
        <v>213</v>
      </c>
      <c r="B1" s="41"/>
      <c r="C1" s="41"/>
      <c r="D1" s="41"/>
      <c r="E1" s="41"/>
      <c r="F1" s="41"/>
      <c r="G1" s="41"/>
      <c r="H1" s="41"/>
    </row>
    <row r="2" spans="1:8" x14ac:dyDescent="0.3">
      <c r="A2" t="s">
        <v>214</v>
      </c>
      <c r="B2" t="s">
        <v>215</v>
      </c>
      <c r="C2" t="s">
        <v>216</v>
      </c>
    </row>
    <row r="3" spans="1:8" x14ac:dyDescent="0.3">
      <c r="A3" s="38" t="s">
        <v>217</v>
      </c>
      <c r="B3" s="38" t="s">
        <v>218</v>
      </c>
      <c r="C3" s="38" t="s">
        <v>219</v>
      </c>
      <c r="D3" s="38" t="s">
        <v>220</v>
      </c>
      <c r="E3" s="38" t="s">
        <v>221</v>
      </c>
      <c r="F3" s="38" t="s">
        <v>222</v>
      </c>
    </row>
    <row r="4" spans="1:8" x14ac:dyDescent="0.3">
      <c r="A4">
        <v>1704</v>
      </c>
      <c r="B4" t="s">
        <v>223</v>
      </c>
      <c r="C4" t="s">
        <v>224</v>
      </c>
      <c r="F4" t="s">
        <v>225</v>
      </c>
    </row>
    <row r="5" spans="1:8" x14ac:dyDescent="0.3">
      <c r="A5">
        <v>1704</v>
      </c>
      <c r="B5" t="s">
        <v>226</v>
      </c>
      <c r="C5" t="s">
        <v>227</v>
      </c>
      <c r="F5" t="s">
        <v>225</v>
      </c>
    </row>
    <row r="6" spans="1:8" x14ac:dyDescent="0.3">
      <c r="A6">
        <v>1704</v>
      </c>
      <c r="B6" t="s">
        <v>228</v>
      </c>
      <c r="C6" t="s">
        <v>229</v>
      </c>
      <c r="F6" t="s">
        <v>225</v>
      </c>
    </row>
    <row r="7" spans="1:8" x14ac:dyDescent="0.3">
      <c r="A7">
        <v>1704</v>
      </c>
      <c r="B7" t="s">
        <v>230</v>
      </c>
      <c r="C7" t="s">
        <v>231</v>
      </c>
      <c r="F7" t="s">
        <v>225</v>
      </c>
    </row>
    <row r="8" spans="1:8" x14ac:dyDescent="0.3">
      <c r="A8">
        <v>1704</v>
      </c>
      <c r="B8" t="s">
        <v>232</v>
      </c>
      <c r="C8" t="s">
        <v>233</v>
      </c>
      <c r="F8" t="s">
        <v>225</v>
      </c>
    </row>
    <row r="9" spans="1:8" x14ac:dyDescent="0.3">
      <c r="A9">
        <v>1704</v>
      </c>
      <c r="B9" t="s">
        <v>225</v>
      </c>
      <c r="C9" t="s">
        <v>234</v>
      </c>
      <c r="F9" t="s">
        <v>225</v>
      </c>
    </row>
    <row r="10" spans="1:8" x14ac:dyDescent="0.3">
      <c r="A10" s="39"/>
      <c r="B10" s="39"/>
      <c r="C10" s="39"/>
      <c r="D10" s="39"/>
      <c r="E10" s="39"/>
      <c r="F10" s="39"/>
    </row>
  </sheetData>
  <mergeCells count="2">
    <mergeCell ref="A1:F1"/>
    <mergeCell ref="G1:H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EA975-5EBA-4B03-8E06-2F3E8C9ECF03}">
  <sheetPr>
    <tabColor theme="8" tint="0.59999389629810485"/>
  </sheetPr>
  <dimension ref="A1:H22"/>
  <sheetViews>
    <sheetView workbookViewId="0">
      <selection sqref="A1:XFD1048576"/>
    </sheetView>
  </sheetViews>
  <sheetFormatPr defaultRowHeight="14.4" x14ac:dyDescent="0.3"/>
  <cols>
    <col min="1" max="5" width="18.77734375" customWidth="1"/>
    <col min="6" max="6" width="21" customWidth="1"/>
    <col min="257" max="261" width="18.77734375" customWidth="1"/>
    <col min="262" max="262" width="21" customWidth="1"/>
    <col min="513" max="517" width="18.77734375" customWidth="1"/>
    <col min="518" max="518" width="21" customWidth="1"/>
    <col min="769" max="773" width="18.77734375" customWidth="1"/>
    <col min="774" max="774" width="21" customWidth="1"/>
    <col min="1025" max="1029" width="18.77734375" customWidth="1"/>
    <col min="1030" max="1030" width="21" customWidth="1"/>
    <col min="1281" max="1285" width="18.77734375" customWidth="1"/>
    <col min="1286" max="1286" width="21" customWidth="1"/>
    <col min="1537" max="1541" width="18.77734375" customWidth="1"/>
    <col min="1542" max="1542" width="21" customWidth="1"/>
    <col min="1793" max="1797" width="18.77734375" customWidth="1"/>
    <col min="1798" max="1798" width="21" customWidth="1"/>
    <col min="2049" max="2053" width="18.77734375" customWidth="1"/>
    <col min="2054" max="2054" width="21" customWidth="1"/>
    <col min="2305" max="2309" width="18.77734375" customWidth="1"/>
    <col min="2310" max="2310" width="21" customWidth="1"/>
    <col min="2561" max="2565" width="18.77734375" customWidth="1"/>
    <col min="2566" max="2566" width="21" customWidth="1"/>
    <col min="2817" max="2821" width="18.77734375" customWidth="1"/>
    <col min="2822" max="2822" width="21" customWidth="1"/>
    <col min="3073" max="3077" width="18.77734375" customWidth="1"/>
    <col min="3078" max="3078" width="21" customWidth="1"/>
    <col min="3329" max="3333" width="18.77734375" customWidth="1"/>
    <col min="3334" max="3334" width="21" customWidth="1"/>
    <col min="3585" max="3589" width="18.77734375" customWidth="1"/>
    <col min="3590" max="3590" width="21" customWidth="1"/>
    <col min="3841" max="3845" width="18.77734375" customWidth="1"/>
    <col min="3846" max="3846" width="21" customWidth="1"/>
    <col min="4097" max="4101" width="18.77734375" customWidth="1"/>
    <col min="4102" max="4102" width="21" customWidth="1"/>
    <col min="4353" max="4357" width="18.77734375" customWidth="1"/>
    <col min="4358" max="4358" width="21" customWidth="1"/>
    <col min="4609" max="4613" width="18.77734375" customWidth="1"/>
    <col min="4614" max="4614" width="21" customWidth="1"/>
    <col min="4865" max="4869" width="18.77734375" customWidth="1"/>
    <col min="4870" max="4870" width="21" customWidth="1"/>
    <col min="5121" max="5125" width="18.77734375" customWidth="1"/>
    <col min="5126" max="5126" width="21" customWidth="1"/>
    <col min="5377" max="5381" width="18.77734375" customWidth="1"/>
    <col min="5382" max="5382" width="21" customWidth="1"/>
    <col min="5633" max="5637" width="18.77734375" customWidth="1"/>
    <col min="5638" max="5638" width="21" customWidth="1"/>
    <col min="5889" max="5893" width="18.77734375" customWidth="1"/>
    <col min="5894" max="5894" width="21" customWidth="1"/>
    <col min="6145" max="6149" width="18.77734375" customWidth="1"/>
    <col min="6150" max="6150" width="21" customWidth="1"/>
    <col min="6401" max="6405" width="18.77734375" customWidth="1"/>
    <col min="6406" max="6406" width="21" customWidth="1"/>
    <col min="6657" max="6661" width="18.77734375" customWidth="1"/>
    <col min="6662" max="6662" width="21" customWidth="1"/>
    <col min="6913" max="6917" width="18.77734375" customWidth="1"/>
    <col min="6918" max="6918" width="21" customWidth="1"/>
    <col min="7169" max="7173" width="18.77734375" customWidth="1"/>
    <col min="7174" max="7174" width="21" customWidth="1"/>
    <col min="7425" max="7429" width="18.77734375" customWidth="1"/>
    <col min="7430" max="7430" width="21" customWidth="1"/>
    <col min="7681" max="7685" width="18.77734375" customWidth="1"/>
    <col min="7686" max="7686" width="21" customWidth="1"/>
    <col min="7937" max="7941" width="18.77734375" customWidth="1"/>
    <col min="7942" max="7942" width="21" customWidth="1"/>
    <col min="8193" max="8197" width="18.77734375" customWidth="1"/>
    <col min="8198" max="8198" width="21" customWidth="1"/>
    <col min="8449" max="8453" width="18.77734375" customWidth="1"/>
    <col min="8454" max="8454" width="21" customWidth="1"/>
    <col min="8705" max="8709" width="18.77734375" customWidth="1"/>
    <col min="8710" max="8710" width="21" customWidth="1"/>
    <col min="8961" max="8965" width="18.77734375" customWidth="1"/>
    <col min="8966" max="8966" width="21" customWidth="1"/>
    <col min="9217" max="9221" width="18.77734375" customWidth="1"/>
    <col min="9222" max="9222" width="21" customWidth="1"/>
    <col min="9473" max="9477" width="18.77734375" customWidth="1"/>
    <col min="9478" max="9478" width="21" customWidth="1"/>
    <col min="9729" max="9733" width="18.77734375" customWidth="1"/>
    <col min="9734" max="9734" width="21" customWidth="1"/>
    <col min="9985" max="9989" width="18.77734375" customWidth="1"/>
    <col min="9990" max="9990" width="21" customWidth="1"/>
    <col min="10241" max="10245" width="18.77734375" customWidth="1"/>
    <col min="10246" max="10246" width="21" customWidth="1"/>
    <col min="10497" max="10501" width="18.77734375" customWidth="1"/>
    <col min="10502" max="10502" width="21" customWidth="1"/>
    <col min="10753" max="10757" width="18.77734375" customWidth="1"/>
    <col min="10758" max="10758" width="21" customWidth="1"/>
    <col min="11009" max="11013" width="18.77734375" customWidth="1"/>
    <col min="11014" max="11014" width="21" customWidth="1"/>
    <col min="11265" max="11269" width="18.77734375" customWidth="1"/>
    <col min="11270" max="11270" width="21" customWidth="1"/>
    <col min="11521" max="11525" width="18.77734375" customWidth="1"/>
    <col min="11526" max="11526" width="21" customWidth="1"/>
    <col min="11777" max="11781" width="18.77734375" customWidth="1"/>
    <col min="11782" max="11782" width="21" customWidth="1"/>
    <col min="12033" max="12037" width="18.77734375" customWidth="1"/>
    <col min="12038" max="12038" width="21" customWidth="1"/>
    <col min="12289" max="12293" width="18.77734375" customWidth="1"/>
    <col min="12294" max="12294" width="21" customWidth="1"/>
    <col min="12545" max="12549" width="18.77734375" customWidth="1"/>
    <col min="12550" max="12550" width="21" customWidth="1"/>
    <col min="12801" max="12805" width="18.77734375" customWidth="1"/>
    <col min="12806" max="12806" width="21" customWidth="1"/>
    <col min="13057" max="13061" width="18.77734375" customWidth="1"/>
    <col min="13062" max="13062" width="21" customWidth="1"/>
    <col min="13313" max="13317" width="18.77734375" customWidth="1"/>
    <col min="13318" max="13318" width="21" customWidth="1"/>
    <col min="13569" max="13573" width="18.77734375" customWidth="1"/>
    <col min="13574" max="13574" width="21" customWidth="1"/>
    <col min="13825" max="13829" width="18.77734375" customWidth="1"/>
    <col min="13830" max="13830" width="21" customWidth="1"/>
    <col min="14081" max="14085" width="18.77734375" customWidth="1"/>
    <col min="14086" max="14086" width="21" customWidth="1"/>
    <col min="14337" max="14341" width="18.77734375" customWidth="1"/>
    <col min="14342" max="14342" width="21" customWidth="1"/>
    <col min="14593" max="14597" width="18.77734375" customWidth="1"/>
    <col min="14598" max="14598" width="21" customWidth="1"/>
    <col min="14849" max="14853" width="18.77734375" customWidth="1"/>
    <col min="14854" max="14854" width="21" customWidth="1"/>
    <col min="15105" max="15109" width="18.77734375" customWidth="1"/>
    <col min="15110" max="15110" width="21" customWidth="1"/>
    <col min="15361" max="15365" width="18.77734375" customWidth="1"/>
    <col min="15366" max="15366" width="21" customWidth="1"/>
    <col min="15617" max="15621" width="18.77734375" customWidth="1"/>
    <col min="15622" max="15622" width="21" customWidth="1"/>
    <col min="15873" max="15877" width="18.77734375" customWidth="1"/>
    <col min="15878" max="15878" width="21" customWidth="1"/>
    <col min="16129" max="16133" width="18.77734375" customWidth="1"/>
    <col min="16134" max="16134" width="21" customWidth="1"/>
  </cols>
  <sheetData>
    <row r="1" spans="1:8" ht="17.399999999999999" x14ac:dyDescent="0.3">
      <c r="A1" s="40" t="s">
        <v>213</v>
      </c>
      <c r="B1" s="41"/>
      <c r="C1" s="41"/>
      <c r="D1" s="41"/>
      <c r="E1" s="41"/>
      <c r="F1" s="41"/>
      <c r="G1" s="41"/>
      <c r="H1" s="41"/>
    </row>
    <row r="2" spans="1:8" x14ac:dyDescent="0.3">
      <c r="A2" t="s">
        <v>235</v>
      </c>
      <c r="B2" t="s">
        <v>236</v>
      </c>
      <c r="C2" t="s">
        <v>216</v>
      </c>
    </row>
    <row r="3" spans="1:8" x14ac:dyDescent="0.3">
      <c r="A3" s="38" t="s">
        <v>217</v>
      </c>
      <c r="B3" s="38" t="s">
        <v>218</v>
      </c>
      <c r="C3" s="38" t="s">
        <v>219</v>
      </c>
      <c r="D3" s="38" t="s">
        <v>220</v>
      </c>
      <c r="E3" s="38" t="s">
        <v>221</v>
      </c>
      <c r="F3" s="38" t="s">
        <v>222</v>
      </c>
    </row>
    <row r="4" spans="1:8" x14ac:dyDescent="0.3">
      <c r="A4">
        <v>24991</v>
      </c>
      <c r="B4" t="s">
        <v>228</v>
      </c>
      <c r="C4" t="s">
        <v>237</v>
      </c>
      <c r="F4" t="s">
        <v>225</v>
      </c>
    </row>
    <row r="5" spans="1:8" x14ac:dyDescent="0.3">
      <c r="A5">
        <v>530</v>
      </c>
      <c r="B5" t="s">
        <v>228</v>
      </c>
      <c r="C5" t="s">
        <v>237</v>
      </c>
      <c r="F5" t="s">
        <v>225</v>
      </c>
    </row>
    <row r="6" spans="1:8" x14ac:dyDescent="0.3">
      <c r="A6">
        <v>24991</v>
      </c>
      <c r="B6" t="s">
        <v>223</v>
      </c>
      <c r="C6" t="s">
        <v>238</v>
      </c>
      <c r="F6" t="s">
        <v>225</v>
      </c>
    </row>
    <row r="7" spans="1:8" x14ac:dyDescent="0.3">
      <c r="A7">
        <v>530</v>
      </c>
      <c r="B7" t="s">
        <v>223</v>
      </c>
      <c r="C7" t="s">
        <v>238</v>
      </c>
      <c r="F7" t="s">
        <v>225</v>
      </c>
    </row>
    <row r="8" spans="1:8" x14ac:dyDescent="0.3">
      <c r="A8">
        <v>24991</v>
      </c>
      <c r="B8" t="s">
        <v>239</v>
      </c>
      <c r="C8" t="s">
        <v>240</v>
      </c>
      <c r="F8" t="s">
        <v>225</v>
      </c>
    </row>
    <row r="9" spans="1:8" x14ac:dyDescent="0.3">
      <c r="A9">
        <v>530</v>
      </c>
      <c r="B9" t="s">
        <v>239</v>
      </c>
      <c r="C9" t="s">
        <v>241</v>
      </c>
      <c r="F9" t="s">
        <v>225</v>
      </c>
    </row>
    <row r="10" spans="1:8" x14ac:dyDescent="0.3">
      <c r="A10">
        <v>24991</v>
      </c>
      <c r="B10" t="s">
        <v>242</v>
      </c>
      <c r="C10" t="s">
        <v>243</v>
      </c>
      <c r="F10" t="s">
        <v>225</v>
      </c>
    </row>
    <row r="11" spans="1:8" x14ac:dyDescent="0.3">
      <c r="A11">
        <v>530</v>
      </c>
      <c r="B11" t="s">
        <v>242</v>
      </c>
      <c r="C11" t="s">
        <v>244</v>
      </c>
      <c r="F11" t="s">
        <v>225</v>
      </c>
    </row>
    <row r="12" spans="1:8" x14ac:dyDescent="0.3">
      <c r="A12">
        <v>24991</v>
      </c>
      <c r="B12" t="s">
        <v>230</v>
      </c>
      <c r="C12" t="s">
        <v>245</v>
      </c>
      <c r="F12" t="s">
        <v>225</v>
      </c>
    </row>
    <row r="13" spans="1:8" x14ac:dyDescent="0.3">
      <c r="A13">
        <v>530</v>
      </c>
      <c r="B13" t="s">
        <v>230</v>
      </c>
      <c r="C13" t="s">
        <v>245</v>
      </c>
      <c r="F13" t="s">
        <v>225</v>
      </c>
    </row>
    <row r="14" spans="1:8" x14ac:dyDescent="0.3">
      <c r="A14">
        <v>24991</v>
      </c>
      <c r="B14" t="s">
        <v>232</v>
      </c>
      <c r="C14" t="s">
        <v>246</v>
      </c>
      <c r="F14" t="s">
        <v>225</v>
      </c>
    </row>
    <row r="15" spans="1:8" x14ac:dyDescent="0.3">
      <c r="A15">
        <v>530</v>
      </c>
      <c r="B15" t="s">
        <v>232</v>
      </c>
      <c r="C15" t="s">
        <v>246</v>
      </c>
      <c r="F15" t="s">
        <v>225</v>
      </c>
    </row>
    <row r="16" spans="1:8" x14ac:dyDescent="0.3">
      <c r="A16">
        <v>24991</v>
      </c>
      <c r="B16" t="s">
        <v>247</v>
      </c>
      <c r="C16" t="s">
        <v>248</v>
      </c>
      <c r="F16" t="s">
        <v>225</v>
      </c>
    </row>
    <row r="17" spans="1:6" x14ac:dyDescent="0.3">
      <c r="A17">
        <v>530</v>
      </c>
      <c r="B17" t="s">
        <v>247</v>
      </c>
      <c r="C17" t="s">
        <v>248</v>
      </c>
      <c r="F17" t="s">
        <v>225</v>
      </c>
    </row>
    <row r="18" spans="1:6" x14ac:dyDescent="0.3">
      <c r="A18">
        <v>24991</v>
      </c>
      <c r="B18" t="s">
        <v>226</v>
      </c>
      <c r="C18" t="s">
        <v>249</v>
      </c>
      <c r="F18" t="s">
        <v>225</v>
      </c>
    </row>
    <row r="19" spans="1:6" x14ac:dyDescent="0.3">
      <c r="A19">
        <v>530</v>
      </c>
      <c r="B19" t="s">
        <v>226</v>
      </c>
      <c r="C19" t="s">
        <v>249</v>
      </c>
      <c r="F19" t="s">
        <v>225</v>
      </c>
    </row>
    <row r="20" spans="1:6" x14ac:dyDescent="0.3">
      <c r="A20">
        <v>24991</v>
      </c>
      <c r="B20" t="s">
        <v>250</v>
      </c>
      <c r="C20" t="s">
        <v>251</v>
      </c>
      <c r="F20" t="s">
        <v>225</v>
      </c>
    </row>
    <row r="21" spans="1:6" x14ac:dyDescent="0.3">
      <c r="A21">
        <v>24991</v>
      </c>
      <c r="B21" t="s">
        <v>252</v>
      </c>
      <c r="C21" t="s">
        <v>253</v>
      </c>
      <c r="F21" t="s">
        <v>225</v>
      </c>
    </row>
    <row r="22" spans="1:6" x14ac:dyDescent="0.3">
      <c r="A22" s="39"/>
      <c r="B22" s="39"/>
      <c r="C22" s="39"/>
      <c r="D22" s="39"/>
      <c r="E22" s="39"/>
      <c r="F22" s="39"/>
    </row>
  </sheetData>
  <mergeCells count="2">
    <mergeCell ref="A1:F1"/>
    <mergeCell ref="G1:H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CF47F-09DD-4E94-9917-5B95988442FB}">
  <sheetPr>
    <tabColor theme="8" tint="0.59999389629810485"/>
  </sheetPr>
  <dimension ref="A1:H38"/>
  <sheetViews>
    <sheetView workbookViewId="0">
      <selection activeCell="E25" sqref="E25"/>
    </sheetView>
  </sheetViews>
  <sheetFormatPr defaultRowHeight="14.4" x14ac:dyDescent="0.3"/>
  <cols>
    <col min="1" max="2" width="18.77734375" customWidth="1"/>
    <col min="3" max="3" width="64.33203125" customWidth="1"/>
    <col min="4" max="5" width="18.77734375" customWidth="1"/>
    <col min="6" max="6" width="21" customWidth="1"/>
    <col min="257" max="258" width="18.77734375" customWidth="1"/>
    <col min="259" max="259" width="64.33203125" customWidth="1"/>
    <col min="260" max="261" width="18.77734375" customWidth="1"/>
    <col min="262" max="262" width="21" customWidth="1"/>
    <col min="513" max="514" width="18.77734375" customWidth="1"/>
    <col min="515" max="515" width="64.33203125" customWidth="1"/>
    <col min="516" max="517" width="18.77734375" customWidth="1"/>
    <col min="518" max="518" width="21" customWidth="1"/>
    <col min="769" max="770" width="18.77734375" customWidth="1"/>
    <col min="771" max="771" width="64.33203125" customWidth="1"/>
    <col min="772" max="773" width="18.77734375" customWidth="1"/>
    <col min="774" max="774" width="21" customWidth="1"/>
    <col min="1025" max="1026" width="18.77734375" customWidth="1"/>
    <col min="1027" max="1027" width="64.33203125" customWidth="1"/>
    <col min="1028" max="1029" width="18.77734375" customWidth="1"/>
    <col min="1030" max="1030" width="21" customWidth="1"/>
    <col min="1281" max="1282" width="18.77734375" customWidth="1"/>
    <col min="1283" max="1283" width="64.33203125" customWidth="1"/>
    <col min="1284" max="1285" width="18.77734375" customWidth="1"/>
    <col min="1286" max="1286" width="21" customWidth="1"/>
    <col min="1537" max="1538" width="18.77734375" customWidth="1"/>
    <col min="1539" max="1539" width="64.33203125" customWidth="1"/>
    <col min="1540" max="1541" width="18.77734375" customWidth="1"/>
    <col min="1542" max="1542" width="21" customWidth="1"/>
    <col min="1793" max="1794" width="18.77734375" customWidth="1"/>
    <col min="1795" max="1795" width="64.33203125" customWidth="1"/>
    <col min="1796" max="1797" width="18.77734375" customWidth="1"/>
    <col min="1798" max="1798" width="21" customWidth="1"/>
    <col min="2049" max="2050" width="18.77734375" customWidth="1"/>
    <col min="2051" max="2051" width="64.33203125" customWidth="1"/>
    <col min="2052" max="2053" width="18.77734375" customWidth="1"/>
    <col min="2054" max="2054" width="21" customWidth="1"/>
    <col min="2305" max="2306" width="18.77734375" customWidth="1"/>
    <col min="2307" max="2307" width="64.33203125" customWidth="1"/>
    <col min="2308" max="2309" width="18.77734375" customWidth="1"/>
    <col min="2310" max="2310" width="21" customWidth="1"/>
    <col min="2561" max="2562" width="18.77734375" customWidth="1"/>
    <col min="2563" max="2563" width="64.33203125" customWidth="1"/>
    <col min="2564" max="2565" width="18.77734375" customWidth="1"/>
    <col min="2566" max="2566" width="21" customWidth="1"/>
    <col min="2817" max="2818" width="18.77734375" customWidth="1"/>
    <col min="2819" max="2819" width="64.33203125" customWidth="1"/>
    <col min="2820" max="2821" width="18.77734375" customWidth="1"/>
    <col min="2822" max="2822" width="21" customWidth="1"/>
    <col min="3073" max="3074" width="18.77734375" customWidth="1"/>
    <col min="3075" max="3075" width="64.33203125" customWidth="1"/>
    <col min="3076" max="3077" width="18.77734375" customWidth="1"/>
    <col min="3078" max="3078" width="21" customWidth="1"/>
    <col min="3329" max="3330" width="18.77734375" customWidth="1"/>
    <col min="3331" max="3331" width="64.33203125" customWidth="1"/>
    <col min="3332" max="3333" width="18.77734375" customWidth="1"/>
    <col min="3334" max="3334" width="21" customWidth="1"/>
    <col min="3585" max="3586" width="18.77734375" customWidth="1"/>
    <col min="3587" max="3587" width="64.33203125" customWidth="1"/>
    <col min="3588" max="3589" width="18.77734375" customWidth="1"/>
    <col min="3590" max="3590" width="21" customWidth="1"/>
    <col min="3841" max="3842" width="18.77734375" customWidth="1"/>
    <col min="3843" max="3843" width="64.33203125" customWidth="1"/>
    <col min="3844" max="3845" width="18.77734375" customWidth="1"/>
    <col min="3846" max="3846" width="21" customWidth="1"/>
    <col min="4097" max="4098" width="18.77734375" customWidth="1"/>
    <col min="4099" max="4099" width="64.33203125" customWidth="1"/>
    <col min="4100" max="4101" width="18.77734375" customWidth="1"/>
    <col min="4102" max="4102" width="21" customWidth="1"/>
    <col min="4353" max="4354" width="18.77734375" customWidth="1"/>
    <col min="4355" max="4355" width="64.33203125" customWidth="1"/>
    <col min="4356" max="4357" width="18.77734375" customWidth="1"/>
    <col min="4358" max="4358" width="21" customWidth="1"/>
    <col min="4609" max="4610" width="18.77734375" customWidth="1"/>
    <col min="4611" max="4611" width="64.33203125" customWidth="1"/>
    <col min="4612" max="4613" width="18.77734375" customWidth="1"/>
    <col min="4614" max="4614" width="21" customWidth="1"/>
    <col min="4865" max="4866" width="18.77734375" customWidth="1"/>
    <col min="4867" max="4867" width="64.33203125" customWidth="1"/>
    <col min="4868" max="4869" width="18.77734375" customWidth="1"/>
    <col min="4870" max="4870" width="21" customWidth="1"/>
    <col min="5121" max="5122" width="18.77734375" customWidth="1"/>
    <col min="5123" max="5123" width="64.33203125" customWidth="1"/>
    <col min="5124" max="5125" width="18.77734375" customWidth="1"/>
    <col min="5126" max="5126" width="21" customWidth="1"/>
    <col min="5377" max="5378" width="18.77734375" customWidth="1"/>
    <col min="5379" max="5379" width="64.33203125" customWidth="1"/>
    <col min="5380" max="5381" width="18.77734375" customWidth="1"/>
    <col min="5382" max="5382" width="21" customWidth="1"/>
    <col min="5633" max="5634" width="18.77734375" customWidth="1"/>
    <col min="5635" max="5635" width="64.33203125" customWidth="1"/>
    <col min="5636" max="5637" width="18.77734375" customWidth="1"/>
    <col min="5638" max="5638" width="21" customWidth="1"/>
    <col min="5889" max="5890" width="18.77734375" customWidth="1"/>
    <col min="5891" max="5891" width="64.33203125" customWidth="1"/>
    <col min="5892" max="5893" width="18.77734375" customWidth="1"/>
    <col min="5894" max="5894" width="21" customWidth="1"/>
    <col min="6145" max="6146" width="18.77734375" customWidth="1"/>
    <col min="6147" max="6147" width="64.33203125" customWidth="1"/>
    <col min="6148" max="6149" width="18.77734375" customWidth="1"/>
    <col min="6150" max="6150" width="21" customWidth="1"/>
    <col min="6401" max="6402" width="18.77734375" customWidth="1"/>
    <col min="6403" max="6403" width="64.33203125" customWidth="1"/>
    <col min="6404" max="6405" width="18.77734375" customWidth="1"/>
    <col min="6406" max="6406" width="21" customWidth="1"/>
    <col min="6657" max="6658" width="18.77734375" customWidth="1"/>
    <col min="6659" max="6659" width="64.33203125" customWidth="1"/>
    <col min="6660" max="6661" width="18.77734375" customWidth="1"/>
    <col min="6662" max="6662" width="21" customWidth="1"/>
    <col min="6913" max="6914" width="18.77734375" customWidth="1"/>
    <col min="6915" max="6915" width="64.33203125" customWidth="1"/>
    <col min="6916" max="6917" width="18.77734375" customWidth="1"/>
    <col min="6918" max="6918" width="21" customWidth="1"/>
    <col min="7169" max="7170" width="18.77734375" customWidth="1"/>
    <col min="7171" max="7171" width="64.33203125" customWidth="1"/>
    <col min="7172" max="7173" width="18.77734375" customWidth="1"/>
    <col min="7174" max="7174" width="21" customWidth="1"/>
    <col min="7425" max="7426" width="18.77734375" customWidth="1"/>
    <col min="7427" max="7427" width="64.33203125" customWidth="1"/>
    <col min="7428" max="7429" width="18.77734375" customWidth="1"/>
    <col min="7430" max="7430" width="21" customWidth="1"/>
    <col min="7681" max="7682" width="18.77734375" customWidth="1"/>
    <col min="7683" max="7683" width="64.33203125" customWidth="1"/>
    <col min="7684" max="7685" width="18.77734375" customWidth="1"/>
    <col min="7686" max="7686" width="21" customWidth="1"/>
    <col min="7937" max="7938" width="18.77734375" customWidth="1"/>
    <col min="7939" max="7939" width="64.33203125" customWidth="1"/>
    <col min="7940" max="7941" width="18.77734375" customWidth="1"/>
    <col min="7942" max="7942" width="21" customWidth="1"/>
    <col min="8193" max="8194" width="18.77734375" customWidth="1"/>
    <col min="8195" max="8195" width="64.33203125" customWidth="1"/>
    <col min="8196" max="8197" width="18.77734375" customWidth="1"/>
    <col min="8198" max="8198" width="21" customWidth="1"/>
    <col min="8449" max="8450" width="18.77734375" customWidth="1"/>
    <col min="8451" max="8451" width="64.33203125" customWidth="1"/>
    <col min="8452" max="8453" width="18.77734375" customWidth="1"/>
    <col min="8454" max="8454" width="21" customWidth="1"/>
    <col min="8705" max="8706" width="18.77734375" customWidth="1"/>
    <col min="8707" max="8707" width="64.33203125" customWidth="1"/>
    <col min="8708" max="8709" width="18.77734375" customWidth="1"/>
    <col min="8710" max="8710" width="21" customWidth="1"/>
    <col min="8961" max="8962" width="18.77734375" customWidth="1"/>
    <col min="8963" max="8963" width="64.33203125" customWidth="1"/>
    <col min="8964" max="8965" width="18.77734375" customWidth="1"/>
    <col min="8966" max="8966" width="21" customWidth="1"/>
    <col min="9217" max="9218" width="18.77734375" customWidth="1"/>
    <col min="9219" max="9219" width="64.33203125" customWidth="1"/>
    <col min="9220" max="9221" width="18.77734375" customWidth="1"/>
    <col min="9222" max="9222" width="21" customWidth="1"/>
    <col min="9473" max="9474" width="18.77734375" customWidth="1"/>
    <col min="9475" max="9475" width="64.33203125" customWidth="1"/>
    <col min="9476" max="9477" width="18.77734375" customWidth="1"/>
    <col min="9478" max="9478" width="21" customWidth="1"/>
    <col min="9729" max="9730" width="18.77734375" customWidth="1"/>
    <col min="9731" max="9731" width="64.33203125" customWidth="1"/>
    <col min="9732" max="9733" width="18.77734375" customWidth="1"/>
    <col min="9734" max="9734" width="21" customWidth="1"/>
    <col min="9985" max="9986" width="18.77734375" customWidth="1"/>
    <col min="9987" max="9987" width="64.33203125" customWidth="1"/>
    <col min="9988" max="9989" width="18.77734375" customWidth="1"/>
    <col min="9990" max="9990" width="21" customWidth="1"/>
    <col min="10241" max="10242" width="18.77734375" customWidth="1"/>
    <col min="10243" max="10243" width="64.33203125" customWidth="1"/>
    <col min="10244" max="10245" width="18.77734375" customWidth="1"/>
    <col min="10246" max="10246" width="21" customWidth="1"/>
    <col min="10497" max="10498" width="18.77734375" customWidth="1"/>
    <col min="10499" max="10499" width="64.33203125" customWidth="1"/>
    <col min="10500" max="10501" width="18.77734375" customWidth="1"/>
    <col min="10502" max="10502" width="21" customWidth="1"/>
    <col min="10753" max="10754" width="18.77734375" customWidth="1"/>
    <col min="10755" max="10755" width="64.33203125" customWidth="1"/>
    <col min="10756" max="10757" width="18.77734375" customWidth="1"/>
    <col min="10758" max="10758" width="21" customWidth="1"/>
    <col min="11009" max="11010" width="18.77734375" customWidth="1"/>
    <col min="11011" max="11011" width="64.33203125" customWidth="1"/>
    <col min="11012" max="11013" width="18.77734375" customWidth="1"/>
    <col min="11014" max="11014" width="21" customWidth="1"/>
    <col min="11265" max="11266" width="18.77734375" customWidth="1"/>
    <col min="11267" max="11267" width="64.33203125" customWidth="1"/>
    <col min="11268" max="11269" width="18.77734375" customWidth="1"/>
    <col min="11270" max="11270" width="21" customWidth="1"/>
    <col min="11521" max="11522" width="18.77734375" customWidth="1"/>
    <col min="11523" max="11523" width="64.33203125" customWidth="1"/>
    <col min="11524" max="11525" width="18.77734375" customWidth="1"/>
    <col min="11526" max="11526" width="21" customWidth="1"/>
    <col min="11777" max="11778" width="18.77734375" customWidth="1"/>
    <col min="11779" max="11779" width="64.33203125" customWidth="1"/>
    <col min="11780" max="11781" width="18.77734375" customWidth="1"/>
    <col min="11782" max="11782" width="21" customWidth="1"/>
    <col min="12033" max="12034" width="18.77734375" customWidth="1"/>
    <col min="12035" max="12035" width="64.33203125" customWidth="1"/>
    <col min="12036" max="12037" width="18.77734375" customWidth="1"/>
    <col min="12038" max="12038" width="21" customWidth="1"/>
    <col min="12289" max="12290" width="18.77734375" customWidth="1"/>
    <col min="12291" max="12291" width="64.33203125" customWidth="1"/>
    <col min="12292" max="12293" width="18.77734375" customWidth="1"/>
    <col min="12294" max="12294" width="21" customWidth="1"/>
    <col min="12545" max="12546" width="18.77734375" customWidth="1"/>
    <col min="12547" max="12547" width="64.33203125" customWidth="1"/>
    <col min="12548" max="12549" width="18.77734375" customWidth="1"/>
    <col min="12550" max="12550" width="21" customWidth="1"/>
    <col min="12801" max="12802" width="18.77734375" customWidth="1"/>
    <col min="12803" max="12803" width="64.33203125" customWidth="1"/>
    <col min="12804" max="12805" width="18.77734375" customWidth="1"/>
    <col min="12806" max="12806" width="21" customWidth="1"/>
    <col min="13057" max="13058" width="18.77734375" customWidth="1"/>
    <col min="13059" max="13059" width="64.33203125" customWidth="1"/>
    <col min="13060" max="13061" width="18.77734375" customWidth="1"/>
    <col min="13062" max="13062" width="21" customWidth="1"/>
    <col min="13313" max="13314" width="18.77734375" customWidth="1"/>
    <col min="13315" max="13315" width="64.33203125" customWidth="1"/>
    <col min="13316" max="13317" width="18.77734375" customWidth="1"/>
    <col min="13318" max="13318" width="21" customWidth="1"/>
    <col min="13569" max="13570" width="18.77734375" customWidth="1"/>
    <col min="13571" max="13571" width="64.33203125" customWidth="1"/>
    <col min="13572" max="13573" width="18.77734375" customWidth="1"/>
    <col min="13574" max="13574" width="21" customWidth="1"/>
    <col min="13825" max="13826" width="18.77734375" customWidth="1"/>
    <col min="13827" max="13827" width="64.33203125" customWidth="1"/>
    <col min="13828" max="13829" width="18.77734375" customWidth="1"/>
    <col min="13830" max="13830" width="21" customWidth="1"/>
    <col min="14081" max="14082" width="18.77734375" customWidth="1"/>
    <col min="14083" max="14083" width="64.33203125" customWidth="1"/>
    <col min="14084" max="14085" width="18.77734375" customWidth="1"/>
    <col min="14086" max="14086" width="21" customWidth="1"/>
    <col min="14337" max="14338" width="18.77734375" customWidth="1"/>
    <col min="14339" max="14339" width="64.33203125" customWidth="1"/>
    <col min="14340" max="14341" width="18.77734375" customWidth="1"/>
    <col min="14342" max="14342" width="21" customWidth="1"/>
    <col min="14593" max="14594" width="18.77734375" customWidth="1"/>
    <col min="14595" max="14595" width="64.33203125" customWidth="1"/>
    <col min="14596" max="14597" width="18.77734375" customWidth="1"/>
    <col min="14598" max="14598" width="21" customWidth="1"/>
    <col min="14849" max="14850" width="18.77734375" customWidth="1"/>
    <col min="14851" max="14851" width="64.33203125" customWidth="1"/>
    <col min="14852" max="14853" width="18.77734375" customWidth="1"/>
    <col min="14854" max="14854" width="21" customWidth="1"/>
    <col min="15105" max="15106" width="18.77734375" customWidth="1"/>
    <col min="15107" max="15107" width="64.33203125" customWidth="1"/>
    <col min="15108" max="15109" width="18.77734375" customWidth="1"/>
    <col min="15110" max="15110" width="21" customWidth="1"/>
    <col min="15361" max="15362" width="18.77734375" customWidth="1"/>
    <col min="15363" max="15363" width="64.33203125" customWidth="1"/>
    <col min="15364" max="15365" width="18.77734375" customWidth="1"/>
    <col min="15366" max="15366" width="21" customWidth="1"/>
    <col min="15617" max="15618" width="18.77734375" customWidth="1"/>
    <col min="15619" max="15619" width="64.33203125" customWidth="1"/>
    <col min="15620" max="15621" width="18.77734375" customWidth="1"/>
    <col min="15622" max="15622" width="21" customWidth="1"/>
    <col min="15873" max="15874" width="18.77734375" customWidth="1"/>
    <col min="15875" max="15875" width="64.33203125" customWidth="1"/>
    <col min="15876" max="15877" width="18.77734375" customWidth="1"/>
    <col min="15878" max="15878" width="21" customWidth="1"/>
    <col min="16129" max="16130" width="18.77734375" customWidth="1"/>
    <col min="16131" max="16131" width="64.33203125" customWidth="1"/>
    <col min="16132" max="16133" width="18.77734375" customWidth="1"/>
    <col min="16134" max="16134" width="21" customWidth="1"/>
  </cols>
  <sheetData>
    <row r="1" spans="1:8" ht="17.399999999999999" x14ac:dyDescent="0.3">
      <c r="A1" s="40" t="s">
        <v>213</v>
      </c>
      <c r="B1" s="41"/>
      <c r="C1" s="41"/>
      <c r="D1" s="41"/>
      <c r="E1" s="41"/>
      <c r="F1" s="41"/>
      <c r="G1" s="41"/>
      <c r="H1" s="41"/>
    </row>
    <row r="2" spans="1:8" x14ac:dyDescent="0.3">
      <c r="A2" t="s">
        <v>254</v>
      </c>
      <c r="B2" t="s">
        <v>255</v>
      </c>
      <c r="C2" t="s">
        <v>216</v>
      </c>
    </row>
    <row r="3" spans="1:8" x14ac:dyDescent="0.3">
      <c r="A3" s="38" t="s">
        <v>217</v>
      </c>
      <c r="B3" s="38" t="s">
        <v>218</v>
      </c>
      <c r="C3" s="38" t="s">
        <v>219</v>
      </c>
      <c r="D3" s="38" t="s">
        <v>220</v>
      </c>
      <c r="E3" s="38" t="s">
        <v>221</v>
      </c>
      <c r="F3" s="38" t="s">
        <v>222</v>
      </c>
    </row>
    <row r="4" spans="1:8" x14ac:dyDescent="0.3">
      <c r="A4">
        <v>82171</v>
      </c>
      <c r="B4" t="s">
        <v>256</v>
      </c>
      <c r="C4" t="s">
        <v>257</v>
      </c>
      <c r="E4">
        <v>1</v>
      </c>
      <c r="F4" t="s">
        <v>225</v>
      </c>
    </row>
    <row r="5" spans="1:8" x14ac:dyDescent="0.3">
      <c r="A5">
        <v>82036</v>
      </c>
      <c r="B5" t="s">
        <v>256</v>
      </c>
      <c r="C5" t="s">
        <v>257</v>
      </c>
      <c r="E5">
        <v>1</v>
      </c>
      <c r="F5" t="s">
        <v>225</v>
      </c>
    </row>
    <row r="6" spans="1:8" x14ac:dyDescent="0.3">
      <c r="A6">
        <v>82171</v>
      </c>
      <c r="B6" t="s">
        <v>258</v>
      </c>
      <c r="C6" t="s">
        <v>259</v>
      </c>
      <c r="E6">
        <v>2</v>
      </c>
      <c r="F6" t="s">
        <v>225</v>
      </c>
    </row>
    <row r="7" spans="1:8" x14ac:dyDescent="0.3">
      <c r="A7">
        <v>82036</v>
      </c>
      <c r="B7" t="s">
        <v>258</v>
      </c>
      <c r="C7" t="s">
        <v>259</v>
      </c>
      <c r="E7">
        <v>2</v>
      </c>
      <c r="F7" t="s">
        <v>225</v>
      </c>
    </row>
    <row r="8" spans="1:8" x14ac:dyDescent="0.3">
      <c r="A8">
        <v>82171</v>
      </c>
      <c r="B8" t="s">
        <v>260</v>
      </c>
      <c r="C8" t="s">
        <v>261</v>
      </c>
      <c r="E8">
        <v>3</v>
      </c>
      <c r="F8" t="s">
        <v>225</v>
      </c>
    </row>
    <row r="9" spans="1:8" x14ac:dyDescent="0.3">
      <c r="A9">
        <v>82036</v>
      </c>
      <c r="B9" t="s">
        <v>260</v>
      </c>
      <c r="C9" t="s">
        <v>261</v>
      </c>
      <c r="E9">
        <v>3</v>
      </c>
      <c r="F9" t="s">
        <v>225</v>
      </c>
    </row>
    <row r="10" spans="1:8" x14ac:dyDescent="0.3">
      <c r="A10">
        <v>82171</v>
      </c>
      <c r="B10" t="s">
        <v>262</v>
      </c>
      <c r="C10" t="s">
        <v>263</v>
      </c>
      <c r="E10">
        <v>4</v>
      </c>
      <c r="F10" t="s">
        <v>225</v>
      </c>
    </row>
    <row r="11" spans="1:8" x14ac:dyDescent="0.3">
      <c r="A11">
        <v>82036</v>
      </c>
      <c r="B11" t="s">
        <v>262</v>
      </c>
      <c r="C11" t="s">
        <v>263</v>
      </c>
      <c r="E11">
        <v>4</v>
      </c>
      <c r="F11" t="s">
        <v>225</v>
      </c>
    </row>
    <row r="12" spans="1:8" x14ac:dyDescent="0.3">
      <c r="A12">
        <v>82171</v>
      </c>
      <c r="B12" t="s">
        <v>264</v>
      </c>
      <c r="C12" t="s">
        <v>265</v>
      </c>
      <c r="E12">
        <v>5</v>
      </c>
      <c r="F12" t="s">
        <v>225</v>
      </c>
    </row>
    <row r="13" spans="1:8" x14ac:dyDescent="0.3">
      <c r="A13">
        <v>82036</v>
      </c>
      <c r="B13" t="s">
        <v>264</v>
      </c>
      <c r="C13" t="s">
        <v>265</v>
      </c>
      <c r="E13">
        <v>5</v>
      </c>
      <c r="F13" t="s">
        <v>225</v>
      </c>
    </row>
    <row r="14" spans="1:8" x14ac:dyDescent="0.3">
      <c r="A14">
        <v>82171</v>
      </c>
      <c r="B14" t="s">
        <v>250</v>
      </c>
      <c r="C14" t="s">
        <v>266</v>
      </c>
      <c r="E14">
        <v>6</v>
      </c>
      <c r="F14" t="s">
        <v>225</v>
      </c>
    </row>
    <row r="15" spans="1:8" x14ac:dyDescent="0.3">
      <c r="A15">
        <v>82036</v>
      </c>
      <c r="B15" t="s">
        <v>250</v>
      </c>
      <c r="C15" t="s">
        <v>266</v>
      </c>
      <c r="E15">
        <v>6</v>
      </c>
      <c r="F15" t="s">
        <v>225</v>
      </c>
    </row>
    <row r="16" spans="1:8" x14ac:dyDescent="0.3">
      <c r="A16">
        <v>82171</v>
      </c>
      <c r="B16" t="s">
        <v>267</v>
      </c>
      <c r="C16" t="s">
        <v>268</v>
      </c>
      <c r="E16">
        <v>7</v>
      </c>
      <c r="F16" t="s">
        <v>225</v>
      </c>
    </row>
    <row r="17" spans="1:6" x14ac:dyDescent="0.3">
      <c r="A17">
        <v>82036</v>
      </c>
      <c r="B17" t="s">
        <v>267</v>
      </c>
      <c r="C17" t="s">
        <v>268</v>
      </c>
      <c r="E17">
        <v>7</v>
      </c>
      <c r="F17" t="s">
        <v>225</v>
      </c>
    </row>
    <row r="18" spans="1:6" x14ac:dyDescent="0.3">
      <c r="A18">
        <v>82171</v>
      </c>
      <c r="B18" t="s">
        <v>269</v>
      </c>
      <c r="C18" t="s">
        <v>270</v>
      </c>
      <c r="E18">
        <v>8</v>
      </c>
      <c r="F18" t="s">
        <v>225</v>
      </c>
    </row>
    <row r="19" spans="1:6" x14ac:dyDescent="0.3">
      <c r="A19">
        <v>82036</v>
      </c>
      <c r="B19" t="s">
        <v>269</v>
      </c>
      <c r="C19" t="s">
        <v>270</v>
      </c>
      <c r="E19">
        <v>8</v>
      </c>
      <c r="F19" t="s">
        <v>225</v>
      </c>
    </row>
    <row r="20" spans="1:6" x14ac:dyDescent="0.3">
      <c r="A20">
        <v>82171</v>
      </c>
      <c r="B20" t="s">
        <v>271</v>
      </c>
      <c r="C20" t="s">
        <v>272</v>
      </c>
      <c r="E20">
        <v>9</v>
      </c>
      <c r="F20" t="s">
        <v>225</v>
      </c>
    </row>
    <row r="21" spans="1:6" x14ac:dyDescent="0.3">
      <c r="A21">
        <v>82036</v>
      </c>
      <c r="B21" t="s">
        <v>271</v>
      </c>
      <c r="C21" t="s">
        <v>272</v>
      </c>
      <c r="E21">
        <v>9</v>
      </c>
      <c r="F21" t="s">
        <v>225</v>
      </c>
    </row>
    <row r="22" spans="1:6" x14ac:dyDescent="0.3">
      <c r="A22">
        <v>82171</v>
      </c>
      <c r="B22" t="s">
        <v>273</v>
      </c>
      <c r="C22" t="s">
        <v>274</v>
      </c>
      <c r="E22">
        <v>10</v>
      </c>
      <c r="F22" t="s">
        <v>225</v>
      </c>
    </row>
    <row r="23" spans="1:6" x14ac:dyDescent="0.3">
      <c r="A23">
        <v>82036</v>
      </c>
      <c r="B23" t="s">
        <v>273</v>
      </c>
      <c r="C23" t="s">
        <v>275</v>
      </c>
      <c r="E23">
        <v>10</v>
      </c>
      <c r="F23" t="s">
        <v>225</v>
      </c>
    </row>
    <row r="24" spans="1:6" x14ac:dyDescent="0.3">
      <c r="A24">
        <v>82171</v>
      </c>
      <c r="B24" t="s">
        <v>276</v>
      </c>
      <c r="C24" t="s">
        <v>277</v>
      </c>
      <c r="E24">
        <v>11</v>
      </c>
      <c r="F24" t="s">
        <v>225</v>
      </c>
    </row>
    <row r="25" spans="1:6" x14ac:dyDescent="0.3">
      <c r="A25">
        <v>82036</v>
      </c>
      <c r="B25" t="s">
        <v>276</v>
      </c>
      <c r="C25" t="s">
        <v>277</v>
      </c>
      <c r="E25">
        <v>11</v>
      </c>
      <c r="F25" t="s">
        <v>225</v>
      </c>
    </row>
    <row r="26" spans="1:6" x14ac:dyDescent="0.3">
      <c r="A26">
        <v>82171</v>
      </c>
      <c r="B26" t="s">
        <v>278</v>
      </c>
      <c r="C26" t="s">
        <v>279</v>
      </c>
      <c r="E26">
        <v>12</v>
      </c>
      <c r="F26" t="s">
        <v>225</v>
      </c>
    </row>
    <row r="27" spans="1:6" x14ac:dyDescent="0.3">
      <c r="A27">
        <v>82036</v>
      </c>
      <c r="B27" t="s">
        <v>278</v>
      </c>
      <c r="C27" t="s">
        <v>279</v>
      </c>
      <c r="E27">
        <v>12</v>
      </c>
      <c r="F27" t="s">
        <v>225</v>
      </c>
    </row>
    <row r="28" spans="1:6" x14ac:dyDescent="0.3">
      <c r="A28">
        <v>82171</v>
      </c>
      <c r="B28" t="s">
        <v>280</v>
      </c>
      <c r="C28" t="s">
        <v>281</v>
      </c>
      <c r="E28">
        <v>13</v>
      </c>
      <c r="F28" t="s">
        <v>225</v>
      </c>
    </row>
    <row r="29" spans="1:6" x14ac:dyDescent="0.3">
      <c r="A29">
        <v>82036</v>
      </c>
      <c r="B29" t="s">
        <v>280</v>
      </c>
      <c r="C29" t="s">
        <v>281</v>
      </c>
      <c r="E29">
        <v>13</v>
      </c>
      <c r="F29" t="s">
        <v>225</v>
      </c>
    </row>
    <row r="30" spans="1:6" x14ac:dyDescent="0.3">
      <c r="A30">
        <v>82171</v>
      </c>
      <c r="B30" t="s">
        <v>282</v>
      </c>
      <c r="C30" t="s">
        <v>283</v>
      </c>
      <c r="E30">
        <v>14</v>
      </c>
      <c r="F30" t="s">
        <v>225</v>
      </c>
    </row>
    <row r="31" spans="1:6" x14ac:dyDescent="0.3">
      <c r="A31">
        <v>82036</v>
      </c>
      <c r="B31" t="s">
        <v>282</v>
      </c>
      <c r="C31" t="s">
        <v>283</v>
      </c>
      <c r="E31">
        <v>14</v>
      </c>
      <c r="F31" t="s">
        <v>225</v>
      </c>
    </row>
    <row r="32" spans="1:6" x14ac:dyDescent="0.3">
      <c r="A32">
        <v>82171</v>
      </c>
      <c r="B32" t="s">
        <v>284</v>
      </c>
      <c r="C32" t="s">
        <v>285</v>
      </c>
      <c r="E32">
        <v>15</v>
      </c>
      <c r="F32" t="s">
        <v>225</v>
      </c>
    </row>
    <row r="33" spans="1:6" x14ac:dyDescent="0.3">
      <c r="A33">
        <v>82036</v>
      </c>
      <c r="B33" t="s">
        <v>284</v>
      </c>
      <c r="C33" t="s">
        <v>285</v>
      </c>
      <c r="E33">
        <v>15</v>
      </c>
      <c r="F33" t="s">
        <v>225</v>
      </c>
    </row>
    <row r="34" spans="1:6" x14ac:dyDescent="0.3">
      <c r="A34">
        <v>82171</v>
      </c>
      <c r="B34" t="s">
        <v>286</v>
      </c>
      <c r="C34" t="s">
        <v>287</v>
      </c>
      <c r="E34">
        <v>16</v>
      </c>
      <c r="F34" t="s">
        <v>225</v>
      </c>
    </row>
    <row r="35" spans="1:6" x14ac:dyDescent="0.3">
      <c r="A35">
        <v>82036</v>
      </c>
      <c r="B35" t="s">
        <v>286</v>
      </c>
      <c r="C35" t="s">
        <v>287</v>
      </c>
      <c r="E35">
        <v>16</v>
      </c>
      <c r="F35" t="s">
        <v>225</v>
      </c>
    </row>
    <row r="36" spans="1:6" x14ac:dyDescent="0.3">
      <c r="A36">
        <v>82171</v>
      </c>
      <c r="B36" t="s">
        <v>288</v>
      </c>
      <c r="C36" t="s">
        <v>289</v>
      </c>
      <c r="E36">
        <v>17</v>
      </c>
      <c r="F36" t="s">
        <v>225</v>
      </c>
    </row>
    <row r="37" spans="1:6" x14ac:dyDescent="0.3">
      <c r="A37">
        <v>82036</v>
      </c>
      <c r="B37" t="s">
        <v>288</v>
      </c>
      <c r="C37" t="s">
        <v>289</v>
      </c>
      <c r="E37">
        <v>17</v>
      </c>
      <c r="F37" t="s">
        <v>225</v>
      </c>
    </row>
    <row r="38" spans="1:6" x14ac:dyDescent="0.3">
      <c r="A38" s="39"/>
      <c r="B38" s="39"/>
      <c r="C38" s="39"/>
      <c r="D38" s="39"/>
      <c r="E38" s="39"/>
      <c r="F38" s="39"/>
    </row>
  </sheetData>
  <mergeCells count="2">
    <mergeCell ref="A1:F1"/>
    <mergeCell ref="G1:H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Tipo de Negociação (TGFTPV)</vt:lpstr>
      <vt:lpstr>Tipos de Titulo (TGFTIT)</vt:lpstr>
      <vt:lpstr>Parcelas (TGFPPG)</vt:lpstr>
      <vt:lpstr>DIGVENDA</vt:lpstr>
      <vt:lpstr>SUBTIPOVENDA</vt:lpstr>
      <vt:lpstr>TPAGNFCE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SQA CONTABIL - M.H.C</dc:creator>
  <cp:lastModifiedBy>SQA CONTABIL - M.H.C</cp:lastModifiedBy>
  <dcterms:created xsi:type="dcterms:W3CDTF">2022-12-06T14:25:01Z</dcterms:created>
  <dcterms:modified xsi:type="dcterms:W3CDTF">2022-12-08T11:31:55Z</dcterms:modified>
</cp:coreProperties>
</file>