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Projetos\Controle_Vacinacao-FatecCPS\"/>
    </mc:Choice>
  </mc:AlternateContent>
  <xr:revisionPtr revIDLastSave="0" documentId="8_{946219DF-F9BD-4D89-AE03-35096843DAB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CustoMedio" sheetId="2" r:id="rId1"/>
    <sheet name="CustoDetalhad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2" l="1"/>
  <c r="C16" i="2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C16" i="3" l="1"/>
  <c r="C18" i="3" s="1"/>
  <c r="C15" i="2"/>
  <c r="C14" i="2"/>
  <c r="C13" i="2"/>
  <c r="C12" i="2"/>
  <c r="C11" i="2"/>
  <c r="C10" i="2"/>
  <c r="C9" i="2"/>
  <c r="C8" i="2"/>
  <c r="C7" i="2"/>
  <c r="C6" i="2"/>
  <c r="C5" i="2"/>
  <c r="C21" i="3" l="1"/>
  <c r="C17" i="2"/>
  <c r="C28" i="3" l="1"/>
  <c r="E28" i="3" s="1"/>
  <c r="C24" i="3"/>
  <c r="E24" i="3" s="1"/>
  <c r="C27" i="3"/>
  <c r="E27" i="3" s="1"/>
  <c r="C23" i="3"/>
  <c r="E23" i="3" s="1"/>
  <c r="C26" i="3"/>
  <c r="E26" i="3" s="1"/>
  <c r="C22" i="3"/>
  <c r="E22" i="3" s="1"/>
  <c r="C25" i="3"/>
  <c r="E25" i="3" s="1"/>
  <c r="E21" i="3" l="1"/>
  <c r="C30" i="3" s="1"/>
  <c r="C31" i="3" s="1"/>
</calcChain>
</file>

<file path=xl/sharedStrings.xml><?xml version="1.0" encoding="utf-8"?>
<sst xmlns="http://schemas.openxmlformats.org/spreadsheetml/2006/main" count="99" uniqueCount="66">
  <si>
    <t>AIE</t>
  </si>
  <si>
    <t>ALI</t>
  </si>
  <si>
    <t>ENTIDADES</t>
  </si>
  <si>
    <t>ITEM</t>
  </si>
  <si>
    <t>PFs</t>
  </si>
  <si>
    <t>Empresa</t>
  </si>
  <si>
    <t>Post/Informação</t>
  </si>
  <si>
    <t>Cliente</t>
  </si>
  <si>
    <t>Vendedor</t>
  </si>
  <si>
    <t>Produtos</t>
  </si>
  <si>
    <t>Tipo de informação</t>
  </si>
  <si>
    <t>Orçamento</t>
  </si>
  <si>
    <t>Critérios para precificação</t>
  </si>
  <si>
    <t>Tipo de cliente</t>
  </si>
  <si>
    <t>API1</t>
  </si>
  <si>
    <t>API2</t>
  </si>
  <si>
    <t>Horas/PF</t>
  </si>
  <si>
    <t>Preço do projeto</t>
  </si>
  <si>
    <t>%</t>
  </si>
  <si>
    <t>Horas</t>
  </si>
  <si>
    <t>Taxa-hora</t>
  </si>
  <si>
    <t>Total de horas</t>
  </si>
  <si>
    <t>-</t>
  </si>
  <si>
    <t>Analista funcional</t>
  </si>
  <si>
    <t>Arquiteto</t>
  </si>
  <si>
    <t>Designer</t>
  </si>
  <si>
    <t>Programador SR</t>
  </si>
  <si>
    <t>Programador PL</t>
  </si>
  <si>
    <t>Programador JR</t>
  </si>
  <si>
    <t>Testador</t>
  </si>
  <si>
    <t>Custo</t>
  </si>
  <si>
    <t>Custo total</t>
  </si>
  <si>
    <t>Classificação</t>
  </si>
  <si>
    <t>TOTAL</t>
  </si>
  <si>
    <t>PLANILHA PARA CONTAGEM DE PONTOS DE FUNÇÃO</t>
  </si>
  <si>
    <t>Exemplo do site EliRodrigues.com</t>
  </si>
  <si>
    <t>Custo detalhado</t>
  </si>
  <si>
    <t>Governo</t>
  </si>
  <si>
    <t>População</t>
  </si>
  <si>
    <t>API's para acesso a informações</t>
  </si>
  <si>
    <t>Site de Hospedagem</t>
  </si>
  <si>
    <t>Banco de dados</t>
  </si>
  <si>
    <t>API's para acesso ao site</t>
  </si>
  <si>
    <t>Disponibilização do calendário para vacinação (informativo)</t>
  </si>
  <si>
    <t xml:space="preserve">Disponibilização para agendamento da vacina </t>
  </si>
  <si>
    <t>Informações sobre as vacinas (Pfizer, FioCruz, Butantan, CoronaVAC)</t>
  </si>
  <si>
    <t>Critérios para prioridade de vacinação (informativo)</t>
  </si>
  <si>
    <t>Período estimado para vacinação da população por região (informativo)</t>
  </si>
  <si>
    <t>API's para consultar o sistema.</t>
  </si>
  <si>
    <t>Realiza o CRUD. Manipula as informações segundo os dados.</t>
  </si>
  <si>
    <t>Gastos com a manutenção e hospedagem do sistema.</t>
  </si>
  <si>
    <t>Orçamento para manutenibilidade do site</t>
  </si>
  <si>
    <t>Base das informações sobre a eficácia da vacinação.</t>
  </si>
  <si>
    <t>Armazenamento de dados. Sofre constante atualização.</t>
  </si>
  <si>
    <t>Armazena o sistema e é aberto para consulta de API's.</t>
  </si>
  <si>
    <t>Soma dos pontos de função:</t>
  </si>
  <si>
    <t>(1) - Cálculo do ponto de função</t>
  </si>
  <si>
    <t>(2) - Métricas para acompanhar o desenvolvimento do sistema</t>
  </si>
  <si>
    <t>Quantidade de agendamentos</t>
  </si>
  <si>
    <t>Quantidade de cadastros</t>
  </si>
  <si>
    <t>Número de acesso</t>
  </si>
  <si>
    <t>Conversão (acessos x Cadastros)</t>
  </si>
  <si>
    <t>Conversão agendamento (Cadastros x agendamentos concluídos)</t>
  </si>
  <si>
    <t>Quantidade de vacinas aplicadas</t>
  </si>
  <si>
    <t>Quantidaes de sobras</t>
  </si>
  <si>
    <t>Taxa de não comparecimento (agendamentos / vacinas aplicdas)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</si>
</sst>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333333"/>
      <name val="Georgia"/>
      <family val="1"/>
    </font>
    <font>
      <sz val="10"/>
      <color rgb="FF333333"/>
      <name val="Georgia"/>
      <family val="1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1" fillId="0" borderId="1" xfId="0" applyFont="1" applyBorder="1"/>
    <xf numFmtId="9" fontId="1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4" fontId="1" fillId="0" borderId="1" xfId="0" applyNumberFormat="1" applyFont="1" applyBorder="1"/>
    <xf numFmtId="0" fontId="0" fillId="0" borderId="1" xfId="0" applyBorder="1"/>
    <xf numFmtId="9" fontId="4" fillId="0" borderId="1" xfId="2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0" borderId="1" xfId="0" applyNumberFormat="1" applyBorder="1"/>
    <xf numFmtId="9" fontId="0" fillId="0" borderId="1" xfId="2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0" xfId="0" applyBorder="1"/>
    <xf numFmtId="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4" fontId="0" fillId="0" borderId="0" xfId="0" applyNumberFormat="1" applyBorder="1"/>
    <xf numFmtId="0" fontId="5" fillId="0" borderId="0" xfId="0" applyFont="1"/>
    <xf numFmtId="44" fontId="0" fillId="0" borderId="1" xfId="0" applyNumberFormat="1" applyBorder="1" applyAlignment="1">
      <alignment horizontal="center"/>
    </xf>
    <xf numFmtId="0" fontId="6" fillId="0" borderId="0" xfId="0" applyFont="1"/>
    <xf numFmtId="0" fontId="1" fillId="0" borderId="0" xfId="0" applyFont="1" applyBorder="1" applyAlignment="1"/>
    <xf numFmtId="0" fontId="1" fillId="0" borderId="1" xfId="0" applyFont="1" applyFill="1" applyBorder="1" applyAlignment="1">
      <alignment horizontal="right"/>
    </xf>
    <xf numFmtId="0" fontId="0" fillId="0" borderId="0" xfId="0" applyBorder="1" applyAlignment="1">
      <alignment horizontal="left"/>
    </xf>
    <xf numFmtId="6" fontId="0" fillId="0" borderId="0" xfId="0" applyNumberFormat="1" applyBorder="1" applyAlignment="1">
      <alignment horizontal="center"/>
    </xf>
    <xf numFmtId="6" fontId="1" fillId="0" borderId="0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</xdr:colOff>
      <xdr:row>0</xdr:row>
      <xdr:rowOff>53340</xdr:rowOff>
    </xdr:from>
    <xdr:to>
      <xdr:col>4</xdr:col>
      <xdr:colOff>1098528</xdr:colOff>
      <xdr:row>2</xdr:row>
      <xdr:rowOff>22859</xdr:rowOff>
    </xdr:to>
    <xdr:pic>
      <xdr:nvPicPr>
        <xdr:cNvPr id="3" name="Picture 2" descr="Dinamus Treinamentos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53340"/>
          <a:ext cx="1090908" cy="335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showGridLines="0" tabSelected="1" topLeftCell="A7" workbookViewId="0">
      <selection activeCell="A20" sqref="A20:A29"/>
    </sheetView>
  </sheetViews>
  <sheetFormatPr defaultColWidth="8.85546875" defaultRowHeight="15" x14ac:dyDescent="0.25"/>
  <cols>
    <col min="1" max="1" width="67.7109375" customWidth="1"/>
    <col min="2" max="2" width="8.85546875" style="2"/>
    <col min="3" max="3" width="10.140625" style="2" bestFit="1" customWidth="1"/>
    <col min="4" max="4" width="74.28515625" customWidth="1"/>
    <col min="5" max="5" width="13.7109375" customWidth="1"/>
  </cols>
  <sheetData>
    <row r="1" spans="1:5" x14ac:dyDescent="0.25">
      <c r="A1" s="3" t="s">
        <v>34</v>
      </c>
    </row>
    <row r="2" spans="1:5" x14ac:dyDescent="0.25">
      <c r="A2" s="23"/>
    </row>
    <row r="3" spans="1:5" x14ac:dyDescent="0.25">
      <c r="A3" t="s">
        <v>56</v>
      </c>
    </row>
    <row r="4" spans="1:5" x14ac:dyDescent="0.25">
      <c r="A4" s="8" t="s">
        <v>2</v>
      </c>
      <c r="B4" s="8" t="s">
        <v>3</v>
      </c>
      <c r="C4" s="8" t="s">
        <v>4</v>
      </c>
      <c r="D4" s="8" t="s">
        <v>32</v>
      </c>
      <c r="E4" s="24"/>
    </row>
    <row r="5" spans="1:5" x14ac:dyDescent="0.25">
      <c r="A5" s="10" t="s">
        <v>41</v>
      </c>
      <c r="B5" s="4" t="s">
        <v>0</v>
      </c>
      <c r="C5" s="4">
        <f>IF(B5="ALI",35,15)</f>
        <v>15</v>
      </c>
      <c r="D5" s="10" t="s">
        <v>53</v>
      </c>
      <c r="E5" s="16"/>
    </row>
    <row r="6" spans="1:5" x14ac:dyDescent="0.25">
      <c r="A6" s="10" t="s">
        <v>40</v>
      </c>
      <c r="B6" s="4" t="s">
        <v>1</v>
      </c>
      <c r="C6" s="4">
        <f t="shared" ref="C6:C16" si="0">IF(B6="ALI",35,15)</f>
        <v>35</v>
      </c>
      <c r="D6" s="10" t="s">
        <v>54</v>
      </c>
      <c r="E6" s="16"/>
    </row>
    <row r="7" spans="1:5" x14ac:dyDescent="0.25">
      <c r="A7" s="10" t="s">
        <v>42</v>
      </c>
      <c r="B7" s="4" t="s">
        <v>0</v>
      </c>
      <c r="C7" s="4">
        <f t="shared" si="0"/>
        <v>15</v>
      </c>
      <c r="D7" s="10" t="s">
        <v>48</v>
      </c>
      <c r="E7" s="16"/>
    </row>
    <row r="8" spans="1:5" x14ac:dyDescent="0.25">
      <c r="A8" s="10" t="s">
        <v>43</v>
      </c>
      <c r="B8" s="4" t="s">
        <v>0</v>
      </c>
      <c r="C8" s="4">
        <f t="shared" si="0"/>
        <v>15</v>
      </c>
      <c r="D8" s="10" t="s">
        <v>48</v>
      </c>
      <c r="E8" s="16"/>
    </row>
    <row r="9" spans="1:5" x14ac:dyDescent="0.25">
      <c r="A9" s="10" t="s">
        <v>44</v>
      </c>
      <c r="B9" s="4" t="s">
        <v>0</v>
      </c>
      <c r="C9" s="4">
        <f t="shared" si="0"/>
        <v>15</v>
      </c>
      <c r="D9" s="10" t="s">
        <v>48</v>
      </c>
      <c r="E9" s="16"/>
    </row>
    <row r="10" spans="1:5" x14ac:dyDescent="0.25">
      <c r="A10" s="10" t="s">
        <v>37</v>
      </c>
      <c r="B10" s="4" t="s">
        <v>1</v>
      </c>
      <c r="C10" s="4">
        <f t="shared" si="0"/>
        <v>35</v>
      </c>
      <c r="D10" s="10" t="s">
        <v>49</v>
      </c>
      <c r="E10" s="16"/>
    </row>
    <row r="11" spans="1:5" x14ac:dyDescent="0.25">
      <c r="A11" s="10" t="s">
        <v>38</v>
      </c>
      <c r="B11" s="4" t="s">
        <v>1</v>
      </c>
      <c r="C11" s="4">
        <f t="shared" si="0"/>
        <v>35</v>
      </c>
      <c r="D11" s="10" t="s">
        <v>52</v>
      </c>
      <c r="E11" s="16"/>
    </row>
    <row r="12" spans="1:5" x14ac:dyDescent="0.25">
      <c r="A12" s="10" t="s">
        <v>45</v>
      </c>
      <c r="B12" s="4" t="s">
        <v>0</v>
      </c>
      <c r="C12" s="4">
        <f t="shared" si="0"/>
        <v>15</v>
      </c>
      <c r="D12" s="10" t="s">
        <v>48</v>
      </c>
      <c r="E12" s="16"/>
    </row>
    <row r="13" spans="1:5" x14ac:dyDescent="0.25">
      <c r="A13" s="10" t="s">
        <v>46</v>
      </c>
      <c r="B13" s="4" t="s">
        <v>0</v>
      </c>
      <c r="C13" s="4">
        <f t="shared" si="0"/>
        <v>15</v>
      </c>
      <c r="D13" s="10" t="s">
        <v>48</v>
      </c>
      <c r="E13" s="16"/>
    </row>
    <row r="14" spans="1:5" x14ac:dyDescent="0.25">
      <c r="A14" s="10" t="s">
        <v>39</v>
      </c>
      <c r="B14" s="4" t="s">
        <v>0</v>
      </c>
      <c r="C14" s="4">
        <f t="shared" si="0"/>
        <v>15</v>
      </c>
      <c r="D14" s="10" t="s">
        <v>48</v>
      </c>
      <c r="E14" s="16"/>
    </row>
    <row r="15" spans="1:5" x14ac:dyDescent="0.25">
      <c r="A15" s="10" t="s">
        <v>51</v>
      </c>
      <c r="B15" s="4" t="s">
        <v>0</v>
      </c>
      <c r="C15" s="4">
        <f t="shared" si="0"/>
        <v>15</v>
      </c>
      <c r="D15" s="10" t="s">
        <v>50</v>
      </c>
      <c r="E15" s="16"/>
    </row>
    <row r="16" spans="1:5" x14ac:dyDescent="0.25">
      <c r="A16" s="10" t="s">
        <v>47</v>
      </c>
      <c r="B16" s="4" t="s">
        <v>0</v>
      </c>
      <c r="C16" s="4">
        <f t="shared" si="0"/>
        <v>15</v>
      </c>
      <c r="D16" s="10" t="s">
        <v>48</v>
      </c>
      <c r="E16" s="16"/>
    </row>
    <row r="17" spans="1:5" x14ac:dyDescent="0.25">
      <c r="A17" s="25" t="s">
        <v>55</v>
      </c>
      <c r="B17" s="4" t="s">
        <v>33</v>
      </c>
      <c r="C17" s="4">
        <f>SUM(C5:C15)</f>
        <v>225</v>
      </c>
      <c r="D17" s="16"/>
      <c r="E17" s="16"/>
    </row>
    <row r="18" spans="1:5" x14ac:dyDescent="0.25">
      <c r="B18" s="4">
        <v>12</v>
      </c>
      <c r="C18" s="4">
        <f>C17*B18</f>
        <v>2700</v>
      </c>
      <c r="D18" s="16"/>
      <c r="E18" s="16"/>
    </row>
    <row r="21" spans="1:5" x14ac:dyDescent="0.25">
      <c r="A21" s="26" t="s">
        <v>57</v>
      </c>
      <c r="B21" s="18"/>
      <c r="C21" s="18"/>
    </row>
    <row r="22" spans="1:5" x14ac:dyDescent="0.25">
      <c r="A22" s="10" t="s">
        <v>60</v>
      </c>
      <c r="B22" s="27"/>
      <c r="C22" s="27"/>
    </row>
    <row r="23" spans="1:5" x14ac:dyDescent="0.25">
      <c r="A23" s="10" t="s">
        <v>59</v>
      </c>
      <c r="B23" s="17"/>
      <c r="C23" s="28"/>
    </row>
    <row r="24" spans="1:5" x14ac:dyDescent="0.25">
      <c r="A24" s="10" t="s">
        <v>61</v>
      </c>
    </row>
    <row r="25" spans="1:5" x14ac:dyDescent="0.25">
      <c r="A25" s="10" t="s">
        <v>58</v>
      </c>
    </row>
    <row r="26" spans="1:5" x14ac:dyDescent="0.25">
      <c r="A26" s="10" t="s">
        <v>62</v>
      </c>
    </row>
    <row r="27" spans="1:5" x14ac:dyDescent="0.25">
      <c r="A27" s="10" t="s">
        <v>63</v>
      </c>
    </row>
    <row r="28" spans="1:5" x14ac:dyDescent="0.25">
      <c r="A28" s="10" t="s">
        <v>64</v>
      </c>
    </row>
    <row r="29" spans="1:5" x14ac:dyDescent="0.25">
      <c r="A29" s="10" t="s">
        <v>65</v>
      </c>
    </row>
    <row r="30" spans="1:5" x14ac:dyDescent="0.25">
      <c r="A30" s="16"/>
    </row>
    <row r="31" spans="1:5" x14ac:dyDescent="0.25">
      <c r="A31" s="16"/>
    </row>
    <row r="32" spans="1:5" x14ac:dyDescent="0.25">
      <c r="A32" s="16"/>
    </row>
    <row r="33" spans="1:1" x14ac:dyDescent="0.25">
      <c r="A33" s="1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showGridLines="0" topLeftCell="A9" workbookViewId="0">
      <selection sqref="A1:E33"/>
    </sheetView>
  </sheetViews>
  <sheetFormatPr defaultColWidth="8.85546875" defaultRowHeight="15" x14ac:dyDescent="0.25"/>
  <cols>
    <col min="1" max="1" width="39.28515625" bestFit="1" customWidth="1"/>
    <col min="2" max="2" width="8.85546875" style="2"/>
    <col min="3" max="3" width="14" style="2" bestFit="1" customWidth="1"/>
    <col min="4" max="4" width="11" customWidth="1"/>
    <col min="5" max="5" width="16.28515625" customWidth="1"/>
  </cols>
  <sheetData>
    <row r="1" spans="1:5" x14ac:dyDescent="0.25">
      <c r="A1" s="3" t="s">
        <v>34</v>
      </c>
    </row>
    <row r="2" spans="1:5" x14ac:dyDescent="0.25">
      <c r="A2" s="23" t="s">
        <v>36</v>
      </c>
    </row>
    <row r="4" spans="1:5" x14ac:dyDescent="0.25">
      <c r="A4" s="5" t="s">
        <v>2</v>
      </c>
      <c r="B4" s="8" t="s">
        <v>3</v>
      </c>
      <c r="C4" s="8" t="s">
        <v>4</v>
      </c>
      <c r="D4" s="29" t="s">
        <v>32</v>
      </c>
      <c r="E4" s="30"/>
    </row>
    <row r="5" spans="1:5" x14ac:dyDescent="0.25">
      <c r="A5" s="10" t="s">
        <v>5</v>
      </c>
      <c r="B5" s="4" t="s">
        <v>1</v>
      </c>
      <c r="C5" s="4">
        <f>IF(B5="ALI",35,15)</f>
        <v>35</v>
      </c>
      <c r="D5" s="10" t="str">
        <f>IF(B5="ALI","Faz CRUD, persiste dados","Consulta dados de APIs ou BDs")</f>
        <v>Faz CRUD, persiste dados</v>
      </c>
      <c r="E5" s="10"/>
    </row>
    <row r="6" spans="1:5" x14ac:dyDescent="0.25">
      <c r="A6" s="10" t="s">
        <v>6</v>
      </c>
      <c r="B6" s="4" t="s">
        <v>1</v>
      </c>
      <c r="C6" s="4">
        <f t="shared" ref="C6:C15" si="0">IF(B6="ALI",35,15)</f>
        <v>35</v>
      </c>
      <c r="D6" s="10" t="str">
        <f t="shared" ref="D6:D15" si="1">IF(B6="ALI","Faz CRUD, persiste dados","Consulta dados de APIs ou BDs")</f>
        <v>Faz CRUD, persiste dados</v>
      </c>
      <c r="E6" s="10"/>
    </row>
    <row r="7" spans="1:5" x14ac:dyDescent="0.25">
      <c r="A7" s="10" t="s">
        <v>7</v>
      </c>
      <c r="B7" s="4" t="s">
        <v>1</v>
      </c>
      <c r="C7" s="4">
        <f t="shared" si="0"/>
        <v>35</v>
      </c>
      <c r="D7" s="10" t="str">
        <f t="shared" si="1"/>
        <v>Faz CRUD, persiste dados</v>
      </c>
      <c r="E7" s="10"/>
    </row>
    <row r="8" spans="1:5" x14ac:dyDescent="0.25">
      <c r="A8" s="10" t="s">
        <v>8</v>
      </c>
      <c r="B8" s="4" t="s">
        <v>1</v>
      </c>
      <c r="C8" s="4">
        <f t="shared" si="0"/>
        <v>35</v>
      </c>
      <c r="D8" s="10" t="str">
        <f t="shared" si="1"/>
        <v>Faz CRUD, persiste dados</v>
      </c>
      <c r="E8" s="10"/>
    </row>
    <row r="9" spans="1:5" x14ac:dyDescent="0.25">
      <c r="A9" s="10" t="s">
        <v>9</v>
      </c>
      <c r="B9" s="4" t="s">
        <v>1</v>
      </c>
      <c r="C9" s="4">
        <f t="shared" si="0"/>
        <v>35</v>
      </c>
      <c r="D9" s="10" t="str">
        <f t="shared" si="1"/>
        <v>Faz CRUD, persiste dados</v>
      </c>
      <c r="E9" s="10"/>
    </row>
    <row r="10" spans="1:5" x14ac:dyDescent="0.25">
      <c r="A10" s="10" t="s">
        <v>10</v>
      </c>
      <c r="B10" s="4" t="s">
        <v>0</v>
      </c>
      <c r="C10" s="4">
        <f t="shared" si="0"/>
        <v>15</v>
      </c>
      <c r="D10" s="10" t="str">
        <f t="shared" si="1"/>
        <v>Consulta dados de APIs ou BDs</v>
      </c>
      <c r="E10" s="10"/>
    </row>
    <row r="11" spans="1:5" x14ac:dyDescent="0.25">
      <c r="A11" s="10" t="s">
        <v>11</v>
      </c>
      <c r="B11" s="4" t="s">
        <v>0</v>
      </c>
      <c r="C11" s="4">
        <f t="shared" si="0"/>
        <v>15</v>
      </c>
      <c r="D11" s="10" t="str">
        <f t="shared" si="1"/>
        <v>Consulta dados de APIs ou BDs</v>
      </c>
      <c r="E11" s="10"/>
    </row>
    <row r="12" spans="1:5" x14ac:dyDescent="0.25">
      <c r="A12" s="10" t="s">
        <v>12</v>
      </c>
      <c r="B12" s="4" t="s">
        <v>0</v>
      </c>
      <c r="C12" s="4">
        <f t="shared" si="0"/>
        <v>15</v>
      </c>
      <c r="D12" s="10" t="str">
        <f t="shared" si="1"/>
        <v>Consulta dados de APIs ou BDs</v>
      </c>
      <c r="E12" s="10"/>
    </row>
    <row r="13" spans="1:5" x14ac:dyDescent="0.25">
      <c r="A13" s="10" t="s">
        <v>13</v>
      </c>
      <c r="B13" s="4" t="s">
        <v>0</v>
      </c>
      <c r="C13" s="4">
        <f t="shared" si="0"/>
        <v>15</v>
      </c>
      <c r="D13" s="10" t="str">
        <f t="shared" si="1"/>
        <v>Consulta dados de APIs ou BDs</v>
      </c>
      <c r="E13" s="10"/>
    </row>
    <row r="14" spans="1:5" x14ac:dyDescent="0.25">
      <c r="A14" s="10" t="s">
        <v>14</v>
      </c>
      <c r="B14" s="4" t="s">
        <v>0</v>
      </c>
      <c r="C14" s="4">
        <f t="shared" si="0"/>
        <v>15</v>
      </c>
      <c r="D14" s="10" t="str">
        <f t="shared" si="1"/>
        <v>Consulta dados de APIs ou BDs</v>
      </c>
      <c r="E14" s="10"/>
    </row>
    <row r="15" spans="1:5" x14ac:dyDescent="0.25">
      <c r="A15" s="10" t="s">
        <v>15</v>
      </c>
      <c r="B15" s="4" t="s">
        <v>0</v>
      </c>
      <c r="C15" s="4">
        <f t="shared" si="0"/>
        <v>15</v>
      </c>
      <c r="D15" s="10" t="str">
        <f t="shared" si="1"/>
        <v>Consulta dados de APIs ou BDs</v>
      </c>
      <c r="E15" s="10"/>
    </row>
    <row r="16" spans="1:5" x14ac:dyDescent="0.25">
      <c r="B16" s="4" t="s">
        <v>33</v>
      </c>
      <c r="C16" s="4">
        <f>SUM(C5:C15)</f>
        <v>265</v>
      </c>
    </row>
    <row r="18" spans="1:5" x14ac:dyDescent="0.25">
      <c r="A18" s="1" t="s">
        <v>16</v>
      </c>
      <c r="B18" s="2">
        <v>13</v>
      </c>
      <c r="C18" s="2">
        <f>C16*B18</f>
        <v>3445</v>
      </c>
    </row>
    <row r="20" spans="1:5" x14ac:dyDescent="0.25">
      <c r="B20" s="4" t="s">
        <v>18</v>
      </c>
      <c r="C20" s="4" t="s">
        <v>19</v>
      </c>
      <c r="D20" s="4" t="s">
        <v>20</v>
      </c>
      <c r="E20" s="4" t="s">
        <v>30</v>
      </c>
    </row>
    <row r="21" spans="1:5" x14ac:dyDescent="0.25">
      <c r="A21" s="5" t="s">
        <v>21</v>
      </c>
      <c r="B21" s="6">
        <v>1</v>
      </c>
      <c r="C21" s="7">
        <f>C18</f>
        <v>3445</v>
      </c>
      <c r="D21" s="8" t="s">
        <v>22</v>
      </c>
      <c r="E21" s="9">
        <f>SUM(E22:E28)</f>
        <v>287657.5</v>
      </c>
    </row>
    <row r="22" spans="1:5" x14ac:dyDescent="0.25">
      <c r="A22" s="10" t="s">
        <v>23</v>
      </c>
      <c r="B22" s="11">
        <v>0.05</v>
      </c>
      <c r="C22" s="4">
        <f>$C$21*B22</f>
        <v>172.25</v>
      </c>
      <c r="D22" s="12">
        <v>120</v>
      </c>
      <c r="E22" s="13">
        <f>C22*D22</f>
        <v>20670</v>
      </c>
    </row>
    <row r="23" spans="1:5" x14ac:dyDescent="0.25">
      <c r="A23" s="10" t="s">
        <v>24</v>
      </c>
      <c r="B23" s="14">
        <v>0.05</v>
      </c>
      <c r="C23" s="4">
        <f t="shared" ref="C23:C28" si="2">$C$21*B23</f>
        <v>172.25</v>
      </c>
      <c r="D23" s="12">
        <v>90</v>
      </c>
      <c r="E23" s="13">
        <f t="shared" ref="E23:E28" si="3">C23*D23</f>
        <v>15502.5</v>
      </c>
    </row>
    <row r="24" spans="1:5" x14ac:dyDescent="0.25">
      <c r="A24" s="10" t="s">
        <v>25</v>
      </c>
      <c r="B24" s="14">
        <v>0.1</v>
      </c>
      <c r="C24" s="4">
        <f t="shared" si="2"/>
        <v>344.5</v>
      </c>
      <c r="D24" s="12">
        <v>70</v>
      </c>
      <c r="E24" s="13">
        <f t="shared" si="3"/>
        <v>24115</v>
      </c>
    </row>
    <row r="25" spans="1:5" x14ac:dyDescent="0.25">
      <c r="A25" s="10" t="s">
        <v>26</v>
      </c>
      <c r="B25" s="14">
        <v>0.1</v>
      </c>
      <c r="C25" s="4">
        <f t="shared" si="2"/>
        <v>344.5</v>
      </c>
      <c r="D25" s="12">
        <v>100</v>
      </c>
      <c r="E25" s="13">
        <f t="shared" si="3"/>
        <v>34450</v>
      </c>
    </row>
    <row r="26" spans="1:5" x14ac:dyDescent="0.25">
      <c r="A26" s="10" t="s">
        <v>27</v>
      </c>
      <c r="B26" s="14">
        <v>0.2</v>
      </c>
      <c r="C26" s="4">
        <f t="shared" si="2"/>
        <v>689</v>
      </c>
      <c r="D26" s="12">
        <v>90</v>
      </c>
      <c r="E26" s="13">
        <f t="shared" si="3"/>
        <v>62010</v>
      </c>
    </row>
    <row r="27" spans="1:5" x14ac:dyDescent="0.25">
      <c r="A27" s="10" t="s">
        <v>28</v>
      </c>
      <c r="B27" s="14">
        <v>0.3</v>
      </c>
      <c r="C27" s="4">
        <f t="shared" si="2"/>
        <v>1033.5</v>
      </c>
      <c r="D27" s="12">
        <v>80</v>
      </c>
      <c r="E27" s="13">
        <f t="shared" si="3"/>
        <v>82680</v>
      </c>
    </row>
    <row r="28" spans="1:5" x14ac:dyDescent="0.25">
      <c r="A28" s="10" t="s">
        <v>29</v>
      </c>
      <c r="B28" s="15">
        <v>0.2</v>
      </c>
      <c r="C28" s="4">
        <f t="shared" si="2"/>
        <v>689</v>
      </c>
      <c r="D28" s="12">
        <v>70</v>
      </c>
      <c r="E28" s="13">
        <f t="shared" si="3"/>
        <v>48230</v>
      </c>
    </row>
    <row r="29" spans="1:5" x14ac:dyDescent="0.25">
      <c r="A29" s="16"/>
      <c r="B29" s="17"/>
      <c r="C29" s="18"/>
      <c r="D29" s="19"/>
      <c r="E29" s="20"/>
    </row>
    <row r="30" spans="1:5" x14ac:dyDescent="0.25">
      <c r="A30" s="10" t="s">
        <v>31</v>
      </c>
      <c r="B30" s="15">
        <v>1</v>
      </c>
      <c r="C30" s="22">
        <f>E21</f>
        <v>287657.5</v>
      </c>
    </row>
    <row r="31" spans="1:5" x14ac:dyDescent="0.25">
      <c r="A31" s="10" t="s">
        <v>17</v>
      </c>
      <c r="B31" s="15">
        <v>0.35</v>
      </c>
      <c r="C31" s="12">
        <f>C30*(1+B31)</f>
        <v>388337.625</v>
      </c>
    </row>
    <row r="33" spans="1:1" x14ac:dyDescent="0.25">
      <c r="A33" s="21" t="s">
        <v>35</v>
      </c>
    </row>
  </sheetData>
  <mergeCells count="1">
    <mergeCell ref="D4:E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CustoMedio</vt:lpstr>
      <vt:lpstr>CustoDetalhado</vt:lpstr>
    </vt:vector>
  </TitlesOfParts>
  <Company>everis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Miranda Villar</dc:creator>
  <cp:lastModifiedBy>Felipe Reis</cp:lastModifiedBy>
  <dcterms:created xsi:type="dcterms:W3CDTF">2016-08-09T17:40:44Z</dcterms:created>
  <dcterms:modified xsi:type="dcterms:W3CDTF">2021-06-11T19:02:52Z</dcterms:modified>
</cp:coreProperties>
</file>