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atio Juan\Desktop\R s\R\"/>
    </mc:Choice>
  </mc:AlternateContent>
  <xr:revisionPtr revIDLastSave="0" documentId="13_ncr:1_{C5AADF9D-61D9-4690-A47B-974A5A90E266}" xr6:coauthVersionLast="47" xr6:coauthVersionMax="47" xr10:uidLastSave="{00000000-0000-0000-0000-000000000000}"/>
  <bookViews>
    <workbookView xWindow="4164" yWindow="2400" windowWidth="18156" windowHeight="11352" xr2:uid="{639A442C-6AAD-4176-B905-691AC23BCA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1" l="1"/>
  <c r="D25" i="1"/>
  <c r="D24" i="1"/>
  <c r="D7" i="1"/>
  <c r="H7" i="1"/>
  <c r="L7" i="1"/>
  <c r="P7" i="1"/>
  <c r="P21" i="1"/>
  <c r="L21" i="1"/>
  <c r="H21" i="1"/>
  <c r="D21" i="1"/>
  <c r="P20" i="1"/>
  <c r="L20" i="1"/>
  <c r="H20" i="1"/>
  <c r="D20" i="1"/>
  <c r="P18" i="1"/>
  <c r="L18" i="1"/>
  <c r="H18" i="1"/>
  <c r="D18" i="1"/>
  <c r="P19" i="1"/>
  <c r="L19" i="1"/>
  <c r="H19" i="1"/>
  <c r="D19" i="1"/>
  <c r="P17" i="1"/>
  <c r="L17" i="1"/>
  <c r="H17" i="1"/>
  <c r="D17" i="1"/>
  <c r="P16" i="1"/>
  <c r="L16" i="1"/>
  <c r="H16" i="1"/>
  <c r="D16" i="1"/>
  <c r="P13" i="1"/>
  <c r="D12" i="1"/>
  <c r="D13" i="1"/>
  <c r="L13" i="1"/>
  <c r="H13" i="1"/>
  <c r="P12" i="1"/>
  <c r="L12" i="1"/>
  <c r="H12" i="1"/>
  <c r="P8" i="1"/>
  <c r="L8" i="1"/>
  <c r="H8" i="1"/>
  <c r="D8" i="1"/>
  <c r="H11" i="1"/>
  <c r="L11" i="1"/>
  <c r="P11" i="1"/>
  <c r="D11" i="1" l="1"/>
  <c r="L10" i="1" l="1"/>
  <c r="D10" i="1"/>
  <c r="P10" i="1"/>
  <c r="H10" i="1"/>
  <c r="P9" i="1" l="1"/>
  <c r="L9" i="1"/>
  <c r="H9" i="1"/>
  <c r="D9" i="1"/>
  <c r="L5" i="1"/>
  <c r="L6" i="1"/>
  <c r="P4" i="1"/>
  <c r="P5" i="1"/>
  <c r="P6" i="1"/>
  <c r="H4" i="1"/>
  <c r="H5" i="1"/>
  <c r="H6" i="1"/>
  <c r="D6" i="1"/>
  <c r="D5" i="1"/>
  <c r="L4" i="1"/>
  <c r="D4" i="1"/>
  <c r="Q4" i="1"/>
  <c r="T15" i="1"/>
  <c r="P15" i="1"/>
  <c r="L15" i="1"/>
  <c r="H15" i="1"/>
  <c r="D15" i="1"/>
</calcChain>
</file>

<file path=xl/sharedStrings.xml><?xml version="1.0" encoding="utf-8"?>
<sst xmlns="http://schemas.openxmlformats.org/spreadsheetml/2006/main" count="47" uniqueCount="31">
  <si>
    <t>成功的交易次数</t>
    <phoneticPr fontId="2" type="noConversion"/>
  </si>
  <si>
    <t>交易次数</t>
    <phoneticPr fontId="2" type="noConversion"/>
  </si>
  <si>
    <t>成功率</t>
    <phoneticPr fontId="2" type="noConversion"/>
  </si>
  <si>
    <t>收益率</t>
    <phoneticPr fontId="2" type="noConversion"/>
  </si>
  <si>
    <t>上证50</t>
    <phoneticPr fontId="2" type="noConversion"/>
  </si>
  <si>
    <t>HSI60</t>
    <phoneticPr fontId="2" type="noConversion"/>
  </si>
  <si>
    <t>SP500</t>
    <phoneticPr fontId="2" type="noConversion"/>
  </si>
  <si>
    <t>MACD &amp; RSI</t>
    <phoneticPr fontId="2" type="noConversion"/>
  </si>
  <si>
    <t>交易策略</t>
    <phoneticPr fontId="2" type="noConversion"/>
  </si>
  <si>
    <t>SMA</t>
    <phoneticPr fontId="2" type="noConversion"/>
  </si>
  <si>
    <t>MACD</t>
    <phoneticPr fontId="2" type="noConversion"/>
  </si>
  <si>
    <t>RSI</t>
    <phoneticPr fontId="2" type="noConversion"/>
  </si>
  <si>
    <t>保利加通道</t>
    <phoneticPr fontId="2" type="noConversion"/>
  </si>
  <si>
    <t>DMI</t>
    <phoneticPr fontId="2" type="noConversion"/>
  </si>
  <si>
    <t>香港只找到了2000年后的数据</t>
    <phoneticPr fontId="2" type="noConversion"/>
  </si>
  <si>
    <t>ROC</t>
    <phoneticPr fontId="2" type="noConversion"/>
  </si>
  <si>
    <t>WPR</t>
    <phoneticPr fontId="2" type="noConversion"/>
  </si>
  <si>
    <t>SAR</t>
    <phoneticPr fontId="2" type="noConversion"/>
  </si>
  <si>
    <t>CCI</t>
    <phoneticPr fontId="2" type="noConversion"/>
  </si>
  <si>
    <t>MACD &amp; SAR</t>
    <phoneticPr fontId="2" type="noConversion"/>
  </si>
  <si>
    <t>SMI &amp; RSI</t>
    <phoneticPr fontId="2" type="noConversion"/>
  </si>
  <si>
    <t>STC(SMI)</t>
    <phoneticPr fontId="2" type="noConversion"/>
  </si>
  <si>
    <t>MACD &amp; STC (SMI)</t>
    <phoneticPr fontId="2" type="noConversion"/>
  </si>
  <si>
    <t>DMI &amp; SMI</t>
    <phoneticPr fontId="2" type="noConversion"/>
  </si>
  <si>
    <t>DMI &amp; MACD</t>
    <phoneticPr fontId="2" type="noConversion"/>
  </si>
  <si>
    <t>From 1981-01-01</t>
    <phoneticPr fontId="2" type="noConversion"/>
  </si>
  <si>
    <t>NASDAQ 100</t>
    <phoneticPr fontId="2" type="noConversion"/>
  </si>
  <si>
    <t>DOW JONES 30</t>
    <phoneticPr fontId="2" type="noConversion"/>
  </si>
  <si>
    <t>保利加通道 &amp; RSI</t>
    <phoneticPr fontId="2" type="noConversion"/>
  </si>
  <si>
    <t>bbrsi+out</t>
    <phoneticPr fontId="2" type="noConversion"/>
  </si>
  <si>
    <t>macdrsi +out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</si>
</sst>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10" fontId="0" fillId="0" borderId="0" xfId="1" applyNumberFormat="1" applyFont="1" applyBorder="1">
      <alignment vertical="center"/>
    </xf>
    <xf numFmtId="10" fontId="0" fillId="0" borderId="5" xfId="1" applyNumberFormat="1" applyFont="1" applyBorder="1">
      <alignment vertical="center"/>
    </xf>
    <xf numFmtId="0" fontId="0" fillId="0" borderId="0" xfId="0" applyFill="1" applyBorder="1">
      <alignment vertical="center"/>
    </xf>
    <xf numFmtId="10" fontId="0" fillId="0" borderId="0" xfId="1" applyNumberFormat="1" applyFon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1" defaultTableStyle="TableStyleMedium2" defaultPivotStyle="PivotStyleLight16">
    <tableStyle name="Invisible" pivot="0" table="0" count="0" xr9:uid="{DD638C83-A824-4A2D-AA9A-3CCE1A51F0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NASDAQ 100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SMA</c:v>
                </c:pt>
                <c:pt idx="1">
                  <c:v>MACD</c:v>
                </c:pt>
                <c:pt idx="2">
                  <c:v>RSI</c:v>
                </c:pt>
                <c:pt idx="3">
                  <c:v>保利加通道</c:v>
                </c:pt>
                <c:pt idx="4">
                  <c:v>WPR</c:v>
                </c:pt>
              </c:strCache>
            </c:strRef>
          </c:cat>
          <c:val>
            <c:numRef>
              <c:f>Sheet1!$D$4:$D$8</c:f>
              <c:numCache>
                <c:formatCode>0.00%</c:formatCode>
                <c:ptCount val="5"/>
                <c:pt idx="0">
                  <c:v>0.33529796987557303</c:v>
                </c:pt>
                <c:pt idx="1">
                  <c:v>0.2121705426356589</c:v>
                </c:pt>
                <c:pt idx="2">
                  <c:v>0.62458392772230142</c:v>
                </c:pt>
                <c:pt idx="3">
                  <c:v>0.49229088260288939</c:v>
                </c:pt>
                <c:pt idx="4">
                  <c:v>0.2813335561497326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4-487E-96FF-8ED44E09BA52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DOW JONES 30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SMA</c:v>
                </c:pt>
                <c:pt idx="1">
                  <c:v>MACD</c:v>
                </c:pt>
                <c:pt idx="2">
                  <c:v>RSI</c:v>
                </c:pt>
                <c:pt idx="3">
                  <c:v>保利加通道</c:v>
                </c:pt>
                <c:pt idx="4">
                  <c:v>WPR</c:v>
                </c:pt>
              </c:strCache>
            </c:strRef>
          </c:cat>
          <c:val>
            <c:numRef>
              <c:f>Sheet1!$H$4:$H$8</c:f>
              <c:numCache>
                <c:formatCode>0.00%</c:formatCode>
                <c:ptCount val="5"/>
                <c:pt idx="0">
                  <c:v>0.30851455952819756</c:v>
                </c:pt>
                <c:pt idx="1">
                  <c:v>0.1797742663656885</c:v>
                </c:pt>
                <c:pt idx="2">
                  <c:v>0.56859504132231409</c:v>
                </c:pt>
                <c:pt idx="3">
                  <c:v>0.40910376024879841</c:v>
                </c:pt>
                <c:pt idx="4">
                  <c:v>0.2494734826727934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4-487E-96FF-8ED44E09BA52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HSI60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SMA</c:v>
                </c:pt>
                <c:pt idx="1">
                  <c:v>MACD</c:v>
                </c:pt>
                <c:pt idx="2">
                  <c:v>RSI</c:v>
                </c:pt>
                <c:pt idx="3">
                  <c:v>保利加通道</c:v>
                </c:pt>
                <c:pt idx="4">
                  <c:v>WPR</c:v>
                </c:pt>
              </c:strCache>
            </c:strRef>
          </c:cat>
          <c:val>
            <c:numRef>
              <c:f>Sheet1!$L$4:$L$8</c:f>
              <c:numCache>
                <c:formatCode>0.00%</c:formatCode>
                <c:ptCount val="5"/>
                <c:pt idx="0">
                  <c:v>0.30734767025089604</c:v>
                </c:pt>
                <c:pt idx="1">
                  <c:v>0.19482479784366577</c:v>
                </c:pt>
                <c:pt idx="2">
                  <c:v>0.51156462585034013</c:v>
                </c:pt>
                <c:pt idx="3">
                  <c:v>0.40689655172413791</c:v>
                </c:pt>
                <c:pt idx="4">
                  <c:v>0.26158623984710944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14-487E-96FF-8ED44E09BA52}"/>
            </c:ext>
          </c:extLst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上证50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SMA</c:v>
                </c:pt>
                <c:pt idx="1">
                  <c:v>MACD</c:v>
                </c:pt>
                <c:pt idx="2">
                  <c:v>RSI</c:v>
                </c:pt>
                <c:pt idx="3">
                  <c:v>保利加通道</c:v>
                </c:pt>
                <c:pt idx="4">
                  <c:v>WPR</c:v>
                </c:pt>
              </c:strCache>
            </c:strRef>
          </c:cat>
          <c:val>
            <c:numRef>
              <c:f>Sheet1!$P$4:$P$8</c:f>
              <c:numCache>
                <c:formatCode>0.00%</c:formatCode>
                <c:ptCount val="5"/>
                <c:pt idx="0">
                  <c:v>0.27762947143619859</c:v>
                </c:pt>
                <c:pt idx="1">
                  <c:v>0.22000546597430992</c:v>
                </c:pt>
                <c:pt idx="2">
                  <c:v>0.52631578947368418</c:v>
                </c:pt>
                <c:pt idx="3">
                  <c:v>0.41596452328159644</c:v>
                </c:pt>
                <c:pt idx="4">
                  <c:v>0.27171290711700846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14-487E-96FF-8ED44E09B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54292208"/>
        <c:axId val="1254294704"/>
      </c:barChart>
      <c:catAx>
        <c:axId val="125429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4294704"/>
        <c:crosses val="autoZero"/>
        <c:auto val="1"/>
        <c:lblAlgn val="ctr"/>
        <c:lblOffset val="100"/>
        <c:noMultiLvlLbl val="0"/>
      </c:catAx>
      <c:valAx>
        <c:axId val="1254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42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NASDAQ 100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Sheet1!$A$15:$A$18</c:f>
              <c:strCache>
                <c:ptCount val="4"/>
                <c:pt idx="0">
                  <c:v>MACD &amp; RSI</c:v>
                </c:pt>
                <c:pt idx="1">
                  <c:v>MACD &amp; SAR</c:v>
                </c:pt>
                <c:pt idx="2">
                  <c:v>SMI &amp; RSI</c:v>
                </c:pt>
                <c:pt idx="3">
                  <c:v>保利加通道 &amp; RSI</c:v>
                </c:pt>
              </c:strCache>
            </c:strRef>
          </c:cat>
          <c:val>
            <c:numRef>
              <c:f>Sheet1!$D$15:$D$18</c:f>
              <c:numCache>
                <c:formatCode>0.00%</c:formatCode>
                <c:ptCount val="4"/>
                <c:pt idx="0">
                  <c:v>0.76838966202783299</c:v>
                </c:pt>
                <c:pt idx="1">
                  <c:v>0.39394800397783775</c:v>
                </c:pt>
                <c:pt idx="2">
                  <c:v>0.76923076923076927</c:v>
                </c:pt>
                <c:pt idx="3">
                  <c:v>0.64034021871202917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5-4935-BE81-E5812A9F7757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DOW JONES 30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Sheet1!$A$15:$A$18</c:f>
              <c:strCache>
                <c:ptCount val="4"/>
                <c:pt idx="0">
                  <c:v>MACD &amp; RSI</c:v>
                </c:pt>
                <c:pt idx="1">
                  <c:v>MACD &amp; SAR</c:v>
                </c:pt>
                <c:pt idx="2">
                  <c:v>SMI &amp; RSI</c:v>
                </c:pt>
                <c:pt idx="3">
                  <c:v>保利加通道 &amp; RSI</c:v>
                </c:pt>
              </c:strCache>
            </c:strRef>
          </c:cat>
          <c:val>
            <c:numRef>
              <c:f>Sheet1!$H$15:$H$18</c:f>
              <c:numCache>
                <c:formatCode>0.00%</c:formatCode>
                <c:ptCount val="4"/>
                <c:pt idx="0">
                  <c:v>0.79045092838196285</c:v>
                </c:pt>
                <c:pt idx="1">
                  <c:v>0.36307592472420508</c:v>
                </c:pt>
                <c:pt idx="2">
                  <c:v>0.77578475336322872</c:v>
                </c:pt>
                <c:pt idx="3">
                  <c:v>0.60629370629370627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75-4935-BE81-E5812A9F7757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HSI60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Sheet1!$A$15:$A$18</c:f>
              <c:strCache>
                <c:ptCount val="4"/>
                <c:pt idx="0">
                  <c:v>MACD &amp; RSI</c:v>
                </c:pt>
                <c:pt idx="1">
                  <c:v>MACD &amp; SAR</c:v>
                </c:pt>
                <c:pt idx="2">
                  <c:v>SMI &amp; RSI</c:v>
                </c:pt>
                <c:pt idx="3">
                  <c:v>保利加通道 &amp; RSI</c:v>
                </c:pt>
              </c:strCache>
            </c:strRef>
          </c:cat>
          <c:val>
            <c:numRef>
              <c:f>Sheet1!$L$15:$L$18</c:f>
              <c:numCache>
                <c:formatCode>0.00%</c:formatCode>
                <c:ptCount val="4"/>
                <c:pt idx="0">
                  <c:v>0.74100719424460426</c:v>
                </c:pt>
                <c:pt idx="1">
                  <c:v>0.32903225806451614</c:v>
                </c:pt>
                <c:pt idx="2">
                  <c:v>0.72139303482587069</c:v>
                </c:pt>
                <c:pt idx="3">
                  <c:v>0.52873563218390807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75-4935-BE81-E5812A9F7757}"/>
            </c:ext>
          </c:extLst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上证50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Sheet1!$A$15:$A$18</c:f>
              <c:strCache>
                <c:ptCount val="4"/>
                <c:pt idx="0">
                  <c:v>MACD &amp; RSI</c:v>
                </c:pt>
                <c:pt idx="1">
                  <c:v>MACD &amp; SAR</c:v>
                </c:pt>
                <c:pt idx="2">
                  <c:v>SMI &amp; RSI</c:v>
                </c:pt>
                <c:pt idx="3">
                  <c:v>保利加通道 &amp; RSI</c:v>
                </c:pt>
              </c:strCache>
            </c:strRef>
          </c:cat>
          <c:val>
            <c:numRef>
              <c:f>Sheet1!$P$15:$P$18</c:f>
              <c:numCache>
                <c:formatCode>0.00%</c:formatCode>
                <c:ptCount val="4"/>
                <c:pt idx="0">
                  <c:v>0.70422535211267601</c:v>
                </c:pt>
                <c:pt idx="1">
                  <c:v>0.33153302866638967</c:v>
                </c:pt>
                <c:pt idx="2">
                  <c:v>0.72499999999999998</c:v>
                </c:pt>
                <c:pt idx="3">
                  <c:v>0.51882845188284521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5-4935-BE81-E5812A9F7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61102816"/>
        <c:axId val="1259762784"/>
      </c:barChart>
      <c:catAx>
        <c:axId val="19611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9762784"/>
        <c:crosses val="autoZero"/>
        <c:auto val="1"/>
        <c:lblAlgn val="ctr"/>
        <c:lblOffset val="100"/>
        <c:noMultiLvlLbl val="0"/>
      </c:catAx>
      <c:valAx>
        <c:axId val="12597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11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313765</xdr:colOff>
      <xdr:row>22</xdr:row>
      <xdr:rowOff>35859</xdr:rowOff>
    </xdr:from>
    <xdr:to>
      <xdr:col>23</xdr:col>
      <xdr:colOff>107576</xdr:colOff>
      <xdr:row>45</xdr:row>
      <xdr:rowOff>35859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67D9CE-6515-41F2-81CA-60E201CA3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300318</xdr:colOff>
      <xdr:row>30</xdr:row>
      <xdr:rowOff>22411</xdr:rowOff>
    </xdr:from>
    <xdr:to>
      <xdr:col>11</xdr:col>
      <xdr:colOff>277906</xdr:colOff>
      <xdr:row>53</xdr:row>
      <xdr:rowOff>8965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4672324-559D-4A2E-B285-35DC71865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C027-EBE8-438D-84E0-9DCBEB75CC31}">
  <dimension ref="A1:U27"/>
  <sheetViews>
    <sheetView tabSelected="1" topLeftCell="A10" zoomScale="85" zoomScaleNormal="85" workbookViewId="0">
      <selection activeCell="A27" sqref="A27"/>
    </sheetView>
  </sheetViews>
  <sheetFormatPr defaultRowHeight="13.8" x14ac:dyDescent="0.25"/>
  <cols>
    <col min="1" max="1" width="18.5546875" bestFit="1" customWidth="1"/>
    <col min="2" max="2" width="8.88671875" style="4"/>
    <col min="3" max="4" width="8.88671875" style="5"/>
    <col min="5" max="5" width="8.88671875" style="6"/>
    <col min="6" max="6" width="8.88671875" style="4"/>
    <col min="7" max="8" width="8.88671875" style="5"/>
    <col min="9" max="9" width="8.88671875" style="6"/>
    <col min="10" max="10" width="8.88671875" style="4"/>
    <col min="11" max="12" width="8.88671875" style="5"/>
    <col min="13" max="13" width="8.88671875" style="6"/>
    <col min="14" max="14" width="8.88671875" style="4"/>
    <col min="15" max="16" width="8.88671875" style="5"/>
    <col min="17" max="17" width="8.88671875" style="6"/>
    <col min="18" max="18" width="8.88671875" style="4"/>
    <col min="19" max="20" width="8.88671875" style="5"/>
    <col min="21" max="21" width="8.88671875" style="6"/>
  </cols>
  <sheetData>
    <row r="1" spans="1:21" x14ac:dyDescent="0.25">
      <c r="A1" t="s">
        <v>25</v>
      </c>
      <c r="B1" s="1"/>
      <c r="C1" s="2"/>
      <c r="D1" s="2"/>
      <c r="E1" s="3"/>
      <c r="F1" s="1"/>
      <c r="G1" s="2"/>
      <c r="H1" s="2"/>
      <c r="I1" s="3"/>
      <c r="J1" s="1" t="s">
        <v>14</v>
      </c>
      <c r="K1" s="2"/>
      <c r="L1" s="2"/>
      <c r="M1" s="3"/>
      <c r="N1" s="1"/>
      <c r="O1" s="2"/>
      <c r="P1" s="2"/>
      <c r="Q1" s="3"/>
      <c r="R1" s="1"/>
      <c r="S1" s="2"/>
      <c r="T1" s="2"/>
      <c r="U1" s="3"/>
    </row>
    <row r="2" spans="1:21" x14ac:dyDescent="0.25">
      <c r="B2" s="11" t="s">
        <v>26</v>
      </c>
      <c r="C2" s="12"/>
      <c r="D2" s="12"/>
      <c r="E2" s="13"/>
      <c r="F2" s="11" t="s">
        <v>27</v>
      </c>
      <c r="G2" s="12"/>
      <c r="H2" s="12"/>
      <c r="I2" s="13"/>
      <c r="J2" s="11" t="s">
        <v>5</v>
      </c>
      <c r="K2" s="12"/>
      <c r="L2" s="12"/>
      <c r="M2" s="13"/>
      <c r="N2" s="11" t="s">
        <v>4</v>
      </c>
      <c r="O2" s="12"/>
      <c r="P2" s="12"/>
      <c r="Q2" s="13"/>
      <c r="R2" s="11" t="s">
        <v>6</v>
      </c>
      <c r="S2" s="12"/>
      <c r="T2" s="12"/>
      <c r="U2" s="13"/>
    </row>
    <row r="3" spans="1:21" x14ac:dyDescent="0.25">
      <c r="A3" t="s">
        <v>8</v>
      </c>
      <c r="B3" s="4" t="s">
        <v>0</v>
      </c>
      <c r="C3" s="5" t="s">
        <v>1</v>
      </c>
      <c r="D3" s="5" t="s">
        <v>2</v>
      </c>
      <c r="E3" s="6" t="s">
        <v>3</v>
      </c>
      <c r="F3" s="4" t="s">
        <v>0</v>
      </c>
      <c r="G3" s="5" t="s">
        <v>1</v>
      </c>
      <c r="H3" s="5" t="s">
        <v>2</v>
      </c>
      <c r="I3" s="6" t="s">
        <v>3</v>
      </c>
      <c r="J3" s="4" t="s">
        <v>0</v>
      </c>
      <c r="K3" s="5" t="s">
        <v>1</v>
      </c>
      <c r="L3" s="5" t="s">
        <v>2</v>
      </c>
      <c r="M3" s="6" t="s">
        <v>3</v>
      </c>
      <c r="N3" s="4" t="s">
        <v>0</v>
      </c>
      <c r="O3" s="5" t="s">
        <v>1</v>
      </c>
      <c r="P3" s="5" t="s">
        <v>2</v>
      </c>
      <c r="Q3" s="6" t="s">
        <v>3</v>
      </c>
      <c r="R3" s="4" t="s">
        <v>0</v>
      </c>
      <c r="S3" s="5" t="s">
        <v>1</v>
      </c>
      <c r="T3" s="5" t="s">
        <v>2</v>
      </c>
      <c r="U3" s="6" t="s">
        <v>3</v>
      </c>
    </row>
    <row r="4" spans="1:21" x14ac:dyDescent="0.25">
      <c r="A4" t="s">
        <v>9</v>
      </c>
      <c r="B4" s="4">
        <v>2048</v>
      </c>
      <c r="C4" s="5">
        <v>6108</v>
      </c>
      <c r="D4" s="7">
        <f t="shared" ref="D4:D13" si="0">B4/C4</f>
        <v>0.33529796987557303</v>
      </c>
      <c r="E4" s="8">
        <v>9.8954829999999994E-2</v>
      </c>
      <c r="F4" s="4">
        <v>837</v>
      </c>
      <c r="G4" s="9">
        <v>2713</v>
      </c>
      <c r="H4" s="7">
        <f t="shared" ref="H4:H13" si="1">F4/G4</f>
        <v>0.30851455952819756</v>
      </c>
      <c r="I4" s="8">
        <v>4.4444439000000002E-2</v>
      </c>
      <c r="J4" s="4">
        <v>686</v>
      </c>
      <c r="K4" s="5">
        <v>2232</v>
      </c>
      <c r="L4" s="7">
        <f t="shared" ref="L4:L13" si="2">J4/K4</f>
        <v>0.30734767025089604</v>
      </c>
      <c r="M4" s="8">
        <v>8.3183758400000002E-2</v>
      </c>
      <c r="N4" s="4">
        <v>520</v>
      </c>
      <c r="O4" s="5">
        <v>1873</v>
      </c>
      <c r="P4" s="7">
        <f t="shared" ref="P4:P13" si="3">N4/O4</f>
        <v>0.27762947143619859</v>
      </c>
      <c r="Q4" s="8">
        <f>0.0719354906</f>
        <v>7.1935490599999999E-2</v>
      </c>
    </row>
    <row r="5" spans="1:21" x14ac:dyDescent="0.25">
      <c r="A5" t="s">
        <v>10</v>
      </c>
      <c r="B5" s="4">
        <v>5474</v>
      </c>
      <c r="C5" s="5">
        <v>25800</v>
      </c>
      <c r="D5" s="7">
        <f t="shared" si="0"/>
        <v>0.2121705426356589</v>
      </c>
      <c r="E5" s="8">
        <v>1.9282899999999999E-2</v>
      </c>
      <c r="F5" s="4">
        <v>1991</v>
      </c>
      <c r="G5" s="9">
        <v>11075</v>
      </c>
      <c r="H5" s="7">
        <f t="shared" si="1"/>
        <v>0.1797742663656885</v>
      </c>
      <c r="I5" s="8">
        <v>6.9232494000000004E-3</v>
      </c>
      <c r="J5" s="4">
        <v>1807</v>
      </c>
      <c r="K5" s="9">
        <v>9275</v>
      </c>
      <c r="L5" s="7">
        <f t="shared" si="2"/>
        <v>0.19482479784366577</v>
      </c>
      <c r="M5" s="8">
        <v>9.1427550000000007E-3</v>
      </c>
      <c r="N5" s="4">
        <v>1610</v>
      </c>
      <c r="O5" s="9">
        <v>7318</v>
      </c>
      <c r="P5" s="7">
        <f t="shared" si="3"/>
        <v>0.22000546597430992</v>
      </c>
      <c r="Q5" s="8">
        <v>1.6079570000000001E-2</v>
      </c>
    </row>
    <row r="6" spans="1:21" x14ac:dyDescent="0.25">
      <c r="A6" t="s">
        <v>11</v>
      </c>
      <c r="B6" s="4">
        <v>2627</v>
      </c>
      <c r="C6" s="5">
        <v>4206</v>
      </c>
      <c r="D6" s="7">
        <f t="shared" si="0"/>
        <v>0.62458392772230142</v>
      </c>
      <c r="E6" s="8">
        <v>7.1664610000000004E-2</v>
      </c>
      <c r="F6" s="4">
        <v>1032</v>
      </c>
      <c r="G6" s="9">
        <v>1815</v>
      </c>
      <c r="H6" s="7">
        <f t="shared" si="1"/>
        <v>0.56859504132231409</v>
      </c>
      <c r="I6" s="8">
        <v>4.5168749000000001E-2</v>
      </c>
      <c r="J6" s="4">
        <v>752</v>
      </c>
      <c r="K6" s="5">
        <v>1470</v>
      </c>
      <c r="L6" s="7">
        <f t="shared" si="2"/>
        <v>0.51156462585034013</v>
      </c>
      <c r="M6" s="8">
        <v>3.75792356E-4</v>
      </c>
      <c r="N6" s="4">
        <v>640</v>
      </c>
      <c r="O6" s="9">
        <v>1216</v>
      </c>
      <c r="P6" s="7">
        <f t="shared" si="3"/>
        <v>0.52631578947368418</v>
      </c>
      <c r="Q6" s="8">
        <v>3.4829140000000001E-2</v>
      </c>
    </row>
    <row r="7" spans="1:21" x14ac:dyDescent="0.25">
      <c r="A7" t="s">
        <v>12</v>
      </c>
      <c r="B7" s="4">
        <v>4055</v>
      </c>
      <c r="C7" s="9">
        <v>8237</v>
      </c>
      <c r="D7" s="7">
        <f t="shared" si="0"/>
        <v>0.49229088260288939</v>
      </c>
      <c r="E7" s="8">
        <v>4.1183321000000002E-2</v>
      </c>
      <c r="F7" s="4">
        <v>1447</v>
      </c>
      <c r="G7" s="9">
        <v>3537</v>
      </c>
      <c r="H7" s="7">
        <f t="shared" si="1"/>
        <v>0.40910376024879841</v>
      </c>
      <c r="I7" s="8">
        <v>2.7515593000000001E-2</v>
      </c>
      <c r="J7" s="4">
        <v>1121</v>
      </c>
      <c r="K7" s="9">
        <v>2755</v>
      </c>
      <c r="L7" s="7">
        <f t="shared" si="2"/>
        <v>0.40689655172413791</v>
      </c>
      <c r="M7" s="8">
        <v>1.72580163E-4</v>
      </c>
      <c r="N7" s="4">
        <v>938</v>
      </c>
      <c r="O7" s="9">
        <v>2255</v>
      </c>
      <c r="P7" s="7">
        <f t="shared" si="3"/>
        <v>0.41596452328159644</v>
      </c>
      <c r="Q7" s="8">
        <v>1.2611723E-2</v>
      </c>
    </row>
    <row r="8" spans="1:21" x14ac:dyDescent="0.25">
      <c r="A8" t="s">
        <v>16</v>
      </c>
      <c r="B8" s="4">
        <v>3367</v>
      </c>
      <c r="C8" s="9">
        <v>11968</v>
      </c>
      <c r="D8" s="7">
        <f>B8/C8</f>
        <v>0.2813335561497326</v>
      </c>
      <c r="E8" s="8">
        <v>3.8507553E-2</v>
      </c>
      <c r="F8" s="4">
        <v>1303</v>
      </c>
      <c r="G8" s="9">
        <v>5223</v>
      </c>
      <c r="H8" s="7">
        <f>F8/G8</f>
        <v>0.2494734826727934</v>
      </c>
      <c r="I8" s="8">
        <v>1.73106388E-2</v>
      </c>
      <c r="J8" s="4">
        <v>1095</v>
      </c>
      <c r="K8" s="9">
        <v>4186</v>
      </c>
      <c r="L8" s="7">
        <f>J8/K8</f>
        <v>0.26158623984710944</v>
      </c>
      <c r="M8" s="8">
        <v>3.7528687400000003E-2</v>
      </c>
      <c r="N8" s="4">
        <v>901</v>
      </c>
      <c r="O8" s="9">
        <v>3316</v>
      </c>
      <c r="P8" s="7">
        <f>N8/O8</f>
        <v>0.27171290711700846</v>
      </c>
      <c r="Q8" s="8">
        <v>4.3890559000000003E-2</v>
      </c>
    </row>
    <row r="9" spans="1:21" x14ac:dyDescent="0.25">
      <c r="A9" t="s">
        <v>13</v>
      </c>
      <c r="B9" s="4">
        <v>4446</v>
      </c>
      <c r="C9" s="9">
        <v>28456</v>
      </c>
      <c r="D9" s="7">
        <f t="shared" si="0"/>
        <v>0.15624121450660669</v>
      </c>
      <c r="E9" s="8">
        <v>1.7114370999999999E-4</v>
      </c>
      <c r="F9" s="4">
        <v>1643</v>
      </c>
      <c r="G9" s="9">
        <v>12564</v>
      </c>
      <c r="H9" s="7">
        <f t="shared" si="1"/>
        <v>0.13077045526902262</v>
      </c>
      <c r="I9" s="8">
        <v>8.1305240000000001E-3</v>
      </c>
      <c r="J9" s="4">
        <v>1470</v>
      </c>
      <c r="K9" s="9">
        <v>10840</v>
      </c>
      <c r="L9" s="7">
        <f t="shared" si="2"/>
        <v>0.13560885608856088</v>
      </c>
      <c r="M9" s="8">
        <v>1.4205206099999999E-2</v>
      </c>
      <c r="N9" s="4">
        <v>1170</v>
      </c>
      <c r="O9" s="9">
        <v>7797</v>
      </c>
      <c r="P9" s="7">
        <f t="shared" si="3"/>
        <v>0.15005771450557906</v>
      </c>
      <c r="Q9" s="8">
        <v>1.7732152399999999E-2</v>
      </c>
    </row>
    <row r="10" spans="1:21" x14ac:dyDescent="0.25">
      <c r="A10" t="s">
        <v>15</v>
      </c>
      <c r="B10" s="4">
        <v>4484</v>
      </c>
      <c r="C10" s="9">
        <v>28742</v>
      </c>
      <c r="D10" s="7">
        <f t="shared" si="0"/>
        <v>0.15600862848792707</v>
      </c>
      <c r="E10" s="8">
        <v>1.49991849E-2</v>
      </c>
      <c r="F10" s="4">
        <v>1598</v>
      </c>
      <c r="G10" s="9">
        <v>12551</v>
      </c>
      <c r="H10" s="7">
        <f t="shared" si="1"/>
        <v>0.1273205322285077</v>
      </c>
      <c r="I10" s="8">
        <v>7.0305610000000003E-3</v>
      </c>
      <c r="J10" s="4">
        <v>1399</v>
      </c>
      <c r="K10" s="9">
        <v>9941</v>
      </c>
      <c r="L10" s="7">
        <f t="shared" si="2"/>
        <v>0.14073030882205009</v>
      </c>
      <c r="M10" s="8">
        <v>1.52520374E-2</v>
      </c>
      <c r="N10" s="4">
        <v>1190</v>
      </c>
      <c r="O10" s="9">
        <v>8338</v>
      </c>
      <c r="P10" s="7">
        <f t="shared" si="3"/>
        <v>0.14272007675701606</v>
      </c>
      <c r="Q10" s="8">
        <v>1.73750186E-2</v>
      </c>
    </row>
    <row r="11" spans="1:21" x14ac:dyDescent="0.25">
      <c r="A11" t="s">
        <v>21</v>
      </c>
      <c r="B11" s="4">
        <v>5319</v>
      </c>
      <c r="C11" s="9">
        <v>23138</v>
      </c>
      <c r="D11" s="7">
        <f t="shared" si="0"/>
        <v>0.22988158008470913</v>
      </c>
      <c r="E11" s="8">
        <v>1.3145751799999999E-2</v>
      </c>
      <c r="F11" s="4">
        <v>1905</v>
      </c>
      <c r="G11" s="9">
        <v>9898</v>
      </c>
      <c r="H11" s="7">
        <f t="shared" si="1"/>
        <v>0.19246312386340675</v>
      </c>
      <c r="I11" s="8">
        <v>7.5802133999999998E-3</v>
      </c>
      <c r="J11" s="4">
        <v>1759</v>
      </c>
      <c r="K11" s="9">
        <v>8419</v>
      </c>
      <c r="L11" s="7">
        <f t="shared" si="2"/>
        <v>0.20893217721819693</v>
      </c>
      <c r="M11" s="8">
        <v>8.8281899999999996E-3</v>
      </c>
      <c r="N11" s="4">
        <v>1576</v>
      </c>
      <c r="O11" s="9">
        <v>6618</v>
      </c>
      <c r="P11" s="7">
        <f t="shared" si="3"/>
        <v>0.23813841039589001</v>
      </c>
      <c r="Q11" s="8">
        <v>1.6733768999999999E-2</v>
      </c>
    </row>
    <row r="12" spans="1:21" x14ac:dyDescent="0.25">
      <c r="A12" t="s">
        <v>17</v>
      </c>
      <c r="B12" s="4">
        <v>6108</v>
      </c>
      <c r="C12" s="9">
        <v>26284</v>
      </c>
      <c r="D12" s="7">
        <f t="shared" si="0"/>
        <v>0.23238472074265712</v>
      </c>
      <c r="E12" s="8">
        <v>1.3577991399999999E-2</v>
      </c>
      <c r="F12" s="4">
        <v>2222</v>
      </c>
      <c r="G12" s="9">
        <v>11334</v>
      </c>
      <c r="H12" s="7">
        <f t="shared" si="1"/>
        <v>0.19604729133580379</v>
      </c>
      <c r="I12" s="8">
        <v>7.2988879000000003E-3</v>
      </c>
      <c r="J12" s="4">
        <v>2006</v>
      </c>
      <c r="K12" s="9">
        <v>9415</v>
      </c>
      <c r="L12" s="7">
        <f t="shared" si="2"/>
        <v>0.21306425916091343</v>
      </c>
      <c r="M12" s="8">
        <v>1.1436931799999999E-2</v>
      </c>
      <c r="N12" s="4">
        <v>1723</v>
      </c>
      <c r="O12" s="9">
        <v>7556</v>
      </c>
      <c r="P12" s="7">
        <f t="shared" si="3"/>
        <v>0.2280307040762308</v>
      </c>
      <c r="Q12" s="8">
        <v>1.2598209799999999E-2</v>
      </c>
    </row>
    <row r="13" spans="1:21" x14ac:dyDescent="0.25">
      <c r="A13" t="s">
        <v>18</v>
      </c>
      <c r="B13" s="4">
        <v>4972</v>
      </c>
      <c r="C13" s="9">
        <v>12112</v>
      </c>
      <c r="D13" s="7">
        <f t="shared" si="0"/>
        <v>0.41050198150594452</v>
      </c>
      <c r="E13" s="8">
        <v>2.6506741300000001E-2</v>
      </c>
      <c r="F13" s="4">
        <v>1567</v>
      </c>
      <c r="G13" s="9">
        <v>5256</v>
      </c>
      <c r="H13" s="7">
        <f t="shared" si="1"/>
        <v>0.29813546423135462</v>
      </c>
      <c r="I13" s="8">
        <v>1.7856912999999999E-2</v>
      </c>
      <c r="J13" s="4">
        <v>1337</v>
      </c>
      <c r="K13" s="9">
        <v>4238</v>
      </c>
      <c r="L13" s="7">
        <f t="shared" si="2"/>
        <v>0.31547899952807928</v>
      </c>
      <c r="M13" s="8">
        <v>8.5740434799999998E-3</v>
      </c>
      <c r="N13" s="4">
        <v>1250</v>
      </c>
      <c r="O13" s="9">
        <v>3424</v>
      </c>
      <c r="P13" s="7">
        <f t="shared" si="3"/>
        <v>0.36507009345794394</v>
      </c>
      <c r="Q13" s="8">
        <v>1.01523968E-2</v>
      </c>
    </row>
    <row r="14" spans="1:21" x14ac:dyDescent="0.25">
      <c r="C14" s="9"/>
      <c r="D14" s="7"/>
      <c r="E14" s="8"/>
      <c r="G14" s="9"/>
      <c r="H14" s="7"/>
      <c r="I14" s="8"/>
      <c r="K14" s="9"/>
      <c r="L14" s="7"/>
      <c r="M14" s="8"/>
      <c r="O14" s="9"/>
      <c r="P14" s="7"/>
      <c r="Q14" s="8"/>
    </row>
    <row r="15" spans="1:21" x14ac:dyDescent="0.25">
      <c r="A15" t="s">
        <v>7</v>
      </c>
      <c r="B15" s="4">
        <v>773</v>
      </c>
      <c r="C15" s="5">
        <v>1006</v>
      </c>
      <c r="D15" s="7">
        <f t="shared" ref="D15:D21" si="4">B15/C15</f>
        <v>0.76838966202783299</v>
      </c>
      <c r="E15" s="8">
        <v>0.52426977600000002</v>
      </c>
      <c r="F15" s="4">
        <v>298</v>
      </c>
      <c r="G15" s="9">
        <v>377</v>
      </c>
      <c r="H15" s="7">
        <f t="shared" ref="H15:H21" si="5">F15/G15</f>
        <v>0.79045092838196285</v>
      </c>
      <c r="I15" s="8">
        <v>0.37647486000000002</v>
      </c>
      <c r="J15" s="4">
        <v>206</v>
      </c>
      <c r="K15" s="9">
        <v>278</v>
      </c>
      <c r="L15" s="7">
        <f t="shared" ref="L15:L21" si="6">J15/K15</f>
        <v>0.74100719424460426</v>
      </c>
      <c r="M15" s="8">
        <v>0.445079318</v>
      </c>
      <c r="N15" s="4">
        <v>150</v>
      </c>
      <c r="O15" s="9">
        <v>213</v>
      </c>
      <c r="P15" s="7">
        <f t="shared" ref="P15:P21" si="7">N15/O15</f>
        <v>0.70422535211267601</v>
      </c>
      <c r="Q15" s="8">
        <v>0.52920630000000002</v>
      </c>
      <c r="R15" s="4">
        <v>4433</v>
      </c>
      <c r="S15" s="9">
        <v>5728</v>
      </c>
      <c r="T15" s="7">
        <f>R15/S15</f>
        <v>0.77391759776536317</v>
      </c>
      <c r="U15" s="8">
        <v>0.36741383</v>
      </c>
    </row>
    <row r="16" spans="1:21" x14ac:dyDescent="0.25">
      <c r="A16" t="s">
        <v>19</v>
      </c>
      <c r="B16" s="4">
        <v>2773</v>
      </c>
      <c r="C16" s="9">
        <v>7039</v>
      </c>
      <c r="D16" s="10">
        <f t="shared" si="4"/>
        <v>0.39394800397783775</v>
      </c>
      <c r="E16" s="8">
        <v>9.5116796000000003E-2</v>
      </c>
      <c r="F16" s="4">
        <v>1119</v>
      </c>
      <c r="G16" s="9">
        <v>3082</v>
      </c>
      <c r="H16" s="10">
        <f t="shared" si="5"/>
        <v>0.36307592472420508</v>
      </c>
      <c r="I16" s="8">
        <v>5.3651119999999997E-2</v>
      </c>
      <c r="J16" s="4">
        <v>969</v>
      </c>
      <c r="K16" s="9">
        <v>2945</v>
      </c>
      <c r="L16" s="10">
        <f t="shared" si="6"/>
        <v>0.32903225806451614</v>
      </c>
      <c r="M16" s="8">
        <v>6.1851218999999999E-2</v>
      </c>
      <c r="N16" s="4">
        <v>798</v>
      </c>
      <c r="O16" s="9">
        <v>2407</v>
      </c>
      <c r="P16" s="10">
        <f t="shared" si="7"/>
        <v>0.33153302866638967</v>
      </c>
      <c r="Q16" s="8">
        <v>8.0383962000000003E-2</v>
      </c>
    </row>
    <row r="17" spans="1:17" x14ac:dyDescent="0.25">
      <c r="A17" t="s">
        <v>20</v>
      </c>
      <c r="B17" s="4">
        <v>430</v>
      </c>
      <c r="C17" s="9">
        <v>559</v>
      </c>
      <c r="D17" s="10">
        <f t="shared" si="4"/>
        <v>0.76923076923076927</v>
      </c>
      <c r="E17" s="8">
        <v>0.46490828299999998</v>
      </c>
      <c r="F17" s="4">
        <v>173</v>
      </c>
      <c r="G17" s="9">
        <v>223</v>
      </c>
      <c r="H17" s="10">
        <f t="shared" si="5"/>
        <v>0.77578475336322872</v>
      </c>
      <c r="I17" s="8">
        <v>0.27777864299999999</v>
      </c>
      <c r="J17" s="4">
        <v>145</v>
      </c>
      <c r="K17" s="9">
        <v>201</v>
      </c>
      <c r="L17" s="10">
        <f t="shared" si="6"/>
        <v>0.72139303482587069</v>
      </c>
      <c r="M17" s="8">
        <v>0.26724829999999999</v>
      </c>
      <c r="N17" s="4">
        <v>145</v>
      </c>
      <c r="O17" s="9">
        <v>200</v>
      </c>
      <c r="P17" s="10">
        <f t="shared" si="7"/>
        <v>0.72499999999999998</v>
      </c>
      <c r="Q17" s="8">
        <v>0.40384839900000002</v>
      </c>
    </row>
    <row r="18" spans="1:17" x14ac:dyDescent="0.25">
      <c r="A18" t="s">
        <v>28</v>
      </c>
      <c r="B18" s="4">
        <v>2108</v>
      </c>
      <c r="C18" s="9">
        <v>3292</v>
      </c>
      <c r="D18" s="10">
        <f>B18/C18</f>
        <v>0.64034021871202917</v>
      </c>
      <c r="E18" s="8">
        <v>8.8055437E-2</v>
      </c>
      <c r="F18" s="4">
        <v>867</v>
      </c>
      <c r="G18" s="9">
        <v>1430</v>
      </c>
      <c r="H18" s="10">
        <f>F18/G18</f>
        <v>0.60629370629370627</v>
      </c>
      <c r="I18" s="8">
        <v>5.5411461000000002E-2</v>
      </c>
      <c r="J18" s="4">
        <v>598</v>
      </c>
      <c r="K18" s="9">
        <v>1131</v>
      </c>
      <c r="L18" s="10">
        <f>J18/K18</f>
        <v>0.52873563218390807</v>
      </c>
      <c r="M18" s="8">
        <v>4.9517697999999999E-2</v>
      </c>
      <c r="N18" s="4">
        <v>496</v>
      </c>
      <c r="O18" s="9">
        <v>956</v>
      </c>
      <c r="P18" s="10">
        <f>N18/O18</f>
        <v>0.51882845188284521</v>
      </c>
      <c r="Q18" s="8">
        <v>4.2059382999999999E-2</v>
      </c>
    </row>
    <row r="19" spans="1:17" x14ac:dyDescent="0.25">
      <c r="A19" t="s">
        <v>22</v>
      </c>
      <c r="B19" s="4">
        <v>4179</v>
      </c>
      <c r="C19" s="9">
        <v>15046</v>
      </c>
      <c r="D19" s="10">
        <f t="shared" si="4"/>
        <v>0.2777482387345474</v>
      </c>
      <c r="E19" s="8">
        <v>2.40722851E-2</v>
      </c>
      <c r="F19" s="4">
        <v>1571</v>
      </c>
      <c r="G19" s="9">
        <v>6662</v>
      </c>
      <c r="H19" s="10">
        <f t="shared" si="5"/>
        <v>0.23581507054938458</v>
      </c>
      <c r="I19" s="8">
        <v>1.2338999999999999E-2</v>
      </c>
      <c r="J19" s="4">
        <v>1347</v>
      </c>
      <c r="K19" s="9">
        <v>5440</v>
      </c>
      <c r="L19" s="10">
        <f t="shared" si="6"/>
        <v>0.24761029411764707</v>
      </c>
      <c r="M19" s="8">
        <v>1.89009222E-2</v>
      </c>
      <c r="N19" s="4">
        <v>1184</v>
      </c>
      <c r="O19" s="9">
        <v>4337</v>
      </c>
      <c r="P19" s="10">
        <f t="shared" si="7"/>
        <v>0.2729997694258704</v>
      </c>
      <c r="Q19" s="8">
        <v>2.4664246000000001E-2</v>
      </c>
    </row>
    <row r="20" spans="1:17" x14ac:dyDescent="0.25">
      <c r="A20" t="s">
        <v>23</v>
      </c>
      <c r="B20" s="4">
        <v>2324</v>
      </c>
      <c r="C20" s="9">
        <v>7925</v>
      </c>
      <c r="D20" s="10">
        <f t="shared" si="4"/>
        <v>0.29324921135646687</v>
      </c>
      <c r="E20" s="8">
        <v>5.7451214700000003E-2</v>
      </c>
      <c r="F20" s="4">
        <v>888</v>
      </c>
      <c r="G20" s="9">
        <v>3443</v>
      </c>
      <c r="H20" s="10">
        <f t="shared" si="5"/>
        <v>0.25791460935230903</v>
      </c>
      <c r="I20" s="8">
        <v>2.89045E-2</v>
      </c>
      <c r="J20" s="4">
        <v>713</v>
      </c>
      <c r="K20" s="9">
        <v>2820</v>
      </c>
      <c r="L20" s="10">
        <f t="shared" si="6"/>
        <v>0.25283687943262412</v>
      </c>
      <c r="M20" s="8">
        <v>4.8791389999999997E-2</v>
      </c>
      <c r="N20" s="4">
        <v>538</v>
      </c>
      <c r="O20" s="9">
        <v>1992</v>
      </c>
      <c r="P20" s="10">
        <f t="shared" si="7"/>
        <v>0.27008032128514059</v>
      </c>
      <c r="Q20" s="8">
        <v>7.2840805499999994E-2</v>
      </c>
    </row>
    <row r="21" spans="1:17" x14ac:dyDescent="0.25">
      <c r="A21" t="s">
        <v>24</v>
      </c>
      <c r="B21" s="4">
        <v>2403</v>
      </c>
      <c r="C21" s="9">
        <v>9076</v>
      </c>
      <c r="D21" s="10">
        <f t="shared" si="4"/>
        <v>0.26476421330982813</v>
      </c>
      <c r="E21" s="8">
        <v>5.2959471000000001E-2</v>
      </c>
      <c r="F21" s="4">
        <v>919</v>
      </c>
      <c r="G21" s="9">
        <v>3949</v>
      </c>
      <c r="H21" s="10">
        <f t="shared" si="5"/>
        <v>0.23271714358065332</v>
      </c>
      <c r="I21" s="8">
        <v>2.7067969000000001E-2</v>
      </c>
      <c r="J21" s="4">
        <v>743</v>
      </c>
      <c r="K21" s="9">
        <v>3308</v>
      </c>
      <c r="L21" s="10">
        <f t="shared" si="6"/>
        <v>0.22460701330108826</v>
      </c>
      <c r="M21" s="8">
        <v>4.49077326E-2</v>
      </c>
      <c r="N21" s="4">
        <v>550</v>
      </c>
      <c r="O21" s="9">
        <v>2268</v>
      </c>
      <c r="P21" s="10">
        <f t="shared" si="7"/>
        <v>0.24250440917107582</v>
      </c>
      <c r="Q21" s="8">
        <v>5.9371550000000002E-2</v>
      </c>
    </row>
    <row r="22" spans="1:17" x14ac:dyDescent="0.25">
      <c r="I22" s="8"/>
      <c r="M22" s="8"/>
      <c r="Q22" s="8"/>
    </row>
    <row r="23" spans="1:17" x14ac:dyDescent="0.25">
      <c r="I23" s="8"/>
      <c r="Q23" s="8"/>
    </row>
    <row r="24" spans="1:17" x14ac:dyDescent="0.25">
      <c r="A24" t="s">
        <v>29</v>
      </c>
      <c r="B24" s="4">
        <v>757</v>
      </c>
      <c r="C24" s="9">
        <v>976</v>
      </c>
      <c r="D24" s="5">
        <f>B24/C24</f>
        <v>0.77561475409836067</v>
      </c>
      <c r="E24" s="6">
        <v>0.85165042999999996</v>
      </c>
      <c r="I24" s="8"/>
      <c r="Q24" s="8"/>
    </row>
    <row r="25" spans="1:17" x14ac:dyDescent="0.25">
      <c r="A25" t="s">
        <v>30</v>
      </c>
      <c r="B25" s="4">
        <v>317</v>
      </c>
      <c r="C25" s="9">
        <v>370</v>
      </c>
      <c r="D25" s="5">
        <f>B25/C25</f>
        <v>0.85675675675675678</v>
      </c>
      <c r="E25" s="6">
        <f>4.04075905</f>
        <v>4.0407590500000001</v>
      </c>
      <c r="I25" s="8"/>
      <c r="Q25" s="8"/>
    </row>
    <row r="26" spans="1:17" x14ac:dyDescent="0.25">
      <c r="I26" s="8"/>
      <c r="Q26" s="8"/>
    </row>
    <row r="27" spans="1:17" x14ac:dyDescent="0.25">
      <c r="I27" s="8"/>
    </row>
  </sheetData>
  <mergeCells count="5">
    <mergeCell ref="B2:E2"/>
    <mergeCell ref="F2:I2"/>
    <mergeCell ref="J2:M2"/>
    <mergeCell ref="N2:Q2"/>
    <mergeCell ref="R2:U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Horatio Juan</dc:creator>
  <cp:lastModifiedBy>Horatio Juan</cp:lastModifiedBy>
  <dcterms:created xsi:type="dcterms:W3CDTF">2021-11-26T05:39:49Z</dcterms:created>
  <dcterms:modified xsi:type="dcterms:W3CDTF">2022-01-12T02:40:23Z</dcterms:modified>
</cp:coreProperties>
</file>