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laho2188\Downloads\DataEngineer-Level5\"/>
    </mc:Choice>
  </mc:AlternateContent>
  <xr:revisionPtr revIDLastSave="0" documentId="13_ncr:1_{C859C96F-0C33-4BFC-8275-08891BDC64A4}" xr6:coauthVersionLast="47" xr6:coauthVersionMax="47" xr10:uidLastSave="{00000000-0000-0000-0000-000000000000}"/>
  <bookViews>
    <workbookView xWindow="-28920" yWindow="-120" windowWidth="29040" windowHeight="15720" xr2:uid="{00000000-000D-0000-FFFF-FFFF00000000}"/>
  </bookViews>
  <sheets>
    <sheet name="OTJT Log" sheetId="1" r:id="rId1"/>
    <sheet name="FAQs" sheetId="8" state="hidden" r:id="rId2"/>
    <sheet name="Calculation Rules" sheetId="5" state="hidden" r:id="rId3"/>
    <sheet name="Appendix" sheetId="3" r:id="rId4"/>
    <sheet name="Appendix-Confirmation" sheetId="9" state="hidden" r:id="rId5"/>
    <sheet name="List - Hide" sheetId="4" r:id="rId6"/>
    <sheet name="Metadata" sheetId="10" r:id="rId7"/>
    <sheet name="Check - Hide" sheetId="7" state="hidden" r:id="rId8"/>
    <sheet name="Sheet2" sheetId="2" state="hidden" r:id="rId9"/>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<sst xmlns="http://schemas.openxmlformats.org/spreadsheetml/2006/main" count="480" uniqueCount="350">
  <si>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</si>
  <si>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</si>
  <si>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Learners Name</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</si>
  <si>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</si>
  <si>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</si>
  <si>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</si>
  <si>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</si>
  <si>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</si>
  <si>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</si>
  <si>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</si>
  <si>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</si>
  <si>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</si>
  <si>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</si>
  <si>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</si>
  <si>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</si>
  <si>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</si>
  <si>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</si>
  <si>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</si>
  <si>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</si>
  <si>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</si>
  <si>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</si>
  <si>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</si>
  <si>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</si>
  <si>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</si>
  <si>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</si>
  <si>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</si>
  <si>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</si>
  <si>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</si>
  <si>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</si>
  <si>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</si>
  <si>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</si>
  <si>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</si>
  <si>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</si>
  <si>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</si>
  <si>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</si>
  <si>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</si>
  <si>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</si>
  <si>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</si>
  <si>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</si>
  <si>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</si>
  <si>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</si>
  <si>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</si>
  <si>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</si>
  <si>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</si>
  <si>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</si>
  <si>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</si>
  <si>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</si>
  <si>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</si>
  <si>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</si>
  <si>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</si>
  <si>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</si>
  <si>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</si>
  <si>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</si>
  <si>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</si>
  <si>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</si>
  <si>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</si>
  <si>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</si>
  <si>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</si>
  <si>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</si>
  <si>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</si>
  <si>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</si>
  <si>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</si>
  <si>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</si>
  <si>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</si>
  <si>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</si>
  <si>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</si>
  <si>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</si>
  <si>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</si>
  <si>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</si>
  <si>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</si>
  <si>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</si>
  <si>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</si>
  <si>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</si>
  <si>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</si>
  <si>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</si>
  <si>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</si>
  <si>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</si>
  <si>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</si>
  <si>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</si>
  <si>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</si>
  <si>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</si>
  <si>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</si>
  <si>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</si>
  <si>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</si>
  <si>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</si>
  <si>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</si>
  <si>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</si>
  <si>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</si>
  <si>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</si>
  <si>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</si>
  <si>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</si>
  <si>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</si>
  <si>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</si>
  <si>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</si>
  <si>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</si>
  <si>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</si>
  <si>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</si>
  <si>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</si>
  <si>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</si>
  <si>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</si>
  <si>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</si>
  <si>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</si>
  <si>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</si>
  <si>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</si>
  <si>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</si>
  <si>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</si>
  <si>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</si>
  <si>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</si>
  <si>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</si>
  <si>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</si>
  <si>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</si>
  <si>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</si>
  <si>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</si>
  <si>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</si>
  <si>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</si>
  <si>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</si>
  <si>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</si>
  <si>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</si>
  <si>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</si>
  <si>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</si>
  <si>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</si>
  <si>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</si>
  <si>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</si>
  <si>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</si>
  <si>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</si>
  <si>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</si>
  <si>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</si>
  <si>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</si>
  <si>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</si>
  <si>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</si>
  <si>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</si>
  <si>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</si>
  <si>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</si>
  <si>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</si>
  <si>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</si>
  <si>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</si>
  <si>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</si>
  <si>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</si>
  <si>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</si>
  <si>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</si>
  <si>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</si>
  <si>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</si>
  <si>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</si>
  <si>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</si>
  <si>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</si>
  <si>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</si>
  <si>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</si>
  <si>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</si>
  <si>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</si>
  <si>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</si>
  <si>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</si>
  <si>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</si>
  <si>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</si>
  <si>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</si>
  <si>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</si>
  <si>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</si>
  <si>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</si>
  <si>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</si>
  <si>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</si>
  <si>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</si>
  <si>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</si>
  <si>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</si>
  <si>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</si>
  <si>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</si>
  <si>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</si>
  <si>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</si>
  <si>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</si>
  <si>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</si>
  <si>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</si>
  <si>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</si>
  <si>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</si>
  <si>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</si>
  <si>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</si>
  <si>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</si>
  <si>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</si>
  <si>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</si>
  <si>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</si>
  <si>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</si>
  <si>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</si>
  <si>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</si>
  <si>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</si>
  <si>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</si>
  <si>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</si>
  <si>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</si>
  <si>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</si>
  <si>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</si>
  <si>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</si>
  <si>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</si>
  <si>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</si>
  <si>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</si>
  <si>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</si>
  <si>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</si>
  <si>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</si>
  <si>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</si>
  <si>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</si>
  <si>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</si>
  <si>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</si>
  <si>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</si>
  <si>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</si>
  <si>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</si>
  <si>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</si>
  <si>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</si>
  <si>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</si>
  <si>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</si>
  <si>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</si>
  <si>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</si>
  <si>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</si>
  <si>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</si>
  <si>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</si>
  <si>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</si>
  <si>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</si>
  <si>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</si>
  <si>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</si>
  <si>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</si>
  <si>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</si>
  <si>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</si>
  <si>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</si>
  <si>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</si>
  <si>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</si>
  <si>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</si>
  <si>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</si>
  <si>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</si>
  <si>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</si>
  <si>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</si>
  <si>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</si>
  <si>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</si>
  <si>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</si>
  <si>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</si>
  <si>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</si>
  <si>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</si>
  <si>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</si>
  <si>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</si>
  <si>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</si>
  <si>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</si>
  <si>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</si>
  <si>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</si>
  <si>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</si>
  <si>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</si>
  <si>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</si>
  <si>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</si>
  <si>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</si>
  <si>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</si>
  <si>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</si>
  <si>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</si>
  <si>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</si>
  <si>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</si>
  <si>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</si>
  <si>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</si>
  <si>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</si>
  <si>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</si>
  <si>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</si>
  <si>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</si>
  <si>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</si>
  <si>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</si>
  <si>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</si>
  <si>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</si>
  <si>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</si>
  <si>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</si>
  <si>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</si>
  <si>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</si>
  <si>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</si>
  <si>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</si>
  <si>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Used</t>
  </si>
  <si>
    <t>K ID</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</si>
  <si>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</si>
  <si>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</si>
  <si>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</si>
  <si>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</si>
  <si>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</si>
  <si>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</si>
  <si>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</si>
  <si>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</si>
  <si>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</si>
  <si>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</si>
  <si>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</si>
  <si>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</si>
  <si>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</si>
  <si>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</si>
  <si>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</si>
  <si>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</si>
  <si>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</si>
  <si>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</si>
  <si>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</si>
  <si>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</si>
  <si>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</si>
  <si>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</si>
  <si>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</si>
  <si>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</si>
  <si>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</si>
  <si>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</si>
  <si>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</si>
  <si>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</si>
  <si>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</si>
  <si>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</si>
  <si>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S1</t>
  </si>
  <si>
    <t>S ID</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</si>
  <si>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</si>
  <si>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</si>
  <si>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</si>
  <si>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</si>
  <si>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</si>
  <si>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</si>
  <si>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</si>
  <si>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</si>
  <si>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</si>
  <si>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</si>
  <si>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</si>
  <si>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</si>
  <si>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</si>
  <si>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</si>
  <si>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</si>
  <si>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</si>
  <si>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</si>
  <si>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</si>
  <si>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</si>
  <si>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</si>
  <si>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</si>
  <si>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</si>
  <si>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</si>
  <si>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</si>
  <si>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</si>
  <si>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</si>
  <si>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</si>
  <si>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</si>
  <si>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B1</t>
  </si>
  <si>
    <t>B ID</t>
  </si>
  <si>
    <t>B2</t>
  </si>
  <si>
    <t>B3</t>
  </si>
  <si>
    <t>B4</t>
  </si>
  <si>
    <t>B5</t>
  </si>
  <si>
    <t>B6</t>
  </si>
  <si>
    <t>K2, K6, K9, K16, K18, K27, S1, S5</t>
  </si>
  <si>
    <t>Module 1 - Topic 1 - Task 1: Data-driven enterprise (GitHub Setup)</t>
  </si>
  <si>
    <t>Module 1 - Topic 2 - Task 1: Data Quality (IBM HR Analytics)</t>
  </si>
  <si>
    <t>Document title</t>
  </si>
  <si>
    <t>File creation date</t>
  </si>
  <si>
    <t>Document owner</t>
  </si>
  <si>
    <t>Horea Lazar</t>
  </si>
  <si>
    <t>Owner’s email</t>
  </si>
  <si>
    <t>horea.lazar@abmcom</t>
  </si>
  <si>
    <t>Version number</t>
  </si>
  <si>
    <t>Last updated</t>
  </si>
  <si>
    <t>Update frequency</t>
  </si>
  <si>
    <t>Navigation</t>
  </si>
  <si>
    <t>OTJ Tracker Data Engineer L5 (Open)</t>
  </si>
  <si>
    <t>Daily</t>
  </si>
  <si>
    <t>OTJT Log, Appendix</t>
  </si>
  <si>
    <t>K2, K16</t>
  </si>
  <si>
    <t>04/10/024</t>
  </si>
  <si>
    <t>Module 1 - Topic 1 - Task 1: Data-driven enterprise (Transforming low-quality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</si>
</sst>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ont>
    <font>
      <sz val="11"/>
      <color rgb="FF000000"/>
      <name val="Calibri"/>
    </font>
    <font>
      <sz val="11"/>
      <color theme="1"/>
      <name val="Calibri"/>
      <family val="2"/>
      <scheme val="minor"/>
    </font>
    <font>
      <sz val="8"/>
      <color rgb="FF3C3C3B"/>
      <name val="Calibri"/>
      <charset val="1"/>
    </font>
    <font>
      <u/>
      <sz val="11"/>
      <color theme="10"/>
      <name val="Calibri"/>
      <family val="2"/>
      <scheme val="minor"/>
    </font>
    <font>
      <b/>
      <sz val="11"/>
      <color rgb="FF000000"/>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7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right style="medium">
        <color indexed="64"/>
      </right>
      <top style="thin">
        <color theme="0"/>
      </top>
      <bottom style="medium">
        <color indexed="64"/>
      </bottom>
      <diagonal/>
    </border>
    <border>
      <left style="medium">
        <color indexed="64"/>
      </left>
      <right style="medium">
        <color indexed="64"/>
      </right>
      <top style="medium">
        <color indexed="64"/>
      </top>
      <bottom style="thin">
        <color theme="0"/>
      </bottom>
      <diagonal/>
    </border>
    <border>
      <left style="medium">
        <color indexed="64"/>
      </left>
      <right style="medium">
        <color indexed="64"/>
      </right>
      <top/>
      <bottom style="thin">
        <color theme="0"/>
      </bottom>
      <diagonal/>
    </border>
  </borders>
  <cellStyleXfs count="3">
    <xf numFmtId="0" fontId="0" fillId="0" borderId="0"/>
    <xf numFmtId="9" fontId="29" fillId="0" borderId="0" applyFont="0" applyFill="0" applyBorder="0" applyAlignment="0" applyProtection="0"/>
    <xf numFmtId="0" fontId="31" fillId="0" borderId="0" applyNumberFormat="0" applyFill="0" applyBorder="0" applyAlignment="0" applyProtection="0"/>
  </cellStyleXfs>
  <cellXfs count="230">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25" fillId="0" borderId="25" xfId="0" applyFont="1" applyBorder="1" applyAlignment="1">
      <alignment horizontal="left" vertical="center" wrapText="1"/>
    </xf>
    <xf numFmtId="0" fontId="11" fillId="0" borderId="40" xfId="0" applyFon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4" xfId="0" applyFont="1" applyBorder="1"/>
    <xf numFmtId="0" fontId="0" fillId="0" borderId="24"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horizontal="center"/>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xf numFmtId="0" fontId="0" fillId="2" borderId="55" xfId="0" applyFill="1" applyBorder="1" applyAlignment="1">
      <alignment wrapText="1"/>
    </xf>
    <xf numFmtId="0" fontId="0" fillId="2" borderId="58" xfId="0" applyFill="1" applyBorder="1" applyAlignment="1">
      <alignment wrapText="1"/>
    </xf>
    <xf numFmtId="0" fontId="0" fillId="2" borderId="69" xfId="0" applyFill="1" applyBorder="1"/>
    <xf numFmtId="0" fontId="26" fillId="2" borderId="55" xfId="0" applyFont="1" applyFill="1" applyBorder="1" applyAlignment="1">
      <alignment wrapText="1"/>
    </xf>
    <xf numFmtId="0" fontId="0" fillId="2" borderId="5" xfId="0" applyFill="1" applyBorder="1"/>
    <xf numFmtId="0" fontId="0" fillId="2" borderId="69" xfId="0" applyFill="1" applyBorder="1" applyAlignment="1">
      <alignment wrapText="1"/>
    </xf>
    <xf numFmtId="0" fontId="1" fillId="2" borderId="70" xfId="0" applyFont="1" applyFill="1" applyBorder="1" applyAlignment="1">
      <alignment wrapText="1"/>
    </xf>
    <xf numFmtId="0" fontId="1" fillId="2" borderId="71" xfId="0" applyFont="1" applyFill="1" applyBorder="1" applyAlignment="1">
      <alignment wrapText="1"/>
    </xf>
    <xf numFmtId="0" fontId="0" fillId="2" borderId="0" xfId="0" applyFill="1" applyBorder="1" applyAlignment="1">
      <alignment wrapText="1"/>
    </xf>
    <xf numFmtId="0" fontId="26" fillId="2" borderId="0" xfId="0" applyFont="1" applyFill="1" applyBorder="1" applyAlignment="1">
      <alignment wrapText="1"/>
    </xf>
    <xf numFmtId="0" fontId="1" fillId="2" borderId="13" xfId="0" applyFont="1" applyFill="1" applyBorder="1" applyAlignment="1">
      <alignment wrapText="1"/>
    </xf>
    <xf numFmtId="0" fontId="0" fillId="2" borderId="72" xfId="0" applyFill="1" applyBorder="1" applyAlignment="1">
      <alignment wrapText="1"/>
    </xf>
    <xf numFmtId="0" fontId="0" fillId="2" borderId="73" xfId="0" applyFill="1" applyBorder="1" applyAlignment="1">
      <alignment wrapText="1"/>
    </xf>
    <xf numFmtId="0" fontId="0" fillId="2" borderId="74" xfId="0" applyFill="1" applyBorder="1" applyAlignment="1">
      <alignment wrapText="1"/>
    </xf>
    <xf numFmtId="0" fontId="0" fillId="2" borderId="75" xfId="0" applyFill="1" applyBorder="1" applyAlignment="1">
      <alignment wrapText="1"/>
    </xf>
    <xf numFmtId="0" fontId="0" fillId="2" borderId="76" xfId="0" applyFill="1" applyBorder="1" applyAlignment="1">
      <alignment wrapText="1"/>
    </xf>
    <xf numFmtId="0" fontId="0" fillId="2" borderId="54"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56" xfId="0" applyFill="1" applyBorder="1" applyAlignment="1">
      <alignment horizontal="center" vertical="center" wrapText="1"/>
    </xf>
    <xf numFmtId="0" fontId="0" fillId="2" borderId="73" xfId="0" applyFill="1" applyBorder="1" applyAlignment="1">
      <alignment horizontal="center" vertical="center" wrapText="1"/>
    </xf>
    <xf numFmtId="0" fontId="1" fillId="2" borderId="13" xfId="0" applyFont="1" applyFill="1" applyBorder="1" applyAlignment="1">
      <alignment horizontal="center" vertical="center" wrapText="1"/>
    </xf>
    <xf numFmtId="0" fontId="26" fillId="2" borderId="72" xfId="0" applyFont="1" applyFill="1" applyBorder="1" applyAlignment="1">
      <alignment horizontal="center" vertical="center" wrapText="1"/>
    </xf>
    <xf numFmtId="0" fontId="26" fillId="2" borderId="73" xfId="0" applyFont="1" applyFill="1" applyBorder="1" applyAlignment="1">
      <alignment horizontal="center" vertical="center" wrapText="1"/>
    </xf>
    <xf numFmtId="0" fontId="1" fillId="2" borderId="71" xfId="0" applyFont="1" applyFill="1" applyBorder="1" applyAlignment="1">
      <alignment horizontal="center" vertical="center" wrapText="1"/>
    </xf>
    <xf numFmtId="0" fontId="0" fillId="2" borderId="77" xfId="0" applyFill="1" applyBorder="1" applyAlignment="1">
      <alignment horizontal="center" vertical="center" wrapText="1"/>
    </xf>
    <xf numFmtId="0" fontId="0" fillId="2" borderId="78" xfId="0" applyFill="1" applyBorder="1" applyAlignment="1">
      <alignment horizontal="center" vertical="center" wrapText="1"/>
    </xf>
    <xf numFmtId="0" fontId="0" fillId="0" borderId="22" xfId="0" applyBorder="1" applyAlignment="1">
      <alignment horizontal="left" vertical="center"/>
    </xf>
    <xf numFmtId="0" fontId="22" fillId="0" borderId="12" xfId="0" applyFont="1" applyBorder="1" applyAlignment="1">
      <alignment vertical="center" wrapText="1"/>
    </xf>
    <xf numFmtId="0" fontId="22" fillId="0" borderId="22" xfId="0" applyFont="1" applyBorder="1" applyAlignment="1">
      <alignment vertical="center" wrapText="1"/>
    </xf>
    <xf numFmtId="14" fontId="22" fillId="0" borderId="22" xfId="0" applyNumberFormat="1" applyFont="1" applyBorder="1" applyAlignment="1">
      <alignment horizontal="center" vertical="center"/>
    </xf>
    <xf numFmtId="14" fontId="22" fillId="0" borderId="30" xfId="0" applyNumberFormat="1" applyFont="1" applyBorder="1" applyAlignment="1">
      <alignment horizontal="center" vertical="center"/>
    </xf>
    <xf numFmtId="0" fontId="25" fillId="0" borderId="22" xfId="0" applyFont="1" applyBorder="1" applyAlignment="1">
      <alignment horizontal="center" vertical="center"/>
    </xf>
    <xf numFmtId="0" fontId="0" fillId="0" borderId="0" xfId="0" applyAlignment="1">
      <alignment horizontal="center" vertical="center"/>
    </xf>
    <xf numFmtId="0" fontId="22" fillId="0" borderId="22" xfId="0" applyFont="1" applyBorder="1" applyAlignment="1">
      <alignment horizontal="center" vertical="center"/>
    </xf>
    <xf numFmtId="0" fontId="1" fillId="0" borderId="22" xfId="0" applyFont="1" applyBorder="1" applyAlignment="1">
      <alignment horizontal="center" vertical="center"/>
    </xf>
    <xf numFmtId="0" fontId="0" fillId="0" borderId="59" xfId="0" applyBorder="1" applyAlignment="1">
      <alignment horizontal="center" vertical="center"/>
    </xf>
    <xf numFmtId="0" fontId="18" fillId="0" borderId="14" xfId="0" applyFont="1" applyBorder="1" applyAlignment="1">
      <alignment horizontal="center" vertical="center"/>
    </xf>
    <xf numFmtId="14" fontId="0" fillId="0" borderId="25" xfId="0" applyNumberFormat="1" applyBorder="1" applyAlignment="1">
      <alignment horizontal="center" vertical="center"/>
    </xf>
    <xf numFmtId="0" fontId="0" fillId="0" borderId="25" xfId="0" applyBorder="1" applyAlignment="1">
      <alignment horizontal="center" vertical="center"/>
    </xf>
    <xf numFmtId="0" fontId="1" fillId="0" borderId="62" xfId="0" applyFont="1" applyBorder="1" applyAlignment="1">
      <alignment horizontal="center" vertical="center"/>
    </xf>
    <xf numFmtId="0" fontId="0" fillId="0" borderId="63" xfId="0" applyBorder="1" applyAlignment="1">
      <alignment horizontal="center" vertical="center"/>
    </xf>
    <xf numFmtId="0" fontId="1" fillId="0" borderId="65" xfId="0" applyFont="1" applyBorder="1" applyAlignment="1">
      <alignment horizontal="center" vertical="center"/>
    </xf>
    <xf numFmtId="0" fontId="0" fillId="0" borderId="22" xfId="0" applyBorder="1" applyAlignment="1">
      <alignment vertical="center"/>
    </xf>
    <xf numFmtId="0" fontId="1" fillId="0" borderId="61" xfId="0" applyFont="1" applyBorder="1" applyAlignment="1">
      <alignment vertical="center"/>
    </xf>
    <xf numFmtId="0" fontId="0" fillId="0" borderId="40" xfId="0" applyBorder="1" applyAlignment="1">
      <alignment vertical="center"/>
    </xf>
    <xf numFmtId="0" fontId="1" fillId="0" borderId="64" xfId="0" applyFont="1" applyBorder="1" applyAlignment="1">
      <alignment vertical="center"/>
    </xf>
    <xf numFmtId="0" fontId="25" fillId="0" borderId="0" xfId="0" applyFont="1"/>
    <xf numFmtId="0" fontId="32" fillId="0" borderId="0" xfId="0" applyFont="1" applyAlignment="1">
      <alignment horizontal="left"/>
    </xf>
    <xf numFmtId="14" fontId="33" fillId="0" borderId="0" xfId="0" applyNumberFormat="1" applyFont="1" applyAlignment="1">
      <alignment horizontal="left"/>
    </xf>
    <xf numFmtId="0" fontId="33" fillId="0" borderId="0" xfId="0" applyFont="1" applyAlignment="1">
      <alignment horizontal="left"/>
    </xf>
    <xf numFmtId="0" fontId="31" fillId="0" borderId="0" xfId="2" applyAlignment="1">
      <alignment horizontal="left"/>
    </xf>
    <xf numFmtId="164" fontId="33" fillId="0" borderId="0" xfId="0" applyNumberFormat="1" applyFont="1" applyAlignment="1">
      <alignment horizontal="left"/>
    </xf>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horea.lazar@abm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tabSelected="1" topLeftCell="A18" zoomScale="80" zoomScaleNormal="80" workbookViewId="0">
      <selection activeCell="B38" sqref="B38"/>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26.25" x14ac:dyDescent="0.4">
      <c r="A2" s="6"/>
      <c r="B2" s="54" t="s">
        <v>0</v>
      </c>
      <c r="F2" s="1"/>
      <c r="G2" s="2"/>
      <c r="H2" s="2"/>
      <c r="I2" s="2"/>
      <c r="J2" s="140"/>
      <c r="K2" s="141"/>
      <c r="L2" s="141"/>
      <c r="M2" s="141"/>
      <c r="N2" s="141"/>
      <c r="O2" s="142"/>
      <c r="P2" s="36"/>
      <c r="Q2" s="36"/>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46" t="s">
        <v>1</v>
      </c>
      <c r="C3" s="146"/>
      <c r="D3" s="146"/>
      <c r="E3" s="146"/>
      <c r="F3" s="146"/>
      <c r="G3" s="147"/>
      <c r="H3" s="1"/>
      <c r="I3" s="2"/>
      <c r="J3" s="52"/>
      <c r="K3" s="52"/>
      <c r="L3" s="62"/>
      <c r="M3" s="52"/>
      <c r="N3" s="52"/>
      <c r="O3" s="53"/>
      <c r="P3" s="36"/>
      <c r="Q3" s="36"/>
      <c r="R3" s="2"/>
      <c r="S3" s="2"/>
      <c r="T3" s="2"/>
      <c r="U3" s="2"/>
      <c r="V3" s="2"/>
      <c r="W3" s="2"/>
      <c r="X3" s="2"/>
      <c r="Y3" s="2"/>
      <c r="Z3" s="2"/>
      <c r="AA3" s="2"/>
      <c r="AB3" s="2"/>
      <c r="AC3" s="2"/>
      <c r="AD3" s="2"/>
      <c r="AE3" s="2"/>
      <c r="AF3" s="2"/>
      <c r="AG3" s="2"/>
      <c r="AH3" s="2"/>
      <c r="AI3" s="2"/>
      <c r="AJ3" s="2"/>
      <c r="AK3" s="2"/>
      <c r="AL3" s="2"/>
      <c r="AM3" s="2"/>
      <c r="AN3" s="2"/>
      <c r="AO3" s="2"/>
      <c r="AP3" s="2"/>
    </row>
    <row r="4" spans="1:42" ht="15.75" x14ac:dyDescent="0.25">
      <c r="A4" s="6"/>
      <c r="B4" s="63" t="s">
        <v>2</v>
      </c>
      <c r="C4" s="64"/>
      <c r="I4" s="2"/>
      <c r="J4" s="52"/>
      <c r="K4" s="52"/>
      <c r="L4" s="52"/>
      <c r="M4" s="52"/>
      <c r="N4" s="52"/>
      <c r="O4" s="53"/>
      <c r="P4" s="36"/>
      <c r="Q4" s="36"/>
      <c r="R4" s="2"/>
      <c r="S4" s="2"/>
      <c r="T4" s="2"/>
      <c r="U4" s="2"/>
      <c r="V4" s="2"/>
      <c r="W4" s="2"/>
      <c r="X4" s="2"/>
      <c r="Y4" s="2"/>
      <c r="Z4" s="2"/>
      <c r="AA4" s="2"/>
      <c r="AB4" s="2"/>
      <c r="AC4" s="2"/>
      <c r="AD4" s="2"/>
      <c r="AE4" s="2"/>
      <c r="AF4" s="2"/>
      <c r="AG4" s="2"/>
      <c r="AH4" s="2"/>
      <c r="AI4" s="2"/>
      <c r="AJ4" s="2"/>
      <c r="AK4" s="2"/>
      <c r="AL4" s="2"/>
      <c r="AM4" s="2"/>
      <c r="AN4" s="2"/>
      <c r="AO4" s="2"/>
      <c r="AP4" s="2"/>
    </row>
    <row r="5" spans="1:42" ht="90" x14ac:dyDescent="0.25">
      <c r="A5" s="3"/>
      <c r="B5" s="55" t="s">
        <v>3</v>
      </c>
      <c r="C5" s="55" t="s">
        <v>4</v>
      </c>
      <c r="D5" s="55" t="s">
        <v>5</v>
      </c>
      <c r="E5" s="55" t="s">
        <v>6</v>
      </c>
      <c r="F5" s="55" t="s">
        <v>7</v>
      </c>
      <c r="G5" s="55" t="s">
        <v>8</v>
      </c>
      <c r="H5" s="160"/>
      <c r="I5" s="2"/>
      <c r="J5" s="143"/>
      <c r="K5" s="144"/>
      <c r="L5" s="144"/>
      <c r="M5" s="144"/>
      <c r="N5" s="144"/>
      <c r="O5" s="145"/>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31" t="s">
        <v>9</v>
      </c>
      <c r="C6" s="55"/>
      <c r="D6" s="55"/>
      <c r="E6" s="132">
        <v>4</v>
      </c>
      <c r="F6">
        <v>0</v>
      </c>
      <c r="G6" s="124">
        <f t="shared" ref="G6:G18" si="0">IF(NOT(ISBLANK(D6)), SUM(E6:F6), 0)</f>
        <v>0</v>
      </c>
      <c r="H6" s="160"/>
      <c r="I6" s="2"/>
      <c r="J6" s="129"/>
      <c r="K6" s="129"/>
      <c r="L6" s="129"/>
      <c r="M6" s="129"/>
      <c r="N6" s="129"/>
      <c r="O6" s="130"/>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77" t="s">
        <v>10</v>
      </c>
      <c r="C7" s="56"/>
      <c r="D7" s="56"/>
      <c r="E7" s="56">
        <v>12</v>
      </c>
      <c r="F7" s="125">
        <v>12</v>
      </c>
      <c r="G7" s="124">
        <f t="shared" si="0"/>
        <v>0</v>
      </c>
      <c r="H7" s="160"/>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77" t="s">
        <v>11</v>
      </c>
      <c r="C8" s="56"/>
      <c r="D8" s="56"/>
      <c r="E8" s="56">
        <v>15</v>
      </c>
      <c r="F8" s="125">
        <v>17</v>
      </c>
      <c r="G8" s="124">
        <f t="shared" si="0"/>
        <v>0</v>
      </c>
      <c r="H8" s="160"/>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77" t="s">
        <v>12</v>
      </c>
      <c r="C9" s="56"/>
      <c r="D9" s="56"/>
      <c r="E9" s="56">
        <v>27</v>
      </c>
      <c r="F9" s="125">
        <v>27</v>
      </c>
      <c r="G9" s="124">
        <f t="shared" si="0"/>
        <v>0</v>
      </c>
      <c r="H9" s="160"/>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83" t="s">
        <v>13</v>
      </c>
      <c r="C10" s="56"/>
      <c r="D10" s="56"/>
      <c r="E10" s="56">
        <v>12</v>
      </c>
      <c r="F10" s="125">
        <v>12</v>
      </c>
      <c r="G10" s="124">
        <f t="shared" si="0"/>
        <v>0</v>
      </c>
      <c r="H10" s="160"/>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77" t="s">
        <v>14</v>
      </c>
      <c r="C11" s="56"/>
      <c r="D11" s="56"/>
      <c r="E11" s="56">
        <v>24</v>
      </c>
      <c r="F11" s="125">
        <v>22</v>
      </c>
      <c r="G11" s="124">
        <f t="shared" si="0"/>
        <v>0</v>
      </c>
      <c r="H11" s="160"/>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77" t="s">
        <v>15</v>
      </c>
      <c r="C12" s="56"/>
      <c r="D12" s="56"/>
      <c r="E12" s="56">
        <v>9</v>
      </c>
      <c r="F12" s="125">
        <v>12</v>
      </c>
      <c r="G12" s="124">
        <f t="shared" si="0"/>
        <v>0</v>
      </c>
      <c r="H12" s="160"/>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77" t="s">
        <v>16</v>
      </c>
      <c r="C13" s="56"/>
      <c r="D13" s="56"/>
      <c r="E13" s="56">
        <v>12</v>
      </c>
      <c r="F13" s="125">
        <v>12</v>
      </c>
      <c r="G13" s="124">
        <f t="shared" si="0"/>
        <v>0</v>
      </c>
      <c r="H13" s="160"/>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77" t="s">
        <v>17</v>
      </c>
      <c r="C14" s="56"/>
      <c r="D14" s="56"/>
      <c r="E14" s="56">
        <v>21</v>
      </c>
      <c r="F14" s="125">
        <v>22</v>
      </c>
      <c r="G14" s="124">
        <f t="shared" si="0"/>
        <v>0</v>
      </c>
      <c r="H14" s="160"/>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77" t="s">
        <v>18</v>
      </c>
      <c r="C15" s="56"/>
      <c r="D15" s="56"/>
      <c r="E15" s="56">
        <v>18</v>
      </c>
      <c r="F15" s="125">
        <v>12</v>
      </c>
      <c r="G15" s="124">
        <f t="shared" si="0"/>
        <v>0</v>
      </c>
      <c r="H15" s="160"/>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77" t="s">
        <v>19</v>
      </c>
      <c r="C16" s="56"/>
      <c r="D16" s="56"/>
      <c r="E16" s="56">
        <v>15</v>
      </c>
      <c r="F16" s="125">
        <v>12</v>
      </c>
      <c r="G16" s="124">
        <f t="shared" si="0"/>
        <v>0</v>
      </c>
      <c r="H16" s="160"/>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77" t="s">
        <v>20</v>
      </c>
      <c r="C17" s="56"/>
      <c r="D17" s="56"/>
      <c r="E17" s="56">
        <v>15</v>
      </c>
      <c r="F17" s="125">
        <v>12</v>
      </c>
      <c r="G17" s="124">
        <f t="shared" si="0"/>
        <v>0</v>
      </c>
      <c r="H17" s="160"/>
      <c r="I17" s="4"/>
      <c r="J17" s="143"/>
      <c r="K17" s="144"/>
      <c r="L17" s="144"/>
      <c r="M17" s="144"/>
      <c r="N17" s="144"/>
      <c r="O17" s="145"/>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77" t="s">
        <v>21</v>
      </c>
      <c r="C18" s="56"/>
      <c r="D18" s="56"/>
      <c r="E18" s="56">
        <v>11</v>
      </c>
      <c r="F18" s="126">
        <v>0</v>
      </c>
      <c r="G18" s="124">
        <f t="shared" si="0"/>
        <v>0</v>
      </c>
      <c r="H18" s="160"/>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22</v>
      </c>
      <c r="C19" s="25"/>
      <c r="D19" s="25"/>
      <c r="E19" s="31">
        <f>SUM(E6:E18)</f>
        <v>195</v>
      </c>
      <c r="F19" s="127">
        <f>SUM(F7:F18)</f>
        <v>172</v>
      </c>
      <c r="G19" s="128">
        <f>SUM(G6:G18)</f>
        <v>0</v>
      </c>
      <c r="H19" s="160"/>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5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5" t="s">
        <v>23</v>
      </c>
      <c r="C21" s="55" t="s">
        <v>24</v>
      </c>
      <c r="D21" s="55" t="s">
        <v>25</v>
      </c>
      <c r="E21" s="55" t="s">
        <v>26</v>
      </c>
      <c r="F21" s="55" t="s">
        <v>27</v>
      </c>
      <c r="G21" s="5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x14ac:dyDescent="0.25">
      <c r="A22" s="3"/>
      <c r="B22" s="56" t="s">
        <v>28</v>
      </c>
      <c r="C22" s="56"/>
      <c r="D22" s="56"/>
      <c r="E22" s="56">
        <v>24</v>
      </c>
      <c r="F22" s="56"/>
      <c r="G22" s="56">
        <f>IF(NOT(ISBLANK(D22)), SUM(E22:F22), 0)</f>
        <v>0</v>
      </c>
      <c r="H22" s="134"/>
      <c r="I22" s="2"/>
      <c r="J22" s="143"/>
      <c r="K22" s="144"/>
      <c r="L22" s="144"/>
      <c r="M22" s="144"/>
      <c r="N22" s="144"/>
      <c r="O22" s="145"/>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6" t="s">
        <v>29</v>
      </c>
      <c r="C23" s="56"/>
      <c r="D23" s="56"/>
      <c r="E23" s="56">
        <v>24</v>
      </c>
      <c r="F23" s="56"/>
      <c r="G23" s="56">
        <f>IF(NOT(ISBLANK(D23)), SUM(E23:F23), 0)</f>
        <v>0</v>
      </c>
      <c r="H23" s="134"/>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6" t="s">
        <v>30</v>
      </c>
      <c r="C24" s="56"/>
      <c r="D24" s="56"/>
      <c r="E24" s="56">
        <v>24</v>
      </c>
      <c r="F24" s="56"/>
      <c r="G24" s="56">
        <f>IF(NOT(ISBLANK(D24)), SUM(E24:F24), 0)</f>
        <v>0</v>
      </c>
      <c r="H24" s="134"/>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6" t="s">
        <v>31</v>
      </c>
      <c r="C25" s="56"/>
      <c r="D25" s="56"/>
      <c r="E25" s="56">
        <v>24</v>
      </c>
      <c r="F25" s="56"/>
      <c r="G25" s="56">
        <f>IF(NOT(ISBLANK(D25)), SUM(E25:F25), 0)</f>
        <v>0</v>
      </c>
      <c r="H25" s="134"/>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6" t="s">
        <v>32</v>
      </c>
      <c r="C26" s="56"/>
      <c r="D26" s="56"/>
      <c r="E26" s="56">
        <v>24</v>
      </c>
      <c r="F26" s="56"/>
      <c r="G26" s="56">
        <f>IF(NOT(ISBLANK(D26)), SUM(E26:F26), 0)</f>
        <v>0</v>
      </c>
      <c r="H26" s="134"/>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6"/>
      <c r="C27" s="56"/>
      <c r="D27" s="56"/>
      <c r="E27" s="56"/>
      <c r="F27" s="56"/>
      <c r="G27" s="56"/>
      <c r="H27" s="134"/>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7" t="s">
        <v>8</v>
      </c>
      <c r="C28" s="56"/>
      <c r="D28" s="56"/>
      <c r="E28" s="58">
        <f>SUM(E22:E27)</f>
        <v>120</v>
      </c>
      <c r="F28" s="58">
        <f>SUM(F22:F26)</f>
        <v>0</v>
      </c>
      <c r="G28" s="58">
        <f>SUM(G22:H27)</f>
        <v>0</v>
      </c>
      <c r="H28" s="134"/>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154"/>
      <c r="C29" s="155"/>
      <c r="D29" s="155"/>
      <c r="E29" s="155"/>
      <c r="F29" s="155"/>
      <c r="G29" s="155"/>
      <c r="H29" s="156"/>
      <c r="I29" s="2"/>
      <c r="J29" s="143"/>
      <c r="K29" s="144"/>
      <c r="L29" s="144"/>
      <c r="M29" s="144"/>
      <c r="N29" s="144"/>
      <c r="O29" s="145"/>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33</v>
      </c>
      <c r="F30" s="1"/>
      <c r="G30" s="2"/>
      <c r="H30" s="2"/>
      <c r="I30" s="2"/>
      <c r="J30" s="151"/>
      <c r="K30" s="152"/>
      <c r="L30" s="152"/>
      <c r="M30" s="152"/>
      <c r="N30" s="152"/>
      <c r="O30" s="153"/>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157" t="s">
        <v>34</v>
      </c>
      <c r="C31" s="158"/>
      <c r="D31" s="158"/>
      <c r="E31" s="158"/>
      <c r="F31" s="159"/>
      <c r="G31" s="2"/>
      <c r="H31" s="2"/>
      <c r="I31" s="2"/>
      <c r="J31" s="50"/>
      <c r="K31" s="50"/>
      <c r="L31" s="50"/>
      <c r="M31" s="50"/>
      <c r="N31" s="50"/>
      <c r="O31" s="5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35</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7"/>
      <c r="C33" s="38"/>
      <c r="D33" s="38"/>
      <c r="E33" s="39"/>
      <c r="F33" s="39"/>
      <c r="G33" s="39"/>
      <c r="H33" s="41"/>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0"/>
      <c r="D34" s="40"/>
      <c r="E34" s="40"/>
      <c r="F34" s="35"/>
      <c r="G34" s="38"/>
      <c r="H34" s="41"/>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5" t="s">
        <v>36</v>
      </c>
      <c r="C35" s="55" t="s">
        <v>37</v>
      </c>
      <c r="D35" s="61" t="s">
        <v>38</v>
      </c>
      <c r="E35" s="139" t="s">
        <v>39</v>
      </c>
      <c r="F35" s="139"/>
      <c r="G35" s="61" t="s">
        <v>26</v>
      </c>
      <c r="H35" s="135" t="s">
        <v>40</v>
      </c>
      <c r="I35" s="4"/>
      <c r="J35" s="143"/>
      <c r="K35" s="144"/>
      <c r="L35" s="144"/>
      <c r="M35" s="144"/>
      <c r="N35" s="144"/>
      <c r="O35" s="145"/>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30" x14ac:dyDescent="0.25">
      <c r="A36" s="60"/>
      <c r="B36" s="77" t="s">
        <v>332</v>
      </c>
      <c r="C36" s="204" t="s">
        <v>144</v>
      </c>
      <c r="D36" s="207" t="s">
        <v>348</v>
      </c>
      <c r="E36" s="205" t="s">
        <v>347</v>
      </c>
      <c r="F36" s="206"/>
      <c r="G36" s="209">
        <v>3</v>
      </c>
      <c r="H36" s="136"/>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30" x14ac:dyDescent="0.25">
      <c r="A37" s="60"/>
      <c r="B37" s="77" t="s">
        <v>349</v>
      </c>
      <c r="C37" s="204" t="s">
        <v>145</v>
      </c>
      <c r="D37" s="208">
        <v>45576</v>
      </c>
      <c r="E37" s="205"/>
      <c r="F37" s="206"/>
      <c r="G37" s="209"/>
      <c r="H37" s="136"/>
      <c r="I37" s="5"/>
      <c r="J37" s="148"/>
      <c r="K37" s="149"/>
      <c r="L37" s="149"/>
      <c r="M37" s="149"/>
      <c r="N37" s="149"/>
      <c r="O37" s="150"/>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30" customHeight="1" x14ac:dyDescent="0.25">
      <c r="A38" s="3"/>
      <c r="B38" s="77" t="s">
        <v>333</v>
      </c>
      <c r="C38" s="204" t="s">
        <v>146</v>
      </c>
      <c r="D38" s="207">
        <v>45579</v>
      </c>
      <c r="E38" s="205" t="s">
        <v>331</v>
      </c>
      <c r="F38" s="206"/>
      <c r="G38" s="209">
        <v>8</v>
      </c>
      <c r="H38" s="136"/>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25">
      <c r="A39" s="3"/>
      <c r="B39" s="83"/>
      <c r="C39" s="220"/>
      <c r="D39" s="215"/>
      <c r="E39" s="133"/>
      <c r="F39" s="133"/>
      <c r="G39" s="209"/>
      <c r="H39" s="136"/>
      <c r="I39" s="2"/>
      <c r="J39" s="143"/>
      <c r="K39" s="144"/>
      <c r="L39" s="144"/>
      <c r="M39" s="144"/>
      <c r="N39" s="144"/>
      <c r="O39" s="145"/>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25">
      <c r="A40" s="3"/>
      <c r="B40" s="77"/>
      <c r="C40" s="220"/>
      <c r="D40" s="215"/>
      <c r="E40" s="133"/>
      <c r="F40" s="133"/>
      <c r="G40" s="209"/>
      <c r="H40" s="136"/>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25">
      <c r="A41" s="3"/>
      <c r="B41" s="77"/>
      <c r="C41" s="220"/>
      <c r="D41" s="215"/>
      <c r="E41" s="133"/>
      <c r="F41" s="133"/>
      <c r="G41" s="209"/>
      <c r="H41" s="136"/>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25">
      <c r="A42" s="3"/>
      <c r="B42" s="77"/>
      <c r="C42" s="220"/>
      <c r="D42" s="215"/>
      <c r="E42" s="133"/>
      <c r="F42" s="133"/>
      <c r="G42" s="209"/>
      <c r="H42" s="136"/>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25">
      <c r="A43" s="3"/>
      <c r="B43" s="77"/>
      <c r="C43" s="220"/>
      <c r="D43" s="215"/>
      <c r="E43" s="133"/>
      <c r="F43" s="133"/>
      <c r="G43" s="209"/>
      <c r="H43" s="136"/>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25">
      <c r="A44" s="3"/>
      <c r="B44" s="77"/>
      <c r="C44" s="220"/>
      <c r="D44" s="215"/>
      <c r="E44" s="133"/>
      <c r="F44" s="133"/>
      <c r="G44" s="210"/>
      <c r="H44" s="136"/>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25">
      <c r="A45" s="3"/>
      <c r="B45" s="77"/>
      <c r="C45" s="220"/>
      <c r="D45" s="215"/>
      <c r="E45" s="133"/>
      <c r="F45" s="133"/>
      <c r="G45" s="209"/>
      <c r="H45" s="136"/>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25">
      <c r="A46" s="3"/>
      <c r="B46" s="77"/>
      <c r="C46" s="220"/>
      <c r="D46" s="215"/>
      <c r="E46" s="133"/>
      <c r="F46" s="133"/>
      <c r="G46" s="209"/>
      <c r="H46" s="136"/>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25">
      <c r="A47" s="3"/>
      <c r="B47" s="77"/>
      <c r="C47" s="220"/>
      <c r="D47" s="215"/>
      <c r="E47" s="133"/>
      <c r="F47" s="133"/>
      <c r="G47" s="209"/>
      <c r="H47" s="136"/>
      <c r="I47" s="42"/>
      <c r="J47" s="3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25">
      <c r="A48" s="3"/>
      <c r="B48" s="77"/>
      <c r="C48" s="220"/>
      <c r="D48" s="215"/>
      <c r="E48" s="133"/>
      <c r="F48" s="133"/>
      <c r="G48" s="211"/>
      <c r="H48" s="136"/>
      <c r="I48" s="42"/>
      <c r="J48" s="3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25">
      <c r="A49" s="3"/>
      <c r="B49" s="78"/>
      <c r="C49" s="220"/>
      <c r="D49" s="216"/>
      <c r="E49" s="133"/>
      <c r="F49" s="133"/>
      <c r="G49" s="211"/>
      <c r="H49" s="136"/>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25">
      <c r="A50" s="34"/>
      <c r="B50" s="75"/>
      <c r="C50" s="220"/>
      <c r="D50" s="216"/>
      <c r="E50" s="133"/>
      <c r="F50" s="133"/>
      <c r="G50" s="211"/>
      <c r="H50" s="136"/>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25">
      <c r="A51" s="3"/>
      <c r="B51" s="75"/>
      <c r="C51" s="220"/>
      <c r="D51" s="216"/>
      <c r="E51" s="133"/>
      <c r="F51" s="133"/>
      <c r="G51" s="211"/>
      <c r="H51" s="136"/>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25">
      <c r="A52" s="3"/>
      <c r="B52" s="75"/>
      <c r="C52" s="220"/>
      <c r="D52" s="216"/>
      <c r="E52" s="133"/>
      <c r="F52" s="133"/>
      <c r="G52" s="211"/>
      <c r="H52" s="136"/>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25">
      <c r="A53" s="3"/>
      <c r="B53" s="75"/>
      <c r="C53" s="220"/>
      <c r="D53" s="216"/>
      <c r="E53" s="133"/>
      <c r="F53" s="133"/>
      <c r="G53" s="211"/>
      <c r="H53" s="136"/>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25">
      <c r="A54" s="3"/>
      <c r="B54" s="75"/>
      <c r="C54" s="220"/>
      <c r="D54" s="216"/>
      <c r="E54" s="133"/>
      <c r="F54" s="133"/>
      <c r="G54" s="211"/>
      <c r="H54" s="136"/>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25">
      <c r="A55" s="3"/>
      <c r="B55" s="56"/>
      <c r="C55" s="220"/>
      <c r="D55" s="216"/>
      <c r="E55" s="133"/>
      <c r="F55" s="133"/>
      <c r="G55" s="211"/>
      <c r="H55" s="136"/>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25">
      <c r="A56" s="3"/>
      <c r="B56" s="56"/>
      <c r="C56" s="220"/>
      <c r="D56" s="216"/>
      <c r="E56" s="133"/>
      <c r="F56" s="133"/>
      <c r="G56" s="211"/>
      <c r="H56" s="136"/>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5">
      <c r="A57" s="3"/>
      <c r="B57" s="56"/>
      <c r="C57" s="220"/>
      <c r="D57" s="216"/>
      <c r="E57" s="133"/>
      <c r="F57" s="133"/>
      <c r="G57" s="211"/>
      <c r="H57" s="136"/>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5">
      <c r="A58" s="3"/>
      <c r="B58" s="56"/>
      <c r="C58" s="220"/>
      <c r="D58" s="216"/>
      <c r="E58" s="133"/>
      <c r="F58" s="133"/>
      <c r="G58" s="211"/>
      <c r="H58" s="136"/>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25">
      <c r="A59" s="3"/>
      <c r="B59" s="56"/>
      <c r="C59" s="220"/>
      <c r="D59" s="216"/>
      <c r="E59" s="133"/>
      <c r="F59" s="133"/>
      <c r="G59" s="211"/>
      <c r="H59" s="136"/>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25">
      <c r="A60" s="3"/>
      <c r="B60" s="56"/>
      <c r="C60" s="220"/>
      <c r="D60" s="216"/>
      <c r="E60" s="133"/>
      <c r="F60" s="133"/>
      <c r="G60" s="211"/>
      <c r="H60" s="136"/>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25">
      <c r="A61" s="3"/>
      <c r="B61" s="121" t="s">
        <v>8</v>
      </c>
      <c r="C61" s="221"/>
      <c r="D61" s="217"/>
      <c r="E61" s="138"/>
      <c r="F61" s="138"/>
      <c r="G61" s="212">
        <f>SUM(G36:G60)</f>
        <v>11</v>
      </c>
      <c r="H61" s="137"/>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25">
      <c r="A62" s="3"/>
      <c r="B62" s="123"/>
      <c r="C62" s="222"/>
      <c r="D62" s="218"/>
      <c r="E62" s="1"/>
      <c r="F62" s="1"/>
      <c r="G62" s="213"/>
      <c r="H62" s="12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thickBot="1" x14ac:dyDescent="0.3">
      <c r="A63" s="3"/>
      <c r="B63" s="122" t="s">
        <v>41</v>
      </c>
      <c r="C63" s="223"/>
      <c r="D63" s="219"/>
      <c r="E63" s="27"/>
      <c r="F63" s="27"/>
      <c r="G63" s="214">
        <f>G61+G19+G28+G62</f>
        <v>11</v>
      </c>
      <c r="H63" s="43"/>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5">
      <c r="A64" s="3"/>
      <c r="B64" s="2"/>
      <c r="C64" s="2"/>
      <c r="D64" s="2"/>
      <c r="E64" s="2"/>
      <c r="F64" s="2"/>
      <c r="G64" s="2"/>
      <c r="H64" s="4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5">
      <c r="A65" s="3"/>
      <c r="B65" s="1"/>
      <c r="D65" s="2"/>
      <c r="F65" s="2"/>
      <c r="G65" s="2"/>
      <c r="H65" s="36"/>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5">
      <c r="A66" s="3"/>
      <c r="B66" s="56" t="s">
        <v>42</v>
      </c>
      <c r="C66" s="56">
        <f>'List - Hide'!AC11</f>
        <v>487</v>
      </c>
      <c r="D66" s="2"/>
      <c r="F66" s="2"/>
      <c r="G66" s="2"/>
      <c r="H66" s="36"/>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5">
      <c r="A67" s="3"/>
      <c r="B67" s="56" t="s">
        <v>43</v>
      </c>
      <c r="C67" s="56">
        <f>G63</f>
        <v>11</v>
      </c>
      <c r="D67" s="2"/>
      <c r="F67" s="2"/>
      <c r="G67" s="2"/>
      <c r="H67" s="36"/>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56" t="s">
        <v>44</v>
      </c>
      <c r="C68" s="58">
        <f>C66-C67</f>
        <v>476</v>
      </c>
      <c r="D68" s="2"/>
      <c r="F68" s="2"/>
      <c r="G68" s="2"/>
      <c r="H68" s="36"/>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5">
      <c r="A69" s="3"/>
      <c r="B69" s="2"/>
      <c r="D69" s="2"/>
      <c r="F69" s="2"/>
      <c r="G69" s="2"/>
      <c r="H69" s="36"/>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5">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5">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row>
    <row r="144" spans="1:35" x14ac:dyDescent="0.25">
      <c r="A144" s="2"/>
      <c r="B144" s="2"/>
      <c r="C144" s="2"/>
      <c r="D144" s="2"/>
      <c r="E144" s="2"/>
      <c r="F144" s="2"/>
      <c r="G144" s="2"/>
      <c r="H144" s="2"/>
      <c r="I144" s="2"/>
      <c r="J144" s="2"/>
      <c r="K144" s="2"/>
      <c r="L144" s="2"/>
      <c r="M144" s="2"/>
      <c r="N144" s="2"/>
      <c r="O144" s="2"/>
      <c r="P144" s="2"/>
      <c r="Q144" s="2"/>
      <c r="R144" s="2"/>
    </row>
    <row r="145" spans="1:18" x14ac:dyDescent="0.25">
      <c r="A145" s="2"/>
      <c r="B145" s="2"/>
      <c r="C145" s="2"/>
      <c r="D145" s="2"/>
      <c r="E145" s="2"/>
      <c r="F145" s="2"/>
      <c r="G145" s="2"/>
      <c r="H145" s="2"/>
      <c r="I145" s="2"/>
      <c r="J145" s="2"/>
      <c r="K145" s="2"/>
      <c r="L145" s="2"/>
      <c r="M145" s="2"/>
      <c r="N145" s="2"/>
      <c r="O145" s="2"/>
      <c r="P145" s="2"/>
      <c r="Q145" s="2"/>
      <c r="R145" s="2"/>
    </row>
    <row r="146" spans="1:18" x14ac:dyDescent="0.25">
      <c r="A146" s="2"/>
      <c r="B146" s="2"/>
      <c r="C146" s="2"/>
      <c r="D146" s="2"/>
      <c r="E146" s="2"/>
      <c r="F146" s="2"/>
      <c r="G146" s="2"/>
      <c r="H146" s="2"/>
      <c r="I146" s="2"/>
      <c r="J146" s="2"/>
      <c r="K146" s="2"/>
      <c r="L146" s="2"/>
      <c r="M146" s="2"/>
      <c r="N146" s="2"/>
      <c r="O146" s="2"/>
      <c r="P146" s="2"/>
      <c r="Q146" s="2"/>
      <c r="R146" s="2"/>
    </row>
    <row r="147" spans="1:18" x14ac:dyDescent="0.25">
      <c r="A147" s="2"/>
      <c r="B147" s="2"/>
      <c r="C147" s="2"/>
      <c r="D147" s="2"/>
      <c r="E147" s="2"/>
      <c r="F147" s="2"/>
      <c r="G147" s="2"/>
      <c r="H147" s="2"/>
      <c r="I147" s="2"/>
      <c r="J147" s="2"/>
      <c r="K147" s="2"/>
      <c r="L147" s="2"/>
      <c r="M147" s="2"/>
      <c r="N147" s="2"/>
      <c r="O147" s="2"/>
      <c r="P147" s="2"/>
      <c r="Q147" s="2"/>
      <c r="R147" s="2"/>
    </row>
    <row r="148" spans="1:18" x14ac:dyDescent="0.25">
      <c r="A148" s="2"/>
      <c r="B148" s="2"/>
      <c r="C148" s="2"/>
      <c r="D148" s="2"/>
      <c r="E148" s="2"/>
      <c r="F148" s="2"/>
      <c r="G148" s="2"/>
      <c r="H148" s="2"/>
      <c r="I148" s="2"/>
      <c r="J148" s="2"/>
      <c r="K148" s="2"/>
      <c r="L148" s="2"/>
      <c r="M148" s="2"/>
      <c r="N148" s="2"/>
      <c r="O148" s="2"/>
      <c r="P148" s="2"/>
      <c r="Q148" s="2"/>
      <c r="R148" s="2"/>
    </row>
    <row r="149" spans="1:18" x14ac:dyDescent="0.25">
      <c r="A149" s="2"/>
      <c r="B149" s="2"/>
      <c r="C149" s="2"/>
      <c r="D149" s="2"/>
      <c r="E149" s="2"/>
      <c r="F149" s="2"/>
      <c r="G149" s="2"/>
      <c r="H149" s="2"/>
      <c r="I149" s="2"/>
      <c r="J149" s="2"/>
      <c r="K149" s="2"/>
      <c r="L149" s="2"/>
      <c r="M149" s="2"/>
      <c r="N149" s="2"/>
      <c r="O149" s="2"/>
      <c r="P149" s="2"/>
      <c r="Q149" s="2"/>
      <c r="R149" s="2"/>
    </row>
    <row r="150" spans="1:18" x14ac:dyDescent="0.25">
      <c r="A150" s="2"/>
      <c r="B150" s="2"/>
      <c r="C150" s="2"/>
      <c r="D150" s="2"/>
      <c r="E150" s="2"/>
      <c r="F150" s="2"/>
      <c r="G150" s="2"/>
      <c r="H150" s="2"/>
      <c r="I150" s="2"/>
      <c r="J150" s="2"/>
      <c r="K150" s="2"/>
      <c r="L150" s="2"/>
      <c r="M150" s="2"/>
      <c r="N150" s="2"/>
      <c r="O150" s="2"/>
      <c r="P150" s="2"/>
      <c r="Q150" s="2"/>
      <c r="R150" s="2"/>
    </row>
    <row r="151" spans="1:18" x14ac:dyDescent="0.25">
      <c r="A151" s="2"/>
      <c r="B151" s="2"/>
      <c r="C151" s="2"/>
      <c r="D151" s="2"/>
      <c r="E151" s="2"/>
      <c r="F151" s="2"/>
      <c r="G151" s="2"/>
      <c r="H151" s="2"/>
      <c r="I151" s="2"/>
      <c r="J151" s="2"/>
      <c r="K151" s="2"/>
      <c r="L151" s="2"/>
      <c r="M151" s="2"/>
      <c r="N151" s="2"/>
      <c r="O151" s="2"/>
      <c r="P151" s="2"/>
      <c r="Q151" s="2"/>
      <c r="R151" s="2"/>
    </row>
    <row r="152" spans="1:18" x14ac:dyDescent="0.25">
      <c r="A152" s="2"/>
      <c r="B152" s="2"/>
      <c r="C152" s="2"/>
      <c r="D152" s="2"/>
      <c r="E152" s="2"/>
      <c r="F152" s="2"/>
      <c r="G152" s="2"/>
      <c r="H152" s="2"/>
      <c r="I152" s="2"/>
      <c r="J152" s="2"/>
      <c r="K152" s="2"/>
      <c r="L152" s="2"/>
      <c r="M152" s="2"/>
      <c r="N152" s="2"/>
      <c r="O152" s="2"/>
      <c r="P152" s="2"/>
      <c r="Q152" s="2"/>
      <c r="R152" s="2"/>
    </row>
    <row r="153" spans="1:18" x14ac:dyDescent="0.25">
      <c r="A153" s="2"/>
      <c r="B153" s="2"/>
      <c r="C153" s="2"/>
      <c r="D153" s="2"/>
      <c r="E153" s="2"/>
      <c r="F153" s="2"/>
      <c r="G153" s="2"/>
      <c r="H153" s="2"/>
      <c r="I153" s="2"/>
      <c r="J153" s="2"/>
      <c r="K153" s="2"/>
      <c r="L153" s="2"/>
      <c r="M153" s="2"/>
      <c r="N153" s="2"/>
      <c r="O153" s="2"/>
      <c r="P153" s="2"/>
      <c r="Q153" s="2"/>
      <c r="R153" s="2"/>
    </row>
    <row r="154" spans="1:18" x14ac:dyDescent="0.25">
      <c r="A154" s="2"/>
      <c r="B154" s="2"/>
      <c r="C154" s="2"/>
      <c r="D154" s="2"/>
      <c r="E154" s="2"/>
      <c r="F154" s="2"/>
      <c r="G154" s="2"/>
      <c r="H154" s="2"/>
      <c r="I154" s="2"/>
      <c r="J154" s="2"/>
      <c r="K154" s="2"/>
      <c r="L154" s="2"/>
      <c r="M154" s="2"/>
      <c r="N154" s="2"/>
      <c r="O154" s="2"/>
      <c r="P154" s="2"/>
      <c r="Q154" s="2"/>
      <c r="R154" s="2"/>
    </row>
    <row r="155" spans="1:18" x14ac:dyDescent="0.25">
      <c r="A155" s="2"/>
      <c r="B155" s="2"/>
      <c r="C155" s="2"/>
      <c r="D155" s="2"/>
      <c r="E155" s="2"/>
      <c r="F155" s="2"/>
      <c r="G155" s="2"/>
      <c r="H155" s="2"/>
      <c r="I155" s="2"/>
      <c r="J155" s="2"/>
      <c r="K155" s="2"/>
      <c r="L155" s="2"/>
      <c r="M155" s="2"/>
      <c r="N155" s="2"/>
      <c r="O155" s="2"/>
      <c r="P155" s="2"/>
      <c r="Q155" s="2"/>
      <c r="R155" s="2"/>
    </row>
    <row r="156" spans="1:18" x14ac:dyDescent="0.25">
      <c r="A156" s="2"/>
      <c r="B156" s="2"/>
      <c r="C156" s="2"/>
      <c r="D156" s="2"/>
      <c r="E156" s="2"/>
      <c r="F156" s="2"/>
      <c r="G156" s="2"/>
      <c r="H156" s="2"/>
      <c r="I156" s="2"/>
      <c r="J156" s="2"/>
      <c r="K156" s="2"/>
      <c r="L156" s="2"/>
      <c r="M156" s="2"/>
      <c r="N156" s="2"/>
      <c r="O156" s="2"/>
      <c r="P156" s="2"/>
      <c r="Q156" s="2"/>
      <c r="R156" s="2"/>
    </row>
    <row r="157" spans="1:18" x14ac:dyDescent="0.25">
      <c r="A157" s="2"/>
      <c r="B157" s="2"/>
      <c r="C157" s="2"/>
      <c r="D157" s="2"/>
      <c r="E157" s="2"/>
      <c r="F157" s="2"/>
      <c r="G157" s="2"/>
      <c r="H157" s="2"/>
      <c r="I157" s="2"/>
      <c r="J157" s="2"/>
      <c r="K157" s="2"/>
      <c r="L157" s="2"/>
      <c r="M157" s="2"/>
      <c r="N157" s="2"/>
      <c r="O157" s="2"/>
      <c r="P157" s="2"/>
      <c r="Q157" s="2"/>
      <c r="R157" s="2"/>
    </row>
    <row r="158" spans="1:18" x14ac:dyDescent="0.25">
      <c r="A158" s="2"/>
      <c r="B158" s="2"/>
      <c r="C158" s="2"/>
      <c r="D158" s="2"/>
      <c r="E158" s="2"/>
      <c r="F158" s="2"/>
      <c r="G158" s="2"/>
      <c r="H158" s="2"/>
      <c r="I158" s="2"/>
      <c r="J158" s="2"/>
      <c r="K158" s="2"/>
      <c r="L158" s="2"/>
      <c r="M158" s="2"/>
      <c r="N158" s="2"/>
      <c r="O158" s="2"/>
      <c r="P158" s="2"/>
      <c r="Q158" s="2"/>
      <c r="R158" s="2"/>
    </row>
    <row r="159" spans="1:18" x14ac:dyDescent="0.25">
      <c r="A159" s="2"/>
      <c r="B159" s="2"/>
      <c r="C159" s="2"/>
      <c r="D159" s="2"/>
      <c r="E159" s="2"/>
      <c r="F159" s="2"/>
      <c r="G159" s="2"/>
      <c r="H159" s="2"/>
      <c r="I159" s="2"/>
      <c r="J159" s="2"/>
      <c r="K159" s="2"/>
      <c r="L159" s="2"/>
      <c r="M159" s="2"/>
      <c r="N159" s="2"/>
      <c r="O159" s="2"/>
      <c r="P159" s="2"/>
      <c r="Q159" s="2"/>
      <c r="R159" s="2"/>
    </row>
    <row r="160" spans="1:18"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row>
    <row r="271" spans="1:18" x14ac:dyDescent="0.25">
      <c r="A271" s="2"/>
      <c r="B271" s="2"/>
      <c r="C271" s="2"/>
      <c r="D271" s="2"/>
      <c r="E271" s="2"/>
      <c r="F271" s="2"/>
      <c r="G271" s="2"/>
      <c r="H271" s="2"/>
      <c r="I271" s="2"/>
      <c r="J271" s="2"/>
      <c r="K271" s="2"/>
    </row>
    <row r="272" spans="1:18" x14ac:dyDescent="0.25">
      <c r="A272" s="2"/>
      <c r="B272" s="2"/>
      <c r="C272" s="2"/>
      <c r="D272" s="2"/>
      <c r="E272" s="2"/>
      <c r="F272" s="2"/>
      <c r="G272" s="2"/>
      <c r="H272" s="2"/>
      <c r="I272" s="2"/>
      <c r="J272" s="2"/>
      <c r="K272" s="2"/>
    </row>
    <row r="273" spans="1:11" x14ac:dyDescent="0.25">
      <c r="A273" s="2"/>
      <c r="B273" s="2"/>
      <c r="C273" s="2"/>
      <c r="D273" s="2"/>
      <c r="E273" s="2"/>
      <c r="F273" s="2"/>
      <c r="G273" s="2"/>
      <c r="H273" s="2"/>
      <c r="I273" s="2"/>
      <c r="J273" s="2"/>
      <c r="K273" s="2"/>
    </row>
    <row r="274" spans="1:11" x14ac:dyDescent="0.25">
      <c r="A274" s="2"/>
      <c r="B274" s="2"/>
      <c r="C274" s="2"/>
      <c r="D274" s="2"/>
      <c r="E274" s="2"/>
      <c r="F274" s="2"/>
      <c r="G274" s="2"/>
      <c r="H274" s="2"/>
      <c r="I274" s="2"/>
      <c r="J274" s="2"/>
      <c r="K274" s="2"/>
    </row>
    <row r="275" spans="1:11" x14ac:dyDescent="0.25">
      <c r="A275" s="2"/>
      <c r="B275" s="2"/>
      <c r="C275" s="2"/>
      <c r="D275" s="2"/>
      <c r="E275" s="2"/>
      <c r="F275" s="2"/>
      <c r="G275" s="2"/>
      <c r="H275" s="2"/>
      <c r="I275" s="2"/>
      <c r="J275" s="2"/>
      <c r="K275" s="2"/>
    </row>
    <row r="276" spans="1:11" x14ac:dyDescent="0.25">
      <c r="A276" s="2"/>
      <c r="B276" s="2"/>
      <c r="C276" s="2"/>
      <c r="D276" s="2"/>
      <c r="E276" s="2"/>
      <c r="F276" s="2"/>
      <c r="G276" s="2"/>
      <c r="H276" s="2"/>
      <c r="I276" s="2"/>
      <c r="J276" s="2"/>
      <c r="K276" s="2"/>
    </row>
    <row r="277" spans="1:11" x14ac:dyDescent="0.25">
      <c r="A277" s="2"/>
      <c r="B277" s="2"/>
      <c r="C277" s="2"/>
      <c r="D277" s="2"/>
      <c r="E277" s="2"/>
      <c r="F277" s="2"/>
      <c r="G277" s="2"/>
      <c r="H277" s="2"/>
      <c r="I277" s="2"/>
      <c r="J277" s="2"/>
      <c r="K277" s="2"/>
    </row>
    <row r="278" spans="1:11" x14ac:dyDescent="0.25">
      <c r="A278" s="2"/>
      <c r="B278" s="2"/>
      <c r="C278" s="2"/>
      <c r="D278" s="2"/>
      <c r="E278" s="2"/>
      <c r="F278" s="2"/>
      <c r="G278" s="2"/>
      <c r="H278" s="2"/>
      <c r="I278" s="2"/>
      <c r="J278" s="2"/>
      <c r="K278" s="2"/>
    </row>
    <row r="279" spans="1:11" x14ac:dyDescent="0.25">
      <c r="A279" s="2"/>
      <c r="B279" s="2"/>
      <c r="C279" s="2"/>
      <c r="D279" s="2"/>
      <c r="E279" s="2"/>
      <c r="F279" s="2"/>
      <c r="G279" s="2"/>
      <c r="H279" s="2"/>
      <c r="I279" s="2"/>
      <c r="J279" s="2"/>
      <c r="K279" s="2"/>
    </row>
    <row r="280" spans="1:11" x14ac:dyDescent="0.25">
      <c r="A280" s="2"/>
      <c r="B280" s="2"/>
      <c r="C280" s="2"/>
      <c r="D280" s="2"/>
      <c r="E280" s="2"/>
      <c r="F280" s="2"/>
      <c r="G280" s="2"/>
      <c r="H280" s="2"/>
      <c r="I280" s="2"/>
      <c r="J280" s="2"/>
      <c r="K280" s="2"/>
    </row>
    <row r="281" spans="1:11" x14ac:dyDescent="0.25">
      <c r="A281" s="2"/>
      <c r="B281" s="2"/>
      <c r="C281" s="2"/>
      <c r="D281" s="2"/>
      <c r="E281" s="2"/>
      <c r="F281" s="2"/>
      <c r="G281" s="2"/>
      <c r="H281" s="2"/>
      <c r="I281" s="2"/>
      <c r="J281" s="2"/>
      <c r="K281" s="2"/>
    </row>
    <row r="282" spans="1:11" x14ac:dyDescent="0.25">
      <c r="A282" s="2"/>
      <c r="B282" s="2"/>
      <c r="C282" s="2"/>
      <c r="D282" s="2"/>
      <c r="E282" s="2"/>
      <c r="F282" s="2"/>
      <c r="G282" s="2"/>
      <c r="H282" s="2"/>
      <c r="I282" s="2"/>
      <c r="J282" s="2"/>
      <c r="K282" s="2"/>
    </row>
    <row r="283" spans="1:11" x14ac:dyDescent="0.25">
      <c r="A283" s="2"/>
      <c r="B283" s="2"/>
      <c r="C283" s="2"/>
      <c r="D283" s="2"/>
      <c r="E283" s="2"/>
      <c r="F283" s="2"/>
      <c r="G283" s="2"/>
      <c r="H283" s="2"/>
      <c r="I283" s="2"/>
      <c r="J283" s="2"/>
      <c r="K283" s="2"/>
    </row>
    <row r="284" spans="1:11" x14ac:dyDescent="0.25">
      <c r="A284" s="2"/>
      <c r="B284" s="2"/>
      <c r="C284" s="2"/>
      <c r="D284" s="2"/>
      <c r="E284" s="2"/>
      <c r="F284" s="2"/>
      <c r="G284" s="2"/>
      <c r="H284" s="2"/>
      <c r="I284" s="2"/>
      <c r="J284" s="2"/>
      <c r="K284" s="2"/>
    </row>
    <row r="285" spans="1:11" x14ac:dyDescent="0.25">
      <c r="A285" s="2"/>
      <c r="B285" s="2"/>
      <c r="C285" s="2"/>
      <c r="D285" s="2"/>
      <c r="E285" s="2"/>
      <c r="F285" s="2"/>
      <c r="G285" s="2"/>
      <c r="H285" s="2"/>
      <c r="I285" s="2"/>
      <c r="J285" s="2"/>
      <c r="K285" s="2"/>
    </row>
    <row r="286" spans="1:11" x14ac:dyDescent="0.25">
      <c r="A286" s="2"/>
      <c r="B286" s="2"/>
      <c r="C286" s="2"/>
      <c r="D286" s="2"/>
      <c r="E286" s="2"/>
      <c r="F286" s="2"/>
      <c r="G286" s="2"/>
      <c r="H286" s="2"/>
      <c r="I286" s="2"/>
      <c r="J286" s="2"/>
      <c r="K286" s="2"/>
    </row>
    <row r="287" spans="1:11" x14ac:dyDescent="0.25">
      <c r="A287" s="2"/>
      <c r="B287" s="2"/>
      <c r="C287" s="2"/>
      <c r="D287" s="2"/>
      <c r="E287" s="2"/>
      <c r="F287" s="2"/>
      <c r="G287" s="2"/>
      <c r="H287" s="2"/>
      <c r="I287" s="2"/>
      <c r="J287" s="2"/>
      <c r="K287" s="2"/>
    </row>
    <row r="288" spans="1:11"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H296" s="2"/>
      <c r="I296" s="2"/>
      <c r="J296" s="2"/>
      <c r="K296" s="2"/>
    </row>
    <row r="297" spans="1:11" x14ac:dyDescent="0.25">
      <c r="A297" s="2"/>
      <c r="H297" s="2"/>
      <c r="I297" s="2"/>
      <c r="J297" s="2"/>
      <c r="K297" s="2"/>
    </row>
    <row r="298" spans="1:11" x14ac:dyDescent="0.25">
      <c r="A298" s="2"/>
      <c r="H298" s="2"/>
      <c r="I298" s="2"/>
      <c r="J298" s="2"/>
      <c r="K298" s="2"/>
    </row>
    <row r="299" spans="1:11" x14ac:dyDescent="0.25">
      <c r="A299" s="2"/>
      <c r="I299" s="2"/>
      <c r="J299" s="2"/>
      <c r="K299" s="2"/>
    </row>
    <row r="300" spans="1:11" x14ac:dyDescent="0.25">
      <c r="A300" s="2"/>
      <c r="I300" s="2"/>
      <c r="J300" s="2"/>
      <c r="K300" s="2"/>
    </row>
    <row r="301" spans="1:11" x14ac:dyDescent="0.25">
      <c r="A301" s="2"/>
      <c r="I301" s="2"/>
      <c r="J301" s="2"/>
      <c r="K301" s="2"/>
    </row>
    <row r="302" spans="1:11" x14ac:dyDescent="0.25">
      <c r="A302" s="2"/>
      <c r="I302" s="2"/>
      <c r="J302" s="2"/>
      <c r="K302" s="2"/>
    </row>
    <row r="303" spans="1:11" x14ac:dyDescent="0.25">
      <c r="A303" s="2"/>
      <c r="I303" s="2"/>
      <c r="J303" s="2"/>
      <c r="K303" s="2"/>
    </row>
    <row r="304" spans="1:11" x14ac:dyDescent="0.25">
      <c r="A304" s="2"/>
      <c r="I304" s="2"/>
      <c r="J304" s="2"/>
      <c r="K304" s="2"/>
    </row>
    <row r="305" spans="1:11" x14ac:dyDescent="0.25">
      <c r="A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sheetData>
  <mergeCells count="42">
    <mergeCell ref="B3:G3"/>
    <mergeCell ref="J35:O35"/>
    <mergeCell ref="J37:O37"/>
    <mergeCell ref="J39:O39"/>
    <mergeCell ref="J30:O30"/>
    <mergeCell ref="B29:H29"/>
    <mergeCell ref="B31:F31"/>
    <mergeCell ref="H5:H19"/>
    <mergeCell ref="J2:O2"/>
    <mergeCell ref="J29:O29"/>
    <mergeCell ref="J17:O17"/>
    <mergeCell ref="J5:O5"/>
    <mergeCell ref="J22:O22"/>
    <mergeCell ref="E55:F55"/>
    <mergeCell ref="E56:F56"/>
    <mergeCell ref="E45:F45"/>
    <mergeCell ref="E46:F46"/>
    <mergeCell ref="E35:F35"/>
    <mergeCell ref="E36:F36"/>
    <mergeCell ref="E37:F37"/>
    <mergeCell ref="E38:F38"/>
    <mergeCell ref="E50:F50"/>
    <mergeCell ref="E51:F51"/>
    <mergeCell ref="E52:F52"/>
    <mergeCell ref="E53:F53"/>
    <mergeCell ref="E54:F54"/>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C7:C20 C33</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8"/>
    <col min="2" max="2" width="86.140625" style="38" bestFit="1" customWidth="1"/>
    <col min="3" max="3" width="83.85546875" style="38" customWidth="1"/>
    <col min="4" max="16384" width="9.140625" style="38"/>
  </cols>
  <sheetData>
    <row r="2" spans="2:3" ht="18.75" x14ac:dyDescent="0.3">
      <c r="B2" s="44" t="s">
        <v>45</v>
      </c>
    </row>
    <row r="4" spans="2:3" x14ac:dyDescent="0.25">
      <c r="B4" s="47" t="s">
        <v>46</v>
      </c>
      <c r="C4" s="45" t="s">
        <v>47</v>
      </c>
    </row>
    <row r="5" spans="2:3" ht="20.100000000000001" customHeight="1" x14ac:dyDescent="0.25">
      <c r="B5" s="48" t="s">
        <v>48</v>
      </c>
      <c r="C5" s="48"/>
    </row>
    <row r="6" spans="2:3" ht="27" customHeight="1" x14ac:dyDescent="0.25">
      <c r="B6" s="48" t="s">
        <v>49</v>
      </c>
      <c r="C6" s="48"/>
    </row>
    <row r="7" spans="2:3" ht="29.25" customHeight="1" x14ac:dyDescent="0.25">
      <c r="B7" s="48" t="s">
        <v>50</v>
      </c>
      <c r="C7" s="48"/>
    </row>
    <row r="8" spans="2:3" ht="20.25" customHeight="1" x14ac:dyDescent="0.25">
      <c r="B8" s="48" t="s">
        <v>51</v>
      </c>
      <c r="C8" s="48" t="s">
        <v>52</v>
      </c>
    </row>
    <row r="9" spans="2:3" ht="51.75" customHeight="1" x14ac:dyDescent="0.25">
      <c r="B9" s="48" t="s">
        <v>53</v>
      </c>
      <c r="C9" s="49" t="s">
        <v>54</v>
      </c>
    </row>
    <row r="10" spans="2:3" ht="30" customHeight="1" x14ac:dyDescent="0.25">
      <c r="B10" s="48" t="s">
        <v>55</v>
      </c>
      <c r="C10" s="48" t="s">
        <v>56</v>
      </c>
    </row>
    <row r="11" spans="2:3" ht="30.75" customHeight="1" x14ac:dyDescent="0.25">
      <c r="B11" s="48" t="s">
        <v>57</v>
      </c>
      <c r="C11" s="48" t="s">
        <v>58</v>
      </c>
    </row>
    <row r="12" spans="2:3" ht="27.75" customHeight="1" x14ac:dyDescent="0.25">
      <c r="B12" s="48" t="s">
        <v>59</v>
      </c>
      <c r="C12" s="48" t="s">
        <v>56</v>
      </c>
    </row>
    <row r="13" spans="2:3" ht="33" customHeight="1" x14ac:dyDescent="0.25">
      <c r="B13" s="48" t="s">
        <v>60</v>
      </c>
      <c r="C13" s="48" t="s">
        <v>61</v>
      </c>
    </row>
    <row r="14" spans="2:3" ht="30.75" customHeight="1" x14ac:dyDescent="0.25">
      <c r="B14" s="48" t="s">
        <v>62</v>
      </c>
      <c r="C14" s="48" t="s">
        <v>63</v>
      </c>
    </row>
    <row r="15" spans="2:3" ht="19.5" customHeight="1" x14ac:dyDescent="0.25">
      <c r="B15" s="48" t="s">
        <v>64</v>
      </c>
      <c r="C15" s="48"/>
    </row>
    <row r="16" spans="2:3" x14ac:dyDescent="0.25">
      <c r="B16" s="46"/>
      <c r="C16" s="46"/>
    </row>
    <row r="17" spans="2:3" x14ac:dyDescent="0.25">
      <c r="B17" s="46"/>
      <c r="C17" s="46"/>
    </row>
    <row r="18" spans="2:3" x14ac:dyDescent="0.25">
      <c r="B18" s="46"/>
      <c r="C18" s="46"/>
    </row>
    <row r="19" spans="2:3" x14ac:dyDescent="0.25">
      <c r="B19" s="46"/>
      <c r="C19" s="46"/>
    </row>
    <row r="20" spans="2:3" x14ac:dyDescent="0.25">
      <c r="B20" s="46"/>
      <c r="C20" s="46"/>
    </row>
    <row r="21" spans="2:3" x14ac:dyDescent="0.25">
      <c r="B21" s="46"/>
      <c r="C21" s="46"/>
    </row>
    <row r="22" spans="2:3" x14ac:dyDescent="0.25">
      <c r="B22" s="46"/>
      <c r="C22" s="46"/>
    </row>
    <row r="23" spans="2:3" x14ac:dyDescent="0.25">
      <c r="B23" s="46"/>
      <c r="C23" s="46"/>
    </row>
    <row r="24" spans="2:3" x14ac:dyDescent="0.25">
      <c r="B24" s="46"/>
      <c r="C24" s="46"/>
    </row>
    <row r="25" spans="2:3" x14ac:dyDescent="0.25">
      <c r="B25" s="46"/>
      <c r="C25" s="46"/>
    </row>
    <row r="26" spans="2:3" x14ac:dyDescent="0.25">
      <c r="B26" s="46"/>
      <c r="C26" s="46"/>
    </row>
    <row r="27" spans="2:3" x14ac:dyDescent="0.25">
      <c r="B27" s="46"/>
      <c r="C27" s="46"/>
    </row>
    <row r="28" spans="2:3" x14ac:dyDescent="0.25">
      <c r="B28" s="46"/>
      <c r="C28" s="4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319"/>
  <sheetViews>
    <sheetView workbookViewId="0">
      <selection activeCell="I11" sqref="I11"/>
    </sheetView>
  </sheetViews>
  <sheetFormatPr defaultColWidth="9.140625" defaultRowHeight="15" x14ac:dyDescent="0.25"/>
  <cols>
    <col min="1" max="1" width="5.5703125" style="38" bestFit="1" customWidth="1"/>
    <col min="2" max="2" width="5.5703125" style="38" customWidth="1"/>
    <col min="3" max="3" width="84.140625" style="38" bestFit="1" customWidth="1"/>
    <col min="4" max="4" width="5.5703125" style="38" bestFit="1" customWidth="1"/>
    <col min="5" max="5" width="5.5703125" style="38" customWidth="1"/>
    <col min="6" max="6" width="94.140625" style="38" bestFit="1" customWidth="1"/>
    <col min="7" max="8" width="5.5703125" style="38" customWidth="1"/>
    <col min="9" max="9" width="112.85546875" style="38" bestFit="1" customWidth="1"/>
    <col min="10" max="16384" width="9.140625" style="38"/>
  </cols>
  <sheetData>
    <row r="1" spans="1:59" ht="16.5" customHeight="1" thickBot="1" x14ac:dyDescent="0.3">
      <c r="A1" s="184" t="s">
        <v>262</v>
      </c>
      <c r="B1" s="188" t="s">
        <v>263</v>
      </c>
      <c r="C1" s="188" t="s">
        <v>65</v>
      </c>
      <c r="D1" s="198" t="s">
        <v>262</v>
      </c>
      <c r="E1" s="198" t="s">
        <v>295</v>
      </c>
      <c r="F1" s="185" t="s">
        <v>66</v>
      </c>
      <c r="G1" s="198" t="s">
        <v>262</v>
      </c>
      <c r="H1" s="201" t="s">
        <v>325</v>
      </c>
      <c r="I1" s="185" t="s">
        <v>67</v>
      </c>
    </row>
    <row r="2" spans="1:59" ht="30" x14ac:dyDescent="0.25">
      <c r="A2" s="194" t="s">
        <v>56</v>
      </c>
      <c r="B2" s="195" t="s">
        <v>264</v>
      </c>
      <c r="C2" s="189" t="s">
        <v>68</v>
      </c>
      <c r="D2" s="195" t="s">
        <v>61</v>
      </c>
      <c r="E2" s="199" t="s">
        <v>294</v>
      </c>
      <c r="F2" s="181" t="s">
        <v>69</v>
      </c>
      <c r="G2" s="195" t="s">
        <v>56</v>
      </c>
      <c r="H2" s="202" t="s">
        <v>324</v>
      </c>
      <c r="I2" s="191" t="s">
        <v>70</v>
      </c>
      <c r="J2" s="18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row>
    <row r="3" spans="1:59" ht="30" x14ac:dyDescent="0.25">
      <c r="A3" s="194" t="s">
        <v>61</v>
      </c>
      <c r="B3" s="195" t="s">
        <v>265</v>
      </c>
      <c r="C3" s="189" t="s">
        <v>71</v>
      </c>
      <c r="D3" s="195" t="s">
        <v>56</v>
      </c>
      <c r="E3" s="199" t="s">
        <v>296</v>
      </c>
      <c r="F3" s="178" t="s">
        <v>72</v>
      </c>
      <c r="G3" s="195" t="s">
        <v>56</v>
      </c>
      <c r="H3" s="203" t="s">
        <v>326</v>
      </c>
      <c r="I3" s="192" t="s">
        <v>73</v>
      </c>
      <c r="J3" s="18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30" x14ac:dyDescent="0.25">
      <c r="A4" s="194" t="s">
        <v>56</v>
      </c>
      <c r="B4" s="195" t="s">
        <v>266</v>
      </c>
      <c r="C4" s="189" t="s">
        <v>74</v>
      </c>
      <c r="D4" s="195" t="s">
        <v>56</v>
      </c>
      <c r="E4" s="199" t="s">
        <v>297</v>
      </c>
      <c r="F4" s="178" t="s">
        <v>75</v>
      </c>
      <c r="G4" s="195" t="s">
        <v>56</v>
      </c>
      <c r="H4" s="203" t="s">
        <v>327</v>
      </c>
      <c r="I4" s="192" t="s">
        <v>76</v>
      </c>
      <c r="J4" s="18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row>
    <row r="5" spans="1:59" ht="30" x14ac:dyDescent="0.25">
      <c r="A5" s="194" t="s">
        <v>56</v>
      </c>
      <c r="B5" s="195" t="s">
        <v>267</v>
      </c>
      <c r="C5" s="189" t="s">
        <v>77</v>
      </c>
      <c r="D5" s="195" t="s">
        <v>56</v>
      </c>
      <c r="E5" s="199" t="s">
        <v>298</v>
      </c>
      <c r="F5" s="178" t="s">
        <v>78</v>
      </c>
      <c r="G5" s="195" t="s">
        <v>56</v>
      </c>
      <c r="H5" s="203" t="s">
        <v>328</v>
      </c>
      <c r="I5" s="192" t="s">
        <v>79</v>
      </c>
      <c r="J5" s="18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row>
    <row r="6" spans="1:59" ht="30" x14ac:dyDescent="0.25">
      <c r="A6" s="194" t="s">
        <v>56</v>
      </c>
      <c r="B6" s="195" t="s">
        <v>268</v>
      </c>
      <c r="C6" s="189" t="s">
        <v>80</v>
      </c>
      <c r="D6" s="195" t="s">
        <v>61</v>
      </c>
      <c r="E6" s="199" t="s">
        <v>299</v>
      </c>
      <c r="F6" s="178" t="s">
        <v>81</v>
      </c>
      <c r="G6" s="195" t="s">
        <v>56</v>
      </c>
      <c r="H6" s="203" t="s">
        <v>329</v>
      </c>
      <c r="I6" s="192" t="s">
        <v>82</v>
      </c>
      <c r="J6" s="18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row>
    <row r="7" spans="1:59" ht="30.75" thickBot="1" x14ac:dyDescent="0.3">
      <c r="A7" s="194" t="s">
        <v>61</v>
      </c>
      <c r="B7" s="195" t="s">
        <v>269</v>
      </c>
      <c r="C7" s="189" t="s">
        <v>83</v>
      </c>
      <c r="D7" s="195" t="s">
        <v>56</v>
      </c>
      <c r="E7" s="199" t="s">
        <v>300</v>
      </c>
      <c r="F7" s="178" t="s">
        <v>84</v>
      </c>
      <c r="G7" s="197" t="s">
        <v>56</v>
      </c>
      <c r="H7" s="197" t="s">
        <v>330</v>
      </c>
      <c r="I7" s="193" t="s">
        <v>85</v>
      </c>
      <c r="J7" s="18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row>
    <row r="8" spans="1:59" ht="30" x14ac:dyDescent="0.25">
      <c r="A8" s="194" t="s">
        <v>56</v>
      </c>
      <c r="B8" s="195" t="s">
        <v>270</v>
      </c>
      <c r="C8" s="189" t="s">
        <v>86</v>
      </c>
      <c r="D8" s="195" t="s">
        <v>56</v>
      </c>
      <c r="E8" s="199" t="s">
        <v>301</v>
      </c>
      <c r="F8" s="178" t="s">
        <v>87</v>
      </c>
      <c r="G8" s="81"/>
      <c r="H8" s="81"/>
      <c r="I8" s="183"/>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x14ac:dyDescent="0.25">
      <c r="A9" s="194" t="s">
        <v>56</v>
      </c>
      <c r="B9" s="195" t="s">
        <v>271</v>
      </c>
      <c r="C9" s="189" t="s">
        <v>88</v>
      </c>
      <c r="D9" s="195" t="s">
        <v>56</v>
      </c>
      <c r="E9" s="199" t="s">
        <v>302</v>
      </c>
      <c r="F9" s="178" t="s">
        <v>89</v>
      </c>
      <c r="G9" s="81"/>
      <c r="H9" s="81"/>
      <c r="I9" s="8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row>
    <row r="10" spans="1:59" ht="30" x14ac:dyDescent="0.25">
      <c r="A10" s="194" t="s">
        <v>61</v>
      </c>
      <c r="B10" s="195" t="s">
        <v>272</v>
      </c>
      <c r="C10" s="189" t="s">
        <v>90</v>
      </c>
      <c r="D10" s="195" t="s">
        <v>56</v>
      </c>
      <c r="E10" s="199" t="s">
        <v>303</v>
      </c>
      <c r="F10" s="178" t="s">
        <v>91</v>
      </c>
      <c r="G10" s="81"/>
      <c r="H10" s="81"/>
      <c r="I10" s="8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row>
    <row r="11" spans="1:59" ht="30" x14ac:dyDescent="0.25">
      <c r="A11" s="194" t="s">
        <v>56</v>
      </c>
      <c r="B11" s="195" t="s">
        <v>273</v>
      </c>
      <c r="C11" s="189" t="s">
        <v>92</v>
      </c>
      <c r="D11" s="195" t="s">
        <v>56</v>
      </c>
      <c r="E11" s="199" t="s">
        <v>304</v>
      </c>
      <c r="F11" s="178" t="s">
        <v>93</v>
      </c>
      <c r="G11" s="81"/>
      <c r="H11" s="81"/>
      <c r="I11" s="8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row>
    <row r="12" spans="1:59" ht="30" x14ac:dyDescent="0.25">
      <c r="A12" s="194" t="s">
        <v>56</v>
      </c>
      <c r="B12" s="195" t="s">
        <v>274</v>
      </c>
      <c r="C12" s="189" t="s">
        <v>94</v>
      </c>
      <c r="D12" s="195" t="s">
        <v>56</v>
      </c>
      <c r="E12" s="199" t="s">
        <v>305</v>
      </c>
      <c r="F12" s="178" t="s">
        <v>95</v>
      </c>
      <c r="G12" s="81"/>
      <c r="H12" s="81"/>
      <c r="I12" s="8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row>
    <row r="13" spans="1:59" ht="30" x14ac:dyDescent="0.25">
      <c r="A13" s="194" t="s">
        <v>56</v>
      </c>
      <c r="B13" s="195" t="s">
        <v>275</v>
      </c>
      <c r="C13" s="189" t="s">
        <v>96</v>
      </c>
      <c r="D13" s="195" t="s">
        <v>56</v>
      </c>
      <c r="E13" s="199" t="s">
        <v>306</v>
      </c>
      <c r="F13" s="178" t="s">
        <v>97</v>
      </c>
      <c r="G13" s="81"/>
      <c r="H13" s="81"/>
      <c r="I13" s="8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row>
    <row r="14" spans="1:59" ht="30" x14ac:dyDescent="0.25">
      <c r="A14" s="194" t="s">
        <v>56</v>
      </c>
      <c r="B14" s="195" t="s">
        <v>276</v>
      </c>
      <c r="C14" s="189" t="s">
        <v>98</v>
      </c>
      <c r="D14" s="195" t="s">
        <v>56</v>
      </c>
      <c r="E14" s="199" t="s">
        <v>307</v>
      </c>
      <c r="F14" s="178" t="s">
        <v>99</v>
      </c>
      <c r="G14" s="81"/>
      <c r="H14" s="81"/>
      <c r="I14" s="8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row>
    <row r="15" spans="1:59" ht="45" x14ac:dyDescent="0.25">
      <c r="A15" s="194" t="s">
        <v>56</v>
      </c>
      <c r="B15" s="195" t="s">
        <v>277</v>
      </c>
      <c r="C15" s="189" t="s">
        <v>100</v>
      </c>
      <c r="D15" s="195" t="s">
        <v>56</v>
      </c>
      <c r="E15" s="199" t="s">
        <v>308</v>
      </c>
      <c r="F15" s="178" t="s">
        <v>101</v>
      </c>
      <c r="G15" s="81"/>
      <c r="H15" s="81"/>
      <c r="I15" s="8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row>
    <row r="16" spans="1:59" ht="30" x14ac:dyDescent="0.25">
      <c r="A16" s="194" t="s">
        <v>56</v>
      </c>
      <c r="B16" s="195" t="s">
        <v>278</v>
      </c>
      <c r="C16" s="189" t="s">
        <v>102</v>
      </c>
      <c r="D16" s="195" t="s">
        <v>56</v>
      </c>
      <c r="E16" s="199" t="s">
        <v>309</v>
      </c>
      <c r="F16" s="178" t="s">
        <v>103</v>
      </c>
      <c r="G16" s="81"/>
      <c r="H16" s="81"/>
      <c r="I16" s="8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row>
    <row r="17" spans="1:59" ht="60" x14ac:dyDescent="0.25">
      <c r="A17" s="194" t="s">
        <v>61</v>
      </c>
      <c r="B17" s="195" t="s">
        <v>279</v>
      </c>
      <c r="C17" s="189" t="s">
        <v>104</v>
      </c>
      <c r="D17" s="195" t="s">
        <v>56</v>
      </c>
      <c r="E17" s="199" t="s">
        <v>310</v>
      </c>
      <c r="F17" s="178" t="s">
        <v>105</v>
      </c>
      <c r="G17" s="81"/>
      <c r="H17" s="81"/>
      <c r="I17" s="8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row>
    <row r="18" spans="1:59" ht="45" x14ac:dyDescent="0.25">
      <c r="A18" s="194" t="s">
        <v>56</v>
      </c>
      <c r="B18" s="195" t="s">
        <v>280</v>
      </c>
      <c r="C18" s="189" t="s">
        <v>106</v>
      </c>
      <c r="D18" s="195" t="s">
        <v>56</v>
      </c>
      <c r="E18" s="199" t="s">
        <v>311</v>
      </c>
      <c r="F18" s="178" t="s">
        <v>107</v>
      </c>
      <c r="G18" s="81"/>
      <c r="H18" s="81"/>
      <c r="I18" s="8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row>
    <row r="19" spans="1:59" ht="30" x14ac:dyDescent="0.25">
      <c r="A19" s="194" t="s">
        <v>61</v>
      </c>
      <c r="B19" s="195" t="s">
        <v>281</v>
      </c>
      <c r="C19" s="189" t="s">
        <v>108</v>
      </c>
      <c r="D19" s="195" t="s">
        <v>56</v>
      </c>
      <c r="E19" s="199" t="s">
        <v>312</v>
      </c>
      <c r="F19" s="178" t="s">
        <v>109</v>
      </c>
      <c r="G19" s="81"/>
      <c r="H19" s="81"/>
      <c r="I19" s="8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row>
    <row r="20" spans="1:59" x14ac:dyDescent="0.25">
      <c r="A20" s="194" t="s">
        <v>56</v>
      </c>
      <c r="B20" s="195" t="s">
        <v>282</v>
      </c>
      <c r="C20" s="189" t="s">
        <v>110</v>
      </c>
      <c r="D20" s="195" t="s">
        <v>56</v>
      </c>
      <c r="E20" s="199" t="s">
        <v>313</v>
      </c>
      <c r="F20" s="178" t="s">
        <v>111</v>
      </c>
      <c r="G20" s="81"/>
      <c r="H20" s="81"/>
      <c r="I20" s="8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row>
    <row r="21" spans="1:59" ht="30" x14ac:dyDescent="0.25">
      <c r="A21" s="194" t="s">
        <v>56</v>
      </c>
      <c r="B21" s="195" t="s">
        <v>283</v>
      </c>
      <c r="C21" s="189" t="s">
        <v>112</v>
      </c>
      <c r="D21" s="195" t="s">
        <v>56</v>
      </c>
      <c r="E21" s="199" t="s">
        <v>314</v>
      </c>
      <c r="F21" s="178" t="s">
        <v>113</v>
      </c>
      <c r="G21" s="81"/>
      <c r="H21" s="81"/>
      <c r="I21" s="8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row>
    <row r="22" spans="1:59" ht="30" x14ac:dyDescent="0.25">
      <c r="A22" s="194" t="s">
        <v>56</v>
      </c>
      <c r="B22" s="195" t="s">
        <v>284</v>
      </c>
      <c r="C22" s="189" t="s">
        <v>114</v>
      </c>
      <c r="D22" s="195" t="s">
        <v>56</v>
      </c>
      <c r="E22" s="199" t="s">
        <v>315</v>
      </c>
      <c r="F22" s="178" t="s">
        <v>115</v>
      </c>
      <c r="G22" s="81"/>
      <c r="H22" s="81"/>
      <c r="I22" s="8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row>
    <row r="23" spans="1:59" ht="30" x14ac:dyDescent="0.25">
      <c r="A23" s="194" t="s">
        <v>56</v>
      </c>
      <c r="B23" s="195" t="s">
        <v>285</v>
      </c>
      <c r="C23" s="189" t="s">
        <v>116</v>
      </c>
      <c r="D23" s="195" t="s">
        <v>56</v>
      </c>
      <c r="E23" s="199" t="s">
        <v>316</v>
      </c>
      <c r="F23" s="178" t="s">
        <v>117</v>
      </c>
      <c r="G23" s="81"/>
      <c r="H23" s="81"/>
      <c r="I23" s="8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row>
    <row r="24" spans="1:59" ht="30" x14ac:dyDescent="0.25">
      <c r="A24" s="194" t="s">
        <v>56</v>
      </c>
      <c r="B24" s="195" t="s">
        <v>286</v>
      </c>
      <c r="C24" s="189" t="s">
        <v>118</v>
      </c>
      <c r="D24" s="195" t="s">
        <v>56</v>
      </c>
      <c r="E24" s="199" t="s">
        <v>317</v>
      </c>
      <c r="F24" s="178" t="s">
        <v>119</v>
      </c>
      <c r="G24" s="81"/>
      <c r="H24" s="81"/>
      <c r="I24" s="8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row>
    <row r="25" spans="1:59" ht="30" x14ac:dyDescent="0.25">
      <c r="A25" s="194" t="s">
        <v>56</v>
      </c>
      <c r="B25" s="195" t="s">
        <v>287</v>
      </c>
      <c r="C25" s="189" t="s">
        <v>120</v>
      </c>
      <c r="D25" s="195" t="s">
        <v>56</v>
      </c>
      <c r="E25" s="199" t="s">
        <v>318</v>
      </c>
      <c r="F25" s="178" t="s">
        <v>121</v>
      </c>
      <c r="G25" s="81"/>
      <c r="H25" s="81"/>
      <c r="I25" s="8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row>
    <row r="26" spans="1:59" ht="30" x14ac:dyDescent="0.25">
      <c r="A26" s="194" t="s">
        <v>56</v>
      </c>
      <c r="B26" s="195" t="s">
        <v>288</v>
      </c>
      <c r="C26" s="189" t="s">
        <v>122</v>
      </c>
      <c r="D26" s="195" t="s">
        <v>56</v>
      </c>
      <c r="E26" s="199" t="s">
        <v>319</v>
      </c>
      <c r="F26" s="178" t="s">
        <v>123</v>
      </c>
      <c r="G26" s="81"/>
      <c r="H26" s="81"/>
      <c r="I26" s="8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row>
    <row r="27" spans="1:59" ht="30" x14ac:dyDescent="0.25">
      <c r="A27" s="194" t="s">
        <v>56</v>
      </c>
      <c r="B27" s="195" t="s">
        <v>289</v>
      </c>
      <c r="C27" s="189" t="s">
        <v>124</v>
      </c>
      <c r="D27" s="195" t="s">
        <v>56</v>
      </c>
      <c r="E27" s="199" t="s">
        <v>320</v>
      </c>
      <c r="F27" s="178" t="s">
        <v>125</v>
      </c>
      <c r="G27" s="81"/>
      <c r="H27" s="81"/>
      <c r="I27" s="8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row>
    <row r="28" spans="1:59" ht="30" x14ac:dyDescent="0.25">
      <c r="A28" s="194" t="s">
        <v>61</v>
      </c>
      <c r="B28" s="195" t="s">
        <v>290</v>
      </c>
      <c r="C28" s="189" t="s">
        <v>126</v>
      </c>
      <c r="D28" s="195" t="s">
        <v>56</v>
      </c>
      <c r="E28" s="199" t="s">
        <v>321</v>
      </c>
      <c r="F28" s="178" t="s">
        <v>127</v>
      </c>
      <c r="G28" s="81"/>
      <c r="H28" s="81"/>
      <c r="I28" s="8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row>
    <row r="29" spans="1:59" x14ac:dyDescent="0.25">
      <c r="A29" s="194" t="s">
        <v>56</v>
      </c>
      <c r="B29" s="195" t="s">
        <v>291</v>
      </c>
      <c r="C29" s="189" t="s">
        <v>128</v>
      </c>
      <c r="D29" s="195" t="s">
        <v>56</v>
      </c>
      <c r="E29" s="199" t="s">
        <v>322</v>
      </c>
      <c r="F29" s="178" t="s">
        <v>129</v>
      </c>
      <c r="G29" s="81"/>
      <c r="H29" s="81"/>
      <c r="I29" s="8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row>
    <row r="30" spans="1:59" s="81" customFormat="1" ht="30.75" thickBot="1" x14ac:dyDescent="0.3">
      <c r="A30" s="194" t="s">
        <v>56</v>
      </c>
      <c r="B30" s="195" t="s">
        <v>292</v>
      </c>
      <c r="C30" s="189" t="s">
        <v>130</v>
      </c>
      <c r="D30" s="197" t="s">
        <v>56</v>
      </c>
      <c r="E30" s="200" t="s">
        <v>323</v>
      </c>
      <c r="F30" s="179" t="s">
        <v>131</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row>
    <row r="31" spans="1:59" ht="30.75" thickBot="1" x14ac:dyDescent="0.3">
      <c r="A31" s="196" t="s">
        <v>56</v>
      </c>
      <c r="B31" s="197" t="s">
        <v>293</v>
      </c>
      <c r="C31" s="190" t="s">
        <v>132</v>
      </c>
      <c r="D31" s="186"/>
      <c r="E31" s="187"/>
      <c r="F31" s="186"/>
      <c r="G31" s="81"/>
      <c r="H31" s="81"/>
      <c r="I31" s="8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row>
    <row r="32" spans="1:59" x14ac:dyDescent="0.25">
      <c r="F32" s="180"/>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row>
    <row r="33" spans="6:59" x14ac:dyDescent="0.25">
      <c r="F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row>
    <row r="34" spans="6:59" x14ac:dyDescent="0.25">
      <c r="F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row>
    <row r="35" spans="6:59" x14ac:dyDescent="0.25">
      <c r="F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row>
    <row r="36" spans="6:59" x14ac:dyDescent="0.25">
      <c r="F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row>
    <row r="37" spans="6:59" x14ac:dyDescent="0.25">
      <c r="F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row>
    <row r="38" spans="6:59" x14ac:dyDescent="0.25">
      <c r="F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row>
    <row r="39" spans="6:59" x14ac:dyDescent="0.25">
      <c r="F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row>
    <row r="40" spans="6:59" x14ac:dyDescent="0.25">
      <c r="F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row>
    <row r="41" spans="6:59" x14ac:dyDescent="0.25">
      <c r="F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row>
    <row r="42" spans="6:59" x14ac:dyDescent="0.25">
      <c r="F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row>
    <row r="43" spans="6:59" x14ac:dyDescent="0.25">
      <c r="F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row>
    <row r="44" spans="6:59" x14ac:dyDescent="0.25">
      <c r="F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row>
    <row r="45" spans="6:59" x14ac:dyDescent="0.25">
      <c r="F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row>
    <row r="46" spans="6:59" x14ac:dyDescent="0.25">
      <c r="F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row>
    <row r="47" spans="6:59" x14ac:dyDescent="0.25">
      <c r="F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row>
    <row r="48" spans="6:59" x14ac:dyDescent="0.25">
      <c r="F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row>
    <row r="49" spans="6:59" x14ac:dyDescent="0.25">
      <c r="F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row>
    <row r="50" spans="6:59" x14ac:dyDescent="0.25">
      <c r="F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row>
    <row r="51" spans="6:59" x14ac:dyDescent="0.25">
      <c r="F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row>
    <row r="52" spans="6:59" x14ac:dyDescent="0.25">
      <c r="F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row>
    <row r="53" spans="6:59" x14ac:dyDescent="0.25">
      <c r="F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row>
    <row r="54" spans="6:59" x14ac:dyDescent="0.25">
      <c r="F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row>
    <row r="55" spans="6:59" x14ac:dyDescent="0.25">
      <c r="F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row>
    <row r="56" spans="6:59" x14ac:dyDescent="0.25">
      <c r="F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6:59" x14ac:dyDescent="0.25">
      <c r="F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6:59" x14ac:dyDescent="0.25">
      <c r="F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6:59" x14ac:dyDescent="0.25">
      <c r="F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6:59" x14ac:dyDescent="0.25">
      <c r="F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row>
    <row r="61" spans="6:59" x14ac:dyDescent="0.25">
      <c r="F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6:59" x14ac:dyDescent="0.25">
      <c r="F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row>
    <row r="63" spans="6:59" x14ac:dyDescent="0.25">
      <c r="F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row>
    <row r="64" spans="6:59" x14ac:dyDescent="0.25">
      <c r="F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6:59" x14ac:dyDescent="0.25">
      <c r="F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6:59" x14ac:dyDescent="0.25">
      <c r="F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6:59" x14ac:dyDescent="0.25">
      <c r="F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6:59" x14ac:dyDescent="0.25">
      <c r="F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row>
    <row r="69" spans="6:59" x14ac:dyDescent="0.25">
      <c r="F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6:59" x14ac:dyDescent="0.25">
      <c r="F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row>
    <row r="71" spans="6:59" x14ac:dyDescent="0.25">
      <c r="F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row>
    <row r="72" spans="6:59" x14ac:dyDescent="0.25">
      <c r="F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row>
    <row r="73" spans="6:59" x14ac:dyDescent="0.25">
      <c r="F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row>
    <row r="74" spans="6:59" x14ac:dyDescent="0.25">
      <c r="F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row>
    <row r="75" spans="6:59" x14ac:dyDescent="0.25">
      <c r="F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6:59" x14ac:dyDescent="0.25">
      <c r="F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6:59" x14ac:dyDescent="0.25">
      <c r="F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row>
    <row r="78" spans="6:59" x14ac:dyDescent="0.25">
      <c r="F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row>
    <row r="79" spans="6:59" x14ac:dyDescent="0.25">
      <c r="F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row>
    <row r="80" spans="6:59" x14ac:dyDescent="0.25">
      <c r="F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row>
    <row r="81" spans="6:71" x14ac:dyDescent="0.25">
      <c r="F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row>
    <row r="82" spans="6:71" x14ac:dyDescent="0.25">
      <c r="F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row>
    <row r="83" spans="6:71" x14ac:dyDescent="0.25">
      <c r="F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row>
    <row r="84" spans="6:71" x14ac:dyDescent="0.25">
      <c r="F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row>
    <row r="85" spans="6:71" x14ac:dyDescent="0.25">
      <c r="F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row>
    <row r="86" spans="6:71" x14ac:dyDescent="0.25">
      <c r="F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row>
    <row r="87" spans="6:71" x14ac:dyDescent="0.25">
      <c r="F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row>
    <row r="88" spans="6:71" x14ac:dyDescent="0.25">
      <c r="F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row>
    <row r="89" spans="6:71" x14ac:dyDescent="0.25">
      <c r="F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pans="6:71" x14ac:dyDescent="0.25">
      <c r="F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row>
    <row r="91" spans="6:71" x14ac:dyDescent="0.25">
      <c r="F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row>
    <row r="92" spans="6:71" x14ac:dyDescent="0.25">
      <c r="F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row>
    <row r="93" spans="6:71" x14ac:dyDescent="0.25">
      <c r="F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row>
    <row r="94" spans="6:71" x14ac:dyDescent="0.25">
      <c r="F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row>
    <row r="95" spans="6:71" x14ac:dyDescent="0.25">
      <c r="F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row>
    <row r="96" spans="6:71" x14ac:dyDescent="0.25">
      <c r="F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row>
    <row r="97" spans="6:71" x14ac:dyDescent="0.25">
      <c r="F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row>
    <row r="98" spans="6:71" x14ac:dyDescent="0.25">
      <c r="F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row>
    <row r="99" spans="6:71" x14ac:dyDescent="0.25">
      <c r="F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row>
    <row r="100" spans="6:71" x14ac:dyDescent="0.25">
      <c r="F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row>
    <row r="101" spans="6:71" x14ac:dyDescent="0.25">
      <c r="F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row>
    <row r="102" spans="6:71" x14ac:dyDescent="0.25">
      <c r="F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row>
    <row r="103" spans="6:71" x14ac:dyDescent="0.25">
      <c r="F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row>
    <row r="104" spans="6:71" x14ac:dyDescent="0.25">
      <c r="F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row>
    <row r="105" spans="6:71" x14ac:dyDescent="0.25">
      <c r="F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row>
    <row r="106" spans="6:71" x14ac:dyDescent="0.25">
      <c r="F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row>
    <row r="107" spans="6:71" x14ac:dyDescent="0.25">
      <c r="F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row>
    <row r="108" spans="6:71" x14ac:dyDescent="0.25">
      <c r="F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row>
    <row r="109" spans="6:71" x14ac:dyDescent="0.25">
      <c r="F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row>
    <row r="110" spans="6:71" x14ac:dyDescent="0.25">
      <c r="F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row>
    <row r="111" spans="6:71" x14ac:dyDescent="0.25">
      <c r="F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row>
    <row r="112" spans="6:71" x14ac:dyDescent="0.25">
      <c r="F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row>
    <row r="113" spans="6:71" x14ac:dyDescent="0.25">
      <c r="F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row>
    <row r="114" spans="6:71" x14ac:dyDescent="0.25">
      <c r="F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row>
    <row r="115" spans="6:71" x14ac:dyDescent="0.25">
      <c r="F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row>
    <row r="116" spans="6:71" x14ac:dyDescent="0.25">
      <c r="F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row>
    <row r="117" spans="6:71" x14ac:dyDescent="0.25">
      <c r="F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row>
    <row r="118" spans="6:71" x14ac:dyDescent="0.25">
      <c r="F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row>
    <row r="119" spans="6:71" x14ac:dyDescent="0.25">
      <c r="F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row>
    <row r="120" spans="6:71" x14ac:dyDescent="0.25">
      <c r="F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6:71" x14ac:dyDescent="0.25">
      <c r="F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6:71" x14ac:dyDescent="0.25">
      <c r="F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row>
    <row r="123" spans="6:71" x14ac:dyDescent="0.25">
      <c r="F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row>
    <row r="124" spans="6:71" x14ac:dyDescent="0.25">
      <c r="F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row>
    <row r="125" spans="6:71" x14ac:dyDescent="0.25">
      <c r="F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row>
    <row r="126" spans="6:71" x14ac:dyDescent="0.25">
      <c r="F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row>
    <row r="127" spans="6:71" x14ac:dyDescent="0.25">
      <c r="F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row>
    <row r="128" spans="6:71" x14ac:dyDescent="0.25">
      <c r="F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row>
    <row r="129" spans="6:38" x14ac:dyDescent="0.25">
      <c r="F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row>
    <row r="130" spans="6:38" x14ac:dyDescent="0.25">
      <c r="F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6:38" x14ac:dyDescent="0.25">
      <c r="F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row>
    <row r="132" spans="6:38" x14ac:dyDescent="0.25">
      <c r="F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row>
    <row r="133" spans="6:38" x14ac:dyDescent="0.25">
      <c r="F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row>
    <row r="134" spans="6:38" x14ac:dyDescent="0.25">
      <c r="F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row>
    <row r="135" spans="6:38" x14ac:dyDescent="0.25">
      <c r="F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row>
    <row r="136" spans="6:38" x14ac:dyDescent="0.25">
      <c r="F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row>
    <row r="137" spans="6:38" x14ac:dyDescent="0.25">
      <c r="F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row>
    <row r="138" spans="6:38" x14ac:dyDescent="0.25">
      <c r="F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row>
    <row r="139" spans="6:38" x14ac:dyDescent="0.25">
      <c r="F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row>
    <row r="140" spans="6:38" x14ac:dyDescent="0.25">
      <c r="F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row>
    <row r="141" spans="6:38" x14ac:dyDescent="0.25">
      <c r="F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row>
    <row r="142" spans="6:38" x14ac:dyDescent="0.25">
      <c r="F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row>
    <row r="143" spans="6:38" x14ac:dyDescent="0.25">
      <c r="F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6:38" x14ac:dyDescent="0.25">
      <c r="F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row>
    <row r="145" spans="6:38" x14ac:dyDescent="0.25">
      <c r="F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row>
    <row r="146" spans="6:38" x14ac:dyDescent="0.25">
      <c r="F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row>
    <row r="147" spans="6:38" x14ac:dyDescent="0.25">
      <c r="F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row>
    <row r="148" spans="6:38" x14ac:dyDescent="0.25">
      <c r="F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row>
    <row r="149" spans="6:38" x14ac:dyDescent="0.25">
      <c r="F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row>
    <row r="150" spans="6:38" x14ac:dyDescent="0.25">
      <c r="F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row>
    <row r="151" spans="6:38" x14ac:dyDescent="0.25">
      <c r="F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row>
    <row r="152" spans="6:38" x14ac:dyDescent="0.25">
      <c r="F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row>
    <row r="153" spans="6:38" x14ac:dyDescent="0.25">
      <c r="F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row>
    <row r="154" spans="6:38" x14ac:dyDescent="0.25">
      <c r="F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row>
    <row r="155" spans="6:38" x14ac:dyDescent="0.25">
      <c r="F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row>
    <row r="156" spans="6:38" x14ac:dyDescent="0.25">
      <c r="F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row>
    <row r="157" spans="6:38" x14ac:dyDescent="0.25">
      <c r="F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6:38" x14ac:dyDescent="0.25">
      <c r="F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6:38" x14ac:dyDescent="0.25">
      <c r="F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row>
    <row r="160" spans="6:38" x14ac:dyDescent="0.25">
      <c r="F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row>
    <row r="161" spans="6:38" x14ac:dyDescent="0.25">
      <c r="F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row>
    <row r="162" spans="6:38" x14ac:dyDescent="0.25">
      <c r="F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row>
    <row r="163" spans="6:38" x14ac:dyDescent="0.25">
      <c r="F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row>
    <row r="164" spans="6:38" x14ac:dyDescent="0.25">
      <c r="F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row>
    <row r="165" spans="6:38" x14ac:dyDescent="0.25">
      <c r="F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row>
    <row r="166" spans="6:38" x14ac:dyDescent="0.25">
      <c r="F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row>
    <row r="167" spans="6:38" x14ac:dyDescent="0.25">
      <c r="F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row>
    <row r="168" spans="6:38" x14ac:dyDescent="0.25">
      <c r="F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row>
    <row r="169" spans="6:38" x14ac:dyDescent="0.25">
      <c r="F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row>
    <row r="170" spans="6:38" x14ac:dyDescent="0.25">
      <c r="F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row>
    <row r="171" spans="6:38" x14ac:dyDescent="0.25">
      <c r="F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row>
    <row r="172" spans="6:38" x14ac:dyDescent="0.25">
      <c r="F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row>
    <row r="173" spans="6:38" x14ac:dyDescent="0.25">
      <c r="F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row>
    <row r="174" spans="6:38" x14ac:dyDescent="0.25">
      <c r="F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row>
    <row r="175" spans="6:38" x14ac:dyDescent="0.25">
      <c r="F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row>
    <row r="176" spans="6:38" x14ac:dyDescent="0.25">
      <c r="F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row>
    <row r="177" spans="6:38" x14ac:dyDescent="0.25">
      <c r="F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row>
    <row r="178" spans="6:38" x14ac:dyDescent="0.25">
      <c r="F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row>
    <row r="179" spans="6:38" x14ac:dyDescent="0.25">
      <c r="F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row>
    <row r="180" spans="6:38" x14ac:dyDescent="0.25">
      <c r="F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row>
    <row r="181" spans="6:38" x14ac:dyDescent="0.25">
      <c r="F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row>
    <row r="182" spans="6:38" x14ac:dyDescent="0.25">
      <c r="F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row>
    <row r="183" spans="6:38" x14ac:dyDescent="0.25">
      <c r="F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row>
    <row r="184" spans="6:38" x14ac:dyDescent="0.25">
      <c r="F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row>
    <row r="185" spans="6:38" x14ac:dyDescent="0.25">
      <c r="F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row>
    <row r="186" spans="6:38" x14ac:dyDescent="0.25">
      <c r="F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row>
    <row r="187" spans="6:38" x14ac:dyDescent="0.25">
      <c r="F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row>
    <row r="188" spans="6:38" x14ac:dyDescent="0.25">
      <c r="F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row>
    <row r="189" spans="6:38" x14ac:dyDescent="0.25">
      <c r="F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row>
    <row r="190" spans="6:38" x14ac:dyDescent="0.25">
      <c r="F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row>
    <row r="191" spans="6:38" x14ac:dyDescent="0.25">
      <c r="F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row>
    <row r="192" spans="6:38" x14ac:dyDescent="0.25">
      <c r="F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row>
    <row r="193" spans="6:38" x14ac:dyDescent="0.25">
      <c r="F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row>
    <row r="194" spans="6:38" x14ac:dyDescent="0.25">
      <c r="F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row>
    <row r="195" spans="6:38" x14ac:dyDescent="0.25">
      <c r="F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row>
    <row r="196" spans="6:38" x14ac:dyDescent="0.25">
      <c r="F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row>
    <row r="197" spans="6:38" x14ac:dyDescent="0.25">
      <c r="F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row>
    <row r="198" spans="6:38" x14ac:dyDescent="0.25">
      <c r="F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row>
    <row r="199" spans="6:38" x14ac:dyDescent="0.25">
      <c r="F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row>
    <row r="200" spans="6:38" x14ac:dyDescent="0.25">
      <c r="F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row>
    <row r="201" spans="6:38" x14ac:dyDescent="0.25">
      <c r="F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row>
    <row r="202" spans="6:38" x14ac:dyDescent="0.25">
      <c r="F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row>
    <row r="203" spans="6:38" x14ac:dyDescent="0.25">
      <c r="F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row>
    <row r="204" spans="6:38" x14ac:dyDescent="0.25">
      <c r="F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row>
    <row r="205" spans="6:38" x14ac:dyDescent="0.25">
      <c r="F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row>
    <row r="206" spans="6:38" x14ac:dyDescent="0.25">
      <c r="F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row>
    <row r="207" spans="6:38" x14ac:dyDescent="0.25">
      <c r="F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row>
    <row r="208" spans="6:38" x14ac:dyDescent="0.25">
      <c r="F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row>
    <row r="209" spans="6:38" x14ac:dyDescent="0.25">
      <c r="F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row>
    <row r="210" spans="6:38" x14ac:dyDescent="0.25">
      <c r="F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row>
    <row r="211" spans="6:38" x14ac:dyDescent="0.25">
      <c r="F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row>
    <row r="212" spans="6:38" x14ac:dyDescent="0.25">
      <c r="F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row>
    <row r="213" spans="6:38" x14ac:dyDescent="0.25">
      <c r="F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row>
    <row r="214" spans="6:38" x14ac:dyDescent="0.25">
      <c r="F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row>
    <row r="215" spans="6:38" x14ac:dyDescent="0.25">
      <c r="F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row>
    <row r="216" spans="6:38" x14ac:dyDescent="0.25">
      <c r="F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6:38" x14ac:dyDescent="0.25">
      <c r="F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row>
    <row r="218" spans="6:38" x14ac:dyDescent="0.25">
      <c r="F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row>
    <row r="219" spans="6:38" x14ac:dyDescent="0.25">
      <c r="F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row>
    <row r="220" spans="6:38" x14ac:dyDescent="0.25">
      <c r="F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row>
    <row r="221" spans="6:38" x14ac:dyDescent="0.25">
      <c r="F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row>
    <row r="222" spans="6:38" x14ac:dyDescent="0.25">
      <c r="F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row>
    <row r="223" spans="6:38" x14ac:dyDescent="0.25">
      <c r="F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row>
    <row r="224" spans="6:38" x14ac:dyDescent="0.25">
      <c r="F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row>
    <row r="225" spans="6:38" x14ac:dyDescent="0.25">
      <c r="F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row>
    <row r="226" spans="6:38" x14ac:dyDescent="0.25">
      <c r="F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row>
    <row r="227" spans="6:38" x14ac:dyDescent="0.25">
      <c r="F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row>
    <row r="228" spans="6:38" x14ac:dyDescent="0.25">
      <c r="F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6:38" x14ac:dyDescent="0.25">
      <c r="F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row>
    <row r="230" spans="6:38" x14ac:dyDescent="0.25">
      <c r="F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row>
    <row r="231" spans="6:38" x14ac:dyDescent="0.25">
      <c r="F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row>
    <row r="232" spans="6:38" x14ac:dyDescent="0.25">
      <c r="F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row>
    <row r="233" spans="6:38" x14ac:dyDescent="0.25">
      <c r="F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row>
    <row r="234" spans="6:38" x14ac:dyDescent="0.25">
      <c r="F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row>
    <row r="235" spans="6:38" x14ac:dyDescent="0.25">
      <c r="F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row>
    <row r="236" spans="6:38" x14ac:dyDescent="0.25">
      <c r="F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row>
    <row r="237" spans="6:38" x14ac:dyDescent="0.25">
      <c r="F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row>
    <row r="238" spans="6:38" x14ac:dyDescent="0.25">
      <c r="F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row>
    <row r="239" spans="6:38" x14ac:dyDescent="0.25">
      <c r="F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row>
    <row r="240" spans="6:38" x14ac:dyDescent="0.25">
      <c r="F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row>
    <row r="241" spans="6:38" x14ac:dyDescent="0.25">
      <c r="F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row>
    <row r="242" spans="6:38" x14ac:dyDescent="0.25">
      <c r="F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row>
    <row r="243" spans="6:38" x14ac:dyDescent="0.25">
      <c r="F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row>
    <row r="244" spans="6:38" x14ac:dyDescent="0.25">
      <c r="F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row>
    <row r="245" spans="6:38" x14ac:dyDescent="0.25">
      <c r="F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row>
    <row r="246" spans="6:38" x14ac:dyDescent="0.25">
      <c r="F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row>
    <row r="247" spans="6:38" x14ac:dyDescent="0.25">
      <c r="F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row>
    <row r="248" spans="6:38" x14ac:dyDescent="0.25">
      <c r="F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row>
    <row r="249" spans="6:38" x14ac:dyDescent="0.25">
      <c r="F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row>
    <row r="250" spans="6:38" x14ac:dyDescent="0.25">
      <c r="F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row>
    <row r="251" spans="6:38" x14ac:dyDescent="0.25">
      <c r="F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row>
    <row r="252" spans="6:38" x14ac:dyDescent="0.25">
      <c r="F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row>
    <row r="253" spans="6:38" x14ac:dyDescent="0.25">
      <c r="F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row>
    <row r="254" spans="6:38" x14ac:dyDescent="0.25">
      <c r="F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row>
    <row r="255" spans="6:38" x14ac:dyDescent="0.25">
      <c r="F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row>
    <row r="256" spans="6:38" x14ac:dyDescent="0.25">
      <c r="F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row>
    <row r="257" spans="6:38" x14ac:dyDescent="0.25">
      <c r="F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row>
    <row r="258" spans="6:38" x14ac:dyDescent="0.25">
      <c r="F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row>
    <row r="259" spans="6:38" x14ac:dyDescent="0.25">
      <c r="F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row>
    <row r="260" spans="6:38" x14ac:dyDescent="0.25">
      <c r="F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row>
    <row r="261" spans="6:38" x14ac:dyDescent="0.25">
      <c r="F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row>
    <row r="262" spans="6:38" x14ac:dyDescent="0.25">
      <c r="F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row>
    <row r="263" spans="6:38" x14ac:dyDescent="0.25">
      <c r="F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row>
    <row r="264" spans="6:38" x14ac:dyDescent="0.25">
      <c r="F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row>
    <row r="265" spans="6:38" x14ac:dyDescent="0.25">
      <c r="F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row>
    <row r="266" spans="6:38" x14ac:dyDescent="0.25">
      <c r="F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row>
    <row r="267" spans="6:38" x14ac:dyDescent="0.25">
      <c r="F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row>
    <row r="268" spans="6:38" x14ac:dyDescent="0.25">
      <c r="F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row>
    <row r="269" spans="6:38" x14ac:dyDescent="0.25">
      <c r="F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row>
    <row r="270" spans="6:38" x14ac:dyDescent="0.25">
      <c r="F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row>
    <row r="271" spans="6:38" x14ac:dyDescent="0.25">
      <c r="F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row>
    <row r="272" spans="6:38" x14ac:dyDescent="0.25">
      <c r="F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row>
    <row r="273" spans="6:38" x14ac:dyDescent="0.25">
      <c r="F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row>
    <row r="274" spans="6:38" x14ac:dyDescent="0.25">
      <c r="F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row>
    <row r="275" spans="6:38" x14ac:dyDescent="0.25">
      <c r="F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row>
    <row r="276" spans="6:38" x14ac:dyDescent="0.25">
      <c r="F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row>
    <row r="277" spans="6:38" x14ac:dyDescent="0.25">
      <c r="F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row>
    <row r="278" spans="6:38" x14ac:dyDescent="0.25">
      <c r="F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row>
    <row r="279" spans="6:38" x14ac:dyDescent="0.25">
      <c r="F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row>
    <row r="280" spans="6:38" x14ac:dyDescent="0.25">
      <c r="F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row>
    <row r="281" spans="6:38" x14ac:dyDescent="0.25">
      <c r="F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row>
    <row r="282" spans="6:38" x14ac:dyDescent="0.25">
      <c r="F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row>
    <row r="283" spans="6:38" x14ac:dyDescent="0.25">
      <c r="F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row>
    <row r="284" spans="6:38" x14ac:dyDescent="0.25">
      <c r="F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row>
    <row r="285" spans="6:38" x14ac:dyDescent="0.25">
      <c r="F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row>
    <row r="286" spans="6:38" x14ac:dyDescent="0.25">
      <c r="F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row>
    <row r="287" spans="6:38" x14ac:dyDescent="0.25">
      <c r="F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row>
    <row r="288" spans="6:38" x14ac:dyDescent="0.25">
      <c r="F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row>
    <row r="289" spans="6:38" x14ac:dyDescent="0.25">
      <c r="F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row>
    <row r="290" spans="6:38" x14ac:dyDescent="0.25">
      <c r="F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row>
    <row r="291" spans="6:38" x14ac:dyDescent="0.25">
      <c r="F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row>
    <row r="292" spans="6:38" x14ac:dyDescent="0.25">
      <c r="F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row>
    <row r="293" spans="6:38" x14ac:dyDescent="0.25">
      <c r="F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row>
    <row r="294" spans="6:38" x14ac:dyDescent="0.25">
      <c r="F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row>
    <row r="295" spans="6:38" x14ac:dyDescent="0.25">
      <c r="F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row>
    <row r="296" spans="6:38" x14ac:dyDescent="0.25">
      <c r="F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row>
    <row r="297" spans="6:38" x14ac:dyDescent="0.25">
      <c r="F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row>
    <row r="298" spans="6:38" x14ac:dyDescent="0.25">
      <c r="F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row>
    <row r="299" spans="6:38" x14ac:dyDescent="0.25">
      <c r="F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row>
    <row r="300" spans="6:38" x14ac:dyDescent="0.25">
      <c r="F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row>
    <row r="301" spans="6:38" x14ac:dyDescent="0.25">
      <c r="F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row>
    <row r="302" spans="6:38" x14ac:dyDescent="0.25">
      <c r="F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row>
    <row r="303" spans="6:38" x14ac:dyDescent="0.25">
      <c r="F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row>
    <row r="304" spans="6:38" x14ac:dyDescent="0.25">
      <c r="F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row>
    <row r="305" spans="6:38" x14ac:dyDescent="0.25">
      <c r="F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row>
    <row r="306" spans="6:38" x14ac:dyDescent="0.25">
      <c r="F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row>
    <row r="307" spans="6:38" x14ac:dyDescent="0.25">
      <c r="F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row>
    <row r="308" spans="6:38" x14ac:dyDescent="0.25">
      <c r="F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row>
    <row r="309" spans="6:38" x14ac:dyDescent="0.25">
      <c r="F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row>
    <row r="310" spans="6:38" x14ac:dyDescent="0.25">
      <c r="F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row>
    <row r="311" spans="6:38" x14ac:dyDescent="0.25">
      <c r="F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row>
    <row r="312" spans="6:38" x14ac:dyDescent="0.25">
      <c r="F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row>
    <row r="313" spans="6:38" x14ac:dyDescent="0.25">
      <c r="F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row>
    <row r="314" spans="6:38" x14ac:dyDescent="0.25">
      <c r="F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row>
    <row r="315" spans="6:38" x14ac:dyDescent="0.25">
      <c r="F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row>
    <row r="316" spans="6:38" x14ac:dyDescent="0.25">
      <c r="F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row>
    <row r="317" spans="6:38" x14ac:dyDescent="0.25">
      <c r="F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row>
    <row r="318" spans="6:38" x14ac:dyDescent="0.25">
      <c r="F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row>
    <row r="319" spans="6:38" x14ac:dyDescent="0.25">
      <c r="F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row>
  </sheetData>
  <phoneticPr fontId="24" type="noConversion"/>
  <conditionalFormatting sqref="A2:A31">
    <cfRule type="cellIs" dxfId="5" priority="7" operator="equal">
      <formula>"No"</formula>
    </cfRule>
    <cfRule type="cellIs" dxfId="4" priority="8" operator="equal">
      <formula>"Yes"</formula>
    </cfRule>
    <cfRule type="colorScale" priority="9">
      <colorScale>
        <cfvo type="formula" val="&quot;Yes&quot;"/>
        <cfvo type="formula" val="&quot;No&quot;"/>
        <color theme="9"/>
        <color rgb="FFFF0000"/>
      </colorScale>
    </cfRule>
  </conditionalFormatting>
  <conditionalFormatting sqref="D2:D31">
    <cfRule type="cellIs" dxfId="3" priority="4" operator="equal">
      <formula>"No"</formula>
    </cfRule>
    <cfRule type="cellIs" dxfId="2" priority="5" operator="equal">
      <formula>"Yes"</formula>
    </cfRule>
    <cfRule type="colorScale" priority="6">
      <colorScale>
        <cfvo type="formula" val="&quot;Yes&quot;"/>
        <cfvo type="formula" val="&quot;No&quot;"/>
        <color theme="9"/>
        <color rgb="FFFF0000"/>
      </colorScale>
    </cfRule>
  </conditionalFormatting>
  <conditionalFormatting sqref="G8:H31 G2:G7">
    <cfRule type="cellIs" dxfId="1" priority="1" operator="equal">
      <formula>"No"</formula>
    </cfRule>
    <cfRule type="cellIs" dxfId="0" priority="2" operator="equal">
      <formula>"Yes"</formula>
    </cfRule>
    <cfRule type="colorScale" priority="3">
      <colorScale>
        <cfvo type="formula" val="&quot;Yes&quot;"/>
        <cfvo type="formula" val="&quot;No&quot;"/>
        <color theme="9"/>
        <color rgb="FFFF0000"/>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EA740E-A4A8-4073-A85C-26D797679852}">
          <x14:formula1>
            <xm:f>'Appendix-Confirmation'!$A$1:$A$2</xm:f>
          </x14:formula1>
          <xm:sqref>A2:A31 D2:D31 G2:G31 H8:H31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D682-9547-4A0D-BC91-E699A32B1518}">
  <dimension ref="A1:A2"/>
  <sheetViews>
    <sheetView workbookViewId="0">
      <selection activeCell="A3" sqref="A3"/>
    </sheetView>
  </sheetViews>
  <sheetFormatPr defaultRowHeight="15" x14ac:dyDescent="0.25"/>
  <sheetData>
    <row r="1" spans="1:1" x14ac:dyDescent="0.25">
      <c r="A1" t="s">
        <v>61</v>
      </c>
    </row>
    <row r="2" spans="1:1" x14ac:dyDescent="0.25">
      <c r="A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55" zoomScaleNormal="55" workbookViewId="0">
      <pane xSplit="2" topLeftCell="J1" activePane="topRight" state="frozen"/>
      <selection pane="topRight" activeCell="K1" sqref="K1"/>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65"/>
      <c r="B1" s="65"/>
      <c r="C1" s="65"/>
      <c r="D1" s="84" t="s">
        <v>133</v>
      </c>
      <c r="E1" s="85" t="s">
        <v>134</v>
      </c>
      <c r="F1" s="88" t="s">
        <v>10</v>
      </c>
      <c r="G1" s="88" t="s">
        <v>11</v>
      </c>
      <c r="H1" s="88" t="s">
        <v>12</v>
      </c>
      <c r="I1" s="88" t="s">
        <v>13</v>
      </c>
      <c r="J1" s="88" t="s">
        <v>14</v>
      </c>
      <c r="K1" s="88" t="s">
        <v>15</v>
      </c>
      <c r="L1" s="88" t="s">
        <v>16</v>
      </c>
      <c r="M1" s="88" t="s">
        <v>17</v>
      </c>
      <c r="N1" s="88" t="s">
        <v>18</v>
      </c>
      <c r="O1" s="88" t="s">
        <v>19</v>
      </c>
      <c r="P1" s="88" t="s">
        <v>20</v>
      </c>
      <c r="Q1" s="88" t="s">
        <v>21</v>
      </c>
      <c r="R1" s="85" t="s">
        <v>135</v>
      </c>
      <c r="S1" s="85" t="s">
        <v>136</v>
      </c>
      <c r="T1" s="85" t="s">
        <v>137</v>
      </c>
      <c r="U1" s="85" t="s">
        <v>138</v>
      </c>
      <c r="V1" s="85" t="s">
        <v>139</v>
      </c>
      <c r="W1" s="85" t="s">
        <v>140</v>
      </c>
      <c r="X1" s="85" t="s">
        <v>141</v>
      </c>
      <c r="Y1" s="86" t="s">
        <v>142</v>
      </c>
      <c r="Z1" s="65"/>
      <c r="AA1" s="65"/>
      <c r="AB1" s="65"/>
      <c r="AC1" s="65"/>
      <c r="AD1" s="65"/>
      <c r="AE1" s="65"/>
      <c r="AF1" s="65"/>
      <c r="AG1" s="65"/>
      <c r="AH1" s="65"/>
    </row>
    <row r="2" spans="1:34" ht="15" customHeight="1" x14ac:dyDescent="0.25">
      <c r="A2" s="163" t="s">
        <v>143</v>
      </c>
      <c r="B2" s="167">
        <v>1</v>
      </c>
      <c r="C2" s="69" t="s">
        <v>144</v>
      </c>
      <c r="D2" s="110"/>
      <c r="E2" s="111">
        <v>4</v>
      </c>
      <c r="F2" s="111">
        <v>3</v>
      </c>
      <c r="G2" s="111"/>
      <c r="H2" s="111"/>
      <c r="I2" s="111"/>
      <c r="J2" s="111"/>
      <c r="K2" s="111"/>
      <c r="L2" s="111"/>
      <c r="M2" s="111"/>
      <c r="N2" s="111"/>
      <c r="O2" s="111"/>
      <c r="P2" s="111"/>
      <c r="Q2" s="112"/>
      <c r="R2" s="67">
        <v>2</v>
      </c>
      <c r="S2" s="67"/>
      <c r="T2" s="67"/>
      <c r="U2" s="93">
        <v>3</v>
      </c>
      <c r="V2" s="67">
        <v>2</v>
      </c>
      <c r="W2" s="67">
        <v>2.5</v>
      </c>
      <c r="X2" s="67">
        <v>0</v>
      </c>
      <c r="Y2" s="70">
        <f t="shared" ref="Y2:Y33" si="0">SUM(U2:X2)</f>
        <v>7.5</v>
      </c>
      <c r="Z2" s="66"/>
      <c r="AA2" s="66"/>
      <c r="AB2" s="66"/>
      <c r="AC2" s="66"/>
      <c r="AD2" s="66"/>
      <c r="AE2" s="66"/>
      <c r="AF2" s="66"/>
      <c r="AG2" s="66"/>
      <c r="AH2" s="66"/>
    </row>
    <row r="3" spans="1:34" x14ac:dyDescent="0.25">
      <c r="A3" s="164"/>
      <c r="B3" s="161"/>
      <c r="C3" s="71" t="s">
        <v>145</v>
      </c>
      <c r="D3" s="113"/>
      <c r="E3" s="66"/>
      <c r="F3" s="66">
        <v>3</v>
      </c>
      <c r="G3" s="66"/>
      <c r="H3" s="66"/>
      <c r="I3" s="66"/>
      <c r="J3" s="66"/>
      <c r="K3" s="66"/>
      <c r="L3" s="66"/>
      <c r="M3" s="66"/>
      <c r="N3" s="66"/>
      <c r="O3" s="66"/>
      <c r="P3" s="66"/>
      <c r="Q3" s="114"/>
      <c r="R3" s="66"/>
      <c r="S3" s="66"/>
      <c r="T3" s="66"/>
      <c r="U3" s="94">
        <f t="shared" ref="U3:U58" si="1">SUM(C3:Q3)</f>
        <v>3</v>
      </c>
      <c r="V3" s="66">
        <v>2</v>
      </c>
      <c r="W3" s="66">
        <v>2.5</v>
      </c>
      <c r="X3" s="66">
        <v>0</v>
      </c>
      <c r="Y3" s="72">
        <f t="shared" si="0"/>
        <v>7.5</v>
      </c>
      <c r="Z3" s="66"/>
      <c r="AA3" s="66"/>
      <c r="AB3" s="66"/>
      <c r="AC3" s="66"/>
      <c r="AD3" s="66"/>
      <c r="AE3" s="66"/>
      <c r="AF3" s="66"/>
      <c r="AG3" s="66"/>
      <c r="AH3" s="66"/>
    </row>
    <row r="4" spans="1:34" x14ac:dyDescent="0.25">
      <c r="A4" s="164"/>
      <c r="B4" s="161"/>
      <c r="C4" s="71" t="s">
        <v>146</v>
      </c>
      <c r="D4" s="113"/>
      <c r="E4" s="66"/>
      <c r="F4" s="66">
        <v>3</v>
      </c>
      <c r="G4" s="66"/>
      <c r="H4" s="66"/>
      <c r="I4" s="66"/>
      <c r="J4" s="66"/>
      <c r="K4" s="66"/>
      <c r="L4" s="66"/>
      <c r="M4" s="66"/>
      <c r="N4" s="66"/>
      <c r="O4" s="66"/>
      <c r="P4" s="66"/>
      <c r="Q4" s="114"/>
      <c r="R4" s="66"/>
      <c r="S4" s="66"/>
      <c r="T4" s="66"/>
      <c r="U4" s="94">
        <f t="shared" si="1"/>
        <v>3</v>
      </c>
      <c r="V4" s="66">
        <v>2</v>
      </c>
      <c r="W4" s="66">
        <v>2.5</v>
      </c>
      <c r="X4" s="66">
        <v>0</v>
      </c>
      <c r="Y4" s="72">
        <f t="shared" si="0"/>
        <v>7.5</v>
      </c>
      <c r="Z4" s="66"/>
      <c r="AA4" s="66"/>
      <c r="AB4" s="66"/>
      <c r="AC4" s="66"/>
      <c r="AD4" s="66"/>
      <c r="AE4" s="66"/>
      <c r="AF4" s="66"/>
      <c r="AG4" s="66"/>
      <c r="AH4" s="66"/>
    </row>
    <row r="5" spans="1:34" ht="15" customHeight="1" x14ac:dyDescent="0.25">
      <c r="A5" s="164"/>
      <c r="B5" s="166"/>
      <c r="C5" s="71" t="s">
        <v>147</v>
      </c>
      <c r="D5" s="113"/>
      <c r="E5" s="66"/>
      <c r="F5" s="66">
        <v>3</v>
      </c>
      <c r="G5" s="66"/>
      <c r="H5" s="66"/>
      <c r="I5" s="66"/>
      <c r="J5" s="66"/>
      <c r="K5" s="66"/>
      <c r="L5" s="66"/>
      <c r="M5" s="66"/>
      <c r="N5" s="66"/>
      <c r="O5" s="66"/>
      <c r="P5" s="66"/>
      <c r="Q5" s="114"/>
      <c r="R5" s="66"/>
      <c r="S5" s="66"/>
      <c r="T5" s="66"/>
      <c r="U5" s="94">
        <f t="shared" si="1"/>
        <v>3</v>
      </c>
      <c r="V5" s="66">
        <v>2</v>
      </c>
      <c r="W5" s="66">
        <v>2.5</v>
      </c>
      <c r="X5" s="66">
        <v>2</v>
      </c>
      <c r="Y5" s="72">
        <f t="shared" si="0"/>
        <v>9.5</v>
      </c>
      <c r="Z5" s="66"/>
      <c r="AA5" s="66"/>
      <c r="AB5" s="66"/>
      <c r="AC5" s="66"/>
      <c r="AD5" s="66"/>
      <c r="AE5" s="66"/>
      <c r="AF5" s="66"/>
      <c r="AG5" s="66"/>
      <c r="AH5" s="66"/>
    </row>
    <row r="6" spans="1:34" x14ac:dyDescent="0.25">
      <c r="A6" s="164"/>
      <c r="B6" s="161">
        <v>2</v>
      </c>
      <c r="C6" s="71" t="s">
        <v>148</v>
      </c>
      <c r="D6" s="113"/>
      <c r="E6" s="66"/>
      <c r="F6" s="66"/>
      <c r="G6" s="66">
        <v>3</v>
      </c>
      <c r="H6" s="66"/>
      <c r="I6" s="66"/>
      <c r="J6" s="66"/>
      <c r="K6" s="66"/>
      <c r="L6" s="66"/>
      <c r="M6" s="66"/>
      <c r="N6" s="66"/>
      <c r="O6" s="66"/>
      <c r="P6" s="66"/>
      <c r="Q6" s="114"/>
      <c r="R6" s="66">
        <v>2</v>
      </c>
      <c r="S6" s="66"/>
      <c r="T6" s="66"/>
      <c r="U6" s="94">
        <f t="shared" si="1"/>
        <v>3</v>
      </c>
      <c r="V6" s="66">
        <v>2</v>
      </c>
      <c r="W6" s="66">
        <v>2.5</v>
      </c>
      <c r="X6" s="66">
        <v>0</v>
      </c>
      <c r="Y6" s="72">
        <f t="shared" si="0"/>
        <v>7.5</v>
      </c>
      <c r="Z6" s="66"/>
      <c r="AA6" s="66"/>
      <c r="AB6" s="66"/>
      <c r="AC6" s="66"/>
      <c r="AD6" s="66"/>
      <c r="AE6" s="66"/>
      <c r="AF6" s="66"/>
      <c r="AG6" s="66"/>
      <c r="AH6" s="66"/>
    </row>
    <row r="7" spans="1:34" x14ac:dyDescent="0.25">
      <c r="A7" s="164"/>
      <c r="B7" s="161"/>
      <c r="C7" s="71" t="s">
        <v>149</v>
      </c>
      <c r="D7" s="113"/>
      <c r="E7" s="66"/>
      <c r="F7" s="66"/>
      <c r="G7" s="66">
        <v>3</v>
      </c>
      <c r="H7" s="66"/>
      <c r="I7" s="66"/>
      <c r="J7" s="66"/>
      <c r="K7" s="66"/>
      <c r="L7" s="66"/>
      <c r="M7" s="66"/>
      <c r="N7" s="66"/>
      <c r="O7" s="66"/>
      <c r="P7" s="66"/>
      <c r="Q7" s="114"/>
      <c r="R7" s="66"/>
      <c r="S7" s="66"/>
      <c r="T7" s="66"/>
      <c r="U7" s="94">
        <f t="shared" si="1"/>
        <v>3</v>
      </c>
      <c r="V7" s="66">
        <v>2</v>
      </c>
      <c r="W7" s="66">
        <v>2.5</v>
      </c>
      <c r="X7" s="66">
        <v>0</v>
      </c>
      <c r="Y7" s="72">
        <f t="shared" si="0"/>
        <v>7.5</v>
      </c>
      <c r="Z7" s="66"/>
      <c r="AA7" s="66"/>
      <c r="AB7" s="66"/>
      <c r="AC7" s="66"/>
      <c r="AD7" s="66"/>
      <c r="AE7" s="66"/>
      <c r="AF7" s="66"/>
      <c r="AG7" s="66"/>
      <c r="AH7" s="66"/>
    </row>
    <row r="8" spans="1:34" ht="15" customHeight="1" x14ac:dyDescent="0.25">
      <c r="A8" s="164"/>
      <c r="B8" s="161"/>
      <c r="C8" s="71" t="s">
        <v>150</v>
      </c>
      <c r="D8" s="113"/>
      <c r="E8" s="66"/>
      <c r="G8" s="66">
        <v>3</v>
      </c>
      <c r="H8" s="66"/>
      <c r="I8" s="66"/>
      <c r="J8" s="66"/>
      <c r="K8" s="66"/>
      <c r="L8" s="66"/>
      <c r="M8" s="66"/>
      <c r="N8" s="66"/>
      <c r="O8" s="66"/>
      <c r="P8" s="66"/>
      <c r="Q8" s="114"/>
      <c r="R8" s="66"/>
      <c r="S8" s="66"/>
      <c r="T8" s="66"/>
      <c r="U8" s="94">
        <f t="shared" si="1"/>
        <v>3</v>
      </c>
      <c r="V8" s="66">
        <v>2</v>
      </c>
      <c r="W8" s="66">
        <v>2.5</v>
      </c>
      <c r="X8" s="66">
        <v>0</v>
      </c>
      <c r="Y8" s="72">
        <f t="shared" si="0"/>
        <v>7.5</v>
      </c>
      <c r="Z8" s="66"/>
      <c r="AA8" s="66"/>
      <c r="AB8" s="66"/>
      <c r="AC8" s="66"/>
      <c r="AD8" s="66"/>
      <c r="AE8" s="66"/>
      <c r="AF8" s="66"/>
      <c r="AG8" s="66"/>
      <c r="AH8" s="66"/>
    </row>
    <row r="9" spans="1:34" x14ac:dyDescent="0.25">
      <c r="A9" s="164"/>
      <c r="B9" s="161"/>
      <c r="C9" s="71" t="s">
        <v>151</v>
      </c>
      <c r="D9" s="113"/>
      <c r="E9" s="66"/>
      <c r="G9" s="66">
        <v>3</v>
      </c>
      <c r="H9" s="66"/>
      <c r="I9" s="66"/>
      <c r="J9" s="66"/>
      <c r="K9" s="66"/>
      <c r="L9" s="66"/>
      <c r="M9" s="66"/>
      <c r="N9" s="66"/>
      <c r="O9" s="66"/>
      <c r="P9" s="66"/>
      <c r="Q9" s="114"/>
      <c r="R9" s="66"/>
      <c r="S9" s="66"/>
      <c r="T9" s="66"/>
      <c r="U9" s="94">
        <f t="shared" si="1"/>
        <v>3</v>
      </c>
      <c r="V9" s="66">
        <v>2</v>
      </c>
      <c r="W9" s="66">
        <v>2.5</v>
      </c>
      <c r="X9" s="66">
        <v>0</v>
      </c>
      <c r="Y9" s="72">
        <f t="shared" si="0"/>
        <v>7.5</v>
      </c>
      <c r="Z9" s="66"/>
      <c r="AA9" s="66"/>
      <c r="AB9" s="66" t="s">
        <v>152</v>
      </c>
      <c r="AC9" s="66">
        <f>E2</f>
        <v>4</v>
      </c>
      <c r="AD9" s="66"/>
      <c r="AE9" s="66"/>
      <c r="AF9" s="66"/>
      <c r="AG9" s="66"/>
      <c r="AH9" s="66"/>
    </row>
    <row r="10" spans="1:34" x14ac:dyDescent="0.25">
      <c r="A10" s="164"/>
      <c r="B10" s="161">
        <v>3</v>
      </c>
      <c r="C10" s="71" t="s">
        <v>153</v>
      </c>
      <c r="D10" s="113"/>
      <c r="E10" s="66"/>
      <c r="G10" s="66">
        <v>3</v>
      </c>
      <c r="H10" s="66"/>
      <c r="I10" s="66"/>
      <c r="J10" s="66"/>
      <c r="K10" s="66"/>
      <c r="L10" s="66"/>
      <c r="M10" s="66"/>
      <c r="N10" s="66"/>
      <c r="O10" s="66"/>
      <c r="P10" s="66"/>
      <c r="Q10" s="114"/>
      <c r="R10" s="66">
        <v>2</v>
      </c>
      <c r="S10" s="66"/>
      <c r="T10" s="66"/>
      <c r="U10" s="94">
        <f t="shared" si="1"/>
        <v>3</v>
      </c>
      <c r="V10" s="66">
        <v>2</v>
      </c>
      <c r="W10" s="66">
        <v>2.5</v>
      </c>
      <c r="X10" s="66">
        <v>2</v>
      </c>
      <c r="Y10" s="72">
        <f t="shared" si="0"/>
        <v>9.5</v>
      </c>
      <c r="Z10" s="66"/>
      <c r="AA10" s="66"/>
      <c r="AB10" s="107" t="s">
        <v>154</v>
      </c>
      <c r="AC10" s="66"/>
      <c r="AD10" s="66"/>
      <c r="AE10" s="66"/>
      <c r="AF10" s="66" t="s">
        <v>155</v>
      </c>
      <c r="AG10" s="66"/>
      <c r="AH10" s="66"/>
    </row>
    <row r="11" spans="1:34" x14ac:dyDescent="0.25">
      <c r="A11" s="164"/>
      <c r="B11" s="161"/>
      <c r="C11" s="71" t="s">
        <v>156</v>
      </c>
      <c r="D11" s="113"/>
      <c r="E11" s="66"/>
      <c r="G11" s="66"/>
      <c r="H11" s="66">
        <v>3</v>
      </c>
      <c r="I11" s="66"/>
      <c r="J11" s="66"/>
      <c r="K11" s="66"/>
      <c r="L11" s="66"/>
      <c r="M11" s="66"/>
      <c r="N11" s="66"/>
      <c r="O11" s="66"/>
      <c r="P11" s="66"/>
      <c r="Q11" s="114"/>
      <c r="R11" s="66"/>
      <c r="S11" s="66"/>
      <c r="T11" s="66"/>
      <c r="U11" s="94">
        <f t="shared" si="1"/>
        <v>3</v>
      </c>
      <c r="V11" s="66">
        <v>2</v>
      </c>
      <c r="W11" s="66">
        <v>2.5</v>
      </c>
      <c r="X11" s="66">
        <v>0</v>
      </c>
      <c r="Y11" s="72">
        <f t="shared" si="0"/>
        <v>7.5</v>
      </c>
      <c r="Z11" s="66"/>
      <c r="AA11" s="66"/>
      <c r="AB11" s="108" t="s">
        <v>157</v>
      </c>
      <c r="AC11" s="109">
        <f>Y79+AC9</f>
        <v>487</v>
      </c>
      <c r="AD11" s="66"/>
      <c r="AE11" s="66"/>
      <c r="AF11" s="66"/>
      <c r="AG11" s="66"/>
      <c r="AH11" s="66"/>
    </row>
    <row r="12" spans="1:34" x14ac:dyDescent="0.25">
      <c r="A12" s="164"/>
      <c r="B12" s="161"/>
      <c r="C12" s="71" t="s">
        <v>158</v>
      </c>
      <c r="D12" s="113"/>
      <c r="E12" s="66"/>
      <c r="G12" s="66"/>
      <c r="H12" s="66">
        <v>3</v>
      </c>
      <c r="I12" s="66"/>
      <c r="J12" s="66"/>
      <c r="K12" s="66"/>
      <c r="L12" s="66"/>
      <c r="M12" s="66"/>
      <c r="N12" s="66"/>
      <c r="O12" s="66"/>
      <c r="P12" s="66"/>
      <c r="Q12" s="114"/>
      <c r="R12" s="66"/>
      <c r="S12" s="66"/>
      <c r="T12" s="66"/>
      <c r="U12" s="94">
        <f t="shared" si="1"/>
        <v>3</v>
      </c>
      <c r="V12" s="66">
        <v>2</v>
      </c>
      <c r="W12" s="66">
        <v>2.5</v>
      </c>
      <c r="X12" s="66">
        <v>0</v>
      </c>
      <c r="Y12" s="72">
        <f t="shared" si="0"/>
        <v>7.5</v>
      </c>
      <c r="Z12" s="66"/>
      <c r="AA12" s="66"/>
      <c r="AB12" s="66"/>
      <c r="AC12" s="97" t="s">
        <v>159</v>
      </c>
      <c r="AD12" s="97" t="s">
        <v>160</v>
      </c>
      <c r="AE12" s="96" t="s">
        <v>161</v>
      </c>
      <c r="AF12" s="96" t="s">
        <v>162</v>
      </c>
      <c r="AG12" s="66"/>
      <c r="AH12" s="66"/>
    </row>
    <row r="13" spans="1:34" x14ac:dyDescent="0.25">
      <c r="A13" s="164"/>
      <c r="B13" s="161"/>
      <c r="C13" s="71" t="s">
        <v>163</v>
      </c>
      <c r="D13" s="113"/>
      <c r="E13" s="66"/>
      <c r="F13" s="66"/>
      <c r="G13" s="66"/>
      <c r="H13" s="66">
        <v>3</v>
      </c>
      <c r="I13" s="66"/>
      <c r="J13" s="66"/>
      <c r="K13" s="66"/>
      <c r="L13" s="66"/>
      <c r="M13" s="66"/>
      <c r="N13" s="66"/>
      <c r="O13" s="66"/>
      <c r="P13" s="66"/>
      <c r="Q13" s="114"/>
      <c r="R13" s="66"/>
      <c r="S13" s="119" t="s">
        <v>164</v>
      </c>
      <c r="T13" s="66"/>
      <c r="U13" s="94">
        <f t="shared" si="1"/>
        <v>3</v>
      </c>
      <c r="V13" s="66">
        <v>2</v>
      </c>
      <c r="W13" s="66">
        <v>2.5</v>
      </c>
      <c r="X13" s="66">
        <v>0</v>
      </c>
      <c r="Y13" s="72">
        <f t="shared" si="0"/>
        <v>7.5</v>
      </c>
      <c r="Z13" s="66"/>
      <c r="AA13" s="66"/>
      <c r="AB13" s="106" t="s">
        <v>10</v>
      </c>
      <c r="AC13" s="76">
        <f>F78</f>
        <v>12</v>
      </c>
      <c r="AD13" s="79">
        <f t="shared" ref="AD13:AD24" si="2">AC13/$AC$11</f>
        <v>2.4640657084188913E-2</v>
      </c>
      <c r="AE13" s="79">
        <f>AD13</f>
        <v>2.4640657084188913E-2</v>
      </c>
      <c r="AF13" s="76">
        <v>2</v>
      </c>
      <c r="AG13" s="80"/>
      <c r="AH13" s="66"/>
    </row>
    <row r="14" spans="1:34" x14ac:dyDescent="0.25">
      <c r="A14" s="164"/>
      <c r="B14" s="161">
        <v>4</v>
      </c>
      <c r="C14" s="71" t="s">
        <v>165</v>
      </c>
      <c r="D14" s="113"/>
      <c r="E14" s="66"/>
      <c r="G14" s="66"/>
      <c r="H14" s="66">
        <v>3</v>
      </c>
      <c r="I14" s="66"/>
      <c r="J14" s="66"/>
      <c r="K14" s="66"/>
      <c r="L14" s="66"/>
      <c r="M14" s="66"/>
      <c r="N14" s="66"/>
      <c r="O14" s="66"/>
      <c r="P14" s="66"/>
      <c r="Q14" s="114"/>
      <c r="R14" s="66">
        <v>2</v>
      </c>
      <c r="S14" s="66"/>
      <c r="T14" s="66"/>
      <c r="U14" s="94">
        <f t="shared" si="1"/>
        <v>3</v>
      </c>
      <c r="V14" s="66">
        <v>2</v>
      </c>
      <c r="W14" s="66">
        <v>2.5</v>
      </c>
      <c r="X14" s="66">
        <v>0</v>
      </c>
      <c r="Y14" s="72">
        <f t="shared" si="0"/>
        <v>7.5</v>
      </c>
      <c r="Z14" s="66"/>
      <c r="AA14" s="66"/>
      <c r="AB14" s="106" t="s">
        <v>11</v>
      </c>
      <c r="AC14" s="76">
        <f>G78</f>
        <v>15</v>
      </c>
      <c r="AD14" s="79">
        <f t="shared" si="2"/>
        <v>3.0800821355236138E-2</v>
      </c>
      <c r="AE14" s="79">
        <f t="shared" ref="AE14:AE24" si="3">AE13+AD14</f>
        <v>5.5441478439425054E-2</v>
      </c>
      <c r="AF14" s="76">
        <v>2</v>
      </c>
      <c r="AG14" s="80"/>
      <c r="AH14" s="66"/>
    </row>
    <row r="15" spans="1:34" x14ac:dyDescent="0.25">
      <c r="A15" s="164"/>
      <c r="B15" s="161"/>
      <c r="C15" s="71" t="s">
        <v>166</v>
      </c>
      <c r="D15" s="113"/>
      <c r="E15" s="66"/>
      <c r="G15" s="66"/>
      <c r="H15" s="66">
        <v>3</v>
      </c>
      <c r="I15" s="66"/>
      <c r="J15" s="66"/>
      <c r="K15" s="66"/>
      <c r="L15" s="66"/>
      <c r="M15" s="66"/>
      <c r="N15" s="66"/>
      <c r="O15" s="66"/>
      <c r="P15" s="66"/>
      <c r="Q15" s="114"/>
      <c r="R15" s="66"/>
      <c r="S15" s="66"/>
      <c r="T15" s="66"/>
      <c r="U15" s="94">
        <f t="shared" si="1"/>
        <v>3</v>
      </c>
      <c r="V15" s="66">
        <v>2</v>
      </c>
      <c r="W15" s="66">
        <v>2.5</v>
      </c>
      <c r="X15" s="66">
        <v>0</v>
      </c>
      <c r="Y15" s="72">
        <f t="shared" si="0"/>
        <v>7.5</v>
      </c>
      <c r="Z15" s="66"/>
      <c r="AA15" s="66"/>
      <c r="AB15" s="106" t="s">
        <v>12</v>
      </c>
      <c r="AC15" s="76">
        <f>H78</f>
        <v>27</v>
      </c>
      <c r="AD15" s="79">
        <f t="shared" si="2"/>
        <v>5.5441478439425054E-2</v>
      </c>
      <c r="AE15" s="79">
        <f t="shared" si="3"/>
        <v>0.11088295687885011</v>
      </c>
      <c r="AF15" s="76">
        <v>2</v>
      </c>
      <c r="AG15" s="80"/>
      <c r="AH15" s="66"/>
    </row>
    <row r="16" spans="1:34" x14ac:dyDescent="0.25">
      <c r="A16" s="164"/>
      <c r="B16" s="161"/>
      <c r="C16" s="71" t="s">
        <v>167</v>
      </c>
      <c r="D16" s="113"/>
      <c r="E16" s="66"/>
      <c r="G16" s="66"/>
      <c r="H16" s="66">
        <v>3</v>
      </c>
      <c r="I16" s="66"/>
      <c r="J16" s="66"/>
      <c r="K16" s="66"/>
      <c r="L16" s="66"/>
      <c r="M16" s="66"/>
      <c r="N16" s="66"/>
      <c r="O16" s="66"/>
      <c r="P16" s="66"/>
      <c r="Q16" s="114"/>
      <c r="R16" s="66"/>
      <c r="S16" s="66"/>
      <c r="T16" s="66"/>
      <c r="U16" s="94">
        <f t="shared" si="1"/>
        <v>3</v>
      </c>
      <c r="V16" s="66">
        <v>2</v>
      </c>
      <c r="W16" s="66">
        <v>2.5</v>
      </c>
      <c r="X16" s="66">
        <v>0</v>
      </c>
      <c r="Y16" s="72">
        <f t="shared" si="0"/>
        <v>7.5</v>
      </c>
      <c r="Z16" s="66"/>
      <c r="AA16" s="66"/>
      <c r="AB16" s="106" t="s">
        <v>13</v>
      </c>
      <c r="AC16" s="76">
        <f>I78</f>
        <v>12</v>
      </c>
      <c r="AD16" s="79">
        <f t="shared" si="2"/>
        <v>2.4640657084188913E-2</v>
      </c>
      <c r="AE16" s="79">
        <f t="shared" si="3"/>
        <v>0.13552361396303902</v>
      </c>
      <c r="AF16" s="76">
        <v>2</v>
      </c>
      <c r="AG16" s="80"/>
      <c r="AH16" s="66"/>
    </row>
    <row r="17" spans="1:34" x14ac:dyDescent="0.25">
      <c r="A17" s="164"/>
      <c r="B17" s="161"/>
      <c r="C17" s="71" t="s">
        <v>168</v>
      </c>
      <c r="D17" s="113"/>
      <c r="E17" s="66"/>
      <c r="G17" s="66"/>
      <c r="H17" s="66">
        <v>6</v>
      </c>
      <c r="I17" s="66"/>
      <c r="J17" s="66"/>
      <c r="K17" s="66"/>
      <c r="L17" s="66"/>
      <c r="M17" s="66"/>
      <c r="N17" s="66"/>
      <c r="O17" s="66"/>
      <c r="P17" s="66"/>
      <c r="Q17" s="114"/>
      <c r="R17" s="66"/>
      <c r="S17" s="66"/>
      <c r="T17" s="66"/>
      <c r="U17" s="94">
        <f t="shared" si="1"/>
        <v>6</v>
      </c>
      <c r="V17" s="66">
        <v>2</v>
      </c>
      <c r="W17" s="66">
        <v>2.5</v>
      </c>
      <c r="X17" s="66">
        <v>0</v>
      </c>
      <c r="Y17" s="72">
        <f t="shared" si="0"/>
        <v>10.5</v>
      </c>
      <c r="Z17" s="66"/>
      <c r="AA17" s="66"/>
      <c r="AB17" s="106" t="s">
        <v>14</v>
      </c>
      <c r="AC17" s="76">
        <f>J78</f>
        <v>24</v>
      </c>
      <c r="AD17" s="79">
        <f t="shared" si="2"/>
        <v>4.9281314168377825E-2</v>
      </c>
      <c r="AE17" s="79">
        <f t="shared" si="3"/>
        <v>0.18480492813141686</v>
      </c>
      <c r="AF17" s="76">
        <v>2</v>
      </c>
      <c r="AG17" s="80"/>
      <c r="AH17" s="66"/>
    </row>
    <row r="18" spans="1:34" x14ac:dyDescent="0.25">
      <c r="A18" s="164"/>
      <c r="B18" s="161">
        <v>5</v>
      </c>
      <c r="C18" s="71" t="s">
        <v>169</v>
      </c>
      <c r="D18" s="113"/>
      <c r="E18" s="66"/>
      <c r="G18" s="66"/>
      <c r="H18" s="66">
        <v>3</v>
      </c>
      <c r="I18" s="66"/>
      <c r="J18" s="66"/>
      <c r="K18" s="66"/>
      <c r="L18" s="66"/>
      <c r="M18" s="66"/>
      <c r="N18" s="66"/>
      <c r="O18" s="66"/>
      <c r="P18" s="66"/>
      <c r="Q18" s="114"/>
      <c r="R18" s="66">
        <v>2</v>
      </c>
      <c r="S18" s="66"/>
      <c r="T18" s="66"/>
      <c r="U18" s="94">
        <f t="shared" si="1"/>
        <v>3</v>
      </c>
      <c r="V18" s="66">
        <v>2</v>
      </c>
      <c r="W18" s="66">
        <v>2.5</v>
      </c>
      <c r="X18" s="66">
        <v>2</v>
      </c>
      <c r="Y18" s="72">
        <f t="shared" si="0"/>
        <v>9.5</v>
      </c>
      <c r="Z18" s="66"/>
      <c r="AA18" s="66"/>
      <c r="AB18" s="106" t="s">
        <v>15</v>
      </c>
      <c r="AC18" s="76">
        <f>K78</f>
        <v>9</v>
      </c>
      <c r="AD18" s="79">
        <f t="shared" si="2"/>
        <v>1.8480492813141684E-2</v>
      </c>
      <c r="AE18" s="79">
        <f t="shared" si="3"/>
        <v>0.20328542094455854</v>
      </c>
      <c r="AF18" s="76">
        <v>2</v>
      </c>
      <c r="AG18" s="80"/>
      <c r="AH18" s="66"/>
    </row>
    <row r="19" spans="1:34" x14ac:dyDescent="0.25">
      <c r="A19" s="164"/>
      <c r="B19" s="161"/>
      <c r="C19" s="71" t="s">
        <v>170</v>
      </c>
      <c r="D19" s="113"/>
      <c r="E19" s="66"/>
      <c r="F19" s="66"/>
      <c r="G19" s="66"/>
      <c r="H19" s="66"/>
      <c r="I19" s="66">
        <v>3</v>
      </c>
      <c r="J19" s="66"/>
      <c r="K19" s="66"/>
      <c r="L19" s="66"/>
      <c r="M19" s="66"/>
      <c r="N19" s="66"/>
      <c r="O19" s="66"/>
      <c r="P19" s="66"/>
      <c r="Q19" s="114"/>
      <c r="R19" s="66"/>
      <c r="S19" s="66"/>
      <c r="T19" s="66"/>
      <c r="U19" s="94">
        <f t="shared" si="1"/>
        <v>3</v>
      </c>
      <c r="V19" s="66">
        <v>2</v>
      </c>
      <c r="W19" s="66">
        <v>2.5</v>
      </c>
      <c r="X19" s="66">
        <v>0</v>
      </c>
      <c r="Y19" s="72">
        <f t="shared" si="0"/>
        <v>7.5</v>
      </c>
      <c r="Z19" s="66"/>
      <c r="AA19" s="66"/>
      <c r="AB19" s="106" t="s">
        <v>16</v>
      </c>
      <c r="AC19" s="76">
        <f>L78</f>
        <v>12</v>
      </c>
      <c r="AD19" s="79">
        <f t="shared" si="2"/>
        <v>2.4640657084188913E-2</v>
      </c>
      <c r="AE19" s="79">
        <f t="shared" si="3"/>
        <v>0.22792607802874745</v>
      </c>
      <c r="AF19" s="76">
        <v>2</v>
      </c>
      <c r="AG19" s="80"/>
      <c r="AH19" s="66"/>
    </row>
    <row r="20" spans="1:34" x14ac:dyDescent="0.25">
      <c r="A20" s="164"/>
      <c r="B20" s="161"/>
      <c r="C20" s="71" t="s">
        <v>171</v>
      </c>
      <c r="D20" s="113"/>
      <c r="E20" s="66"/>
      <c r="F20" s="66"/>
      <c r="G20" s="66"/>
      <c r="H20" s="66"/>
      <c r="I20" s="66">
        <v>3</v>
      </c>
      <c r="J20" s="66"/>
      <c r="K20" s="66"/>
      <c r="L20" s="66"/>
      <c r="M20" s="66"/>
      <c r="N20" s="66"/>
      <c r="O20" s="66"/>
      <c r="P20" s="66"/>
      <c r="Q20" s="114"/>
      <c r="R20" s="66"/>
      <c r="T20" s="66"/>
      <c r="U20" s="94">
        <f t="shared" si="1"/>
        <v>3</v>
      </c>
      <c r="V20" s="66">
        <v>2</v>
      </c>
      <c r="W20" s="66">
        <v>2.5</v>
      </c>
      <c r="X20" s="66">
        <v>0</v>
      </c>
      <c r="Y20" s="72">
        <f t="shared" si="0"/>
        <v>7.5</v>
      </c>
      <c r="Z20" s="66"/>
      <c r="AA20" s="66"/>
      <c r="AB20" s="106" t="s">
        <v>17</v>
      </c>
      <c r="AC20" s="76">
        <f>M78</f>
        <v>21</v>
      </c>
      <c r="AD20" s="79">
        <f t="shared" si="2"/>
        <v>4.3121149897330596E-2</v>
      </c>
      <c r="AE20" s="79">
        <f t="shared" si="3"/>
        <v>0.27104722792607805</v>
      </c>
      <c r="AF20" s="76">
        <v>2</v>
      </c>
      <c r="AG20" s="80"/>
      <c r="AH20" s="66"/>
    </row>
    <row r="21" spans="1:34" x14ac:dyDescent="0.25">
      <c r="A21" s="164"/>
      <c r="B21" s="161"/>
      <c r="C21" s="71" t="s">
        <v>172</v>
      </c>
      <c r="D21" s="113"/>
      <c r="E21" s="66"/>
      <c r="F21" s="66"/>
      <c r="G21" s="66"/>
      <c r="H21" s="66"/>
      <c r="I21" s="66">
        <v>3</v>
      </c>
      <c r="J21" s="66"/>
      <c r="K21" s="66"/>
      <c r="L21" s="66"/>
      <c r="M21" s="66"/>
      <c r="N21" s="66"/>
      <c r="O21" s="66"/>
      <c r="P21" s="66"/>
      <c r="Q21" s="114"/>
      <c r="R21" s="66"/>
      <c r="S21" s="66"/>
      <c r="T21" s="66"/>
      <c r="U21" s="94">
        <f t="shared" si="1"/>
        <v>3</v>
      </c>
      <c r="V21" s="66">
        <v>2</v>
      </c>
      <c r="W21" s="66">
        <v>2.5</v>
      </c>
      <c r="X21" s="66">
        <v>0</v>
      </c>
      <c r="Y21" s="72">
        <f t="shared" si="0"/>
        <v>7.5</v>
      </c>
      <c r="Z21" s="66"/>
      <c r="AA21" s="66"/>
      <c r="AB21" s="106" t="s">
        <v>18</v>
      </c>
      <c r="AC21" s="76">
        <f>N78</f>
        <v>18</v>
      </c>
      <c r="AD21" s="79">
        <f t="shared" si="2"/>
        <v>3.6960985626283367E-2</v>
      </c>
      <c r="AE21" s="79">
        <f t="shared" si="3"/>
        <v>0.30800821355236141</v>
      </c>
      <c r="AF21" s="76">
        <v>2</v>
      </c>
      <c r="AG21" s="80"/>
    </row>
    <row r="22" spans="1:34" x14ac:dyDescent="0.25">
      <c r="A22" s="164"/>
      <c r="B22" s="161">
        <v>6</v>
      </c>
      <c r="C22" s="71" t="s">
        <v>173</v>
      </c>
      <c r="D22" s="113"/>
      <c r="E22" s="66"/>
      <c r="F22" s="66"/>
      <c r="G22" s="66"/>
      <c r="H22" s="66"/>
      <c r="I22" s="66">
        <v>3</v>
      </c>
      <c r="J22" s="66"/>
      <c r="K22" s="66"/>
      <c r="L22" s="66"/>
      <c r="M22" s="66"/>
      <c r="N22" s="66"/>
      <c r="O22" s="66"/>
      <c r="P22" s="66"/>
      <c r="Q22" s="114"/>
      <c r="R22" s="66">
        <v>2</v>
      </c>
      <c r="T22" s="66"/>
      <c r="U22" s="94">
        <f t="shared" si="1"/>
        <v>3</v>
      </c>
      <c r="V22" s="66">
        <v>2</v>
      </c>
      <c r="W22" s="66">
        <v>2.5</v>
      </c>
      <c r="X22" s="66">
        <v>0</v>
      </c>
      <c r="Y22" s="72">
        <f t="shared" si="0"/>
        <v>7.5</v>
      </c>
      <c r="Z22" s="66"/>
      <c r="AA22" s="66"/>
      <c r="AB22" s="106" t="s">
        <v>19</v>
      </c>
      <c r="AC22" s="76">
        <f>O78</f>
        <v>15</v>
      </c>
      <c r="AD22" s="79">
        <f t="shared" si="2"/>
        <v>3.0800821355236138E-2</v>
      </c>
      <c r="AE22" s="79">
        <f t="shared" si="3"/>
        <v>0.33880903490759756</v>
      </c>
      <c r="AF22" s="76">
        <v>2</v>
      </c>
      <c r="AG22" s="80"/>
    </row>
    <row r="23" spans="1:34" x14ac:dyDescent="0.25">
      <c r="A23" s="164"/>
      <c r="B23" s="161"/>
      <c r="C23" s="71" t="s">
        <v>174</v>
      </c>
      <c r="D23" s="113"/>
      <c r="E23" s="66"/>
      <c r="F23" s="66"/>
      <c r="G23" s="66"/>
      <c r="H23" s="66"/>
      <c r="I23" s="66"/>
      <c r="J23" s="66">
        <v>6</v>
      </c>
      <c r="K23" s="66"/>
      <c r="L23" s="66"/>
      <c r="M23" s="66"/>
      <c r="N23" s="66"/>
      <c r="O23" s="66"/>
      <c r="P23" s="66"/>
      <c r="Q23" s="114"/>
      <c r="R23" s="66"/>
      <c r="S23" s="119" t="s">
        <v>164</v>
      </c>
      <c r="T23" s="66"/>
      <c r="U23" s="94">
        <f t="shared" si="1"/>
        <v>6</v>
      </c>
      <c r="V23" s="66">
        <v>2</v>
      </c>
      <c r="W23" s="66">
        <v>2.5</v>
      </c>
      <c r="X23" s="66">
        <v>2</v>
      </c>
      <c r="Y23" s="72">
        <f t="shared" si="0"/>
        <v>12.5</v>
      </c>
      <c r="Z23" s="66"/>
      <c r="AA23" s="66"/>
      <c r="AB23" s="106" t="s">
        <v>20</v>
      </c>
      <c r="AC23" s="76">
        <f>P78</f>
        <v>15</v>
      </c>
      <c r="AD23" s="79">
        <f t="shared" si="2"/>
        <v>3.0800821355236138E-2</v>
      </c>
      <c r="AE23" s="79">
        <f t="shared" si="3"/>
        <v>0.36960985626283371</v>
      </c>
      <c r="AF23" s="76">
        <v>2</v>
      </c>
      <c r="AG23" s="80"/>
    </row>
    <row r="24" spans="1:34" x14ac:dyDescent="0.25">
      <c r="A24" s="164"/>
      <c r="B24" s="161"/>
      <c r="C24" s="71" t="s">
        <v>175</v>
      </c>
      <c r="D24" s="113"/>
      <c r="E24" s="66"/>
      <c r="F24" s="66"/>
      <c r="G24" s="66"/>
      <c r="H24" s="66"/>
      <c r="I24" s="66"/>
      <c r="J24" s="66">
        <v>3</v>
      </c>
      <c r="K24" s="66"/>
      <c r="L24" s="66"/>
      <c r="M24" s="66"/>
      <c r="N24" s="66"/>
      <c r="O24" s="66"/>
      <c r="P24" s="66"/>
      <c r="Q24" s="114"/>
      <c r="R24" s="66"/>
      <c r="T24" s="66"/>
      <c r="U24" s="94">
        <f t="shared" si="1"/>
        <v>3</v>
      </c>
      <c r="V24" s="66">
        <v>2</v>
      </c>
      <c r="W24" s="66">
        <v>2.5</v>
      </c>
      <c r="X24" s="66">
        <v>0</v>
      </c>
      <c r="Y24" s="72">
        <f t="shared" si="0"/>
        <v>7.5</v>
      </c>
      <c r="Z24" s="66"/>
      <c r="AA24" s="66"/>
      <c r="AB24" s="106" t="s">
        <v>21</v>
      </c>
      <c r="AC24" s="99">
        <v>11</v>
      </c>
      <c r="AD24" s="79">
        <f t="shared" si="2"/>
        <v>2.2587268993839837E-2</v>
      </c>
      <c r="AE24" s="102">
        <f t="shared" si="3"/>
        <v>0.39219712525667355</v>
      </c>
      <c r="AF24" s="76">
        <v>2</v>
      </c>
      <c r="AG24" s="80"/>
    </row>
    <row r="25" spans="1:34" x14ac:dyDescent="0.25">
      <c r="A25" s="164"/>
      <c r="B25" s="161"/>
      <c r="C25" s="71" t="s">
        <v>176</v>
      </c>
      <c r="D25" s="113"/>
      <c r="E25" s="66"/>
      <c r="F25" s="66"/>
      <c r="G25" s="66"/>
      <c r="H25" s="66"/>
      <c r="I25" s="66"/>
      <c r="J25" s="66">
        <v>3</v>
      </c>
      <c r="K25" s="66"/>
      <c r="L25" s="66"/>
      <c r="M25" s="66"/>
      <c r="N25" s="66"/>
      <c r="O25" s="66"/>
      <c r="P25" s="66"/>
      <c r="Q25" s="114"/>
      <c r="R25" s="66"/>
      <c r="T25" s="66"/>
      <c r="U25" s="94">
        <f t="shared" si="1"/>
        <v>3</v>
      </c>
      <c r="V25" s="66">
        <v>2</v>
      </c>
      <c r="W25" s="66">
        <v>2.5</v>
      </c>
      <c r="X25" s="66">
        <v>0</v>
      </c>
      <c r="Y25" s="72">
        <f t="shared" si="0"/>
        <v>7.5</v>
      </c>
      <c r="Z25" s="66"/>
      <c r="AA25" s="66"/>
      <c r="AB25" s="65"/>
      <c r="AC25" s="101">
        <f>SUM(AC13:AC24)</f>
        <v>191</v>
      </c>
      <c r="AD25" s="100">
        <f>SUM(AC25/AC11)</f>
        <v>0.3921971252566735</v>
      </c>
      <c r="AE25" s="66"/>
      <c r="AF25" s="109">
        <f>SUM(AF13:AF24)</f>
        <v>24</v>
      </c>
      <c r="AG25" s="66"/>
    </row>
    <row r="26" spans="1:34" x14ac:dyDescent="0.25">
      <c r="A26" s="164"/>
      <c r="B26" s="161">
        <v>7</v>
      </c>
      <c r="C26" s="71" t="s">
        <v>177</v>
      </c>
      <c r="D26" s="113"/>
      <c r="E26" s="66"/>
      <c r="F26" s="66"/>
      <c r="G26" s="66"/>
      <c r="H26" s="66"/>
      <c r="I26" s="66"/>
      <c r="J26" s="66">
        <v>3</v>
      </c>
      <c r="K26" s="66"/>
      <c r="L26" s="66"/>
      <c r="M26" s="66"/>
      <c r="N26" s="66"/>
      <c r="O26" s="66"/>
      <c r="P26" s="66"/>
      <c r="Q26" s="114"/>
      <c r="R26" s="66">
        <v>2</v>
      </c>
      <c r="S26" s="66"/>
      <c r="T26" s="66"/>
      <c r="U26" s="94">
        <f t="shared" si="1"/>
        <v>3</v>
      </c>
      <c r="V26" s="66">
        <v>2</v>
      </c>
      <c r="W26" s="66">
        <v>2.5</v>
      </c>
      <c r="X26" s="66">
        <v>0</v>
      </c>
      <c r="Y26" s="72">
        <f t="shared" si="0"/>
        <v>7.5</v>
      </c>
      <c r="Z26" s="66"/>
      <c r="AA26" s="66"/>
      <c r="AB26" s="65"/>
      <c r="AC26" s="97" t="s">
        <v>159</v>
      </c>
      <c r="AD26" s="97" t="s">
        <v>160</v>
      </c>
      <c r="AE26" s="96" t="s">
        <v>161</v>
      </c>
      <c r="AF26" s="66"/>
      <c r="AG26" s="66"/>
    </row>
    <row r="27" spans="1:34" x14ac:dyDescent="0.25">
      <c r="A27" s="164"/>
      <c r="B27" s="161"/>
      <c r="C27" s="71" t="s">
        <v>178</v>
      </c>
      <c r="D27" s="113"/>
      <c r="E27" s="66"/>
      <c r="F27" s="66"/>
      <c r="G27" s="66"/>
      <c r="H27" s="66"/>
      <c r="I27" s="66"/>
      <c r="J27" s="66">
        <v>3</v>
      </c>
      <c r="K27" s="66"/>
      <c r="L27" s="66"/>
      <c r="M27" s="66"/>
      <c r="N27" s="66"/>
      <c r="O27" s="66"/>
      <c r="P27" s="66"/>
      <c r="Q27" s="114"/>
      <c r="R27" s="66"/>
      <c r="S27" s="66"/>
      <c r="T27" s="66"/>
      <c r="U27" s="94">
        <f t="shared" si="1"/>
        <v>3</v>
      </c>
      <c r="V27" s="66">
        <v>2</v>
      </c>
      <c r="W27" s="66">
        <v>2.5</v>
      </c>
      <c r="X27" s="66">
        <v>0</v>
      </c>
      <c r="Y27" s="72">
        <f t="shared" si="0"/>
        <v>7.5</v>
      </c>
      <c r="Z27" s="66"/>
      <c r="AA27" s="66"/>
      <c r="AB27" s="98" t="s">
        <v>179</v>
      </c>
      <c r="AC27" s="76">
        <v>10</v>
      </c>
      <c r="AD27" s="103">
        <v>0.2</v>
      </c>
      <c r="AE27" s="79">
        <v>0.2</v>
      </c>
    </row>
    <row r="28" spans="1:34" x14ac:dyDescent="0.25">
      <c r="A28" s="164"/>
      <c r="B28" s="161"/>
      <c r="C28" s="71" t="s">
        <v>180</v>
      </c>
      <c r="D28" s="113"/>
      <c r="E28" s="66"/>
      <c r="F28" s="66"/>
      <c r="G28" s="66"/>
      <c r="H28" s="66"/>
      <c r="I28" s="66"/>
      <c r="J28" s="66">
        <v>3</v>
      </c>
      <c r="K28" s="66"/>
      <c r="L28" s="66"/>
      <c r="M28" s="66"/>
      <c r="N28" s="66"/>
      <c r="O28" s="66"/>
      <c r="P28" s="66"/>
      <c r="Q28" s="114"/>
      <c r="R28" s="66"/>
      <c r="S28" s="66"/>
      <c r="T28" s="66"/>
      <c r="U28" s="94">
        <f t="shared" si="1"/>
        <v>3</v>
      </c>
      <c r="V28" s="66">
        <v>2</v>
      </c>
      <c r="W28" s="66">
        <v>2.5</v>
      </c>
      <c r="X28" s="66">
        <v>0</v>
      </c>
      <c r="Y28" s="72">
        <f t="shared" si="0"/>
        <v>7.5</v>
      </c>
      <c r="Z28" s="66"/>
      <c r="AA28" s="66"/>
      <c r="AB28" s="98" t="s">
        <v>181</v>
      </c>
      <c r="AC28" s="76">
        <v>10</v>
      </c>
      <c r="AD28" s="103">
        <v>0.2</v>
      </c>
      <c r="AE28" s="79">
        <v>0.4</v>
      </c>
    </row>
    <row r="29" spans="1:34" x14ac:dyDescent="0.25">
      <c r="A29" s="164"/>
      <c r="B29" s="161"/>
      <c r="C29" s="71" t="s">
        <v>182</v>
      </c>
      <c r="D29" s="113"/>
      <c r="E29" s="66"/>
      <c r="F29" s="66"/>
      <c r="G29" s="66"/>
      <c r="H29" s="66"/>
      <c r="I29" s="66"/>
      <c r="J29" s="109">
        <v>3</v>
      </c>
      <c r="L29" s="66"/>
      <c r="M29" s="66"/>
      <c r="N29" s="66"/>
      <c r="O29" s="66"/>
      <c r="P29" s="66"/>
      <c r="Q29" s="114"/>
      <c r="R29" s="66"/>
      <c r="S29" s="66"/>
      <c r="T29" s="66"/>
      <c r="U29" s="94">
        <f t="shared" si="1"/>
        <v>3</v>
      </c>
      <c r="V29" s="66">
        <v>2</v>
      </c>
      <c r="W29" s="66">
        <v>2.5</v>
      </c>
      <c r="X29" s="66">
        <v>0</v>
      </c>
      <c r="Y29" s="72">
        <f t="shared" si="0"/>
        <v>7.5</v>
      </c>
      <c r="Z29" s="66" t="s">
        <v>183</v>
      </c>
      <c r="AA29" s="66"/>
      <c r="AB29" s="98" t="s">
        <v>184</v>
      </c>
      <c r="AC29" s="76">
        <v>10</v>
      </c>
      <c r="AD29" s="103">
        <v>0.2</v>
      </c>
      <c r="AE29" s="79">
        <v>0.6</v>
      </c>
    </row>
    <row r="30" spans="1:34" x14ac:dyDescent="0.25">
      <c r="A30" s="164"/>
      <c r="B30" s="161">
        <v>8</v>
      </c>
      <c r="C30" s="71" t="s">
        <v>185</v>
      </c>
      <c r="D30" s="113"/>
      <c r="E30" s="66"/>
      <c r="F30" s="66"/>
      <c r="G30" s="66"/>
      <c r="H30" s="66"/>
      <c r="I30" s="66"/>
      <c r="J30" s="66"/>
      <c r="K30">
        <v>3</v>
      </c>
      <c r="L30" s="66"/>
      <c r="M30" s="66"/>
      <c r="N30" s="66"/>
      <c r="O30" s="66"/>
      <c r="P30" s="66"/>
      <c r="Q30" s="114"/>
      <c r="R30" s="66">
        <v>2</v>
      </c>
      <c r="T30" s="66"/>
      <c r="U30" s="94">
        <f t="shared" si="1"/>
        <v>3</v>
      </c>
      <c r="V30" s="66">
        <v>2</v>
      </c>
      <c r="W30" s="66">
        <v>2.5</v>
      </c>
      <c r="X30" s="66">
        <v>2</v>
      </c>
      <c r="Y30" s="72">
        <f t="shared" si="0"/>
        <v>9.5</v>
      </c>
      <c r="AA30" s="66"/>
      <c r="AB30" s="98" t="s">
        <v>186</v>
      </c>
      <c r="AC30" s="76">
        <v>10</v>
      </c>
      <c r="AD30" s="103">
        <v>0.2</v>
      </c>
      <c r="AE30" s="79">
        <v>0.8</v>
      </c>
    </row>
    <row r="31" spans="1:34" x14ac:dyDescent="0.25">
      <c r="A31" s="164"/>
      <c r="B31" s="161"/>
      <c r="C31" s="71" t="s">
        <v>187</v>
      </c>
      <c r="D31" s="113"/>
      <c r="E31" s="66"/>
      <c r="F31" s="66"/>
      <c r="G31" s="66"/>
      <c r="H31" s="66"/>
      <c r="I31" s="66"/>
      <c r="J31" s="66"/>
      <c r="K31" s="66">
        <v>3</v>
      </c>
      <c r="M31" s="66"/>
      <c r="N31" s="66"/>
      <c r="O31" s="66"/>
      <c r="P31" s="66"/>
      <c r="Q31" s="114"/>
      <c r="R31" s="66"/>
      <c r="S31" s="66"/>
      <c r="T31" s="66"/>
      <c r="U31" s="94">
        <f t="shared" si="1"/>
        <v>3</v>
      </c>
      <c r="V31" s="66">
        <v>2</v>
      </c>
      <c r="W31" s="66">
        <v>2.5</v>
      </c>
      <c r="X31" s="66">
        <v>0</v>
      </c>
      <c r="Y31" s="72">
        <f t="shared" si="0"/>
        <v>7.5</v>
      </c>
      <c r="Z31" s="66"/>
      <c r="AA31" s="66"/>
      <c r="AB31" s="98" t="s">
        <v>188</v>
      </c>
      <c r="AC31" s="99">
        <v>10</v>
      </c>
      <c r="AD31" s="104">
        <v>0.2</v>
      </c>
      <c r="AE31" s="102">
        <v>1</v>
      </c>
    </row>
    <row r="32" spans="1:34" x14ac:dyDescent="0.25">
      <c r="A32" s="164"/>
      <c r="B32" s="161"/>
      <c r="C32" s="71" t="s">
        <v>189</v>
      </c>
      <c r="D32" s="113"/>
      <c r="E32" s="66"/>
      <c r="F32" s="66"/>
      <c r="G32" s="66"/>
      <c r="H32" s="66"/>
      <c r="I32" s="66"/>
      <c r="J32" s="66"/>
      <c r="K32" s="66">
        <v>3</v>
      </c>
      <c r="M32" s="66"/>
      <c r="N32" s="66"/>
      <c r="O32" s="66"/>
      <c r="P32" s="66"/>
      <c r="Q32" s="114"/>
      <c r="R32" s="66"/>
      <c r="T32" s="66"/>
      <c r="U32" s="94">
        <f t="shared" si="1"/>
        <v>3</v>
      </c>
      <c r="V32" s="66">
        <v>2</v>
      </c>
      <c r="W32" s="66">
        <v>2.5</v>
      </c>
      <c r="X32" s="66">
        <v>0</v>
      </c>
      <c r="Y32" s="72">
        <f t="shared" si="0"/>
        <v>7.5</v>
      </c>
      <c r="Z32" s="66"/>
      <c r="AA32" s="66"/>
      <c r="AC32" s="58">
        <f>SUM(AC27:AC31)</f>
        <v>50</v>
      </c>
      <c r="AD32" s="105">
        <f>SUM(AD27:AD31)</f>
        <v>1</v>
      </c>
    </row>
    <row r="33" spans="1:34" x14ac:dyDescent="0.25">
      <c r="A33" s="164"/>
      <c r="B33" s="161"/>
      <c r="C33" s="71" t="s">
        <v>190</v>
      </c>
      <c r="D33" s="113"/>
      <c r="E33" s="66"/>
      <c r="F33" s="66"/>
      <c r="G33" s="66"/>
      <c r="H33" s="66"/>
      <c r="I33" s="66"/>
      <c r="J33" s="66"/>
      <c r="K33" s="66"/>
      <c r="L33" s="66">
        <v>3</v>
      </c>
      <c r="M33" s="66"/>
      <c r="N33" s="66"/>
      <c r="O33" s="66"/>
      <c r="P33" s="66"/>
      <c r="Q33" s="114"/>
      <c r="R33" s="66"/>
      <c r="S33" s="119" t="s">
        <v>164</v>
      </c>
      <c r="T33" s="66"/>
      <c r="U33" s="94">
        <f t="shared" si="1"/>
        <v>3</v>
      </c>
      <c r="V33" s="66">
        <v>2</v>
      </c>
      <c r="W33" s="66">
        <v>2.5</v>
      </c>
      <c r="X33" s="66">
        <v>0</v>
      </c>
      <c r="Y33" s="72">
        <f t="shared" si="0"/>
        <v>7.5</v>
      </c>
      <c r="Z33" s="66"/>
      <c r="AA33" s="66"/>
    </row>
    <row r="34" spans="1:34" x14ac:dyDescent="0.25">
      <c r="A34" s="164"/>
      <c r="B34" s="161">
        <v>9</v>
      </c>
      <c r="C34" s="71" t="s">
        <v>191</v>
      </c>
      <c r="D34" s="113"/>
      <c r="E34" s="66"/>
      <c r="F34" s="66"/>
      <c r="G34" s="66"/>
      <c r="H34" s="66"/>
      <c r="I34" s="66"/>
      <c r="J34" s="66"/>
      <c r="K34" s="66"/>
      <c r="L34" s="66">
        <v>3</v>
      </c>
      <c r="N34" s="66"/>
      <c r="O34" s="66"/>
      <c r="P34" s="66"/>
      <c r="Q34" s="114"/>
      <c r="R34" s="66">
        <v>2</v>
      </c>
      <c r="T34" s="66"/>
      <c r="U34" s="94">
        <f t="shared" si="1"/>
        <v>3</v>
      </c>
      <c r="V34" s="66">
        <v>2</v>
      </c>
      <c r="W34" s="66">
        <v>2.5</v>
      </c>
      <c r="X34" s="66">
        <v>2</v>
      </c>
      <c r="Y34" s="72">
        <f t="shared" ref="Y34:Y61" si="4">SUM(U34:X34)</f>
        <v>9.5</v>
      </c>
      <c r="Z34" s="66"/>
      <c r="AA34" s="66"/>
    </row>
    <row r="35" spans="1:34" x14ac:dyDescent="0.25">
      <c r="A35" s="164"/>
      <c r="B35" s="161"/>
      <c r="C35" s="71" t="s">
        <v>192</v>
      </c>
      <c r="D35" s="113"/>
      <c r="E35" s="66"/>
      <c r="F35" s="66"/>
      <c r="G35" s="66"/>
      <c r="H35" s="66"/>
      <c r="I35" s="66"/>
      <c r="J35" s="66"/>
      <c r="K35" s="66"/>
      <c r="L35" s="66">
        <v>3</v>
      </c>
      <c r="N35" s="66"/>
      <c r="O35" s="66"/>
      <c r="P35" s="66"/>
      <c r="Q35" s="114"/>
      <c r="R35" s="66"/>
      <c r="S35" s="66"/>
      <c r="T35" s="66"/>
      <c r="U35" s="94">
        <f t="shared" si="1"/>
        <v>3</v>
      </c>
      <c r="V35" s="66">
        <v>2</v>
      </c>
      <c r="W35" s="66">
        <v>2.5</v>
      </c>
      <c r="X35" s="66">
        <v>0</v>
      </c>
      <c r="Y35" s="72">
        <f t="shared" si="4"/>
        <v>7.5</v>
      </c>
      <c r="Z35" s="66"/>
      <c r="AA35" s="66"/>
    </row>
    <row r="36" spans="1:34" x14ac:dyDescent="0.25">
      <c r="A36" s="164"/>
      <c r="B36" s="161"/>
      <c r="C36" s="71" t="s">
        <v>193</v>
      </c>
      <c r="D36" s="113"/>
      <c r="E36" s="66"/>
      <c r="F36" s="66"/>
      <c r="G36" s="66"/>
      <c r="H36" s="66"/>
      <c r="I36" s="66"/>
      <c r="J36" s="66"/>
      <c r="K36" s="66"/>
      <c r="L36" s="109">
        <v>3</v>
      </c>
      <c r="N36" s="66"/>
      <c r="O36" s="66"/>
      <c r="P36" s="66"/>
      <c r="Q36" s="114"/>
      <c r="R36" s="66"/>
      <c r="S36" s="66"/>
      <c r="T36" s="66"/>
      <c r="U36" s="94">
        <f t="shared" si="1"/>
        <v>3</v>
      </c>
      <c r="V36" s="66">
        <v>2</v>
      </c>
      <c r="W36" s="66">
        <v>2.5</v>
      </c>
      <c r="X36" s="66">
        <v>0</v>
      </c>
      <c r="Y36" s="72">
        <f t="shared" si="4"/>
        <v>7.5</v>
      </c>
      <c r="Z36" s="66" t="s">
        <v>183</v>
      </c>
      <c r="AA36" s="66"/>
    </row>
    <row r="37" spans="1:34" x14ac:dyDescent="0.25">
      <c r="A37" s="164"/>
      <c r="B37" s="161"/>
      <c r="C37" s="71" t="s">
        <v>194</v>
      </c>
      <c r="D37" s="113"/>
      <c r="E37" s="66"/>
      <c r="F37" s="66"/>
      <c r="G37" s="66"/>
      <c r="H37" s="66"/>
      <c r="I37" s="66"/>
      <c r="J37" s="66"/>
      <c r="K37" s="66"/>
      <c r="M37" s="66">
        <v>3</v>
      </c>
      <c r="N37" s="66"/>
      <c r="O37" s="66"/>
      <c r="P37" s="66"/>
      <c r="Q37" s="114"/>
      <c r="R37" s="66"/>
      <c r="S37" s="66"/>
      <c r="T37" s="66"/>
      <c r="U37" s="94">
        <f t="shared" si="1"/>
        <v>3</v>
      </c>
      <c r="V37" s="66">
        <v>2</v>
      </c>
      <c r="W37" s="66">
        <v>2.5</v>
      </c>
      <c r="X37" s="66">
        <v>0</v>
      </c>
      <c r="Y37" s="72">
        <f t="shared" si="4"/>
        <v>7.5</v>
      </c>
      <c r="Z37" s="66"/>
      <c r="AA37" s="66"/>
    </row>
    <row r="38" spans="1:34" x14ac:dyDescent="0.25">
      <c r="A38" s="164"/>
      <c r="B38" s="161">
        <v>10</v>
      </c>
      <c r="C38" s="71" t="s">
        <v>195</v>
      </c>
      <c r="D38" s="113"/>
      <c r="E38" s="66"/>
      <c r="F38" s="66"/>
      <c r="G38" s="66"/>
      <c r="H38" s="66"/>
      <c r="I38" s="66"/>
      <c r="J38" s="66"/>
      <c r="K38" s="66"/>
      <c r="L38" s="66"/>
      <c r="M38" s="66">
        <v>3</v>
      </c>
      <c r="N38" s="66"/>
      <c r="O38" s="66"/>
      <c r="P38" s="66"/>
      <c r="Q38" s="114"/>
      <c r="R38" s="66">
        <v>2</v>
      </c>
      <c r="T38" s="66"/>
      <c r="U38" s="94">
        <f t="shared" si="1"/>
        <v>3</v>
      </c>
      <c r="V38" s="66">
        <v>2</v>
      </c>
      <c r="W38" s="66">
        <v>2.5</v>
      </c>
      <c r="X38" s="66">
        <v>2</v>
      </c>
      <c r="Y38" s="72">
        <f t="shared" si="4"/>
        <v>9.5</v>
      </c>
      <c r="Z38" s="66"/>
      <c r="AA38" s="66"/>
      <c r="AH38" s="66"/>
    </row>
    <row r="39" spans="1:34" x14ac:dyDescent="0.25">
      <c r="A39" s="164"/>
      <c r="B39" s="161"/>
      <c r="C39" s="71" t="s">
        <v>196</v>
      </c>
      <c r="D39" s="113"/>
      <c r="E39" s="66"/>
      <c r="F39" s="66"/>
      <c r="G39" s="66"/>
      <c r="H39" s="66"/>
      <c r="I39" s="66"/>
      <c r="J39" s="66"/>
      <c r="K39" s="66"/>
      <c r="L39" s="66"/>
      <c r="M39" s="66">
        <v>3</v>
      </c>
      <c r="N39" s="66"/>
      <c r="O39" s="66"/>
      <c r="P39" s="66"/>
      <c r="Q39" s="114"/>
      <c r="R39" s="66"/>
      <c r="S39" s="66"/>
      <c r="T39" s="66"/>
      <c r="U39" s="94">
        <f t="shared" si="1"/>
        <v>3</v>
      </c>
      <c r="V39" s="66">
        <v>2</v>
      </c>
      <c r="W39" s="66">
        <v>2.5</v>
      </c>
      <c r="X39" s="66">
        <v>0</v>
      </c>
      <c r="Y39" s="72">
        <f t="shared" si="4"/>
        <v>7.5</v>
      </c>
      <c r="Z39" s="66"/>
      <c r="AA39" s="66"/>
      <c r="AH39" s="66"/>
    </row>
    <row r="40" spans="1:34" x14ac:dyDescent="0.25">
      <c r="A40" s="164"/>
      <c r="B40" s="161"/>
      <c r="C40" s="71" t="s">
        <v>197</v>
      </c>
      <c r="D40" s="113"/>
      <c r="E40" s="66"/>
      <c r="F40" s="66"/>
      <c r="G40" s="66"/>
      <c r="H40" s="66"/>
      <c r="I40" s="66"/>
      <c r="J40" s="66"/>
      <c r="K40" s="66"/>
      <c r="L40" s="66"/>
      <c r="M40" s="66">
        <v>3</v>
      </c>
      <c r="O40" s="66"/>
      <c r="P40" s="66"/>
      <c r="Q40" s="114"/>
      <c r="R40" s="66"/>
      <c r="S40" s="66"/>
      <c r="T40" s="66"/>
      <c r="U40" s="94">
        <f t="shared" si="1"/>
        <v>3</v>
      </c>
      <c r="V40" s="66">
        <v>2</v>
      </c>
      <c r="W40" s="66">
        <v>2.5</v>
      </c>
      <c r="X40" s="66">
        <v>0</v>
      </c>
      <c r="Y40" s="72">
        <f t="shared" si="4"/>
        <v>7.5</v>
      </c>
      <c r="Z40" s="66"/>
      <c r="AA40" s="66"/>
      <c r="AH40" s="66"/>
    </row>
    <row r="41" spans="1:34" x14ac:dyDescent="0.25">
      <c r="A41" s="164"/>
      <c r="B41" s="161"/>
      <c r="C41" s="71" t="s">
        <v>198</v>
      </c>
      <c r="D41" s="113"/>
      <c r="E41" s="66"/>
      <c r="F41" s="66"/>
      <c r="G41" s="66"/>
      <c r="H41" s="66"/>
      <c r="I41" s="66"/>
      <c r="J41" s="66"/>
      <c r="K41" s="66"/>
      <c r="L41" s="66"/>
      <c r="M41" s="66">
        <v>3</v>
      </c>
      <c r="O41" s="66"/>
      <c r="P41" s="66"/>
      <c r="Q41" s="114"/>
      <c r="R41" s="66"/>
      <c r="S41" s="66"/>
      <c r="T41" s="66"/>
      <c r="U41" s="94">
        <f t="shared" si="1"/>
        <v>3</v>
      </c>
      <c r="V41" s="66">
        <v>2</v>
      </c>
      <c r="W41" s="66">
        <v>2.5</v>
      </c>
      <c r="X41" s="66">
        <v>0</v>
      </c>
      <c r="Y41" s="72">
        <f t="shared" si="4"/>
        <v>7.5</v>
      </c>
      <c r="Z41" s="66"/>
      <c r="AA41" s="66"/>
      <c r="AB41" s="66"/>
      <c r="AC41" s="66"/>
      <c r="AD41" s="66"/>
      <c r="AE41" s="66"/>
      <c r="AF41" s="66"/>
      <c r="AG41" s="66"/>
      <c r="AH41" s="66"/>
    </row>
    <row r="42" spans="1:34" x14ac:dyDescent="0.25">
      <c r="A42" s="164"/>
      <c r="B42" s="161">
        <v>11</v>
      </c>
      <c r="C42" s="71" t="s">
        <v>199</v>
      </c>
      <c r="D42" s="113"/>
      <c r="E42" s="66"/>
      <c r="F42" s="66"/>
      <c r="G42" s="66"/>
      <c r="H42" s="66"/>
      <c r="I42" s="66"/>
      <c r="J42" s="66"/>
      <c r="K42" s="66"/>
      <c r="L42" s="66"/>
      <c r="M42" s="66">
        <v>6</v>
      </c>
      <c r="O42" s="66"/>
      <c r="P42" s="66"/>
      <c r="Q42" s="114"/>
      <c r="R42" s="66">
        <v>2</v>
      </c>
      <c r="T42" s="66"/>
      <c r="U42" s="94">
        <f t="shared" si="1"/>
        <v>6</v>
      </c>
      <c r="V42" s="66">
        <v>2</v>
      </c>
      <c r="W42" s="66">
        <v>2.5</v>
      </c>
      <c r="X42" s="66">
        <v>0</v>
      </c>
      <c r="Y42" s="72">
        <f t="shared" si="4"/>
        <v>10.5</v>
      </c>
      <c r="Z42" s="66"/>
      <c r="AA42" s="66"/>
      <c r="AB42" s="66"/>
      <c r="AC42" s="66"/>
      <c r="AD42" s="66"/>
      <c r="AE42" s="66"/>
      <c r="AF42" s="66"/>
      <c r="AG42" s="66"/>
      <c r="AH42" s="66"/>
    </row>
    <row r="43" spans="1:34" x14ac:dyDescent="0.25">
      <c r="A43" s="164"/>
      <c r="B43" s="161"/>
      <c r="C43" s="71" t="s">
        <v>200</v>
      </c>
      <c r="D43" s="113"/>
      <c r="E43" s="66"/>
      <c r="F43" s="66"/>
      <c r="G43" s="66"/>
      <c r="H43" s="66"/>
      <c r="I43" s="66"/>
      <c r="J43" s="66"/>
      <c r="K43" s="66"/>
      <c r="L43" s="66"/>
      <c r="M43" s="66"/>
      <c r="N43" s="66">
        <v>3</v>
      </c>
      <c r="O43" s="66"/>
      <c r="P43" s="66"/>
      <c r="Q43" s="114"/>
      <c r="R43" s="66"/>
      <c r="S43" s="119" t="s">
        <v>164</v>
      </c>
      <c r="T43" s="66"/>
      <c r="U43" s="94">
        <f t="shared" si="1"/>
        <v>3</v>
      </c>
      <c r="V43" s="66">
        <v>2</v>
      </c>
      <c r="W43" s="66">
        <v>2.5</v>
      </c>
      <c r="X43" s="66">
        <v>0</v>
      </c>
      <c r="Y43" s="72">
        <f t="shared" si="4"/>
        <v>7.5</v>
      </c>
      <c r="Z43" s="66"/>
      <c r="AA43" s="66"/>
      <c r="AB43" s="66"/>
      <c r="AC43" s="66"/>
      <c r="AD43" s="66"/>
      <c r="AE43" s="66"/>
      <c r="AF43" s="66"/>
      <c r="AG43" s="66"/>
      <c r="AH43" s="66"/>
    </row>
    <row r="44" spans="1:34" x14ac:dyDescent="0.25">
      <c r="A44" s="164"/>
      <c r="B44" s="161"/>
      <c r="C44" s="71" t="s">
        <v>201</v>
      </c>
      <c r="D44" s="113"/>
      <c r="E44" s="66"/>
      <c r="F44" s="66"/>
      <c r="G44" s="66"/>
      <c r="H44" s="66"/>
      <c r="I44" s="66"/>
      <c r="J44" s="66"/>
      <c r="K44" s="66"/>
      <c r="L44" s="66"/>
      <c r="M44" s="66"/>
      <c r="N44" s="66">
        <v>3</v>
      </c>
      <c r="O44" s="66"/>
      <c r="P44" s="66"/>
      <c r="Q44" s="114"/>
      <c r="R44" s="66"/>
      <c r="T44" s="66"/>
      <c r="U44" s="94">
        <f t="shared" si="1"/>
        <v>3</v>
      </c>
      <c r="V44" s="66">
        <v>2</v>
      </c>
      <c r="W44" s="66">
        <v>2.5</v>
      </c>
      <c r="X44" s="66">
        <v>0</v>
      </c>
      <c r="Y44" s="72">
        <f t="shared" si="4"/>
        <v>7.5</v>
      </c>
      <c r="Z44" s="66"/>
      <c r="AA44" s="66"/>
      <c r="AB44" s="66"/>
      <c r="AC44" s="66"/>
      <c r="AD44" s="66"/>
      <c r="AE44" s="66"/>
      <c r="AF44" s="66"/>
      <c r="AG44" s="66"/>
      <c r="AH44" s="66"/>
    </row>
    <row r="45" spans="1:34" x14ac:dyDescent="0.25">
      <c r="A45" s="164"/>
      <c r="B45" s="161"/>
      <c r="C45" s="71" t="s">
        <v>202</v>
      </c>
      <c r="D45" s="113"/>
      <c r="E45" s="66"/>
      <c r="F45" s="66"/>
      <c r="G45" s="66"/>
      <c r="H45" s="66"/>
      <c r="I45" s="66"/>
      <c r="J45" s="66"/>
      <c r="K45" s="66"/>
      <c r="L45" s="66"/>
      <c r="M45" s="66"/>
      <c r="N45" s="66">
        <v>3</v>
      </c>
      <c r="P45" s="66"/>
      <c r="Q45" s="114"/>
      <c r="R45" s="66"/>
      <c r="S45" s="66"/>
      <c r="T45" s="66"/>
      <c r="U45" s="94">
        <f t="shared" si="1"/>
        <v>3</v>
      </c>
      <c r="V45" s="66">
        <v>2</v>
      </c>
      <c r="W45" s="66">
        <v>2.5</v>
      </c>
      <c r="X45" s="66">
        <v>0</v>
      </c>
      <c r="Y45" s="72">
        <f t="shared" si="4"/>
        <v>7.5</v>
      </c>
      <c r="Z45" s="66"/>
      <c r="AA45" s="66"/>
      <c r="AB45" s="66"/>
      <c r="AC45" s="66"/>
      <c r="AD45" s="66"/>
      <c r="AE45" s="66"/>
      <c r="AF45" s="66"/>
      <c r="AG45" s="66"/>
      <c r="AH45" s="66"/>
    </row>
    <row r="46" spans="1:34" x14ac:dyDescent="0.25">
      <c r="A46" s="164"/>
      <c r="B46" s="161">
        <v>12</v>
      </c>
      <c r="C46" s="71" t="s">
        <v>203</v>
      </c>
      <c r="D46" s="113"/>
      <c r="E46" s="66"/>
      <c r="F46" s="66"/>
      <c r="G46" s="66"/>
      <c r="H46" s="66"/>
      <c r="I46" s="66"/>
      <c r="J46" s="66"/>
      <c r="K46" s="66"/>
      <c r="L46" s="66"/>
      <c r="M46" s="66"/>
      <c r="N46" s="66">
        <v>3</v>
      </c>
      <c r="P46" s="66"/>
      <c r="Q46" s="114"/>
      <c r="R46" s="66">
        <v>2</v>
      </c>
      <c r="S46" s="66"/>
      <c r="T46" s="66"/>
      <c r="U46" s="94">
        <f t="shared" si="1"/>
        <v>3</v>
      </c>
      <c r="V46" s="66">
        <v>2</v>
      </c>
      <c r="W46" s="66">
        <v>2.5</v>
      </c>
      <c r="X46" s="66">
        <v>2</v>
      </c>
      <c r="Y46" s="72">
        <f t="shared" si="4"/>
        <v>9.5</v>
      </c>
      <c r="Z46" s="66"/>
      <c r="AA46" s="66"/>
      <c r="AB46" s="66"/>
      <c r="AC46" s="66"/>
      <c r="AD46" s="66"/>
      <c r="AE46" s="66"/>
      <c r="AF46" s="66"/>
      <c r="AG46" s="66"/>
      <c r="AH46" s="66"/>
    </row>
    <row r="47" spans="1:34" x14ac:dyDescent="0.25">
      <c r="A47" s="164"/>
      <c r="B47" s="161"/>
      <c r="C47" s="71" t="s">
        <v>204</v>
      </c>
      <c r="D47" s="113"/>
      <c r="E47" s="66"/>
      <c r="F47" s="66"/>
      <c r="G47" s="66"/>
      <c r="H47" s="66"/>
      <c r="I47" s="66"/>
      <c r="J47" s="66"/>
      <c r="K47" s="66"/>
      <c r="L47" s="66"/>
      <c r="M47" s="66"/>
      <c r="N47" s="66">
        <v>3</v>
      </c>
      <c r="P47" s="66"/>
      <c r="Q47" s="114"/>
      <c r="R47" s="66"/>
      <c r="S47" s="66"/>
      <c r="T47" s="66"/>
      <c r="U47" s="94">
        <f t="shared" si="1"/>
        <v>3</v>
      </c>
      <c r="V47" s="66">
        <v>2</v>
      </c>
      <c r="W47" s="66">
        <v>2.5</v>
      </c>
      <c r="X47" s="66">
        <v>0</v>
      </c>
      <c r="Y47" s="72">
        <f t="shared" si="4"/>
        <v>7.5</v>
      </c>
      <c r="Z47" s="66"/>
      <c r="AA47" s="66"/>
      <c r="AB47" s="66"/>
      <c r="AC47" s="66"/>
      <c r="AD47" s="66"/>
      <c r="AE47" s="66"/>
      <c r="AF47" s="66"/>
      <c r="AG47" s="66"/>
      <c r="AH47" s="66"/>
    </row>
    <row r="48" spans="1:34" x14ac:dyDescent="0.25">
      <c r="A48" s="164"/>
      <c r="B48" s="161"/>
      <c r="C48" s="71" t="s">
        <v>205</v>
      </c>
      <c r="D48" s="113"/>
      <c r="E48" s="66"/>
      <c r="F48" s="66"/>
      <c r="G48" s="66"/>
      <c r="H48" s="66"/>
      <c r="I48" s="66"/>
      <c r="J48" s="66"/>
      <c r="K48" s="66"/>
      <c r="L48" s="66"/>
      <c r="M48" s="66"/>
      <c r="N48" s="109">
        <v>3</v>
      </c>
      <c r="P48" s="66"/>
      <c r="Q48" s="114"/>
      <c r="R48" s="66"/>
      <c r="S48" s="66"/>
      <c r="T48" s="66"/>
      <c r="U48" s="94">
        <f t="shared" si="1"/>
        <v>3</v>
      </c>
      <c r="V48" s="66">
        <v>2</v>
      </c>
      <c r="W48" s="66">
        <v>2.5</v>
      </c>
      <c r="X48" s="66">
        <v>2</v>
      </c>
      <c r="Y48" s="72">
        <f t="shared" si="4"/>
        <v>9.5</v>
      </c>
      <c r="Z48" s="66" t="s">
        <v>183</v>
      </c>
      <c r="AA48" s="66"/>
      <c r="AB48" s="66"/>
      <c r="AC48" s="66"/>
      <c r="AD48" s="66"/>
      <c r="AE48" s="66"/>
      <c r="AF48" s="66"/>
      <c r="AG48" s="66"/>
      <c r="AH48" s="66"/>
    </row>
    <row r="49" spans="1:34" x14ac:dyDescent="0.25">
      <c r="A49" s="164"/>
      <c r="B49" s="161"/>
      <c r="C49" s="71" t="s">
        <v>206</v>
      </c>
      <c r="D49" s="113"/>
      <c r="E49" s="66"/>
      <c r="F49" s="66"/>
      <c r="G49" s="66"/>
      <c r="H49" s="66"/>
      <c r="I49" s="66"/>
      <c r="J49" s="66"/>
      <c r="K49" s="66"/>
      <c r="L49" s="66"/>
      <c r="M49" s="66"/>
      <c r="N49" s="109"/>
      <c r="O49" s="66">
        <v>3</v>
      </c>
      <c r="P49" s="66"/>
      <c r="Q49" s="114"/>
      <c r="R49" s="66"/>
      <c r="T49" s="66"/>
      <c r="U49" s="94">
        <f t="shared" si="1"/>
        <v>3</v>
      </c>
      <c r="V49" s="66">
        <v>2</v>
      </c>
      <c r="W49" s="66">
        <v>2.5</v>
      </c>
      <c r="X49" s="66">
        <v>0</v>
      </c>
      <c r="Y49" s="72">
        <f t="shared" si="4"/>
        <v>7.5</v>
      </c>
      <c r="Z49" s="66"/>
      <c r="AA49" s="66"/>
      <c r="AB49" s="66"/>
      <c r="AC49" s="66"/>
      <c r="AD49" s="66"/>
      <c r="AE49" s="66"/>
      <c r="AF49" s="66"/>
      <c r="AG49" s="66"/>
      <c r="AH49" s="66"/>
    </row>
    <row r="50" spans="1:34" x14ac:dyDescent="0.25">
      <c r="A50" s="164"/>
      <c r="B50" s="161">
        <v>13</v>
      </c>
      <c r="C50" s="71" t="s">
        <v>207</v>
      </c>
      <c r="D50" s="113"/>
      <c r="E50" s="66"/>
      <c r="F50" s="66"/>
      <c r="G50" s="66"/>
      <c r="H50" s="66"/>
      <c r="I50" s="66"/>
      <c r="J50" s="66"/>
      <c r="K50" s="66"/>
      <c r="L50" s="66"/>
      <c r="M50" s="66"/>
      <c r="N50" s="66"/>
      <c r="O50" s="66">
        <v>3</v>
      </c>
      <c r="Q50" s="114"/>
      <c r="R50" s="66">
        <v>2</v>
      </c>
      <c r="S50" s="66"/>
      <c r="T50" s="66"/>
      <c r="U50" s="94">
        <f t="shared" si="1"/>
        <v>3</v>
      </c>
      <c r="V50" s="66">
        <v>2</v>
      </c>
      <c r="W50" s="66">
        <v>2.5</v>
      </c>
      <c r="X50" s="66">
        <v>0</v>
      </c>
      <c r="Y50" s="72">
        <f t="shared" si="4"/>
        <v>7.5</v>
      </c>
      <c r="Z50" s="66"/>
      <c r="AA50" s="66"/>
      <c r="AB50" s="66"/>
      <c r="AC50" s="66"/>
      <c r="AD50" s="66"/>
      <c r="AE50" s="66"/>
      <c r="AF50" s="66"/>
      <c r="AG50" s="66"/>
      <c r="AH50" s="66"/>
    </row>
    <row r="51" spans="1:34" x14ac:dyDescent="0.25">
      <c r="A51" s="164"/>
      <c r="B51" s="161"/>
      <c r="C51" s="71" t="s">
        <v>208</v>
      </c>
      <c r="D51" s="113"/>
      <c r="E51" s="66"/>
      <c r="F51" s="66"/>
      <c r="G51" s="66"/>
      <c r="H51" s="66"/>
      <c r="I51" s="66"/>
      <c r="J51" s="66"/>
      <c r="K51" s="66"/>
      <c r="L51" s="66"/>
      <c r="M51" s="66"/>
      <c r="N51" s="66"/>
      <c r="O51" s="66">
        <v>3</v>
      </c>
      <c r="Q51" s="114"/>
      <c r="R51" s="66"/>
      <c r="S51" s="66"/>
      <c r="T51" s="66"/>
      <c r="U51" s="94">
        <f t="shared" si="1"/>
        <v>3</v>
      </c>
      <c r="V51" s="66">
        <v>2</v>
      </c>
      <c r="W51" s="66">
        <v>2.5</v>
      </c>
      <c r="X51" s="66">
        <v>0</v>
      </c>
      <c r="Y51" s="72">
        <f t="shared" si="4"/>
        <v>7.5</v>
      </c>
      <c r="Z51" s="66"/>
      <c r="AA51" s="66"/>
      <c r="AB51" s="66"/>
      <c r="AC51" s="66"/>
      <c r="AD51" s="66"/>
      <c r="AE51" s="66"/>
      <c r="AF51" s="66"/>
      <c r="AG51" s="66"/>
      <c r="AH51" s="66"/>
    </row>
    <row r="52" spans="1:34" x14ac:dyDescent="0.25">
      <c r="A52" s="164"/>
      <c r="B52" s="161"/>
      <c r="C52" s="71" t="s">
        <v>209</v>
      </c>
      <c r="D52" s="113"/>
      <c r="E52" s="66"/>
      <c r="F52" s="66"/>
      <c r="G52" s="66"/>
      <c r="H52" s="66"/>
      <c r="I52" s="66"/>
      <c r="J52" s="66"/>
      <c r="K52" s="66"/>
      <c r="L52" s="66"/>
      <c r="M52" s="66"/>
      <c r="N52" s="66"/>
      <c r="O52" s="66">
        <v>3</v>
      </c>
      <c r="Q52" s="114"/>
      <c r="R52" s="66"/>
      <c r="T52" s="66"/>
      <c r="U52" s="94">
        <f t="shared" si="1"/>
        <v>3</v>
      </c>
      <c r="V52" s="66">
        <v>2</v>
      </c>
      <c r="W52" s="66">
        <v>2.5</v>
      </c>
      <c r="X52" s="66">
        <v>2</v>
      </c>
      <c r="Y52" s="72">
        <f t="shared" si="4"/>
        <v>9.5</v>
      </c>
      <c r="Z52" s="66"/>
      <c r="AA52" s="66"/>
      <c r="AB52" s="66"/>
      <c r="AC52" s="66"/>
      <c r="AD52" s="66"/>
      <c r="AE52" s="66"/>
      <c r="AF52" s="66"/>
      <c r="AG52" s="66"/>
      <c r="AH52" s="66"/>
    </row>
    <row r="53" spans="1:34" x14ac:dyDescent="0.25">
      <c r="A53" s="164"/>
      <c r="B53" s="161"/>
      <c r="C53" s="71" t="s">
        <v>210</v>
      </c>
      <c r="D53" s="113"/>
      <c r="E53" s="66"/>
      <c r="F53" s="66"/>
      <c r="G53" s="66"/>
      <c r="H53" s="66"/>
      <c r="I53" s="66"/>
      <c r="J53" s="66"/>
      <c r="K53" s="66"/>
      <c r="L53" s="66"/>
      <c r="M53" s="66"/>
      <c r="N53" s="66"/>
      <c r="O53" s="66">
        <v>3</v>
      </c>
      <c r="Q53" s="114"/>
      <c r="R53" s="66"/>
      <c r="S53" s="119"/>
      <c r="T53" s="66"/>
      <c r="U53" s="94">
        <f t="shared" si="1"/>
        <v>3</v>
      </c>
      <c r="V53" s="66">
        <v>2</v>
      </c>
      <c r="W53" s="66">
        <v>2.5</v>
      </c>
      <c r="X53" s="66">
        <v>0</v>
      </c>
      <c r="Y53" s="72">
        <f t="shared" si="4"/>
        <v>7.5</v>
      </c>
      <c r="Z53" s="66"/>
      <c r="AA53" s="66"/>
      <c r="AB53" s="66"/>
      <c r="AC53" s="66"/>
      <c r="AD53" s="66"/>
      <c r="AE53" s="66"/>
      <c r="AF53" s="66"/>
      <c r="AG53" s="66"/>
      <c r="AH53" s="66"/>
    </row>
    <row r="54" spans="1:34" ht="15" customHeight="1" x14ac:dyDescent="0.25">
      <c r="A54" s="164"/>
      <c r="B54" s="161">
        <v>14</v>
      </c>
      <c r="C54" s="71" t="s">
        <v>211</v>
      </c>
      <c r="D54" s="113"/>
      <c r="E54" s="66"/>
      <c r="F54" s="66"/>
      <c r="G54" s="66"/>
      <c r="H54" s="66"/>
      <c r="I54" s="66"/>
      <c r="J54" s="66"/>
      <c r="K54" s="66"/>
      <c r="L54" s="66"/>
      <c r="M54" s="66"/>
      <c r="N54" s="66"/>
      <c r="O54" s="66"/>
      <c r="P54" s="66">
        <v>3</v>
      </c>
      <c r="Q54" s="114"/>
      <c r="R54" s="66">
        <v>2</v>
      </c>
      <c r="T54" s="66"/>
      <c r="U54" s="94">
        <f t="shared" si="1"/>
        <v>3</v>
      </c>
      <c r="V54" s="66">
        <v>2</v>
      </c>
      <c r="W54" s="66">
        <v>2.5</v>
      </c>
      <c r="X54" s="66">
        <v>0</v>
      </c>
      <c r="Y54" s="72">
        <f t="shared" si="4"/>
        <v>7.5</v>
      </c>
      <c r="Z54" s="66"/>
      <c r="AA54" s="66"/>
      <c r="AB54" s="66"/>
      <c r="AC54" s="66"/>
      <c r="AD54" s="66"/>
      <c r="AE54" s="66"/>
      <c r="AF54" s="66"/>
      <c r="AG54" s="66"/>
      <c r="AH54" s="66"/>
    </row>
    <row r="55" spans="1:34" x14ac:dyDescent="0.25">
      <c r="A55" s="164"/>
      <c r="B55" s="161"/>
      <c r="C55" s="71" t="s">
        <v>212</v>
      </c>
      <c r="D55" s="113"/>
      <c r="E55" s="66"/>
      <c r="F55" s="66"/>
      <c r="G55" s="66"/>
      <c r="H55" s="66"/>
      <c r="I55" s="66"/>
      <c r="J55" s="66"/>
      <c r="K55" s="66"/>
      <c r="L55" s="66"/>
      <c r="M55" s="66"/>
      <c r="N55" s="66"/>
      <c r="O55" s="66"/>
      <c r="P55" s="66">
        <v>3</v>
      </c>
      <c r="Q55" s="115"/>
      <c r="R55" s="66"/>
      <c r="S55" s="66"/>
      <c r="T55" s="66"/>
      <c r="U55" s="94">
        <f t="shared" si="1"/>
        <v>3</v>
      </c>
      <c r="V55" s="66">
        <v>2</v>
      </c>
      <c r="W55" s="66">
        <v>2.5</v>
      </c>
      <c r="X55" s="66">
        <v>0</v>
      </c>
      <c r="Y55" s="72">
        <f t="shared" si="4"/>
        <v>7.5</v>
      </c>
      <c r="Z55" s="66"/>
      <c r="AA55" s="66"/>
      <c r="AB55" s="66"/>
      <c r="AC55" s="66"/>
      <c r="AD55" s="66"/>
      <c r="AE55" s="66"/>
      <c r="AF55" s="66"/>
      <c r="AG55" s="66"/>
      <c r="AH55" s="66"/>
    </row>
    <row r="56" spans="1:34" x14ac:dyDescent="0.25">
      <c r="A56" s="164"/>
      <c r="B56" s="161"/>
      <c r="C56" s="71" t="s">
        <v>213</v>
      </c>
      <c r="D56" s="113"/>
      <c r="E56" s="66"/>
      <c r="F56" s="66"/>
      <c r="G56" s="66"/>
      <c r="H56" s="66"/>
      <c r="I56" s="66"/>
      <c r="J56" s="66"/>
      <c r="K56" s="66"/>
      <c r="L56" s="66"/>
      <c r="M56" s="66"/>
      <c r="N56" s="66"/>
      <c r="O56" s="66"/>
      <c r="P56" s="66">
        <v>3</v>
      </c>
      <c r="Q56" s="115"/>
      <c r="R56" s="66"/>
      <c r="T56" s="66"/>
      <c r="U56" s="94">
        <f t="shared" si="1"/>
        <v>3</v>
      </c>
      <c r="V56" s="66">
        <v>2</v>
      </c>
      <c r="W56" s="66">
        <v>2.5</v>
      </c>
      <c r="X56" s="66">
        <v>0</v>
      </c>
      <c r="Y56" s="72">
        <f t="shared" si="4"/>
        <v>7.5</v>
      </c>
      <c r="Z56" s="66"/>
      <c r="AA56" s="66"/>
      <c r="AB56" s="66"/>
      <c r="AC56" s="66"/>
      <c r="AD56" s="66"/>
      <c r="AE56" s="66"/>
      <c r="AF56" s="66"/>
      <c r="AG56" s="66"/>
      <c r="AH56" s="66"/>
    </row>
    <row r="57" spans="1:34" x14ac:dyDescent="0.25">
      <c r="A57" s="164"/>
      <c r="B57" s="161"/>
      <c r="C57" s="71" t="s">
        <v>214</v>
      </c>
      <c r="D57" s="113"/>
      <c r="E57" s="66"/>
      <c r="F57" s="66"/>
      <c r="G57" s="66"/>
      <c r="H57" s="66"/>
      <c r="I57" s="66"/>
      <c r="J57" s="66"/>
      <c r="K57" s="66"/>
      <c r="L57" s="66"/>
      <c r="M57" s="66"/>
      <c r="N57" s="66"/>
      <c r="O57" s="66"/>
      <c r="P57" s="66">
        <v>3</v>
      </c>
      <c r="Q57" s="115"/>
      <c r="R57" s="66"/>
      <c r="S57" s="66"/>
      <c r="T57" s="66"/>
      <c r="U57" s="94">
        <f t="shared" si="1"/>
        <v>3</v>
      </c>
      <c r="V57" s="66">
        <v>2</v>
      </c>
      <c r="W57" s="66">
        <v>2.5</v>
      </c>
      <c r="X57" s="66">
        <v>0</v>
      </c>
      <c r="Y57" s="72">
        <f t="shared" si="4"/>
        <v>7.5</v>
      </c>
      <c r="Z57" s="66"/>
      <c r="AA57" s="66"/>
      <c r="AB57" s="66"/>
      <c r="AC57" s="66"/>
      <c r="AD57" s="66"/>
      <c r="AE57" s="66"/>
      <c r="AF57" s="66"/>
      <c r="AG57" s="66"/>
      <c r="AH57" s="66"/>
    </row>
    <row r="58" spans="1:34" x14ac:dyDescent="0.25">
      <c r="A58" s="164"/>
      <c r="B58" s="161">
        <v>15</v>
      </c>
      <c r="C58" s="71" t="s">
        <v>215</v>
      </c>
      <c r="D58" s="113"/>
      <c r="E58" s="66"/>
      <c r="F58" s="66"/>
      <c r="G58" s="66"/>
      <c r="H58" s="66"/>
      <c r="I58" s="66"/>
      <c r="J58" s="66"/>
      <c r="K58" s="66"/>
      <c r="L58" s="66"/>
      <c r="M58" s="66"/>
      <c r="N58" s="66"/>
      <c r="O58" s="66"/>
      <c r="P58" s="66">
        <v>3</v>
      </c>
      <c r="Q58" s="115"/>
      <c r="R58" s="66">
        <v>2</v>
      </c>
      <c r="S58" s="66"/>
      <c r="T58" s="66"/>
      <c r="U58" s="94">
        <f t="shared" si="1"/>
        <v>3</v>
      </c>
      <c r="V58" s="66">
        <v>2</v>
      </c>
      <c r="W58" s="66">
        <v>2.5</v>
      </c>
      <c r="X58" s="66">
        <v>2</v>
      </c>
      <c r="Y58" s="72">
        <f t="shared" si="4"/>
        <v>9.5</v>
      </c>
      <c r="Z58" s="66"/>
      <c r="AA58" s="66"/>
      <c r="AB58" s="66"/>
      <c r="AC58" s="66"/>
      <c r="AD58" s="66"/>
      <c r="AE58" s="66"/>
      <c r="AF58" s="66"/>
      <c r="AG58" s="66"/>
      <c r="AH58" s="66"/>
    </row>
    <row r="59" spans="1:34" x14ac:dyDescent="0.25">
      <c r="A59" s="164"/>
      <c r="B59" s="161"/>
      <c r="C59" s="71" t="s">
        <v>216</v>
      </c>
      <c r="D59" s="113"/>
      <c r="E59" s="66"/>
      <c r="F59" s="66"/>
      <c r="G59" s="66"/>
      <c r="H59" s="66"/>
      <c r="I59" s="66"/>
      <c r="J59" s="66"/>
      <c r="K59" s="66"/>
      <c r="L59" s="66"/>
      <c r="M59" s="66"/>
      <c r="N59" s="66"/>
      <c r="O59" s="66"/>
      <c r="P59" s="66"/>
      <c r="Q59" s="114">
        <v>3</v>
      </c>
      <c r="R59" s="66"/>
      <c r="S59" s="66"/>
      <c r="T59" s="66"/>
      <c r="U59" s="94">
        <f>SUM(C59:Q59)</f>
        <v>3</v>
      </c>
      <c r="V59" s="66">
        <v>2</v>
      </c>
      <c r="W59" s="66">
        <v>2.5</v>
      </c>
      <c r="X59" s="66">
        <v>0</v>
      </c>
      <c r="Y59" s="72">
        <f t="shared" si="4"/>
        <v>7.5</v>
      </c>
      <c r="Z59" s="66"/>
      <c r="AA59" s="66"/>
      <c r="AB59" s="66"/>
      <c r="AC59" s="66"/>
      <c r="AD59" s="66"/>
      <c r="AE59" s="66"/>
      <c r="AF59" s="66"/>
      <c r="AG59" s="66"/>
      <c r="AH59" s="66"/>
    </row>
    <row r="60" spans="1:34" x14ac:dyDescent="0.25">
      <c r="A60" s="164"/>
      <c r="B60" s="161"/>
      <c r="C60" s="71" t="s">
        <v>217</v>
      </c>
      <c r="D60" s="113"/>
      <c r="E60" s="66"/>
      <c r="F60" s="66"/>
      <c r="G60" s="66"/>
      <c r="H60" s="66"/>
      <c r="I60" s="66"/>
      <c r="J60" s="66"/>
      <c r="K60" s="66"/>
      <c r="L60" s="66"/>
      <c r="M60" s="66"/>
      <c r="N60" s="66"/>
      <c r="O60" s="66"/>
      <c r="P60" s="66"/>
      <c r="Q60" s="114">
        <v>3</v>
      </c>
      <c r="R60" s="66"/>
      <c r="S60" s="66"/>
      <c r="T60" s="66"/>
      <c r="U60" s="94">
        <f>SUM(C60:Q60)</f>
        <v>3</v>
      </c>
      <c r="V60" s="66">
        <v>2</v>
      </c>
      <c r="W60" s="66">
        <v>2.5</v>
      </c>
      <c r="X60" s="66">
        <v>0</v>
      </c>
      <c r="Y60" s="72">
        <f t="shared" si="4"/>
        <v>7.5</v>
      </c>
      <c r="Z60" s="66"/>
      <c r="AA60" s="66"/>
      <c r="AB60" s="66"/>
      <c r="AC60" s="66"/>
      <c r="AD60" s="66"/>
      <c r="AE60" s="66"/>
      <c r="AF60" s="66"/>
      <c r="AG60" s="66"/>
      <c r="AH60" s="66"/>
    </row>
    <row r="61" spans="1:34" x14ac:dyDescent="0.25">
      <c r="A61" s="165"/>
      <c r="B61" s="162"/>
      <c r="C61" s="73" t="s">
        <v>218</v>
      </c>
      <c r="D61" s="116"/>
      <c r="E61" s="117"/>
      <c r="F61" s="117"/>
      <c r="G61" s="117"/>
      <c r="H61" s="117"/>
      <c r="I61" s="117"/>
      <c r="J61" s="117"/>
      <c r="K61" s="117"/>
      <c r="L61" s="117"/>
      <c r="M61" s="117"/>
      <c r="N61" s="117"/>
      <c r="O61" s="117"/>
      <c r="P61" s="117"/>
      <c r="Q61" s="118">
        <v>3</v>
      </c>
      <c r="R61" s="68"/>
      <c r="S61" s="68"/>
      <c r="T61" s="68"/>
      <c r="U61" s="95">
        <f>SUM(C61:Q61)</f>
        <v>3</v>
      </c>
      <c r="V61" s="68">
        <v>2</v>
      </c>
      <c r="W61" s="68">
        <v>2.5</v>
      </c>
      <c r="X61" s="68">
        <v>2</v>
      </c>
      <c r="Y61" s="74">
        <f t="shared" si="4"/>
        <v>9.5</v>
      </c>
      <c r="Z61" s="66"/>
      <c r="AA61" s="66"/>
      <c r="AB61" s="66"/>
      <c r="AC61" s="66"/>
      <c r="AD61" s="66"/>
      <c r="AE61" s="66"/>
      <c r="AF61" s="66"/>
      <c r="AG61" s="66"/>
      <c r="AH61" s="66"/>
    </row>
    <row r="62" spans="1:34" x14ac:dyDescent="0.25">
      <c r="A62" s="163" t="s">
        <v>137</v>
      </c>
      <c r="B62" s="166">
        <v>16</v>
      </c>
      <c r="C62" s="71" t="s">
        <v>219</v>
      </c>
      <c r="D62" s="94"/>
      <c r="E62" s="66"/>
      <c r="F62" s="66"/>
      <c r="G62" s="66"/>
      <c r="H62" s="66"/>
      <c r="I62" s="66"/>
      <c r="J62" s="66"/>
      <c r="K62" s="66"/>
      <c r="L62" s="66"/>
      <c r="M62" s="66"/>
      <c r="N62" s="66"/>
      <c r="O62" s="66"/>
      <c r="P62" s="66"/>
      <c r="Q62" s="66"/>
      <c r="R62" s="66"/>
      <c r="S62" s="66"/>
      <c r="T62" s="66" t="s">
        <v>137</v>
      </c>
      <c r="U62" s="66">
        <v>0</v>
      </c>
      <c r="V62" s="66">
        <v>0</v>
      </c>
      <c r="W62" s="66">
        <v>0</v>
      </c>
      <c r="X62" s="66">
        <v>0</v>
      </c>
      <c r="Y62" s="72">
        <f t="shared" ref="Y62:Y65" si="5">SUM(U62:X62)</f>
        <v>0</v>
      </c>
      <c r="Z62" s="66"/>
      <c r="AA62" s="66"/>
      <c r="AB62" s="66"/>
      <c r="AC62" s="66"/>
      <c r="AD62" s="66"/>
      <c r="AE62" s="66"/>
      <c r="AF62" s="66"/>
      <c r="AG62" s="66"/>
      <c r="AH62" s="66"/>
    </row>
    <row r="63" spans="1:34" x14ac:dyDescent="0.25">
      <c r="A63" s="164"/>
      <c r="B63" s="161"/>
      <c r="C63" s="71" t="s">
        <v>220</v>
      </c>
      <c r="D63" s="94"/>
      <c r="E63" s="66"/>
      <c r="F63" s="66"/>
      <c r="G63" s="66"/>
      <c r="H63" s="66"/>
      <c r="I63" s="66"/>
      <c r="J63" s="66"/>
      <c r="K63" s="66"/>
      <c r="L63" s="66"/>
      <c r="M63" s="66"/>
      <c r="N63" s="66"/>
      <c r="O63" s="66"/>
      <c r="P63" s="66"/>
      <c r="Q63" s="66"/>
      <c r="R63" s="66"/>
      <c r="S63" s="66"/>
      <c r="T63" s="66" t="s">
        <v>137</v>
      </c>
      <c r="U63" s="66">
        <v>0</v>
      </c>
      <c r="V63" s="66">
        <v>0</v>
      </c>
      <c r="W63" s="66">
        <v>0</v>
      </c>
      <c r="X63" s="66">
        <v>0</v>
      </c>
      <c r="Y63" s="72">
        <f t="shared" si="5"/>
        <v>0</v>
      </c>
      <c r="Z63" s="66"/>
      <c r="AA63" s="66"/>
      <c r="AB63" s="66"/>
      <c r="AC63" s="66"/>
      <c r="AD63" s="66"/>
      <c r="AE63" s="66"/>
      <c r="AF63" s="66"/>
      <c r="AG63" s="66"/>
      <c r="AH63" s="66"/>
    </row>
    <row r="64" spans="1:34" x14ac:dyDescent="0.25">
      <c r="A64" s="164"/>
      <c r="B64" s="161"/>
      <c r="C64" s="71" t="s">
        <v>221</v>
      </c>
      <c r="D64" s="94"/>
      <c r="E64" s="66"/>
      <c r="F64" s="66"/>
      <c r="G64" s="66"/>
      <c r="H64" s="66"/>
      <c r="I64" s="66"/>
      <c r="J64" s="66"/>
      <c r="K64" s="66"/>
      <c r="L64" s="66"/>
      <c r="M64" s="66"/>
      <c r="N64" s="66"/>
      <c r="O64" s="66"/>
      <c r="P64" s="66"/>
      <c r="Q64" s="66"/>
      <c r="R64" s="66"/>
      <c r="S64" s="66"/>
      <c r="T64" s="66" t="s">
        <v>137</v>
      </c>
      <c r="U64" s="66">
        <v>0</v>
      </c>
      <c r="V64" s="66">
        <v>0</v>
      </c>
      <c r="W64" s="66">
        <v>0</v>
      </c>
      <c r="X64" s="66">
        <v>0</v>
      </c>
      <c r="Y64" s="72">
        <f t="shared" si="5"/>
        <v>0</v>
      </c>
      <c r="Z64" s="66"/>
      <c r="AA64" s="66"/>
      <c r="AB64" s="66"/>
      <c r="AC64" s="66"/>
      <c r="AD64" s="66"/>
      <c r="AE64" s="66"/>
      <c r="AF64" s="66"/>
      <c r="AG64" s="66"/>
      <c r="AH64" s="66"/>
    </row>
    <row r="65" spans="1:34" x14ac:dyDescent="0.25">
      <c r="A65" s="164"/>
      <c r="B65" s="161"/>
      <c r="C65" s="71" t="s">
        <v>222</v>
      </c>
      <c r="D65" s="94"/>
      <c r="E65" s="66"/>
      <c r="F65" s="66"/>
      <c r="G65" s="66"/>
      <c r="H65" s="66"/>
      <c r="I65" s="66"/>
      <c r="J65" s="66"/>
      <c r="K65" s="66"/>
      <c r="L65" s="66"/>
      <c r="M65" s="66"/>
      <c r="N65" s="66"/>
      <c r="O65" s="66"/>
      <c r="P65" s="66"/>
      <c r="Q65" s="66"/>
      <c r="R65" s="66"/>
      <c r="S65" s="66"/>
      <c r="T65" s="66" t="s">
        <v>137</v>
      </c>
      <c r="U65" s="66">
        <v>0</v>
      </c>
      <c r="V65" s="66">
        <v>0</v>
      </c>
      <c r="W65" s="66">
        <v>0</v>
      </c>
      <c r="X65" s="66">
        <v>0</v>
      </c>
      <c r="Y65" s="72">
        <f t="shared" si="5"/>
        <v>0</v>
      </c>
      <c r="Z65" s="66"/>
      <c r="AA65" s="66"/>
      <c r="AB65" s="66"/>
      <c r="AC65" s="66"/>
      <c r="AD65" s="66"/>
      <c r="AE65" s="66"/>
      <c r="AF65" s="66"/>
      <c r="AG65" s="66"/>
      <c r="AH65" s="66"/>
    </row>
    <row r="66" spans="1:34" x14ac:dyDescent="0.25">
      <c r="A66" s="164"/>
      <c r="B66" s="161">
        <v>17</v>
      </c>
      <c r="C66" s="71" t="s">
        <v>223</v>
      </c>
      <c r="D66" s="94"/>
      <c r="E66" s="66"/>
      <c r="F66" s="66"/>
      <c r="G66" s="66"/>
      <c r="H66" s="66"/>
      <c r="I66" s="66"/>
      <c r="J66" s="66"/>
      <c r="K66" s="66"/>
      <c r="L66" s="66"/>
      <c r="M66" s="66"/>
      <c r="N66" s="66"/>
      <c r="O66" s="66"/>
      <c r="P66" s="66"/>
      <c r="Q66" s="66"/>
      <c r="R66" s="66"/>
      <c r="S66" s="66"/>
      <c r="T66" s="66" t="s">
        <v>137</v>
      </c>
      <c r="U66" s="66">
        <v>0</v>
      </c>
      <c r="V66" s="66">
        <v>0</v>
      </c>
      <c r="W66" s="66">
        <v>0</v>
      </c>
      <c r="X66" s="66">
        <v>0</v>
      </c>
      <c r="Y66" s="72">
        <f t="shared" ref="Y66:Y77" si="6">SUM(U66:X66)</f>
        <v>0</v>
      </c>
      <c r="Z66" s="66"/>
      <c r="AA66" s="66"/>
      <c r="AB66" s="66"/>
      <c r="AC66" s="66"/>
      <c r="AD66" s="66"/>
      <c r="AE66" s="66"/>
      <c r="AF66" s="66"/>
      <c r="AG66" s="66"/>
      <c r="AH66" s="66"/>
    </row>
    <row r="67" spans="1:34" x14ac:dyDescent="0.25">
      <c r="A67" s="164"/>
      <c r="B67" s="161"/>
      <c r="C67" s="71" t="s">
        <v>224</v>
      </c>
      <c r="D67" s="94"/>
      <c r="E67" s="66"/>
      <c r="F67" s="66"/>
      <c r="G67" s="66"/>
      <c r="H67" s="66"/>
      <c r="I67" s="66"/>
      <c r="J67" s="66"/>
      <c r="K67" s="66"/>
      <c r="L67" s="66"/>
      <c r="M67" s="66"/>
      <c r="N67" s="66"/>
      <c r="O67" s="66"/>
      <c r="P67" s="66"/>
      <c r="Q67" s="66"/>
      <c r="R67" s="66"/>
      <c r="S67" s="66"/>
      <c r="T67" s="66" t="s">
        <v>137</v>
      </c>
      <c r="U67" s="66">
        <v>0</v>
      </c>
      <c r="V67" s="66">
        <v>0</v>
      </c>
      <c r="W67" s="66">
        <v>0</v>
      </c>
      <c r="X67" s="66">
        <v>0</v>
      </c>
      <c r="Y67" s="72">
        <f t="shared" si="6"/>
        <v>0</v>
      </c>
      <c r="Z67" s="66"/>
      <c r="AA67" s="66"/>
      <c r="AB67" s="66"/>
      <c r="AC67" s="66"/>
      <c r="AD67" s="66"/>
      <c r="AE67" s="66"/>
      <c r="AF67" s="66"/>
      <c r="AG67" s="66"/>
      <c r="AH67" s="66"/>
    </row>
    <row r="68" spans="1:34" x14ac:dyDescent="0.25">
      <c r="A68" s="164"/>
      <c r="B68" s="161"/>
      <c r="C68" s="71" t="s">
        <v>225</v>
      </c>
      <c r="D68" s="94"/>
      <c r="E68" s="66"/>
      <c r="F68" s="66"/>
      <c r="G68" s="66"/>
      <c r="H68" s="66"/>
      <c r="I68" s="66"/>
      <c r="J68" s="66"/>
      <c r="K68" s="66"/>
      <c r="L68" s="66"/>
      <c r="M68" s="66"/>
      <c r="N68" s="66"/>
      <c r="O68" s="66"/>
      <c r="P68" s="66"/>
      <c r="Q68" s="66"/>
      <c r="R68" s="66"/>
      <c r="S68" s="66"/>
      <c r="T68" s="66" t="s">
        <v>137</v>
      </c>
      <c r="U68" s="66">
        <v>0</v>
      </c>
      <c r="V68" s="66">
        <v>0</v>
      </c>
      <c r="W68" s="66">
        <v>0</v>
      </c>
      <c r="X68" s="66">
        <v>0</v>
      </c>
      <c r="Y68" s="72">
        <f t="shared" si="6"/>
        <v>0</v>
      </c>
      <c r="Z68" s="66"/>
      <c r="AA68" s="66"/>
      <c r="AB68" s="66"/>
      <c r="AC68" s="66"/>
      <c r="AD68" s="66"/>
      <c r="AE68" s="66"/>
      <c r="AF68" s="66"/>
      <c r="AG68" s="66"/>
      <c r="AH68" s="66"/>
    </row>
    <row r="69" spans="1:34" x14ac:dyDescent="0.25">
      <c r="A69" s="164"/>
      <c r="B69" s="161"/>
      <c r="C69" s="71" t="s">
        <v>226</v>
      </c>
      <c r="D69" s="94"/>
      <c r="E69" s="66"/>
      <c r="F69" s="66"/>
      <c r="G69" s="66"/>
      <c r="H69" s="66"/>
      <c r="I69" s="66"/>
      <c r="J69" s="66"/>
      <c r="K69" s="66"/>
      <c r="L69" s="66"/>
      <c r="M69" s="66"/>
      <c r="N69" s="66"/>
      <c r="O69" s="66"/>
      <c r="P69" s="66"/>
      <c r="Q69" s="66"/>
      <c r="R69" s="66"/>
      <c r="S69" s="66"/>
      <c r="T69" s="66" t="s">
        <v>137</v>
      </c>
      <c r="U69" s="66">
        <v>0</v>
      </c>
      <c r="V69" s="66">
        <v>0</v>
      </c>
      <c r="W69" s="66">
        <v>0</v>
      </c>
      <c r="X69" s="66">
        <v>0</v>
      </c>
      <c r="Y69" s="72">
        <f t="shared" si="6"/>
        <v>0</v>
      </c>
      <c r="Z69" s="66"/>
      <c r="AA69" s="66"/>
      <c r="AB69" s="66"/>
      <c r="AC69" s="66"/>
      <c r="AD69" s="66"/>
      <c r="AE69" s="66"/>
      <c r="AF69" s="66"/>
      <c r="AG69" s="66"/>
      <c r="AH69" s="66"/>
    </row>
    <row r="70" spans="1:34" x14ac:dyDescent="0.25">
      <c r="A70" s="164"/>
      <c r="B70" s="161">
        <v>18</v>
      </c>
      <c r="C70" s="71" t="s">
        <v>227</v>
      </c>
      <c r="D70" s="94"/>
      <c r="E70" s="66"/>
      <c r="F70" s="66"/>
      <c r="G70" s="66"/>
      <c r="H70" s="66"/>
      <c r="I70" s="66"/>
      <c r="J70" s="66"/>
      <c r="K70" s="66"/>
      <c r="L70" s="66"/>
      <c r="M70" s="66"/>
      <c r="N70" s="66"/>
      <c r="O70" s="66"/>
      <c r="P70" s="66"/>
      <c r="Q70" s="66"/>
      <c r="R70" s="66"/>
      <c r="S70" s="66"/>
      <c r="T70" s="66" t="s">
        <v>137</v>
      </c>
      <c r="U70" s="66">
        <v>0</v>
      </c>
      <c r="V70" s="66">
        <v>0</v>
      </c>
      <c r="W70" s="66">
        <v>0</v>
      </c>
      <c r="X70" s="66">
        <v>0</v>
      </c>
      <c r="Y70" s="72">
        <f t="shared" si="6"/>
        <v>0</v>
      </c>
      <c r="Z70" s="66"/>
      <c r="AA70" s="66"/>
      <c r="AB70" s="66"/>
      <c r="AC70" s="66"/>
      <c r="AD70" s="66"/>
      <c r="AE70" s="66"/>
      <c r="AF70" s="66"/>
      <c r="AG70" s="66"/>
      <c r="AH70" s="66"/>
    </row>
    <row r="71" spans="1:34" x14ac:dyDescent="0.25">
      <c r="A71" s="164"/>
      <c r="B71" s="161"/>
      <c r="C71" s="71" t="s">
        <v>228</v>
      </c>
      <c r="D71" s="94"/>
      <c r="E71" s="66"/>
      <c r="F71" s="66"/>
      <c r="G71" s="66"/>
      <c r="H71" s="66"/>
      <c r="I71" s="66"/>
      <c r="J71" s="66"/>
      <c r="K71" s="66"/>
      <c r="L71" s="66"/>
      <c r="M71" s="66"/>
      <c r="N71" s="66"/>
      <c r="O71" s="66"/>
      <c r="P71" s="66"/>
      <c r="Q71" s="66"/>
      <c r="R71" s="66"/>
      <c r="S71" s="66"/>
      <c r="T71" s="66" t="s">
        <v>137</v>
      </c>
      <c r="U71" s="66">
        <v>0</v>
      </c>
      <c r="V71" s="66">
        <v>0</v>
      </c>
      <c r="W71" s="66">
        <v>0</v>
      </c>
      <c r="X71" s="66">
        <v>0</v>
      </c>
      <c r="Y71" s="72">
        <f t="shared" si="6"/>
        <v>0</v>
      </c>
      <c r="Z71" s="66"/>
      <c r="AA71" s="66"/>
      <c r="AB71" s="66"/>
      <c r="AC71" s="66"/>
      <c r="AD71" s="66"/>
      <c r="AE71" s="66"/>
      <c r="AF71" s="66"/>
      <c r="AG71" s="66"/>
      <c r="AH71" s="66"/>
    </row>
    <row r="72" spans="1:34" x14ac:dyDescent="0.25">
      <c r="A72" s="164"/>
      <c r="B72" s="161"/>
      <c r="C72" s="71" t="s">
        <v>229</v>
      </c>
      <c r="D72" s="94"/>
      <c r="E72" s="66"/>
      <c r="F72" s="66"/>
      <c r="G72" s="66"/>
      <c r="H72" s="66"/>
      <c r="I72" s="66"/>
      <c r="J72" s="66"/>
      <c r="K72" s="66"/>
      <c r="L72" s="66"/>
      <c r="M72" s="66"/>
      <c r="N72" s="66"/>
      <c r="O72" s="66"/>
      <c r="P72" s="66"/>
      <c r="Q72" s="66"/>
      <c r="R72" s="66"/>
      <c r="S72" s="66"/>
      <c r="T72" s="66" t="s">
        <v>137</v>
      </c>
      <c r="U72" s="66">
        <v>0</v>
      </c>
      <c r="V72" s="66">
        <v>0</v>
      </c>
      <c r="W72" s="66">
        <v>0</v>
      </c>
      <c r="X72" s="66">
        <v>0</v>
      </c>
      <c r="Y72" s="72">
        <f t="shared" si="6"/>
        <v>0</v>
      </c>
      <c r="Z72" s="66"/>
      <c r="AA72" s="66"/>
      <c r="AB72" s="66"/>
      <c r="AC72" s="66"/>
      <c r="AD72" s="66"/>
      <c r="AE72" s="66"/>
      <c r="AF72" s="66"/>
      <c r="AG72" s="66"/>
      <c r="AH72" s="66"/>
    </row>
    <row r="73" spans="1:34" x14ac:dyDescent="0.25">
      <c r="A73" s="164"/>
      <c r="B73" s="161"/>
      <c r="C73" s="71" t="s">
        <v>230</v>
      </c>
      <c r="D73" s="94"/>
      <c r="E73" s="66"/>
      <c r="F73" s="66"/>
      <c r="G73" s="66"/>
      <c r="H73" s="66"/>
      <c r="I73" s="66"/>
      <c r="J73" s="66"/>
      <c r="K73" s="66"/>
      <c r="L73" s="66"/>
      <c r="M73" s="66"/>
      <c r="N73" s="66"/>
      <c r="O73" s="66"/>
      <c r="P73" s="66"/>
      <c r="Q73" s="66"/>
      <c r="R73" s="66"/>
      <c r="S73" s="66"/>
      <c r="T73" s="66" t="s">
        <v>137</v>
      </c>
      <c r="U73" s="66">
        <v>0</v>
      </c>
      <c r="V73" s="66">
        <v>0</v>
      </c>
      <c r="W73" s="66">
        <v>0</v>
      </c>
      <c r="X73" s="66">
        <v>0</v>
      </c>
      <c r="Y73" s="72">
        <f t="shared" si="6"/>
        <v>0</v>
      </c>
      <c r="Z73" s="66"/>
      <c r="AA73" s="66"/>
      <c r="AB73" s="66"/>
      <c r="AC73" s="66"/>
      <c r="AD73" s="66"/>
      <c r="AE73" s="66"/>
      <c r="AF73" s="66"/>
      <c r="AG73" s="66"/>
      <c r="AH73" s="66"/>
    </row>
    <row r="74" spans="1:34" x14ac:dyDescent="0.25">
      <c r="A74" s="164"/>
      <c r="B74" s="161">
        <v>19</v>
      </c>
      <c r="C74" s="71" t="s">
        <v>231</v>
      </c>
      <c r="D74" s="94"/>
      <c r="E74" s="66"/>
      <c r="F74" s="66"/>
      <c r="G74" s="66"/>
      <c r="H74" s="66"/>
      <c r="I74" s="66"/>
      <c r="J74" s="66"/>
      <c r="K74" s="66"/>
      <c r="L74" s="66"/>
      <c r="M74" s="66"/>
      <c r="N74" s="66"/>
      <c r="O74" s="66"/>
      <c r="P74" s="66"/>
      <c r="Q74" s="66"/>
      <c r="R74" s="66"/>
      <c r="S74" s="66"/>
      <c r="T74" s="66" t="s">
        <v>137</v>
      </c>
      <c r="U74" s="66">
        <v>0</v>
      </c>
      <c r="V74" s="66">
        <v>0</v>
      </c>
      <c r="W74" s="66">
        <v>0</v>
      </c>
      <c r="X74" s="66">
        <v>0</v>
      </c>
      <c r="Y74" s="72">
        <f t="shared" si="6"/>
        <v>0</v>
      </c>
      <c r="Z74" s="66"/>
      <c r="AA74" s="66"/>
      <c r="AB74" s="66"/>
      <c r="AC74" s="66"/>
      <c r="AD74" s="66"/>
      <c r="AE74" s="66"/>
      <c r="AF74" s="66"/>
      <c r="AG74" s="66"/>
      <c r="AH74" s="66"/>
    </row>
    <row r="75" spans="1:34" x14ac:dyDescent="0.25">
      <c r="A75" s="164"/>
      <c r="B75" s="161"/>
      <c r="C75" s="71" t="s">
        <v>232</v>
      </c>
      <c r="D75" s="94"/>
      <c r="E75" s="66"/>
      <c r="F75" s="66"/>
      <c r="G75" s="66"/>
      <c r="H75" s="66"/>
      <c r="I75" s="66"/>
      <c r="J75" s="66"/>
      <c r="K75" s="66"/>
      <c r="L75" s="66"/>
      <c r="M75" s="66"/>
      <c r="N75" s="66"/>
      <c r="O75" s="66"/>
      <c r="P75" s="66"/>
      <c r="Q75" s="66"/>
      <c r="R75" s="66"/>
      <c r="S75" s="66"/>
      <c r="T75" s="66" t="s">
        <v>137</v>
      </c>
      <c r="U75" s="66">
        <v>0</v>
      </c>
      <c r="V75" s="66">
        <v>0</v>
      </c>
      <c r="W75" s="66">
        <v>0</v>
      </c>
      <c r="X75" s="66">
        <v>0</v>
      </c>
      <c r="Y75" s="72">
        <f t="shared" si="6"/>
        <v>0</v>
      </c>
      <c r="Z75" s="66"/>
      <c r="AA75" s="66"/>
      <c r="AB75" s="66"/>
      <c r="AC75" s="66"/>
      <c r="AD75" s="66"/>
      <c r="AE75" s="66"/>
      <c r="AF75" s="66"/>
      <c r="AG75" s="66"/>
      <c r="AH75" s="66"/>
    </row>
    <row r="76" spans="1:34" x14ac:dyDescent="0.25">
      <c r="A76" s="164"/>
      <c r="B76" s="161"/>
      <c r="C76" s="71" t="s">
        <v>233</v>
      </c>
      <c r="D76" s="94"/>
      <c r="E76" s="66"/>
      <c r="F76" s="66"/>
      <c r="G76" s="66"/>
      <c r="H76" s="66"/>
      <c r="I76" s="66"/>
      <c r="J76" s="66"/>
      <c r="K76" s="66"/>
      <c r="L76" s="66"/>
      <c r="M76" s="66"/>
      <c r="N76" s="66"/>
      <c r="O76" s="66"/>
      <c r="P76" s="66"/>
      <c r="Q76" s="66"/>
      <c r="R76" s="66"/>
      <c r="S76" s="66"/>
      <c r="T76" s="66" t="s">
        <v>137</v>
      </c>
      <c r="U76" s="66">
        <v>0</v>
      </c>
      <c r="V76" s="66">
        <v>0</v>
      </c>
      <c r="W76" s="66">
        <v>0</v>
      </c>
      <c r="X76" s="66">
        <v>0</v>
      </c>
      <c r="Y76" s="72">
        <f t="shared" si="6"/>
        <v>0</v>
      </c>
      <c r="Z76" s="66"/>
      <c r="AA76" s="66"/>
      <c r="AB76" s="66"/>
      <c r="AC76" s="66"/>
      <c r="AD76" s="66"/>
      <c r="AE76" s="66"/>
      <c r="AF76" s="66"/>
      <c r="AG76" s="66"/>
      <c r="AH76" s="66"/>
    </row>
    <row r="77" spans="1:34" x14ac:dyDescent="0.25">
      <c r="A77" s="165"/>
      <c r="B77" s="162"/>
      <c r="C77" s="73" t="s">
        <v>234</v>
      </c>
      <c r="D77" s="95"/>
      <c r="E77" s="68"/>
      <c r="F77" s="68"/>
      <c r="G77" s="68"/>
      <c r="H77" s="68"/>
      <c r="I77" s="68"/>
      <c r="J77" s="68"/>
      <c r="K77" s="68"/>
      <c r="L77" s="68"/>
      <c r="M77" s="68"/>
      <c r="N77" s="68"/>
      <c r="O77" s="68"/>
      <c r="P77" s="68"/>
      <c r="Q77" s="68"/>
      <c r="R77" s="68"/>
      <c r="S77" s="68"/>
      <c r="T77" s="68" t="s">
        <v>137</v>
      </c>
      <c r="U77" s="68">
        <v>0</v>
      </c>
      <c r="V77" s="68">
        <v>0</v>
      </c>
      <c r="W77" s="68">
        <v>0</v>
      </c>
      <c r="X77" s="68">
        <v>0</v>
      </c>
      <c r="Y77" s="74">
        <f t="shared" si="6"/>
        <v>0</v>
      </c>
      <c r="Z77" s="66"/>
      <c r="AA77" s="66"/>
      <c r="AB77" s="66"/>
      <c r="AC77" s="66"/>
      <c r="AD77" s="66"/>
      <c r="AE77" s="66"/>
      <c r="AF77" s="66"/>
      <c r="AG77" s="66"/>
      <c r="AH77" s="66"/>
    </row>
    <row r="78" spans="1:34" x14ac:dyDescent="0.25">
      <c r="A78" s="66"/>
      <c r="B78" s="66"/>
      <c r="C78" s="66"/>
      <c r="D78" s="87">
        <f>SUM(D2:D77)</f>
        <v>0</v>
      </c>
      <c r="E78" s="87">
        <f t="shared" ref="E78:S78" si="7">SUM(E2:E77)</f>
        <v>4</v>
      </c>
      <c r="F78" s="87">
        <f t="shared" si="7"/>
        <v>12</v>
      </c>
      <c r="G78" s="87">
        <f t="shared" si="7"/>
        <v>15</v>
      </c>
      <c r="H78" s="87">
        <f t="shared" si="7"/>
        <v>27</v>
      </c>
      <c r="I78" s="87">
        <f t="shared" si="7"/>
        <v>12</v>
      </c>
      <c r="J78" s="87">
        <f t="shared" si="7"/>
        <v>24</v>
      </c>
      <c r="K78" s="87">
        <f t="shared" si="7"/>
        <v>9</v>
      </c>
      <c r="L78" s="87">
        <f t="shared" si="7"/>
        <v>12</v>
      </c>
      <c r="M78" s="87">
        <f t="shared" si="7"/>
        <v>21</v>
      </c>
      <c r="N78" s="87">
        <f t="shared" si="7"/>
        <v>18</v>
      </c>
      <c r="O78" s="87">
        <f t="shared" si="7"/>
        <v>15</v>
      </c>
      <c r="P78" s="87">
        <f t="shared" si="7"/>
        <v>15</v>
      </c>
      <c r="Q78" s="87">
        <f t="shared" si="7"/>
        <v>9</v>
      </c>
      <c r="R78" s="87">
        <f t="shared" si="7"/>
        <v>30</v>
      </c>
      <c r="S78" s="87">
        <f t="shared" si="7"/>
        <v>0</v>
      </c>
      <c r="T78" s="66"/>
      <c r="U78" s="66"/>
      <c r="V78" s="66"/>
      <c r="W78" s="66"/>
      <c r="X78" s="66"/>
      <c r="Y78" s="66"/>
      <c r="Z78" s="66"/>
      <c r="AA78" s="66"/>
      <c r="AB78" s="66"/>
      <c r="AC78" s="66"/>
      <c r="AD78" s="66"/>
      <c r="AE78" s="66"/>
      <c r="AF78" s="66"/>
      <c r="AG78" s="66"/>
      <c r="AH78" s="66"/>
    </row>
    <row r="79" spans="1:34" x14ac:dyDescent="0.25">
      <c r="A79" s="66"/>
      <c r="B79" s="66"/>
      <c r="C79" s="66"/>
      <c r="D79" s="66"/>
      <c r="E79" s="66"/>
      <c r="F79" s="66"/>
      <c r="G79" s="66"/>
      <c r="H79" s="66"/>
      <c r="I79" s="66"/>
      <c r="J79" s="66"/>
      <c r="K79" s="66"/>
      <c r="L79" s="66"/>
      <c r="M79" s="66"/>
      <c r="N79" s="66"/>
      <c r="O79" s="66"/>
      <c r="P79" s="66"/>
      <c r="Q79" s="66"/>
      <c r="R79" s="66"/>
      <c r="S79" s="66"/>
      <c r="T79" s="66"/>
      <c r="U79" s="89">
        <f>SUM(U2:U77)</f>
        <v>189</v>
      </c>
      <c r="V79" s="90">
        <f>SUM(V2:V77)</f>
        <v>120</v>
      </c>
      <c r="W79" s="90">
        <f>SUM(W2:W77)</f>
        <v>150</v>
      </c>
      <c r="X79" s="90">
        <f>SUM(X2:X77)</f>
        <v>24</v>
      </c>
      <c r="Y79" s="92">
        <f>SUM(Y2:Y77)</f>
        <v>483</v>
      </c>
      <c r="Z79" s="66"/>
      <c r="AA79" s="66"/>
      <c r="AB79" s="66"/>
      <c r="AC79" s="66"/>
      <c r="AD79" s="66"/>
      <c r="AE79" s="66"/>
      <c r="AF79" s="66"/>
      <c r="AG79" s="66"/>
      <c r="AH79" s="66"/>
    </row>
    <row r="80" spans="1:34" ht="15.75" thickBot="1" x14ac:dyDescent="0.3">
      <c r="A80" s="66"/>
      <c r="B80" s="66"/>
      <c r="C80" s="170" t="s">
        <v>235</v>
      </c>
      <c r="D80" s="171"/>
      <c r="E80" s="70">
        <v>60</v>
      </c>
      <c r="F80" s="66"/>
      <c r="G80" s="66"/>
      <c r="H80" s="66"/>
      <c r="I80" s="66"/>
      <c r="J80" s="66"/>
      <c r="K80" s="66"/>
      <c r="L80" s="66"/>
      <c r="M80" s="66"/>
      <c r="N80" s="66"/>
      <c r="O80" s="66"/>
      <c r="P80" s="66"/>
      <c r="Q80" s="66"/>
      <c r="R80" s="66"/>
      <c r="S80" s="66"/>
      <c r="T80" s="66"/>
      <c r="U80" s="66"/>
      <c r="V80" s="66"/>
      <c r="W80" s="66"/>
      <c r="X80" s="66"/>
      <c r="Y80" s="91" t="s">
        <v>236</v>
      </c>
      <c r="Z80" s="66"/>
      <c r="AA80" s="66"/>
      <c r="AB80" s="66"/>
      <c r="AC80" s="66"/>
      <c r="AD80" s="66"/>
      <c r="AE80" s="66"/>
      <c r="AF80" s="66"/>
      <c r="AG80" s="66"/>
      <c r="AH80" s="66"/>
    </row>
    <row r="81" spans="1:34" x14ac:dyDescent="0.25">
      <c r="A81" s="66"/>
      <c r="B81" s="66"/>
      <c r="C81" s="172" t="s">
        <v>237</v>
      </c>
      <c r="D81" s="173"/>
      <c r="E81" s="72">
        <v>322.5</v>
      </c>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spans="1:34" x14ac:dyDescent="0.25">
      <c r="A82" s="66"/>
      <c r="B82" s="66"/>
      <c r="C82" s="172" t="s">
        <v>238</v>
      </c>
      <c r="D82" s="173"/>
      <c r="E82" s="72">
        <v>35</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spans="1:34" x14ac:dyDescent="0.25">
      <c r="A83" s="66"/>
      <c r="B83" s="66"/>
      <c r="C83" s="172" t="s">
        <v>239</v>
      </c>
      <c r="D83" s="173"/>
      <c r="E83" s="72">
        <v>287</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row>
    <row r="84" spans="1:34" x14ac:dyDescent="0.25">
      <c r="A84" s="66"/>
      <c r="B84" s="66"/>
      <c r="C84" s="172" t="s">
        <v>240</v>
      </c>
      <c r="D84" s="173"/>
      <c r="E84" s="72">
        <v>60</v>
      </c>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x14ac:dyDescent="0.25">
      <c r="A85" s="66"/>
      <c r="B85" s="66"/>
      <c r="C85" s="168" t="s">
        <v>241</v>
      </c>
      <c r="D85" s="169"/>
      <c r="E85" s="74">
        <f>Y79</f>
        <v>483</v>
      </c>
      <c r="F85" s="66"/>
      <c r="G85" s="66"/>
      <c r="H85" s="66"/>
      <c r="I85" s="66"/>
      <c r="J85" s="66"/>
      <c r="K85" s="66"/>
      <c r="L85" s="66"/>
      <c r="M85" s="66"/>
      <c r="N85" s="66"/>
      <c r="O85" s="66"/>
      <c r="P85" s="66"/>
      <c r="Q85" s="66"/>
      <c r="R85" s="66"/>
      <c r="S85" s="66"/>
      <c r="T85" s="66"/>
      <c r="Z85" s="66"/>
      <c r="AA85" s="66"/>
      <c r="AB85" s="66"/>
      <c r="AC85" s="66"/>
      <c r="AD85" s="66"/>
      <c r="AE85" s="66"/>
      <c r="AF85" s="66"/>
      <c r="AG85" s="66"/>
      <c r="AH85" s="66"/>
    </row>
    <row r="86" spans="1:34" x14ac:dyDescent="0.2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sheetData>
  <mergeCells count="27">
    <mergeCell ref="C85:D85"/>
    <mergeCell ref="C80:D80"/>
    <mergeCell ref="C81:D81"/>
    <mergeCell ref="C82:D82"/>
    <mergeCell ref="C83:D83"/>
    <mergeCell ref="C84:D84"/>
    <mergeCell ref="B22:B25"/>
    <mergeCell ref="B26:B29"/>
    <mergeCell ref="B30:B33"/>
    <mergeCell ref="B34:B37"/>
    <mergeCell ref="B38:B41"/>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FE42-47CE-4B60-892F-474181DB115B}">
  <dimension ref="A1:B8"/>
  <sheetViews>
    <sheetView workbookViewId="0">
      <selection activeCell="B9" sqref="B9"/>
    </sheetView>
  </sheetViews>
  <sheetFormatPr defaultRowHeight="15" x14ac:dyDescent="0.25"/>
  <cols>
    <col min="2" max="2" width="28" bestFit="1" customWidth="1"/>
  </cols>
  <sheetData>
    <row r="1" spans="1:2" x14ac:dyDescent="0.25">
      <c r="A1" s="224" t="s">
        <v>334</v>
      </c>
      <c r="B1" s="225" t="s">
        <v>344</v>
      </c>
    </row>
    <row r="2" spans="1:2" x14ac:dyDescent="0.25">
      <c r="A2" s="224" t="s">
        <v>335</v>
      </c>
      <c r="B2" s="226">
        <v>45579</v>
      </c>
    </row>
    <row r="3" spans="1:2" x14ac:dyDescent="0.25">
      <c r="A3" s="224" t="s">
        <v>336</v>
      </c>
      <c r="B3" s="227" t="s">
        <v>337</v>
      </c>
    </row>
    <row r="4" spans="1:2" x14ac:dyDescent="0.25">
      <c r="A4" s="224" t="s">
        <v>338</v>
      </c>
      <c r="B4" s="228" t="s">
        <v>339</v>
      </c>
    </row>
    <row r="5" spans="1:2" x14ac:dyDescent="0.25">
      <c r="A5" s="224" t="s">
        <v>340</v>
      </c>
      <c r="B5" s="229">
        <v>1</v>
      </c>
    </row>
    <row r="6" spans="1:2" x14ac:dyDescent="0.25">
      <c r="A6" s="224" t="s">
        <v>341</v>
      </c>
      <c r="B6" s="226">
        <v>45579</v>
      </c>
    </row>
    <row r="7" spans="1:2" x14ac:dyDescent="0.25">
      <c r="A7" s="224" t="s">
        <v>342</v>
      </c>
      <c r="B7" s="227" t="s">
        <v>345</v>
      </c>
    </row>
    <row r="8" spans="1:2" x14ac:dyDescent="0.25">
      <c r="A8" s="224" t="s">
        <v>343</v>
      </c>
      <c r="B8" s="225" t="s">
        <v>346</v>
      </c>
    </row>
  </sheetData>
  <hyperlinks>
    <hyperlink ref="B4" r:id="rId1" xr:uid="{46D0F8D9-4500-4AE4-B6BA-607A0389E95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242</v>
      </c>
    </row>
    <row r="4" spans="1:6" x14ac:dyDescent="0.25">
      <c r="A4" t="s">
        <v>243</v>
      </c>
      <c r="B4" s="21">
        <v>43739</v>
      </c>
      <c r="D4" t="s">
        <v>244</v>
      </c>
    </row>
    <row r="5" spans="1:6" x14ac:dyDescent="0.25">
      <c r="A5" t="s">
        <v>245</v>
      </c>
      <c r="B5" s="21">
        <v>44621</v>
      </c>
      <c r="D5" t="s">
        <v>244</v>
      </c>
    </row>
    <row r="6" spans="1:6" x14ac:dyDescent="0.25">
      <c r="A6" t="s">
        <v>246</v>
      </c>
      <c r="B6" s="22">
        <f>B5-B4</f>
        <v>882</v>
      </c>
      <c r="D6" t="s">
        <v>247</v>
      </c>
    </row>
    <row r="7" spans="1:6" x14ac:dyDescent="0.25">
      <c r="A7" t="s">
        <v>248</v>
      </c>
      <c r="B7" s="23">
        <f>B6/365</f>
        <v>2.4164383561643836</v>
      </c>
      <c r="D7" t="s">
        <v>247</v>
      </c>
    </row>
    <row r="8" spans="1:6" x14ac:dyDescent="0.25">
      <c r="A8" t="s">
        <v>249</v>
      </c>
      <c r="B8" s="24">
        <v>7.5</v>
      </c>
      <c r="D8" t="s">
        <v>244</v>
      </c>
    </row>
    <row r="10" spans="1:6" x14ac:dyDescent="0.25">
      <c r="A10" s="20" t="s">
        <v>250</v>
      </c>
      <c r="C10" s="29">
        <f>260*B8*0.2*B7</f>
        <v>942.41095890410963</v>
      </c>
      <c r="F10" s="33" t="s">
        <v>251</v>
      </c>
    </row>
    <row r="11" spans="1:6" x14ac:dyDescent="0.25">
      <c r="F11" s="33" t="s">
        <v>252</v>
      </c>
    </row>
    <row r="12" spans="1:6" x14ac:dyDescent="0.25">
      <c r="A12" s="20" t="s">
        <v>253</v>
      </c>
      <c r="C12" s="28" t="e">
        <f>'OTJT Log'!#REF!</f>
        <v>#REF!</v>
      </c>
      <c r="D12" t="s">
        <v>247</v>
      </c>
    </row>
    <row r="13" spans="1:6" ht="15.75" thickBot="1" x14ac:dyDescent="0.3"/>
    <row r="14" spans="1:6" ht="15.75" thickBot="1" x14ac:dyDescent="0.3">
      <c r="A14" s="20" t="s">
        <v>254</v>
      </c>
      <c r="C14" s="26" t="e">
        <f>C12-C10</f>
        <v>#REF!</v>
      </c>
    </row>
    <row r="17" spans="1:1" x14ac:dyDescent="0.25">
      <c r="A17" s="30" t="s">
        <v>255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256</v>
      </c>
      <c r="C2" s="8"/>
      <c r="D2" s="8"/>
      <c r="E2" s="9"/>
      <c r="F2" s="2"/>
      <c r="G2" s="2"/>
      <c r="H2" s="2"/>
      <c r="I2" s="2"/>
      <c r="J2" s="2"/>
      <c r="K2" s="2"/>
      <c r="L2" s="5"/>
      <c r="M2" s="5"/>
      <c r="N2" s="2"/>
      <c r="O2" s="2"/>
      <c r="P2" s="2"/>
      <c r="Q2" s="2"/>
      <c r="R2" s="2"/>
      <c r="S2" s="2"/>
    </row>
    <row r="3" spans="1:19" x14ac:dyDescent="0.25">
      <c r="A3" s="2"/>
      <c r="B3" s="12" t="s">
        <v>257</v>
      </c>
      <c r="C3" s="10"/>
      <c r="D3" s="10"/>
      <c r="E3" s="10"/>
      <c r="F3" s="10"/>
      <c r="G3" s="10"/>
      <c r="H3" s="10"/>
      <c r="I3" s="10"/>
      <c r="J3" s="10"/>
      <c r="K3" s="10"/>
      <c r="L3" s="10"/>
      <c r="M3" s="10"/>
      <c r="N3" s="10"/>
      <c r="O3" s="2"/>
      <c r="P3" s="2"/>
      <c r="Q3" s="2"/>
      <c r="R3" s="2"/>
      <c r="S3" s="2"/>
    </row>
    <row r="4" spans="1:19" x14ac:dyDescent="0.25">
      <c r="A4" s="2"/>
      <c r="B4" s="19" t="s">
        <v>258</v>
      </c>
      <c r="C4" s="10"/>
      <c r="D4" s="10"/>
      <c r="E4" s="10"/>
      <c r="F4" s="10"/>
      <c r="G4" s="10"/>
      <c r="H4" s="10"/>
      <c r="I4" s="10"/>
      <c r="J4" s="10"/>
      <c r="K4" s="10"/>
      <c r="L4" s="10"/>
      <c r="M4" s="10"/>
      <c r="N4" s="10"/>
      <c r="O4" s="2"/>
      <c r="P4" s="2"/>
      <c r="Q4" s="2"/>
      <c r="R4" s="2"/>
      <c r="S4" s="2"/>
    </row>
    <row r="5" spans="1:19" ht="39" customHeight="1" x14ac:dyDescent="0.25">
      <c r="A5" s="2"/>
      <c r="B5" s="174" t="s">
        <v>259</v>
      </c>
      <c r="C5" s="175"/>
      <c r="D5" s="175"/>
      <c r="E5" s="175"/>
      <c r="F5" s="175"/>
      <c r="G5" s="175"/>
      <c r="H5" s="175"/>
      <c r="I5" s="175"/>
      <c r="J5" s="175"/>
      <c r="K5" s="175"/>
      <c r="L5" s="175"/>
      <c r="M5" s="175"/>
      <c r="N5" s="176"/>
      <c r="O5" s="5"/>
      <c r="P5" s="2"/>
      <c r="Q5" s="2"/>
      <c r="R5" s="2"/>
      <c r="S5" s="2"/>
    </row>
    <row r="6" spans="1:19" x14ac:dyDescent="0.25">
      <c r="A6" s="2"/>
      <c r="B6" s="13" t="s">
        <v>260</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177" t="s">
        <v>261</v>
      </c>
    </row>
    <row r="11" spans="1:19" x14ac:dyDescent="0.25">
      <c r="B11" s="177"/>
    </row>
    <row r="12" spans="1:19" x14ac:dyDescent="0.25">
      <c r="B12" s="177"/>
    </row>
    <row r="13" spans="1:19" x14ac:dyDescent="0.25">
      <c r="B13" s="177"/>
    </row>
    <row r="14" spans="1:19" x14ac:dyDescent="0.25">
      <c r="B14" s="177"/>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3.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OTJT Log</vt:lpstr>
      <vt:lpstr>FAQs</vt:lpstr>
      <vt:lpstr>Calculation Rules</vt:lpstr>
      <vt:lpstr>Appendix</vt:lpstr>
      <vt:lpstr>Appendix-Confirmation</vt:lpstr>
      <vt:lpstr>List - Hide</vt:lpstr>
      <vt:lpstr>Metadata</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Horea Lazar</cp:lastModifiedBy>
  <cp:revision/>
  <dcterms:created xsi:type="dcterms:W3CDTF">2020-04-03T13:39:35Z</dcterms:created>
  <dcterms:modified xsi:type="dcterms:W3CDTF">2024-10-14T12:19:15Z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