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5FAE7F8D-FB94-4F09-B914-7B0368E1A91C}"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<sst xmlns="http://schemas.openxmlformats.org/spreadsheetml/2006/main" count="541" uniqueCount="385">
  <si>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</si>
  <si>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</si>
  <si>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</si>
  <si>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</si>
  <si>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</si>
  <si>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</si>
  <si>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</si>
  <si>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</si>
  <si>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</si>
  <si>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</si>
  <si>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</si>
  <si>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</si>
  <si>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</si>
  <si>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</si>
  <si>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</si>
  <si>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</si>
  <si>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</si>
  <si>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</si>
  <si>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</si>
  <si>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</si>
  <si>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</si>
  <si>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</si>
  <si>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</si>
  <si>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</si>
  <si>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</si>
  <si>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</si>
  <si>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</si>
  <si>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</si>
  <si>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</si>
  <si>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</si>
  <si>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</si>
  <si>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</si>
  <si>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</si>
  <si>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</si>
  <si>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</si>
  <si>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</si>
  <si>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</si>
  <si>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</si>
  <si>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</si>
  <si>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</si>
  <si>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</si>
  <si>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</si>
  <si>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</si>
  <si>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</si>
  <si>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</si>
  <si>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</si>
  <si>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</si>
  <si>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</si>
  <si>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</si>
  <si>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</si>
  <si>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</si>
  <si>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</si>
  <si>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</si>
  <si>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</si>
  <si>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</si>
  <si>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</si>
  <si>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</si>
  <si>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</si>
  <si>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</si>
  <si>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</si>
  <si>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</si>
  <si>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</si>
  <si>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</si>
  <si>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</si>
  <si>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</si>
  <si>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</si>
  <si>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</si>
  <si>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</si>
  <si>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</si>
  <si>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</si>
  <si>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</si>
  <si>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</si>
  <si>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</si>
  <si>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</si>
  <si>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</si>
  <si>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</si>
  <si>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</si>
  <si>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</si>
  <si>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</si>
  <si>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</si>
  <si>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</si>
  <si>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</si>
  <si>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</si>
  <si>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</si>
  <si>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</si>
  <si>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</si>
  <si>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</si>
  <si>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</si>
  <si>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</si>
  <si>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</si>
  <si>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</si>
  <si>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</si>
  <si>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</si>
  <si>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</si>
  <si>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</si>
  <si>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</si>
  <si>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</si>
  <si>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</si>
  <si>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</si>
  <si>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</si>
  <si>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</si>
  <si>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</si>
  <si>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</si>
  <si>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</si>
  <si>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</si>
  <si>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</si>
  <si>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</si>
  <si>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</si>
  <si>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</si>
  <si>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</si>
  <si>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</si>
  <si>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</si>
  <si>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</si>
  <si>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</si>
  <si>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</si>
  <si>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</si>
  <si>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</si>
  <si>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</si>
  <si>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</si>
  <si>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</si>
  <si>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</si>
  <si>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</si>
  <si>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</si>
  <si>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</si>
  <si>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</si>
  <si>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</si>
  <si>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</si>
  <si>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</si>
  <si>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</si>
  <si>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</si>
  <si>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</si>
  <si>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</si>
  <si>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</si>
  <si>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</si>
  <si>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</si>
  <si>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</si>
  <si>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</si>
  <si>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</si>
  <si>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</si>
  <si>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</si>
  <si>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</si>
  <si>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</si>
  <si>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</si>
  <si>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</si>
  <si>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</si>
  <si>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</si>
  <si>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</si>
  <si>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</si>
  <si>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</si>
  <si>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</si>
  <si>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</si>
  <si>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</si>
  <si>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</si>
  <si>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</si>
  <si>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</si>
  <si>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</si>
  <si>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</si>
  <si>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</si>
  <si>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</si>
  <si>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</si>
  <si>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</si>
  <si>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</si>
  <si>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</si>
  <si>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</si>
  <si>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</si>
  <si>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</si>
  <si>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</si>
  <si>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</si>
  <si>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</si>
  <si>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</si>
  <si>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</si>
  <si>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</si>
  <si>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</si>
  <si>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</si>
  <si>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</si>
  <si>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</si>
  <si>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</si>
  <si>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</si>
  <si>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</si>
  <si>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</si>
  <si>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</si>
  <si>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</si>
  <si>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</si>
  <si>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</si>
  <si>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</si>
  <si>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</si>
  <si>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</si>
  <si>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</si>
  <si>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</si>
  <si>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</si>
  <si>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</si>
  <si>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</si>
  <si>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</si>
  <si>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</si>
  <si>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</si>
  <si>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</si>
  <si>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</si>
  <si>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</si>
  <si>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</si>
  <si>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</si>
  <si>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</si>
  <si>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</si>
  <si>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</si>
  <si>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</si>
  <si>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</si>
  <si>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</si>
  <si>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</si>
  <si>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</si>
  <si>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</si>
  <si>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</si>
  <si>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</si>
  <si>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</si>
  <si>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</si>
  <si>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</si>
  <si>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</si>
  <si>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</si>
  <si>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</si>
  <si>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</si>
  <si>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</si>
  <si>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</si>
  <si>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</si>
  <si>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</si>
  <si>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</si>
  <si>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</si>
  <si>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</si>
  <si>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</si>
  <si>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</si>
  <si>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</si>
  <si>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</si>
  <si>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</si>
  <si>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</si>
  <si>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</si>
  <si>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</si>
  <si>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</si>
  <si>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</si>
  <si>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</si>
  <si>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</si>
  <si>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</si>
  <si>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</si>
  <si>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</si>
  <si>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</si>
  <si>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</si>
  <si>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</si>
  <si>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</si>
  <si>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</si>
  <si>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</si>
  <si>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</si>
  <si>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</si>
  <si>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</si>
  <si>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</si>
  <si>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</si>
  <si>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</si>
  <si>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</si>
  <si>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</si>
  <si>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</si>
  <si>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</si>
  <si>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</si>
  <si>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</si>
  <si>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</si>
  <si>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</si>
  <si>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</si>
  <si>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</si>
  <si>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</si>
  <si>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</si>
  <si>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</si>
  <si>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</si>
  <si>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</si>
  <si>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</si>
  <si>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</si>
  <si>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</si>
  <si>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</si>
  <si>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</si>
  <si>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</si>
  <si>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</si>
  <si>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</si>
  <si>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</si>
  <si>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</si>
  <si>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</si>
  <si>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</si>
  <si>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</si>
  <si>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</si>
  <si>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</si>
  <si>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</si>
  <si>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</si>
  <si>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</si>
  <si>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</si>
  <si>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</si>
  <si>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</si>
  <si>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</si>
  <si>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</si>
  <si>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</si>
  <si>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</si>
  <si>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</si>
  <si>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</si>
  <si>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</si>
  <si>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</si>
  <si>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</si>
  <si>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</si>
  <si>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</si>
  <si>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</si>
  <si>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</si>
  <si>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</si>
  <si>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</si>
  <si>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</si>
  <si>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</si>
  <si>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</si>
  <si>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</si>
  <si>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</si>
  <si>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</si>
  <si>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</si>
  <si>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</si>
  <si>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</si>
  <si>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</si>
  <si>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</si>
  <si>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</si>
  <si>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</si>
  <si>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</si>
  <si>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</si>
  <si>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</si>
  <si>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</si>
  <si>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</si>
  <si>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</si>
  <si>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</si>
  <si>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</si>
  <si>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</si>
  <si>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</si>
  <si>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</si>
  <si>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</si>
  <si>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</si>
  <si>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</si>
  <si>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</si>
  <si>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</si>
  <si>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</si>
  <si>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</si>
  <si>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</si>
  <si>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</si>
  <si>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</si>
  <si>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</si>
  <si>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</si>
  <si>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</si>
  <si>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</si>
  <si>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</si>
  <si>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</si>
  <si>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</si>
  <si>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</si>
  <si>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</si>
  <si>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</si>
  <si>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</si>
  <si>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</si>
  <si>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</si>
  <si>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</si>
  <si>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</si>
  <si>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</si>
  <si>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</si>
  <si>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</si>
  <si>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</si>
  <si>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</si>
  <si>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</si>
  <si>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</si>
  <si>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</si>
  <si>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</si>
  <si>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</si>
  <si>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</si>
  <si>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</si>
  <si>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</si>
  <si>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</si>
  <si>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</si>
  <si>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</si>
  <si>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</si>
  <si>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</si>
  <si>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</si>
  <si>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</si>
  <si>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</si>
  <si>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</si>
  <si>
    <t>Creating the Power BI Babcock report with the new data received from the app</t>
  </si>
  <si>
    <t>Core reading list - K28, K29, S28, S29</t>
  </si>
  <si>
    <t>K1, K2, K3, K4, K5, K6, K7, K8, K9, K10, K11, K12, K15, K16, K17, K18, K19, K20, K21, K22, K23, K25, K27, K28, K30, S1, S2, S3, S4, S5, S6, S7, S8, S11, S12, S13, S15, S18, S22, S23, S24, S25, S26, S27, B1, B2, B3, B4, B5, B6</t>
  </si>
  <si>
    <t>K1, K2, K3, K4, K5, K6, K7, K8, K9, K10, K11, K12, K14, K15, K16, K17, K18, K19, K20, K21, K22, K23, K24, K25, K27, K28, K29, K30, S1, S2, S3, S4, S5, S6, S7, S8, S11, S12, S13, S15, S18, S22, S23, S24, S25, S26, S27, B1, B2, B3, B4, B5, B6</t>
  </si>
  <si>
    <t>Updating the Power BI reports (Buses, Stations, Depots, Babcock) with the live data from the server</t>
  </si>
  <si>
    <t>`</t>
  </si>
  <si>
    <t>Webinars</t>
  </si>
  <si>
    <t>Building a Data Validation app in Python to compare the datasets of two different sources (client and our UK server)</t>
  </si>
  <si>
    <t>Creating the Power BI New Square report with data from the client</t>
  </si>
  <si>
    <t>LinkedIn Learning: Cybersecurity Foundations</t>
  </si>
  <si>
    <t>LinkedIn Learning: Python for Data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</si>
</sst>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25">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69" xfId="0" applyFill="1" applyBorder="1"/>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26" fillId="2" borderId="0" xfId="0" applyFont="1" applyFill="1" applyAlignment="1">
      <alignment wrapText="1"/>
    </xf>
    <xf numFmtId="0" fontId="0" fillId="2" borderId="54" xfId="0" applyFill="1" applyBorder="1" applyAlignment="1">
      <alignment horizontal="center" vertical="center" wrapText="1"/>
    </xf>
    <xf numFmtId="0" fontId="0" fillId="2" borderId="56"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71" xfId="0" applyFont="1" applyFill="1" applyBorder="1" applyAlignment="1">
      <alignment horizontal="center" vertical="center" wrapText="1"/>
    </xf>
    <xf numFmtId="0" fontId="1" fillId="2" borderId="53" xfId="0" applyFont="1" applyFill="1" applyBorder="1" applyAlignment="1">
      <alignment wrapText="1"/>
    </xf>
    <xf numFmtId="0" fontId="26" fillId="2" borderId="25" xfId="0" applyFont="1" applyFill="1" applyBorder="1" applyAlignment="1">
      <alignment horizontal="center" vertical="center" wrapText="1"/>
    </xf>
    <xf numFmtId="0" fontId="0" fillId="2" borderId="25" xfId="0" applyFill="1" applyBorder="1" applyAlignment="1">
      <alignment vertical="center" wrapText="1"/>
    </xf>
    <xf numFmtId="0" fontId="0" fillId="2" borderId="0" xfId="0" applyFill="1" applyAlignment="1">
      <alignment horizontal="center" vertical="center" wrapText="1"/>
    </xf>
    <xf numFmtId="0" fontId="0" fillId="2" borderId="57" xfId="0" applyFill="1" applyBorder="1" applyAlignment="1">
      <alignment horizontal="center" vertical="center" wrapText="1"/>
    </xf>
    <xf numFmtId="0" fontId="1" fillId="2" borderId="71" xfId="0" applyFont="1" applyFill="1" applyBorder="1" applyAlignment="1">
      <alignment wrapText="1"/>
    </xf>
    <xf numFmtId="0" fontId="0" fillId="2" borderId="25" xfId="0" applyFill="1" applyBorder="1" applyAlignment="1">
      <alignment horizontal="center" vertical="center" wrapText="1"/>
    </xf>
    <xf numFmtId="0" fontId="1" fillId="2" borderId="53" xfId="0" applyFont="1" applyFill="1" applyBorder="1" applyAlignment="1">
      <alignment horizontal="center" vertical="center" wrapText="1"/>
    </xf>
    <xf numFmtId="14" fontId="13" fillId="0" borderId="25" xfId="0" applyNumberFormat="1" applyFont="1" applyBorder="1" applyAlignment="1">
      <alignment horizontal="center" vertical="center"/>
    </xf>
    <xf numFmtId="14" fontId="0" fillId="0" borderId="25" xfId="0" applyNumberFormat="1" applyBorder="1"/>
    <xf numFmtId="14" fontId="0" fillId="0" borderId="25" xfId="0" applyNumberFormat="1" applyBorder="1" applyAlignment="1">
      <alignment horizontal="center" vertical="center" wrapText="1"/>
    </xf>
    <xf numFmtId="14" fontId="0" fillId="0" borderId="25" xfId="0" applyNumberFormat="1" applyBorder="1" applyAlignment="1">
      <alignment horizontal="center"/>
    </xf>
    <xf numFmtId="0" fontId="0" fillId="0" borderId="25" xfId="0" applyBorder="1" applyAlignment="1">
      <alignment horizontal="center" vertic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22" fillId="0" borderId="12" xfId="0" applyFont="1" applyBorder="1" applyAlignment="1">
      <alignment vertical="center" wrapText="1"/>
    </xf>
    <xf numFmtId="0" fontId="22" fillId="0" borderId="22" xfId="0" applyFont="1" applyBorder="1" applyAlignment="1">
      <alignment vertical="center" wrapText="1"/>
    </xf>
    <xf numFmtId="0" fontId="3" fillId="0" borderId="25" xfId="0" applyFont="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topLeftCell="A4" zoomScale="130" zoomScaleNormal="130" workbookViewId="0">
      <selection activeCell="G56" sqref="G56"/>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96"/>
      <c r="K2" s="197"/>
      <c r="L2" s="197"/>
      <c r="M2" s="197"/>
      <c r="N2" s="197"/>
      <c r="O2" s="198"/>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78" t="s">
        <v>1</v>
      </c>
      <c r="C3" s="178"/>
      <c r="D3" s="178"/>
      <c r="E3" s="178"/>
      <c r="F3" s="178"/>
      <c r="G3" s="179"/>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195"/>
      <c r="I5" s="2"/>
      <c r="J5" s="180"/>
      <c r="K5" s="181"/>
      <c r="L5" s="181"/>
      <c r="M5" s="181"/>
      <c r="N5" s="181"/>
      <c r="O5" s="182"/>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177" t="s">
        <v>380</v>
      </c>
      <c r="D6" s="175">
        <v>45554</v>
      </c>
      <c r="E6" s="131">
        <v>4</v>
      </c>
      <c r="F6">
        <v>0</v>
      </c>
      <c r="G6" s="123">
        <f t="shared" ref="G6:G18" si="0">IF(NOT(ISBLANK(D6)), SUM(E6:F6), 0)</f>
        <v>4</v>
      </c>
      <c r="H6" s="195"/>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177" t="s">
        <v>380</v>
      </c>
      <c r="D7" s="176">
        <v>45582</v>
      </c>
      <c r="E7" s="56">
        <v>12</v>
      </c>
      <c r="F7" s="124">
        <v>15</v>
      </c>
      <c r="G7" s="123">
        <f t="shared" si="0"/>
        <v>27</v>
      </c>
      <c r="H7" s="195"/>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177" t="s">
        <v>380</v>
      </c>
      <c r="D8" s="176">
        <v>45617</v>
      </c>
      <c r="E8" s="56">
        <v>15</v>
      </c>
      <c r="F8" s="124">
        <v>17</v>
      </c>
      <c r="G8" s="123">
        <f t="shared" si="0"/>
        <v>32</v>
      </c>
      <c r="H8" s="195"/>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177" t="s">
        <v>380</v>
      </c>
      <c r="D9" s="176">
        <v>45687</v>
      </c>
      <c r="E9" s="56">
        <v>27</v>
      </c>
      <c r="F9" s="124">
        <v>27</v>
      </c>
      <c r="G9" s="123">
        <f t="shared" si="0"/>
        <v>54</v>
      </c>
      <c r="H9" s="195"/>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177" t="s">
        <v>380</v>
      </c>
      <c r="D10" s="176">
        <v>45715</v>
      </c>
      <c r="E10" s="56">
        <v>12</v>
      </c>
      <c r="F10" s="124">
        <v>12</v>
      </c>
      <c r="G10" s="123">
        <f t="shared" si="0"/>
        <v>24</v>
      </c>
      <c r="H10" s="195"/>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5"/>
      <c r="D11" s="132"/>
      <c r="E11" s="56">
        <v>24</v>
      </c>
      <c r="F11" s="124">
        <v>22</v>
      </c>
      <c r="G11" s="123">
        <f t="shared" si="0"/>
        <v>0</v>
      </c>
      <c r="H11" s="195"/>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5"/>
      <c r="D12" s="132"/>
      <c r="E12" s="56">
        <v>9</v>
      </c>
      <c r="F12" s="124">
        <v>12</v>
      </c>
      <c r="G12" s="123">
        <f t="shared" si="0"/>
        <v>0</v>
      </c>
      <c r="H12" s="195"/>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5"/>
      <c r="D13" s="132"/>
      <c r="E13" s="56">
        <v>12</v>
      </c>
      <c r="F13" s="124">
        <v>12</v>
      </c>
      <c r="G13" s="123">
        <f t="shared" si="0"/>
        <v>0</v>
      </c>
      <c r="H13" s="195"/>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5"/>
      <c r="D14" s="132"/>
      <c r="E14" s="56">
        <v>21</v>
      </c>
      <c r="F14" s="124">
        <v>22</v>
      </c>
      <c r="G14" s="123">
        <f t="shared" si="0"/>
        <v>0</v>
      </c>
      <c r="H14" s="195"/>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5"/>
      <c r="D15" s="132"/>
      <c r="E15" s="56">
        <v>18</v>
      </c>
      <c r="F15" s="124">
        <v>12</v>
      </c>
      <c r="G15" s="123">
        <f t="shared" si="0"/>
        <v>0</v>
      </c>
      <c r="H15" s="195"/>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5"/>
      <c r="D16" s="132"/>
      <c r="E16" s="56">
        <v>15</v>
      </c>
      <c r="F16" s="124">
        <v>12</v>
      </c>
      <c r="G16" s="123">
        <f t="shared" si="0"/>
        <v>0</v>
      </c>
      <c r="H16" s="195"/>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5"/>
      <c r="D17" s="132"/>
      <c r="E17" s="56">
        <v>15</v>
      </c>
      <c r="F17" s="124">
        <v>12</v>
      </c>
      <c r="G17" s="123">
        <f t="shared" si="0"/>
        <v>0</v>
      </c>
      <c r="H17" s="195"/>
      <c r="I17" s="4"/>
      <c r="J17" s="180"/>
      <c r="K17" s="181"/>
      <c r="L17" s="181"/>
      <c r="M17" s="181"/>
      <c r="N17" s="181"/>
      <c r="O17" s="18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5"/>
      <c r="D18" s="56"/>
      <c r="E18" s="56">
        <v>11</v>
      </c>
      <c r="F18" s="125">
        <v>0</v>
      </c>
      <c r="G18" s="123">
        <f t="shared" si="0"/>
        <v>0</v>
      </c>
      <c r="H18" s="195"/>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141</v>
      </c>
      <c r="H19" s="195"/>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4">
        <v>45617</v>
      </c>
      <c r="E22" s="56">
        <v>24</v>
      </c>
      <c r="F22" s="56"/>
      <c r="G22" s="56">
        <f>IF(NOT(ISBLANK(D22)), SUM(E22:F22), 0)</f>
        <v>24</v>
      </c>
      <c r="H22" s="203"/>
      <c r="I22" s="2"/>
      <c r="J22" s="180"/>
      <c r="K22" s="181"/>
      <c r="L22" s="181"/>
      <c r="M22" s="181"/>
      <c r="N22" s="181"/>
      <c r="O22" s="18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132" t="s">
        <v>24</v>
      </c>
      <c r="D23" s="174">
        <v>45707</v>
      </c>
      <c r="E23" s="56">
        <v>24</v>
      </c>
      <c r="F23" s="56"/>
      <c r="G23" s="56">
        <f>IF(NOT(ISBLANK(D23)), SUM(E23:F23), 0)</f>
        <v>24</v>
      </c>
      <c r="H23" s="203"/>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203"/>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03"/>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03"/>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03"/>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48</v>
      </c>
      <c r="H28" s="203"/>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89"/>
      <c r="C29" s="190"/>
      <c r="D29" s="190"/>
      <c r="E29" s="190"/>
      <c r="F29" s="190"/>
      <c r="G29" s="190"/>
      <c r="H29" s="191"/>
      <c r="I29" s="2"/>
      <c r="J29" s="180"/>
      <c r="K29" s="181"/>
      <c r="L29" s="181"/>
      <c r="M29" s="181"/>
      <c r="N29" s="181"/>
      <c r="O29" s="18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86"/>
      <c r="K30" s="187"/>
      <c r="L30" s="187"/>
      <c r="M30" s="187"/>
      <c r="N30" s="187"/>
      <c r="O30" s="188"/>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92" t="s">
        <v>34</v>
      </c>
      <c r="C31" s="193"/>
      <c r="D31" s="193"/>
      <c r="E31" s="193"/>
      <c r="F31" s="194"/>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202" t="s">
        <v>39</v>
      </c>
      <c r="F35" s="202"/>
      <c r="G35" s="61" t="s">
        <v>26</v>
      </c>
      <c r="H35" s="204" t="s">
        <v>40</v>
      </c>
      <c r="I35" s="4"/>
      <c r="J35" s="180"/>
      <c r="K35" s="181"/>
      <c r="L35" s="181"/>
      <c r="M35" s="181"/>
      <c r="N35" s="181"/>
      <c r="O35" s="18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346</v>
      </c>
      <c r="C36" s="141" t="s">
        <v>145</v>
      </c>
      <c r="D36" s="142">
        <v>45559</v>
      </c>
      <c r="E36" s="200" t="s">
        <v>345</v>
      </c>
      <c r="F36" s="201"/>
      <c r="G36" s="144">
        <v>3</v>
      </c>
      <c r="H36" s="205"/>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357</v>
      </c>
      <c r="C37" s="141" t="s">
        <v>146</v>
      </c>
      <c r="D37" s="143">
        <v>45572</v>
      </c>
      <c r="E37" s="200" t="s">
        <v>344</v>
      </c>
      <c r="F37" s="201"/>
      <c r="G37" s="144">
        <v>4</v>
      </c>
      <c r="H37" s="205"/>
      <c r="I37" s="5"/>
      <c r="J37" s="183"/>
      <c r="K37" s="184"/>
      <c r="L37" s="184"/>
      <c r="M37" s="184"/>
      <c r="N37" s="184"/>
      <c r="O37" s="185"/>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356</v>
      </c>
      <c r="C38" s="141" t="s">
        <v>147</v>
      </c>
      <c r="D38" s="142">
        <v>45575</v>
      </c>
      <c r="E38" s="200" t="s">
        <v>349</v>
      </c>
      <c r="F38" s="201"/>
      <c r="G38" s="144">
        <v>3</v>
      </c>
      <c r="H38" s="205"/>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347</v>
      </c>
      <c r="C39" s="141" t="s">
        <v>147</v>
      </c>
      <c r="D39" s="142">
        <v>45579</v>
      </c>
      <c r="E39" s="200" t="s">
        <v>348</v>
      </c>
      <c r="F39" s="201"/>
      <c r="G39" s="144">
        <v>3</v>
      </c>
      <c r="H39" s="205"/>
      <c r="I39" s="2"/>
      <c r="J39" s="180"/>
      <c r="K39" s="181"/>
      <c r="L39" s="181"/>
      <c r="M39" s="181"/>
      <c r="N39" s="181"/>
      <c r="O39" s="18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350</v>
      </c>
      <c r="C40" s="141" t="s">
        <v>149</v>
      </c>
      <c r="D40" s="142">
        <v>45586</v>
      </c>
      <c r="E40" s="200" t="s">
        <v>343</v>
      </c>
      <c r="F40" s="201"/>
      <c r="G40" s="144">
        <v>8</v>
      </c>
      <c r="H40" s="205"/>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351</v>
      </c>
      <c r="C41" s="154" t="s">
        <v>150</v>
      </c>
      <c r="D41" s="173">
        <v>45597</v>
      </c>
      <c r="E41" s="200" t="s">
        <v>352</v>
      </c>
      <c r="F41" s="201"/>
      <c r="G41" s="144">
        <v>3</v>
      </c>
      <c r="H41" s="205"/>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354</v>
      </c>
      <c r="C42" s="154" t="s">
        <v>151</v>
      </c>
      <c r="D42" s="173">
        <v>45601</v>
      </c>
      <c r="E42" s="200" t="s">
        <v>353</v>
      </c>
      <c r="F42" s="201"/>
      <c r="G42" s="144">
        <v>2</v>
      </c>
      <c r="H42" s="205"/>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358</v>
      </c>
      <c r="C43" s="154" t="s">
        <v>153</v>
      </c>
      <c r="D43" s="149">
        <v>45609</v>
      </c>
      <c r="E43" s="200" t="s">
        <v>359</v>
      </c>
      <c r="F43" s="201"/>
      <c r="G43" s="144">
        <v>8</v>
      </c>
      <c r="H43" s="205"/>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362</v>
      </c>
      <c r="C44" s="154" t="s">
        <v>156</v>
      </c>
      <c r="D44" s="149">
        <v>45614</v>
      </c>
      <c r="E44" s="200" t="s">
        <v>360</v>
      </c>
      <c r="F44" s="201"/>
      <c r="G44" s="144">
        <v>12</v>
      </c>
      <c r="H44" s="205"/>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363</v>
      </c>
      <c r="C45" s="154" t="s">
        <v>158</v>
      </c>
      <c r="D45" s="149">
        <v>45623</v>
      </c>
      <c r="E45" s="200" t="s">
        <v>361</v>
      </c>
      <c r="F45" s="201"/>
      <c r="G45" s="144">
        <v>5</v>
      </c>
      <c r="H45" s="205"/>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373</v>
      </c>
      <c r="C46" s="154" t="s">
        <v>163</v>
      </c>
      <c r="D46" s="149">
        <v>45632</v>
      </c>
      <c r="E46" s="200" t="s">
        <v>372</v>
      </c>
      <c r="F46" s="201"/>
      <c r="G46" s="144">
        <v>5</v>
      </c>
      <c r="H46" s="205"/>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367</v>
      </c>
      <c r="C47" s="154" t="s">
        <v>165</v>
      </c>
      <c r="D47" s="149">
        <v>45637</v>
      </c>
      <c r="E47" s="200" t="s">
        <v>364</v>
      </c>
      <c r="F47" s="201"/>
      <c r="G47" s="144">
        <v>6</v>
      </c>
      <c r="H47" s="205"/>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368</v>
      </c>
      <c r="C48" s="154" t="s">
        <v>166</v>
      </c>
      <c r="D48" s="149">
        <v>45644</v>
      </c>
      <c r="E48" s="200" t="s">
        <v>365</v>
      </c>
      <c r="F48" s="201"/>
      <c r="G48" s="144">
        <v>18</v>
      </c>
      <c r="H48" s="205"/>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369</v>
      </c>
      <c r="C49" s="141" t="s">
        <v>169</v>
      </c>
      <c r="D49" s="142">
        <v>45299</v>
      </c>
      <c r="E49" s="200" t="s">
        <v>371</v>
      </c>
      <c r="F49" s="201"/>
      <c r="G49" s="144">
        <v>4</v>
      </c>
      <c r="H49" s="205"/>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370</v>
      </c>
      <c r="C50" s="141" t="s">
        <v>170</v>
      </c>
      <c r="D50" s="142">
        <v>45306</v>
      </c>
      <c r="E50" s="200" t="s">
        <v>366</v>
      </c>
      <c r="F50" s="201"/>
      <c r="G50" s="145">
        <v>5</v>
      </c>
      <c r="H50" s="205"/>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61.5" customHeight="1" x14ac:dyDescent="0.25">
      <c r="A51" s="3"/>
      <c r="B51" s="75" t="s">
        <v>376</v>
      </c>
      <c r="C51" s="154" t="s">
        <v>171</v>
      </c>
      <c r="D51" s="149">
        <v>45679</v>
      </c>
      <c r="E51" s="200" t="s">
        <v>374</v>
      </c>
      <c r="F51" s="201"/>
      <c r="G51" s="145">
        <v>6</v>
      </c>
      <c r="H51" s="205"/>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30" customHeight="1" x14ac:dyDescent="0.25">
      <c r="A52" s="3"/>
      <c r="B52" s="77" t="s">
        <v>375</v>
      </c>
      <c r="C52" s="154" t="s">
        <v>172</v>
      </c>
      <c r="D52" s="149">
        <v>45687</v>
      </c>
      <c r="E52" s="200" t="s">
        <v>384</v>
      </c>
      <c r="F52" s="201"/>
      <c r="G52" s="145">
        <v>5</v>
      </c>
      <c r="H52" s="205"/>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61.5" customHeight="1" x14ac:dyDescent="0.25">
      <c r="A53" s="3"/>
      <c r="B53" s="75" t="s">
        <v>377</v>
      </c>
      <c r="C53" s="154" t="s">
        <v>173</v>
      </c>
      <c r="D53" s="149">
        <v>45694</v>
      </c>
      <c r="E53" s="200" t="s">
        <v>378</v>
      </c>
      <c r="F53" s="201"/>
      <c r="G53" s="145">
        <v>9</v>
      </c>
      <c r="H53" s="205"/>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28.5" customHeight="1" x14ac:dyDescent="0.25">
      <c r="A54" s="3"/>
      <c r="B54" s="77" t="s">
        <v>356</v>
      </c>
      <c r="C54" s="154" t="s">
        <v>174</v>
      </c>
      <c r="D54" s="149">
        <v>45701</v>
      </c>
      <c r="E54" s="200" t="s">
        <v>383</v>
      </c>
      <c r="F54" s="201"/>
      <c r="G54" s="145">
        <v>4</v>
      </c>
      <c r="H54" s="205"/>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60" customHeight="1" x14ac:dyDescent="0.25">
      <c r="A55" s="3"/>
      <c r="B55" s="75" t="s">
        <v>373</v>
      </c>
      <c r="C55" s="154" t="s">
        <v>175</v>
      </c>
      <c r="D55" s="149">
        <v>45708</v>
      </c>
      <c r="E55" s="200" t="s">
        <v>381</v>
      </c>
      <c r="F55" s="201"/>
      <c r="G55" s="145">
        <v>12</v>
      </c>
      <c r="H55" s="205"/>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60" x14ac:dyDescent="0.25">
      <c r="A56" s="3"/>
      <c r="B56" s="75" t="s">
        <v>376</v>
      </c>
      <c r="C56" s="154" t="s">
        <v>176</v>
      </c>
      <c r="D56" s="149">
        <v>45715</v>
      </c>
      <c r="E56" s="200" t="s">
        <v>382</v>
      </c>
      <c r="F56" s="201"/>
      <c r="G56" s="145">
        <v>6</v>
      </c>
      <c r="H56" s="205"/>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54"/>
      <c r="D57" s="150"/>
      <c r="E57" s="199"/>
      <c r="F57" s="199"/>
      <c r="G57" s="145"/>
      <c r="H57" s="205"/>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54"/>
      <c r="D58" s="150"/>
      <c r="E58" s="199"/>
      <c r="F58" s="199"/>
      <c r="G58" s="145"/>
      <c r="H58" s="205"/>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154"/>
      <c r="D59" s="150"/>
      <c r="E59" s="199"/>
      <c r="F59" s="199"/>
      <c r="G59" s="145"/>
      <c r="H59" s="205"/>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154"/>
      <c r="D60" s="150"/>
      <c r="E60" s="199"/>
      <c r="F60" s="199"/>
      <c r="G60" s="145"/>
      <c r="H60" s="205"/>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0" t="s">
        <v>8</v>
      </c>
      <c r="C61" s="155"/>
      <c r="D61" s="151"/>
      <c r="E61" s="207"/>
      <c r="F61" s="207"/>
      <c r="G61" s="146">
        <f>SUM(G36:G60)</f>
        <v>131</v>
      </c>
      <c r="H61" s="206"/>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2"/>
      <c r="C62" s="156"/>
      <c r="D62" s="152"/>
      <c r="E62" s="1"/>
      <c r="F62" s="1"/>
      <c r="G62" s="147"/>
      <c r="H62" s="119"/>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1" t="s">
        <v>41</v>
      </c>
      <c r="C63" s="157"/>
      <c r="D63" s="153"/>
      <c r="E63" s="27"/>
      <c r="F63" s="27"/>
      <c r="G63" s="148">
        <f>G61+G19+G28+G62</f>
        <v>320</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320</v>
      </c>
      <c r="D67" s="2"/>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167</v>
      </c>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8:F48"/>
    <mergeCell ref="E49:F49"/>
    <mergeCell ref="E55:F55"/>
    <mergeCell ref="E56:F56"/>
    <mergeCell ref="E45:F45"/>
    <mergeCell ref="E47:F47"/>
    <mergeCell ref="E35:F35"/>
    <mergeCell ref="E36:F36"/>
    <mergeCell ref="E37:F37"/>
    <mergeCell ref="E38:F38"/>
    <mergeCell ref="E50:F50"/>
    <mergeCell ref="E51:F51"/>
    <mergeCell ref="E52:F52"/>
    <mergeCell ref="E53:F53"/>
    <mergeCell ref="E54:F54"/>
    <mergeCell ref="E46:F46"/>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C36:C50</xm:sqref>
        </x14:dataValidation>
        <x14:dataValidation type="list" allowBlank="1" showInputMessage="1" showErrorMessage="1" errorTitle="Invalid Entry!" error="Please pick from the list!" prompt="Please select from the list" xr:uid="{7A73F8E1-1806-4BB1-AF10-2C07D518EB77}">
          <x14:formula1>
            <xm:f>'List - Hide'!$C$2:$C$77</xm:f>
          </x14:formula1>
          <xm:sqref>C51:C60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zoomScale="130" zoomScaleNormal="130" workbookViewId="0">
      <selection sqref="A1:I31"/>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379</v>
      </c>
      <c r="B1" s="170" t="s">
        <v>263</v>
      </c>
      <c r="C1" s="170" t="s">
        <v>65</v>
      </c>
      <c r="D1" s="140" t="s">
        <v>262</v>
      </c>
      <c r="E1" s="164" t="s">
        <v>295</v>
      </c>
      <c r="F1" s="165" t="s">
        <v>66</v>
      </c>
      <c r="G1" s="140" t="s">
        <v>262</v>
      </c>
      <c r="H1" s="172" t="s">
        <v>325</v>
      </c>
      <c r="I1" s="165" t="s">
        <v>67</v>
      </c>
    </row>
    <row r="2" spans="1:59" ht="30" x14ac:dyDescent="0.25">
      <c r="A2" s="138" t="s">
        <v>61</v>
      </c>
      <c r="B2" s="171" t="s">
        <v>264</v>
      </c>
      <c r="C2" s="167" t="s">
        <v>68</v>
      </c>
      <c r="D2" s="168" t="s">
        <v>61</v>
      </c>
      <c r="E2" s="166" t="s">
        <v>294</v>
      </c>
      <c r="F2" s="167" t="s">
        <v>69</v>
      </c>
      <c r="G2" s="168" t="s">
        <v>61</v>
      </c>
      <c r="H2" s="171" t="s">
        <v>324</v>
      </c>
      <c r="I2" s="167"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71" t="s">
        <v>265</v>
      </c>
      <c r="C3" s="167" t="s">
        <v>71</v>
      </c>
      <c r="D3" s="168" t="s">
        <v>61</v>
      </c>
      <c r="E3" s="166" t="s">
        <v>296</v>
      </c>
      <c r="F3" s="167" t="s">
        <v>72</v>
      </c>
      <c r="G3" s="168" t="s">
        <v>61</v>
      </c>
      <c r="H3" s="171" t="s">
        <v>326</v>
      </c>
      <c r="I3" s="167"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71" t="s">
        <v>266</v>
      </c>
      <c r="C4" s="167" t="s">
        <v>74</v>
      </c>
      <c r="D4" s="168" t="s">
        <v>61</v>
      </c>
      <c r="E4" s="166" t="s">
        <v>297</v>
      </c>
      <c r="F4" s="167" t="s">
        <v>75</v>
      </c>
      <c r="G4" s="168" t="s">
        <v>61</v>
      </c>
      <c r="H4" s="171" t="s">
        <v>327</v>
      </c>
      <c r="I4" s="167"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71" t="s">
        <v>267</v>
      </c>
      <c r="C5" s="167" t="s">
        <v>77</v>
      </c>
      <c r="D5" s="168" t="s">
        <v>61</v>
      </c>
      <c r="E5" s="166" t="s">
        <v>298</v>
      </c>
      <c r="F5" s="167" t="s">
        <v>78</v>
      </c>
      <c r="G5" s="168" t="s">
        <v>61</v>
      </c>
      <c r="H5" s="171" t="s">
        <v>328</v>
      </c>
      <c r="I5" s="167"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71" t="s">
        <v>268</v>
      </c>
      <c r="C6" s="167" t="s">
        <v>80</v>
      </c>
      <c r="D6" s="168" t="s">
        <v>61</v>
      </c>
      <c r="E6" s="166" t="s">
        <v>299</v>
      </c>
      <c r="F6" s="167" t="s">
        <v>81</v>
      </c>
      <c r="G6" s="168" t="s">
        <v>61</v>
      </c>
      <c r="H6" s="171" t="s">
        <v>329</v>
      </c>
      <c r="I6" s="167"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71" t="s">
        <v>269</v>
      </c>
      <c r="C7" s="167" t="s">
        <v>83</v>
      </c>
      <c r="D7" s="168" t="s">
        <v>61</v>
      </c>
      <c r="E7" s="166" t="s">
        <v>300</v>
      </c>
      <c r="F7" s="167" t="s">
        <v>84</v>
      </c>
      <c r="G7" s="169" t="s">
        <v>61</v>
      </c>
      <c r="H7" s="171" t="s">
        <v>330</v>
      </c>
      <c r="I7" s="167"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71" t="s">
        <v>270</v>
      </c>
      <c r="C8" s="167" t="s">
        <v>86</v>
      </c>
      <c r="D8" s="168" t="s">
        <v>61</v>
      </c>
      <c r="E8" s="166" t="s">
        <v>301</v>
      </c>
      <c r="F8" s="167"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71" t="s">
        <v>271</v>
      </c>
      <c r="C9" s="167" t="s">
        <v>88</v>
      </c>
      <c r="D9" s="168" t="s">
        <v>61</v>
      </c>
      <c r="E9" s="166" t="s">
        <v>302</v>
      </c>
      <c r="F9" s="167"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71" t="s">
        <v>272</v>
      </c>
      <c r="C10" s="167" t="s">
        <v>90</v>
      </c>
      <c r="D10" s="168" t="s">
        <v>61</v>
      </c>
      <c r="E10" s="166" t="s">
        <v>303</v>
      </c>
      <c r="F10" s="167"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71" t="s">
        <v>273</v>
      </c>
      <c r="C11" s="167" t="s">
        <v>92</v>
      </c>
      <c r="D11" s="168" t="s">
        <v>61</v>
      </c>
      <c r="E11" s="166" t="s">
        <v>304</v>
      </c>
      <c r="F11" s="167"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71" t="s">
        <v>274</v>
      </c>
      <c r="C12" s="167" t="s">
        <v>94</v>
      </c>
      <c r="D12" s="168" t="s">
        <v>61</v>
      </c>
      <c r="E12" s="166" t="s">
        <v>305</v>
      </c>
      <c r="F12" s="167"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71" t="s">
        <v>275</v>
      </c>
      <c r="C13" s="167" t="s">
        <v>96</v>
      </c>
      <c r="D13" s="168" t="s">
        <v>61</v>
      </c>
      <c r="E13" s="166" t="s">
        <v>306</v>
      </c>
      <c r="F13" s="167"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71" t="s">
        <v>276</v>
      </c>
      <c r="C14" s="167" t="s">
        <v>98</v>
      </c>
      <c r="D14" s="168" t="s">
        <v>61</v>
      </c>
      <c r="E14" s="166" t="s">
        <v>307</v>
      </c>
      <c r="F14" s="167"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71" t="s">
        <v>277</v>
      </c>
      <c r="C15" s="167" t="s">
        <v>100</v>
      </c>
      <c r="D15" s="168" t="s">
        <v>61</v>
      </c>
      <c r="E15" s="166" t="s">
        <v>308</v>
      </c>
      <c r="F15" s="167"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71" t="s">
        <v>278</v>
      </c>
      <c r="C16" s="167" t="s">
        <v>102</v>
      </c>
      <c r="D16" s="168" t="s">
        <v>61</v>
      </c>
      <c r="E16" s="166" t="s">
        <v>309</v>
      </c>
      <c r="F16" s="167"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71" t="s">
        <v>279</v>
      </c>
      <c r="C17" s="167" t="s">
        <v>104</v>
      </c>
      <c r="D17" s="168" t="s">
        <v>56</v>
      </c>
      <c r="E17" s="166" t="s">
        <v>310</v>
      </c>
      <c r="F17" s="167"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71" t="s">
        <v>280</v>
      </c>
      <c r="C18" s="167" t="s">
        <v>106</v>
      </c>
      <c r="D18" s="168" t="s">
        <v>61</v>
      </c>
      <c r="E18" s="166" t="s">
        <v>311</v>
      </c>
      <c r="F18" s="167"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71" t="s">
        <v>281</v>
      </c>
      <c r="C19" s="167" t="s">
        <v>108</v>
      </c>
      <c r="D19" s="168" t="s">
        <v>61</v>
      </c>
      <c r="E19" s="166" t="s">
        <v>312</v>
      </c>
      <c r="F19" s="167"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71" t="s">
        <v>282</v>
      </c>
      <c r="C20" s="167" t="s">
        <v>110</v>
      </c>
      <c r="D20" s="168" t="s">
        <v>61</v>
      </c>
      <c r="E20" s="166" t="s">
        <v>313</v>
      </c>
      <c r="F20" s="167"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71" t="s">
        <v>283</v>
      </c>
      <c r="C21" s="167" t="s">
        <v>112</v>
      </c>
      <c r="D21" s="168" t="s">
        <v>61</v>
      </c>
      <c r="E21" s="166" t="s">
        <v>314</v>
      </c>
      <c r="F21" s="167"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71" t="s">
        <v>284</v>
      </c>
      <c r="C22" s="167" t="s">
        <v>114</v>
      </c>
      <c r="D22" s="168" t="s">
        <v>61</v>
      </c>
      <c r="E22" s="166" t="s">
        <v>315</v>
      </c>
      <c r="F22" s="167"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71" t="s">
        <v>285</v>
      </c>
      <c r="C23" s="167" t="s">
        <v>116</v>
      </c>
      <c r="D23" s="168" t="s">
        <v>61</v>
      </c>
      <c r="E23" s="166" t="s">
        <v>316</v>
      </c>
      <c r="F23" s="167"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71" t="s">
        <v>286</v>
      </c>
      <c r="C24" s="167" t="s">
        <v>118</v>
      </c>
      <c r="D24" s="168" t="s">
        <v>61</v>
      </c>
      <c r="E24" s="166" t="s">
        <v>317</v>
      </c>
      <c r="F24" s="167"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71" t="s">
        <v>287</v>
      </c>
      <c r="C25" s="167" t="s">
        <v>120</v>
      </c>
      <c r="D25" s="168" t="s">
        <v>61</v>
      </c>
      <c r="E25" s="166" t="s">
        <v>318</v>
      </c>
      <c r="F25" s="167"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71" t="s">
        <v>288</v>
      </c>
      <c r="C26" s="167" t="s">
        <v>122</v>
      </c>
      <c r="D26" s="168" t="s">
        <v>61</v>
      </c>
      <c r="E26" s="166" t="s">
        <v>319</v>
      </c>
      <c r="F26" s="167"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71" t="s">
        <v>289</v>
      </c>
      <c r="C27" s="167" t="s">
        <v>124</v>
      </c>
      <c r="D27" s="168" t="s">
        <v>61</v>
      </c>
      <c r="E27" s="166" t="s">
        <v>320</v>
      </c>
      <c r="F27" s="167"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71" t="s">
        <v>290</v>
      </c>
      <c r="C28" s="167" t="s">
        <v>126</v>
      </c>
      <c r="D28" s="168" t="s">
        <v>61</v>
      </c>
      <c r="E28" s="166" t="s">
        <v>321</v>
      </c>
      <c r="F28" s="167"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71" t="s">
        <v>291</v>
      </c>
      <c r="C29" s="167" t="s">
        <v>128</v>
      </c>
      <c r="D29" s="168" t="s">
        <v>61</v>
      </c>
      <c r="E29" s="166" t="s">
        <v>322</v>
      </c>
      <c r="F29" s="167"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71" t="s">
        <v>292</v>
      </c>
      <c r="C30" s="167" t="s">
        <v>130</v>
      </c>
      <c r="D30" s="169" t="s">
        <v>61</v>
      </c>
      <c r="E30" s="166" t="s">
        <v>323</v>
      </c>
      <c r="F30" s="167"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71" t="s">
        <v>293</v>
      </c>
      <c r="C31" s="167"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C1" activePane="topRight" state="frozen"/>
      <selection pane="topRight" activeCell="C20" sqref="C20"/>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16" t="s">
        <v>143</v>
      </c>
      <c r="B2" s="220">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17"/>
      <c r="B3" s="214"/>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17"/>
      <c r="B4" s="214"/>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17"/>
      <c r="B5" s="219"/>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17"/>
      <c r="B6" s="214">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17"/>
      <c r="B7" s="214"/>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17"/>
      <c r="B8" s="214"/>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17"/>
      <c r="B9" s="214"/>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17"/>
      <c r="B10" s="214">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17"/>
      <c r="B11" s="214"/>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17"/>
      <c r="B12" s="214"/>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17"/>
      <c r="B13" s="214"/>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17"/>
      <c r="B14" s="214">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17"/>
      <c r="B15" s="214"/>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17"/>
      <c r="B16" s="214"/>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17"/>
      <c r="B17" s="214"/>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17"/>
      <c r="B18" s="214">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17"/>
      <c r="B19" s="214"/>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17"/>
      <c r="B20" s="214"/>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17"/>
      <c r="B21" s="214"/>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17"/>
      <c r="B22" s="214">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17"/>
      <c r="B23" s="214"/>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17"/>
      <c r="B24" s="214"/>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17"/>
      <c r="B25" s="214"/>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17"/>
      <c r="B26" s="214">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17"/>
      <c r="B27" s="214"/>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17"/>
      <c r="B28" s="214"/>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17"/>
      <c r="B29" s="214"/>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17"/>
      <c r="B30" s="214">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17"/>
      <c r="B31" s="214"/>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17"/>
      <c r="B32" s="214"/>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17"/>
      <c r="B33" s="214"/>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17"/>
      <c r="B34" s="214">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17"/>
      <c r="B35" s="214"/>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17"/>
      <c r="B36" s="214"/>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17"/>
      <c r="B37" s="214"/>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17"/>
      <c r="B38" s="214">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17"/>
      <c r="B39" s="214"/>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17"/>
      <c r="B40" s="214"/>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17"/>
      <c r="B41" s="214"/>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17"/>
      <c r="B42" s="214">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17"/>
      <c r="B43" s="214"/>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17"/>
      <c r="B44" s="214"/>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17"/>
      <c r="B45" s="214"/>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17"/>
      <c r="B46" s="214">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17"/>
      <c r="B47" s="214"/>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17"/>
      <c r="B48" s="214"/>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17"/>
      <c r="B49" s="214"/>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17"/>
      <c r="B50" s="214">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17"/>
      <c r="B51" s="214"/>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17"/>
      <c r="B52" s="214"/>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17"/>
      <c r="B53" s="214"/>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17"/>
      <c r="B54" s="214">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17"/>
      <c r="B55" s="214"/>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17"/>
      <c r="B56" s="214"/>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17"/>
      <c r="B57" s="214"/>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17"/>
      <c r="B58" s="214">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17"/>
      <c r="B59" s="214"/>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17"/>
      <c r="B60" s="214"/>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18"/>
      <c r="B61" s="215"/>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16" t="s">
        <v>137</v>
      </c>
      <c r="B62" s="219">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17"/>
      <c r="B63" s="214"/>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17"/>
      <c r="B64" s="214"/>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17"/>
      <c r="B65" s="214"/>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17"/>
      <c r="B66" s="214">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17"/>
      <c r="B67" s="214"/>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17"/>
      <c r="B68" s="214"/>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17"/>
      <c r="B69" s="214"/>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17"/>
      <c r="B70" s="214">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17"/>
      <c r="B71" s="214"/>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17"/>
      <c r="B72" s="214"/>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17"/>
      <c r="B73" s="214"/>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17"/>
      <c r="B74" s="214">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17"/>
      <c r="B75" s="214"/>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17"/>
      <c r="B76" s="214"/>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18"/>
      <c r="B77" s="215"/>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10" t="s">
        <v>235</v>
      </c>
      <c r="D80" s="211"/>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12" t="s">
        <v>237</v>
      </c>
      <c r="D81" s="213"/>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12" t="s">
        <v>238</v>
      </c>
      <c r="D82" s="213"/>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12" t="s">
        <v>239</v>
      </c>
      <c r="D83" s="213"/>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12" t="s">
        <v>240</v>
      </c>
      <c r="D84" s="213"/>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08" t="s">
        <v>241</v>
      </c>
      <c r="D85" s="209"/>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12" sqref="B12"/>
    </sheetView>
  </sheetViews>
  <sheetFormatPr defaultRowHeight="15" x14ac:dyDescent="0.25"/>
  <cols>
    <col min="1" max="1" width="17" bestFit="1" customWidth="1"/>
    <col min="2" max="2" width="28" bestFit="1" customWidth="1"/>
  </cols>
  <sheetData>
    <row r="1" spans="1:2" x14ac:dyDescent="0.25">
      <c r="A1" s="158" t="s">
        <v>331</v>
      </c>
      <c r="B1" s="159" t="s">
        <v>341</v>
      </c>
    </row>
    <row r="2" spans="1:2" x14ac:dyDescent="0.25">
      <c r="A2" s="158" t="s">
        <v>332</v>
      </c>
      <c r="B2" s="160">
        <v>45579</v>
      </c>
    </row>
    <row r="3" spans="1:2" x14ac:dyDescent="0.25">
      <c r="A3" s="158" t="s">
        <v>333</v>
      </c>
      <c r="B3" s="161" t="s">
        <v>334</v>
      </c>
    </row>
    <row r="4" spans="1:2" x14ac:dyDescent="0.25">
      <c r="A4" s="158" t="s">
        <v>335</v>
      </c>
      <c r="B4" s="162" t="s">
        <v>336</v>
      </c>
    </row>
    <row r="5" spans="1:2" x14ac:dyDescent="0.25">
      <c r="A5" s="158" t="s">
        <v>337</v>
      </c>
      <c r="B5" s="163">
        <v>1.4</v>
      </c>
    </row>
    <row r="6" spans="1:2" x14ac:dyDescent="0.25">
      <c r="A6" s="158" t="s">
        <v>338</v>
      </c>
      <c r="B6" s="160">
        <v>45726</v>
      </c>
    </row>
    <row r="7" spans="1:2" x14ac:dyDescent="0.25">
      <c r="A7" s="158" t="s">
        <v>339</v>
      </c>
      <c r="B7" s="161" t="s">
        <v>355</v>
      </c>
    </row>
    <row r="8" spans="1:2" x14ac:dyDescent="0.25">
      <c r="A8" s="158" t="s">
        <v>340</v>
      </c>
      <c r="B8" s="159"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21" t="s">
        <v>259</v>
      </c>
      <c r="C5" s="222"/>
      <c r="D5" s="222"/>
      <c r="E5" s="222"/>
      <c r="F5" s="222"/>
      <c r="G5" s="222"/>
      <c r="H5" s="222"/>
      <c r="I5" s="222"/>
      <c r="J5" s="222"/>
      <c r="K5" s="222"/>
      <c r="L5" s="222"/>
      <c r="M5" s="222"/>
      <c r="N5" s="223"/>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24" t="s">
        <v>261</v>
      </c>
    </row>
    <row r="11" spans="1:19" x14ac:dyDescent="0.25">
      <c r="B11" s="224"/>
    </row>
    <row r="12" spans="1:19" x14ac:dyDescent="0.25">
      <c r="B12" s="224"/>
    </row>
    <row r="13" spans="1:19" x14ac:dyDescent="0.25">
      <c r="B13" s="224"/>
    </row>
    <row r="14" spans="1:19" x14ac:dyDescent="0.25">
      <c r="B14" s="224"/>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2025-03-10T16:12:38Z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