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04"/>
  <workbookPr autoCompressPictures="0"/>
  <bookViews>
    <workbookView xWindow="740" yWindow="740" windowWidth="9880" windowHeight="8060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0" i="2" l="1"/>
  <c r="P10" i="2"/>
  <c r="Y23" i="2"/>
  <c r="P23" i="2"/>
  <c r="Y9" i="2"/>
  <c r="P9" i="2"/>
  <c r="Y13" i="2"/>
  <c r="AB5" i="2"/>
  <c r="Y2" i="2"/>
  <c r="P2" i="2"/>
  <c r="Y3" i="2"/>
  <c r="P3" i="2"/>
  <c r="Y4" i="2"/>
  <c r="P4" i="2"/>
  <c r="Y5" i="2"/>
  <c r="P5" i="2"/>
  <c r="Y6" i="2"/>
  <c r="P6" i="2"/>
  <c r="Y7" i="2"/>
  <c r="P7" i="2"/>
  <c r="Y8" i="2"/>
  <c r="P8" i="2"/>
  <c r="Y11" i="2"/>
  <c r="P11" i="2"/>
  <c r="Y12" i="2"/>
  <c r="P12" i="2"/>
  <c r="P13" i="2"/>
  <c r="Y14" i="2"/>
  <c r="P14" i="2"/>
  <c r="Y15" i="2"/>
  <c r="P15" i="2"/>
  <c r="Y16" i="2"/>
  <c r="P16" i="2"/>
  <c r="Y17" i="2"/>
  <c r="P17" i="2"/>
  <c r="Y18" i="2"/>
  <c r="P18" i="2"/>
  <c r="Y19" i="2"/>
  <c r="P19" i="2"/>
  <c r="Y20" i="2"/>
  <c r="P20" i="2"/>
  <c r="Y21" i="2"/>
  <c r="P21" i="2"/>
  <c r="Y22" i="2"/>
  <c r="P22" i="2"/>
  <c r="Y24" i="2"/>
  <c r="P24" i="2"/>
  <c r="Y25" i="2"/>
  <c r="P25" i="2"/>
  <c r="Y26" i="2"/>
  <c r="P26" i="2"/>
  <c r="Y27" i="2"/>
  <c r="P27" i="2"/>
  <c r="Y28" i="2"/>
  <c r="P28" i="2"/>
  <c r="Y29" i="2"/>
  <c r="P29" i="2"/>
  <c r="Y30" i="2"/>
  <c r="P30" i="2"/>
  <c r="Y31" i="2"/>
  <c r="P31" i="2"/>
  <c r="Y32" i="2"/>
  <c r="P32" i="2"/>
  <c r="Y33" i="2"/>
  <c r="P33" i="2"/>
  <c r="Y34" i="2"/>
  <c r="P34" i="2"/>
  <c r="Y35" i="2"/>
  <c r="P35" i="2"/>
  <c r="Y36" i="2"/>
  <c r="P36" i="2"/>
  <c r="Y37" i="2"/>
  <c r="P37" i="2"/>
  <c r="Y38" i="2"/>
  <c r="P38" i="2"/>
  <c r="Y39" i="2"/>
  <c r="P39" i="2"/>
  <c r="Y40" i="2"/>
  <c r="P40" i="2"/>
  <c r="Y41" i="2"/>
  <c r="P41" i="2"/>
  <c r="Y42" i="2"/>
  <c r="P42" i="2"/>
  <c r="Y43" i="2"/>
  <c r="P43" i="2"/>
  <c r="Y44" i="2"/>
  <c r="P44" i="2"/>
  <c r="Y45" i="2"/>
  <c r="P45" i="2"/>
  <c r="Y46" i="2"/>
  <c r="P46" i="2"/>
  <c r="Y47" i="2"/>
  <c r="P47" i="2"/>
  <c r="Y48" i="2"/>
  <c r="P48" i="2"/>
  <c r="Y49" i="2"/>
  <c r="P49" i="2"/>
  <c r="Y50" i="2"/>
  <c r="P50" i="2"/>
  <c r="Y51" i="2"/>
  <c r="P51" i="2"/>
  <c r="Y52" i="2"/>
  <c r="P52" i="2"/>
  <c r="Y53" i="2"/>
  <c r="P53" i="2"/>
  <c r="Y54" i="2"/>
  <c r="P54" i="2"/>
  <c r="Y55" i="2"/>
  <c r="P55" i="2"/>
  <c r="Y56" i="2"/>
  <c r="P56" i="2"/>
  <c r="Y57" i="2"/>
  <c r="P57" i="2"/>
  <c r="Y58" i="2"/>
  <c r="P58" i="2"/>
  <c r="Y59" i="2"/>
  <c r="P59" i="2"/>
  <c r="Y60" i="2"/>
  <c r="P60" i="2"/>
  <c r="Y61" i="2"/>
  <c r="P61" i="2"/>
  <c r="Y62" i="2"/>
  <c r="P62" i="2"/>
  <c r="Y63" i="2"/>
  <c r="P63" i="2"/>
  <c r="Y64" i="2"/>
  <c r="P64" i="2"/>
  <c r="Y65" i="2"/>
  <c r="P65" i="2"/>
  <c r="Y66" i="2"/>
  <c r="P66" i="2"/>
  <c r="Y67" i="2"/>
  <c r="P67" i="2"/>
  <c r="Y68" i="2"/>
  <c r="P68" i="2"/>
  <c r="Y69" i="2"/>
  <c r="P69" i="2"/>
  <c r="Y70" i="2"/>
  <c r="P70" i="2"/>
  <c r="Y71" i="2"/>
  <c r="P71" i="2"/>
  <c r="Y72" i="2"/>
  <c r="P72" i="2"/>
  <c r="Y73" i="2"/>
  <c r="P73" i="2"/>
  <c r="Y74" i="2"/>
  <c r="P74" i="2"/>
  <c r="Y75" i="2"/>
  <c r="P75" i="2"/>
  <c r="Y76" i="2"/>
  <c r="P76" i="2"/>
  <c r="Y77" i="2"/>
  <c r="P77" i="2"/>
  <c r="Y78" i="2"/>
  <c r="P78" i="2"/>
  <c r="Y79" i="2"/>
  <c r="P79" i="2"/>
  <c r="Y80" i="2"/>
  <c r="P80" i="2"/>
  <c r="Y81" i="2"/>
  <c r="P81" i="2"/>
  <c r="Y82" i="2"/>
  <c r="P82" i="2"/>
  <c r="Y83" i="2"/>
  <c r="P83" i="2"/>
  <c r="Y84" i="2"/>
  <c r="P84" i="2"/>
  <c r="Y85" i="2"/>
  <c r="P85" i="2"/>
  <c r="Y86" i="2"/>
  <c r="P86" i="2"/>
  <c r="Y87" i="2"/>
  <c r="P87" i="2"/>
  <c r="Y88" i="2"/>
  <c r="P88" i="2"/>
  <c r="Y89" i="2"/>
  <c r="P89" i="2"/>
  <c r="Y90" i="2"/>
  <c r="P90" i="2"/>
  <c r="Y91" i="2"/>
  <c r="P91" i="2"/>
  <c r="Y92" i="2"/>
  <c r="P92" i="2"/>
  <c r="Y93" i="2"/>
  <c r="P93" i="2"/>
  <c r="Y94" i="2"/>
  <c r="P94" i="2"/>
  <c r="Y95" i="2"/>
  <c r="P95" i="2"/>
  <c r="Y96" i="2"/>
  <c r="P96" i="2"/>
  <c r="Y97" i="2"/>
  <c r="P97" i="2"/>
  <c r="Y98" i="2"/>
  <c r="P98" i="2"/>
  <c r="Y99" i="2"/>
  <c r="P99" i="2"/>
  <c r="Y100" i="2"/>
  <c r="P100" i="2"/>
  <c r="Y101" i="2"/>
  <c r="P101" i="2"/>
  <c r="Y102" i="2"/>
  <c r="P102" i="2"/>
  <c r="Y103" i="2"/>
  <c r="P103" i="2"/>
  <c r="Y104" i="2"/>
  <c r="P104" i="2"/>
  <c r="Y105" i="2"/>
  <c r="P105" i="2"/>
  <c r="Y106" i="2"/>
  <c r="P106" i="2"/>
  <c r="Y107" i="2"/>
  <c r="P107" i="2"/>
  <c r="Y108" i="2"/>
  <c r="P108" i="2"/>
  <c r="Y109" i="2"/>
  <c r="P109" i="2"/>
  <c r="Y110" i="2"/>
  <c r="P110" i="2"/>
  <c r="Y111" i="2"/>
  <c r="P111" i="2"/>
  <c r="Y112" i="2"/>
  <c r="P112" i="2"/>
  <c r="Y113" i="2"/>
  <c r="P113" i="2"/>
  <c r="Y114" i="2"/>
  <c r="P114" i="2"/>
  <c r="Y115" i="2"/>
  <c r="P115" i="2"/>
  <c r="Y116" i="2"/>
  <c r="P116" i="2"/>
  <c r="Y117" i="2"/>
  <c r="P117" i="2"/>
  <c r="Y118" i="2"/>
  <c r="P118" i="2"/>
  <c r="Y119" i="2"/>
  <c r="P119" i="2"/>
  <c r="Y120" i="2"/>
  <c r="P120" i="2"/>
  <c r="Y121" i="2"/>
  <c r="P121" i="2"/>
  <c r="Y122" i="2"/>
  <c r="P122" i="2"/>
  <c r="Y123" i="2"/>
  <c r="P123" i="2"/>
  <c r="Y124" i="2"/>
  <c r="P124" i="2"/>
  <c r="Y125" i="2"/>
  <c r="P125" i="2"/>
  <c r="Y126" i="2"/>
  <c r="P126" i="2"/>
  <c r="Y127" i="2"/>
  <c r="P127" i="2"/>
  <c r="Y128" i="2"/>
  <c r="P128" i="2"/>
  <c r="Y129" i="2"/>
  <c r="P129" i="2"/>
  <c r="Y130" i="2"/>
  <c r="P130" i="2"/>
  <c r="Y131" i="2"/>
  <c r="P131" i="2"/>
  <c r="Y132" i="2"/>
  <c r="P132" i="2"/>
  <c r="Y133" i="2"/>
  <c r="P133" i="2"/>
  <c r="Y134" i="2"/>
  <c r="P134" i="2"/>
  <c r="AB134" i="2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/>
  <c r="AB123" i="2"/>
  <c r="Q123" i="2"/>
  <c r="AW123" i="2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/>
  <c r="AW15" i="2"/>
  <c r="AV15" i="2"/>
  <c r="AB15" i="2"/>
  <c r="AW14" i="2"/>
  <c r="AV14" i="2"/>
  <c r="AB14" i="2"/>
  <c r="AB13" i="2"/>
  <c r="Q13" i="2"/>
  <c r="AW13" i="2"/>
  <c r="AW12" i="2"/>
  <c r="AB12" i="2"/>
  <c r="AV11" i="2"/>
  <c r="AB11" i="2"/>
  <c r="AB10" i="2"/>
  <c r="Q10" i="2"/>
  <c r="AW10" i="2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<sst xmlns="http://schemas.openxmlformats.org/spreadsheetml/2006/main" count="3364" uniqueCount="871">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</sst>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_23_Sep_19_N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W134"/>
  <sheetViews>
    <sheetView tabSelected="1" workbookViewId="0">
      <selection activeCell="C14" sqref="C14"/>
    </sheetView>
  </sheetViews>
  <sheetFormatPr baseColWidth="10" defaultColWidth="8.5" defaultRowHeight="12" x14ac:dyDescent="0"/>
  <cols>
    <col min="1" max="1" width="14" style="11" customWidth="1"/>
    <col min="2" max="2" width="8.6640625" style="11" customWidth="1"/>
    <col min="3" max="3" width="8.33203125" style="11" customWidth="1"/>
    <col min="4" max="4" width="9.5" style="11" customWidth="1"/>
    <col min="5" max="5" width="11.5" style="11" customWidth="1"/>
    <col min="6" max="6" width="10.5" style="11" customWidth="1"/>
    <col min="7" max="7" width="9.6640625" style="11" customWidth="1"/>
    <col min="8" max="8" width="6.83203125" style="12" customWidth="1"/>
    <col min="9" max="9" width="15.83203125" style="12" customWidth="1"/>
    <col min="10" max="10" width="11.33203125" style="11" customWidth="1"/>
    <col min="11" max="11" width="7" style="11" customWidth="1"/>
    <col min="12" max="12" width="7.33203125" style="12" customWidth="1"/>
    <col min="13" max="13" width="6" style="12" customWidth="1"/>
    <col min="14" max="14" width="15" style="12" customWidth="1"/>
    <col min="15" max="15" width="6" style="12" customWidth="1"/>
    <col min="16" max="16" width="17.6640625" style="12" customWidth="1"/>
    <col min="17" max="19" width="9.83203125" style="12" customWidth="1"/>
    <col min="20" max="21" width="10.5" style="11" customWidth="1"/>
    <col min="22" max="22" width="3.6640625" style="11" customWidth="1"/>
    <col min="23" max="23" width="5.83203125" style="12" customWidth="1"/>
    <col min="24" max="24" width="5.6640625" style="11" customWidth="1"/>
    <col min="25" max="25" width="19.1640625" style="11" customWidth="1"/>
    <col min="26" max="26" width="12.1640625" style="11" customWidth="1"/>
    <col min="27" max="28" width="12.5" style="11" customWidth="1"/>
    <col min="29" max="29" width="11.1640625" style="12" customWidth="1"/>
    <col min="30" max="30" width="9.1640625" style="11" customWidth="1"/>
    <col min="31" max="31" width="5.83203125" style="12" customWidth="1"/>
    <col min="32" max="32" width="5.5" style="11" customWidth="1"/>
    <col min="33" max="33" width="7.5" style="11" customWidth="1"/>
    <col min="34" max="34" width="11.1640625" style="11" customWidth="1"/>
    <col min="35" max="35" width="17" style="11" customWidth="1"/>
    <col min="36" max="36" width="11.83203125" style="11" customWidth="1"/>
    <col min="37" max="37" width="9" style="11" customWidth="1"/>
    <col min="38" max="38" width="35.6640625" style="12" customWidth="1"/>
    <col min="39" max="39" width="9.1640625" style="12" customWidth="1"/>
    <col min="40" max="40" width="8.1640625" style="12" customWidth="1"/>
    <col min="41" max="41" width="8.1640625" style="11" customWidth="1"/>
    <col min="42" max="42" width="18.5" customWidth="1"/>
    <col min="43" max="43" width="12.33203125" customWidth="1"/>
    <col min="44" max="46" width="3.1640625" customWidth="1"/>
    <col min="48" max="48" width="9.1640625" customWidth="1"/>
  </cols>
  <sheetData>
    <row r="1" spans="1:49" s="21" customFormat="1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 t="shared" ref="P2:P33" si="0"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1">X2*24*60</f>
        <v>870.00000000000045</v>
      </c>
      <c r="Z2" s="27">
        <v>120</v>
      </c>
      <c r="AA2" s="27">
        <v>60</v>
      </c>
      <c r="AB2" s="23">
        <f t="shared" ref="AB2:AB33" si="2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 t="shared" ref="AV2:AV7" si="3">IF(M2&gt;O2,1,0)</f>
        <v>0</v>
      </c>
      <c r="AW2">
        <f>VLOOKUP(Q2,[1]Blad1!$A$1:$J$61,9)</f>
        <v>5</v>
      </c>
    </row>
    <row r="3" spans="1:49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 t="shared" si="0"/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1"/>
        <v>360</v>
      </c>
      <c r="Z3" s="27">
        <v>35</v>
      </c>
      <c r="AA3" s="27">
        <v>15</v>
      </c>
      <c r="AB3" s="23">
        <f t="shared" si="2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 t="shared" si="3"/>
        <v>1</v>
      </c>
      <c r="AW3">
        <f>VLOOKUP(Q3,[1]Blad1!$A$1:$J$61,9)</f>
        <v>5</v>
      </c>
    </row>
    <row r="4" spans="1:49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 t="shared" si="0"/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1"/>
        <v>360</v>
      </c>
      <c r="Z4" s="27">
        <v>35</v>
      </c>
      <c r="AA4" s="27">
        <v>15</v>
      </c>
      <c r="AB4" s="23">
        <f t="shared" si="2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 t="shared" si="3"/>
        <v>0</v>
      </c>
      <c r="AW4">
        <f>VLOOKUP(Q4,[1]Blad1!$A$1:$J$61,9)</f>
        <v>10</v>
      </c>
    </row>
    <row r="5" spans="1:49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 t="shared" si="0"/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1"/>
        <v>479.99999999999949</v>
      </c>
      <c r="Z5" s="27">
        <v>35</v>
      </c>
      <c r="AA5" s="27">
        <v>15</v>
      </c>
      <c r="AB5" s="23">
        <f t="shared" si="2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 t="shared" si="3"/>
        <v>1</v>
      </c>
      <c r="AW5">
        <f>VLOOKUP(Q5,[1]Blad1!$A$1:$J$61,9)</f>
        <v>5</v>
      </c>
    </row>
    <row r="6" spans="1:49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 t="shared" si="0"/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1"/>
        <v>479.99999999999949</v>
      </c>
      <c r="Z6" s="27">
        <v>35</v>
      </c>
      <c r="AA6" s="27">
        <v>15</v>
      </c>
      <c r="AB6" s="23">
        <f t="shared" si="2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 t="shared" si="3"/>
        <v>1</v>
      </c>
      <c r="AW6">
        <f>VLOOKUP(Q6,[1]Blad1!$A$1:$J$61,9)</f>
        <v>10</v>
      </c>
    </row>
    <row r="7" spans="1:49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6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 t="shared" si="0"/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1"/>
        <v>600.00000000000057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 t="shared" si="3"/>
        <v>1</v>
      </c>
      <c r="AW7">
        <f>VLOOKUP(Q7,[1]Blad1!$A$1:$J$61,9)</f>
        <v>10</v>
      </c>
    </row>
    <row r="8" spans="1:49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 t="shared" si="0"/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1"/>
        <v>600.00000000000057</v>
      </c>
      <c r="Z8" s="27">
        <v>120</v>
      </c>
      <c r="AA8" s="27">
        <v>60</v>
      </c>
      <c r="AB8" s="23">
        <f t="shared" si="2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252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 t="shared" si="0"/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1"/>
        <v>749.99999999999955</v>
      </c>
      <c r="Z9" s="27">
        <v>120</v>
      </c>
      <c r="AA9" s="27">
        <v>60</v>
      </c>
      <c r="AB9" s="23">
        <f t="shared" si="2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>
        <f t="shared" si="0"/>
        <v>629.99999999999955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1"/>
        <v>749.99999999999955</v>
      </c>
      <c r="Z10" s="27">
        <v>120</v>
      </c>
      <c r="AA10" s="27">
        <v>60</v>
      </c>
      <c r="AB10" s="23">
        <f t="shared" si="2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 t="shared" si="0"/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1"/>
        <v>360</v>
      </c>
      <c r="Z11" s="27">
        <v>120</v>
      </c>
      <c r="AA11" s="27">
        <v>60</v>
      </c>
      <c r="AB11" s="23">
        <f t="shared" si="2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 t="shared" si="0"/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1"/>
        <v>479.99999999999949</v>
      </c>
      <c r="Z12" s="27">
        <v>120</v>
      </c>
      <c r="AA12" s="27">
        <v>60</v>
      </c>
      <c r="AB12" s="23">
        <f t="shared" si="2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 t="shared" si="0"/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1"/>
        <v>659.99999999999943</v>
      </c>
      <c r="Z13" s="27">
        <v>120</v>
      </c>
      <c r="AA13" s="27">
        <v>60</v>
      </c>
      <c r="AB13" s="23">
        <f t="shared" si="2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 t="shared" si="0"/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1"/>
        <v>870.00000000000045</v>
      </c>
      <c r="Z14" s="27">
        <v>35</v>
      </c>
      <c r="AA14" s="27">
        <v>15</v>
      </c>
      <c r="AB14" s="23">
        <f t="shared" si="2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 t="shared" si="0"/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1"/>
        <v>600.00000000000057</v>
      </c>
      <c r="Z15" s="27">
        <v>35</v>
      </c>
      <c r="AA15" s="27">
        <v>15</v>
      </c>
      <c r="AB15" s="23">
        <f t="shared" si="2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 t="shared" si="0"/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1"/>
        <v>780.00000000000045</v>
      </c>
      <c r="Z16" s="27">
        <v>120</v>
      </c>
      <c r="AA16" s="27">
        <v>60</v>
      </c>
      <c r="AB16" s="23">
        <f t="shared" si="2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 t="shared" si="0"/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1"/>
        <v>360</v>
      </c>
      <c r="Z17" s="27">
        <v>35</v>
      </c>
      <c r="AA17" s="27">
        <v>15</v>
      </c>
      <c r="AB17" s="23">
        <f t="shared" si="2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 t="shared" ref="AV17:AV31" si="4">IF(M17&gt;O17,1,0)</f>
        <v>1</v>
      </c>
      <c r="AW17">
        <v>15</v>
      </c>
    </row>
    <row r="18" spans="1:49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 t="shared" si="0"/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1"/>
        <v>479.99999999999949</v>
      </c>
      <c r="Z18" s="27">
        <v>60</v>
      </c>
      <c r="AA18" s="27">
        <v>60</v>
      </c>
      <c r="AB18" s="23">
        <f t="shared" si="2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 t="shared" si="4"/>
        <v>0</v>
      </c>
      <c r="AW18">
        <f>VLOOKUP(Q18,[1]Blad1!$A$1:$J$61,9)</f>
        <v>5</v>
      </c>
    </row>
    <row r="19" spans="1:49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 t="shared" si="0"/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1"/>
        <v>600.00000000000057</v>
      </c>
      <c r="Z19" s="27">
        <v>60</v>
      </c>
      <c r="AA19" s="27">
        <v>60</v>
      </c>
      <c r="AB19" s="23">
        <f t="shared" si="2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 t="shared" si="4"/>
        <v>0</v>
      </c>
      <c r="AW19">
        <v>15</v>
      </c>
    </row>
    <row r="20" spans="1:49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 t="shared" si="0"/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1"/>
        <v>690.00000000000057</v>
      </c>
      <c r="Z20" s="27">
        <v>60</v>
      </c>
      <c r="AA20" s="27">
        <v>60</v>
      </c>
      <c r="AB20" s="23">
        <f t="shared" si="2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 t="shared" si="4"/>
        <v>0</v>
      </c>
      <c r="AW20">
        <f>VLOOKUP(Q20,[1]Blad1!$A$1:$J$61,9)</f>
        <v>5</v>
      </c>
    </row>
    <row r="21" spans="1:49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 t="shared" si="0"/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1"/>
        <v>900</v>
      </c>
      <c r="Z21" s="27">
        <v>60</v>
      </c>
      <c r="AA21" s="27">
        <v>60</v>
      </c>
      <c r="AB21" s="23">
        <f t="shared" si="2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 t="shared" si="4"/>
        <v>0</v>
      </c>
      <c r="AW21">
        <v>15</v>
      </c>
    </row>
    <row r="22" spans="1:49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 t="shared" si="0"/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1"/>
        <v>659.99999999999943</v>
      </c>
      <c r="Z22" s="27">
        <v>30</v>
      </c>
      <c r="AA22" s="27">
        <v>60</v>
      </c>
      <c r="AB22" s="23">
        <f t="shared" si="2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 t="shared" si="4"/>
        <v>1</v>
      </c>
      <c r="AW22">
        <f>VLOOKUP(Q22,[1]Blad1!$A$1:$J$61,9)</f>
        <v>10</v>
      </c>
    </row>
    <row r="23" spans="1:49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 t="shared" si="0"/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1"/>
        <v>810.99999999999932</v>
      </c>
      <c r="Z23" s="27">
        <v>50</v>
      </c>
      <c r="AA23" s="27">
        <v>60</v>
      </c>
      <c r="AB23" s="23">
        <f t="shared" si="2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 t="shared" si="4"/>
        <v>0</v>
      </c>
      <c r="AW23">
        <f>VLOOKUP(Q23,[1]Blad1!$A$1:$J$61,9)</f>
        <v>10</v>
      </c>
    </row>
    <row r="24" spans="1:49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 t="shared" si="0"/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1"/>
        <v>900</v>
      </c>
      <c r="Z24" s="27">
        <v>50</v>
      </c>
      <c r="AA24" s="27">
        <v>60</v>
      </c>
      <c r="AB24" s="23">
        <f t="shared" si="2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 t="shared" si="4"/>
        <v>0</v>
      </c>
      <c r="AW24">
        <f>VLOOKUP(Q24,[1]Blad1!$A$1:$J$61,9)</f>
        <v>5</v>
      </c>
    </row>
    <row r="25" spans="1:49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 t="shared" si="0"/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1"/>
        <v>900.99999999999932</v>
      </c>
      <c r="Z25" s="27">
        <v>50</v>
      </c>
      <c r="AA25" s="27">
        <v>60</v>
      </c>
      <c r="AB25" s="23">
        <f t="shared" si="2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 t="shared" si="4"/>
        <v>0</v>
      </c>
      <c r="AW25">
        <f>VLOOKUP(Q25,[1]Blad1!$A$1:$J$61,9)</f>
        <v>10</v>
      </c>
    </row>
    <row r="26" spans="1:49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 t="shared" si="0"/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1"/>
        <v>479.99999999999949</v>
      </c>
      <c r="Z26" s="27">
        <v>50</v>
      </c>
      <c r="AA26" s="27">
        <v>60</v>
      </c>
      <c r="AB26" s="23">
        <f t="shared" si="2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 t="shared" si="4"/>
        <v>0</v>
      </c>
      <c r="AW26">
        <f>VLOOKUP(Q26,[1]Blad1!$A$1:$J$61,9)</f>
        <v>10</v>
      </c>
    </row>
    <row r="27" spans="1:49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 t="shared" si="0"/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1"/>
        <v>479.99999999999949</v>
      </c>
      <c r="Z27" s="27">
        <v>50</v>
      </c>
      <c r="AA27" s="27">
        <v>60</v>
      </c>
      <c r="AB27" s="23">
        <f t="shared" si="2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 t="shared" si="4"/>
        <v>0</v>
      </c>
      <c r="AW27">
        <v>15</v>
      </c>
    </row>
    <row r="28" spans="1:49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 t="shared" si="0"/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1"/>
        <v>600.00000000000057</v>
      </c>
      <c r="Z28" s="27">
        <v>50</v>
      </c>
      <c r="AA28" s="27">
        <v>60</v>
      </c>
      <c r="AB28" s="23">
        <f t="shared" si="2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 t="shared" si="4"/>
        <v>0</v>
      </c>
      <c r="AW28">
        <f>VLOOKUP(Q28,[1]Blad1!$A$1:$J$61,9)</f>
        <v>10</v>
      </c>
    </row>
    <row r="29" spans="1:49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 t="shared" si="0"/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1"/>
        <v>720</v>
      </c>
      <c r="Z29" s="27">
        <v>50</v>
      </c>
      <c r="AA29" s="27">
        <v>60</v>
      </c>
      <c r="AB29" s="23">
        <f t="shared" si="2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 t="shared" si="4"/>
        <v>0</v>
      </c>
      <c r="AW29">
        <f>VLOOKUP(Q29,[1]Blad1!$A$1:$J$61,9)</f>
        <v>5</v>
      </c>
    </row>
    <row r="30" spans="1:49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 t="shared" si="0"/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1"/>
        <v>960.00000000000045</v>
      </c>
      <c r="Z30" s="27">
        <v>50</v>
      </c>
      <c r="AA30" s="27">
        <v>60</v>
      </c>
      <c r="AB30" s="23">
        <f t="shared" si="2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 t="shared" si="4"/>
        <v>0</v>
      </c>
      <c r="AW30">
        <f>VLOOKUP(Q30,[1]Blad1!$A$1:$J$61,9)</f>
        <v>5</v>
      </c>
    </row>
    <row r="31" spans="1:49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 t="shared" si="0"/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1"/>
        <v>960.00000000000045</v>
      </c>
      <c r="Z31" s="27">
        <v>50</v>
      </c>
      <c r="AA31" s="27">
        <v>60</v>
      </c>
      <c r="AB31" s="23">
        <f t="shared" si="2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 t="shared" si="4"/>
        <v>0</v>
      </c>
      <c r="AW31">
        <v>15</v>
      </c>
    </row>
    <row r="32" spans="1:49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 t="shared" si="0"/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1"/>
        <v>540</v>
      </c>
      <c r="Z32" s="27">
        <v>120</v>
      </c>
      <c r="AA32" s="27">
        <v>60</v>
      </c>
      <c r="AB32" s="23">
        <f t="shared" si="2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 t="shared" si="0"/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1"/>
        <v>540</v>
      </c>
      <c r="Z33" s="27">
        <v>15</v>
      </c>
      <c r="AA33" s="27">
        <v>60</v>
      </c>
      <c r="AB33" s="23">
        <f t="shared" si="2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 t="shared" ref="AV33:AV39" si="5">IF(M33&gt;O33,1,0)</f>
        <v>0</v>
      </c>
      <c r="AW33">
        <f>VLOOKUP(Q33,[1]Blad1!$A$1:$J$61,9)</f>
        <v>5</v>
      </c>
    </row>
    <row r="34" spans="1:49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 t="shared" ref="P34:P65" si="6"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1"/>
        <v>600.00000000000057</v>
      </c>
      <c r="Z34" s="27">
        <v>15</v>
      </c>
      <c r="AA34" s="27">
        <v>60</v>
      </c>
      <c r="AB34" s="23">
        <f t="shared" ref="AB34:AB65" si="7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 t="shared" si="5"/>
        <v>1</v>
      </c>
      <c r="AW34">
        <f>VLOOKUP(Q34,[1]Blad1!$A$1:$J$61,9)</f>
        <v>5</v>
      </c>
    </row>
    <row r="35" spans="1:49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 t="shared" si="6"/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1"/>
        <v>839.99999999999955</v>
      </c>
      <c r="Z35" s="27">
        <v>15</v>
      </c>
      <c r="AA35" s="27">
        <v>60</v>
      </c>
      <c r="AB35" s="23">
        <f t="shared" si="7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 t="shared" si="5"/>
        <v>0</v>
      </c>
      <c r="AW35">
        <v>15</v>
      </c>
    </row>
    <row r="36" spans="1:49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 t="shared" si="6"/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1"/>
        <v>540</v>
      </c>
      <c r="Z36" s="27">
        <v>15</v>
      </c>
      <c r="AA36" s="27">
        <v>60</v>
      </c>
      <c r="AB36" s="23">
        <f t="shared" si="7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 t="shared" si="5"/>
        <v>1</v>
      </c>
      <c r="AW36">
        <f>VLOOKUP(Q36,[1]Blad1!$A$1:$J$61,9)</f>
        <v>10</v>
      </c>
    </row>
    <row r="37" spans="1:49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 t="shared" si="6"/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1"/>
        <v>540</v>
      </c>
      <c r="Z37" s="27">
        <v>30</v>
      </c>
      <c r="AA37" s="27">
        <v>60</v>
      </c>
      <c r="AB37" s="23">
        <f t="shared" si="7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 t="shared" si="5"/>
        <v>0</v>
      </c>
      <c r="AW37">
        <f>VLOOKUP(Q37,[1]Blad1!$A$1:$J$61,9)</f>
        <v>15</v>
      </c>
    </row>
    <row r="38" spans="1:49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 t="shared" si="6"/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1"/>
        <v>659.99999999999943</v>
      </c>
      <c r="Z38" s="27">
        <v>30</v>
      </c>
      <c r="AA38" s="27">
        <v>60</v>
      </c>
      <c r="AB38" s="23">
        <f t="shared" si="7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 t="shared" si="5"/>
        <v>0</v>
      </c>
      <c r="AW38">
        <v>15</v>
      </c>
    </row>
    <row r="39" spans="1:49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 t="shared" si="6"/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1"/>
        <v>420.00000000000051</v>
      </c>
      <c r="Z39" s="27">
        <v>35</v>
      </c>
      <c r="AA39" s="27">
        <v>15</v>
      </c>
      <c r="AB39" s="23">
        <f t="shared" si="7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 t="shared" si="5"/>
        <v>0</v>
      </c>
      <c r="AW39">
        <f>VLOOKUP(Q39,[1]Blad1!$A$1:$J$61,9)</f>
        <v>5</v>
      </c>
    </row>
    <row r="40" spans="1:49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 t="shared" si="6"/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1"/>
        <v>1019.9999999999995</v>
      </c>
      <c r="Z40" s="27">
        <v>120</v>
      </c>
      <c r="AA40" s="27">
        <v>60</v>
      </c>
      <c r="AB40" s="23">
        <f t="shared" si="7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 t="shared" si="6"/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1"/>
        <v>720</v>
      </c>
      <c r="Z41" s="27">
        <v>120</v>
      </c>
      <c r="AA41" s="27">
        <v>60</v>
      </c>
      <c r="AB41" s="23">
        <f t="shared" si="7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 t="shared" si="6"/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7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 t="shared" ref="AV42:AV60" si="8">IF(M42&gt;O42,1,0)</f>
        <v>0</v>
      </c>
      <c r="AW42">
        <f>VLOOKUP(Q42,[1]Blad1!$A$1:$J$61,9)</f>
        <v>5</v>
      </c>
    </row>
    <row r="43" spans="1:49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 t="shared" si="6"/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7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 t="shared" si="8"/>
        <v>0</v>
      </c>
      <c r="AW43">
        <v>15</v>
      </c>
    </row>
    <row r="44" spans="1:49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 t="shared" si="6"/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9">X44*24*60</f>
        <v>720</v>
      </c>
      <c r="Z44" s="27">
        <v>35</v>
      </c>
      <c r="AA44" s="27">
        <v>60</v>
      </c>
      <c r="AB44" s="23">
        <f t="shared" si="7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si="8"/>
        <v>0</v>
      </c>
      <c r="AW44">
        <f>VLOOKUP(Q44,[1]Blad1!$A$1:$J$61,9)</f>
        <v>5</v>
      </c>
    </row>
    <row r="45" spans="1:49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9"/>
        <v>720</v>
      </c>
      <c r="Z45" s="27">
        <v>35</v>
      </c>
      <c r="AA45" s="27">
        <v>60</v>
      </c>
      <c r="AB45" s="23">
        <f t="shared" si="7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8"/>
        <v>0</v>
      </c>
      <c r="AW45">
        <v>15</v>
      </c>
    </row>
    <row r="46" spans="1:49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 t="shared" si="6"/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9"/>
        <v>839.99999999999955</v>
      </c>
      <c r="Z46" s="27">
        <v>35</v>
      </c>
      <c r="AA46" s="27">
        <v>60</v>
      </c>
      <c r="AB46" s="23">
        <f t="shared" si="7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8"/>
        <v>0</v>
      </c>
      <c r="AW46">
        <v>15</v>
      </c>
    </row>
    <row r="47" spans="1:49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 t="shared" si="6"/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9"/>
        <v>479.99999999999949</v>
      </c>
      <c r="Z47" s="27">
        <v>15</v>
      </c>
      <c r="AA47" s="27">
        <v>20</v>
      </c>
      <c r="AB47" s="23">
        <f t="shared" si="7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 t="shared" si="8"/>
        <v>1</v>
      </c>
      <c r="AW47">
        <f>VLOOKUP(Q47,[1]Blad1!$A$1:$J$61,9)</f>
        <v>5</v>
      </c>
    </row>
    <row r="48" spans="1:49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 t="shared" si="6"/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9"/>
        <v>510.00000000000051</v>
      </c>
      <c r="Z48" s="27">
        <v>15</v>
      </c>
      <c r="AA48" s="27">
        <v>20</v>
      </c>
      <c r="AB48" s="23">
        <f t="shared" si="7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 t="shared" si="8"/>
        <v>1</v>
      </c>
      <c r="AW48">
        <f>VLOOKUP(Q48,[1]Blad1!$A$1:$J$61,9)</f>
        <v>5</v>
      </c>
    </row>
    <row r="49" spans="1:49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 t="shared" si="6"/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9"/>
        <v>540</v>
      </c>
      <c r="Z49" s="27">
        <v>15</v>
      </c>
      <c r="AA49" s="27">
        <v>20</v>
      </c>
      <c r="AB49" s="23">
        <f t="shared" si="7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 t="shared" si="8"/>
        <v>1</v>
      </c>
      <c r="AW49">
        <f>VLOOKUP(Q49,[1]Blad1!$A$1:$J$61,9)</f>
        <v>5</v>
      </c>
    </row>
    <row r="50" spans="1:49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 t="shared" si="6"/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9"/>
        <v>569.99999999999943</v>
      </c>
      <c r="Z50" s="27">
        <v>15</v>
      </c>
      <c r="AA50" s="27">
        <v>20</v>
      </c>
      <c r="AB50" s="23">
        <f t="shared" si="7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 t="shared" si="8"/>
        <v>1</v>
      </c>
      <c r="AW50">
        <f>VLOOKUP(Q50,[1]Blad1!$A$1:$J$61,9)</f>
        <v>10</v>
      </c>
    </row>
    <row r="51" spans="1:49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 t="shared" si="6"/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9"/>
        <v>600.00000000000057</v>
      </c>
      <c r="Z51" s="27">
        <v>15</v>
      </c>
      <c r="AA51" s="27">
        <v>20</v>
      </c>
      <c r="AB51" s="23">
        <f t="shared" si="7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 t="shared" si="8"/>
        <v>1</v>
      </c>
      <c r="AW51">
        <f>VLOOKUP(Q51,[1]Blad1!$A$1:$J$61,9)</f>
        <v>5</v>
      </c>
    </row>
    <row r="52" spans="1:49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 t="shared" si="6"/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9"/>
        <v>630</v>
      </c>
      <c r="Z52" s="27">
        <v>15</v>
      </c>
      <c r="AA52" s="27">
        <v>20</v>
      </c>
      <c r="AB52" s="23">
        <f t="shared" si="7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 t="shared" si="8"/>
        <v>0</v>
      </c>
      <c r="AW52">
        <f>VLOOKUP(Q52,[1]Blad1!$A$1:$J$61,9)</f>
        <v>5</v>
      </c>
    </row>
    <row r="53" spans="1:49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 t="shared" si="6"/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9"/>
        <v>659.99999999999943</v>
      </c>
      <c r="Z53" s="27">
        <v>15</v>
      </c>
      <c r="AA53" s="27">
        <v>20</v>
      </c>
      <c r="AB53" s="23">
        <f t="shared" si="7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 t="shared" si="8"/>
        <v>0</v>
      </c>
      <c r="AW53">
        <f>VLOOKUP(Q53,[1]Blad1!$A$1:$J$61,9)</f>
        <v>10</v>
      </c>
    </row>
    <row r="54" spans="1:49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 t="shared" si="6"/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9"/>
        <v>690.00000000000057</v>
      </c>
      <c r="Z54" s="27">
        <v>15</v>
      </c>
      <c r="AA54" s="27">
        <v>20</v>
      </c>
      <c r="AB54" s="23">
        <f t="shared" si="7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 t="shared" si="8"/>
        <v>0</v>
      </c>
      <c r="AW54">
        <v>15</v>
      </c>
    </row>
    <row r="55" spans="1:49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 t="shared" si="6"/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9"/>
        <v>749.99999999999955</v>
      </c>
      <c r="Z55" s="27">
        <v>15</v>
      </c>
      <c r="AA55" s="27">
        <v>20</v>
      </c>
      <c r="AB55" s="23">
        <f t="shared" si="7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 t="shared" si="8"/>
        <v>0</v>
      </c>
      <c r="AW55">
        <f>VLOOKUP(Q55,[1]Blad1!$A$1:$J$61,9)</f>
        <v>10</v>
      </c>
    </row>
    <row r="56" spans="1:49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 t="shared" si="6"/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9"/>
        <v>780.00000000000045</v>
      </c>
      <c r="Z56" s="27">
        <v>15</v>
      </c>
      <c r="AA56" s="27">
        <v>20</v>
      </c>
      <c r="AB56" s="23">
        <f t="shared" si="7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 t="shared" si="8"/>
        <v>0</v>
      </c>
      <c r="AW56">
        <f>VLOOKUP(Q56,[1]Blad1!$A$1:$J$61,9)</f>
        <v>5</v>
      </c>
    </row>
    <row r="57" spans="1:49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 t="shared" si="6"/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9"/>
        <v>810</v>
      </c>
      <c r="Z57" s="27">
        <v>15</v>
      </c>
      <c r="AA57" s="27">
        <v>20</v>
      </c>
      <c r="AB57" s="23">
        <f t="shared" si="7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 t="shared" si="8"/>
        <v>0</v>
      </c>
      <c r="AW57">
        <v>15</v>
      </c>
    </row>
    <row r="58" spans="1:49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 t="shared" si="6"/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9"/>
        <v>839.99999999999955</v>
      </c>
      <c r="Z58" s="27">
        <v>15</v>
      </c>
      <c r="AA58" s="27">
        <v>20</v>
      </c>
      <c r="AB58" s="23">
        <f t="shared" si="7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 t="shared" si="8"/>
        <v>0</v>
      </c>
      <c r="AW58">
        <v>15</v>
      </c>
    </row>
    <row r="59" spans="1:49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 t="shared" si="6"/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9"/>
        <v>479.99999999999949</v>
      </c>
      <c r="Z59" s="27">
        <v>25</v>
      </c>
      <c r="AA59" s="27">
        <v>60</v>
      </c>
      <c r="AB59" s="23">
        <f t="shared" si="7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 t="shared" si="8"/>
        <v>1</v>
      </c>
      <c r="AW59">
        <v>15</v>
      </c>
    </row>
    <row r="60" spans="1:49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 t="shared" si="6"/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9"/>
        <v>780.00000000000045</v>
      </c>
      <c r="Z60" s="27">
        <v>10</v>
      </c>
      <c r="AA60" s="27">
        <v>15</v>
      </c>
      <c r="AB60" s="23">
        <f t="shared" si="7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 t="shared" si="8"/>
        <v>1</v>
      </c>
      <c r="AW60">
        <f>VLOOKUP(Q60,[1]Blad1!$A$1:$J$61,9)</f>
        <v>1</v>
      </c>
    </row>
    <row r="61" spans="1:49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 t="shared" si="6"/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9"/>
        <v>420.00000000000051</v>
      </c>
      <c r="Z61" s="27">
        <v>120</v>
      </c>
      <c r="AA61" s="27">
        <v>60</v>
      </c>
      <c r="AB61" s="23">
        <f t="shared" si="7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 t="shared" si="6"/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9"/>
        <v>479.99999999999949</v>
      </c>
      <c r="Z62" s="27">
        <v>120</v>
      </c>
      <c r="AA62" s="27">
        <v>60</v>
      </c>
      <c r="AB62" s="23">
        <f t="shared" si="7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 t="shared" ref="AV62:AV71" si="10">IF(M62&gt;O62,1,0)</f>
        <v>0</v>
      </c>
      <c r="AW62">
        <f>VLOOKUP(Q62,[1]Blad1!$A$1:$J$61,9)</f>
        <v>5</v>
      </c>
    </row>
    <row r="63" spans="1:49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 t="shared" si="6"/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9"/>
        <v>479.99999999999949</v>
      </c>
      <c r="Z63" s="27">
        <v>30</v>
      </c>
      <c r="AA63" s="27">
        <v>60</v>
      </c>
      <c r="AB63" s="23">
        <f t="shared" si="7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 t="shared" si="10"/>
        <v>0</v>
      </c>
      <c r="AW63">
        <f>VLOOKUP(Q63,[1]Blad1!$A$1:$J$61,9)</f>
        <v>5</v>
      </c>
    </row>
    <row r="64" spans="1:49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 t="shared" si="6"/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9"/>
        <v>479.99999999999949</v>
      </c>
      <c r="Z64" s="27">
        <v>35</v>
      </c>
      <c r="AA64" s="27">
        <v>15</v>
      </c>
      <c r="AB64" s="23">
        <f t="shared" si="7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 t="shared" si="10"/>
        <v>0</v>
      </c>
      <c r="AW64">
        <f>VLOOKUP(Q64,[1]Blad1!$A$1:$J$61,9)</f>
        <v>5</v>
      </c>
    </row>
    <row r="65" spans="1:49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 t="shared" si="6"/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9"/>
        <v>299.99999999999955</v>
      </c>
      <c r="Z65" s="27">
        <v>10</v>
      </c>
      <c r="AA65" s="27">
        <v>15</v>
      </c>
      <c r="AB65" s="23">
        <f t="shared" si="7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 t="shared" si="10"/>
        <v>1</v>
      </c>
      <c r="AW65">
        <f>VLOOKUP(Q65,[1]Blad1!$A$1:$J$61,9)</f>
        <v>1</v>
      </c>
    </row>
    <row r="66" spans="1:49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 t="shared" ref="P66:P97" si="11"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9"/>
        <v>360</v>
      </c>
      <c r="Z66" s="27">
        <v>10</v>
      </c>
      <c r="AA66" s="27">
        <v>15</v>
      </c>
      <c r="AB66" s="23">
        <f t="shared" ref="AB66:AB97" si="12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 t="shared" si="10"/>
        <v>1</v>
      </c>
      <c r="AW66">
        <f>VLOOKUP(Q66,[1]Blad1!$A$1:$J$61,9)</f>
        <v>1</v>
      </c>
    </row>
    <row r="67" spans="1:49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 t="shared" si="11"/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9"/>
        <v>360</v>
      </c>
      <c r="Z67" s="27">
        <v>10</v>
      </c>
      <c r="AA67" s="27">
        <v>15</v>
      </c>
      <c r="AB67" s="23">
        <f t="shared" si="12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 t="shared" si="10"/>
        <v>1</v>
      </c>
      <c r="AW67">
        <f>VLOOKUP(Q67,[1]Blad1!$A$1:$J$61,9)</f>
        <v>1</v>
      </c>
    </row>
    <row r="68" spans="1:49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 t="shared" si="11"/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9"/>
        <v>405</v>
      </c>
      <c r="Z68" s="27">
        <v>10</v>
      </c>
      <c r="AA68" s="27">
        <v>15</v>
      </c>
      <c r="AB68" s="23">
        <f t="shared" si="12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 t="shared" si="10"/>
        <v>1</v>
      </c>
      <c r="AW68">
        <f>VLOOKUP(Q68,[1]Blad1!$A$1:$J$61,9)</f>
        <v>1</v>
      </c>
    </row>
    <row r="69" spans="1:49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 t="shared" si="11"/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9"/>
        <v>405</v>
      </c>
      <c r="Z69" s="27">
        <v>10</v>
      </c>
      <c r="AA69" s="27">
        <v>15</v>
      </c>
      <c r="AB69" s="23">
        <f t="shared" si="12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 t="shared" si="10"/>
        <v>1</v>
      </c>
      <c r="AW69">
        <f>VLOOKUP(Q69,[1]Blad1!$A$1:$J$61,9)</f>
        <v>1</v>
      </c>
    </row>
    <row r="70" spans="1:49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9"/>
        <v>405</v>
      </c>
      <c r="Z70" s="27">
        <v>10</v>
      </c>
      <c r="AA70" s="27">
        <v>15</v>
      </c>
      <c r="AB70" s="23">
        <f t="shared" si="12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 t="shared" si="10"/>
        <v>1</v>
      </c>
      <c r="AW70">
        <f>VLOOKUP(Q70,[1]Blad1!$A$1:$J$61,9)</f>
        <v>1</v>
      </c>
    </row>
    <row r="71" spans="1:49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 t="shared" si="11"/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9"/>
        <v>495</v>
      </c>
      <c r="Z71" s="27">
        <v>10</v>
      </c>
      <c r="AA71" s="27">
        <v>15</v>
      </c>
      <c r="AB71" s="23">
        <f t="shared" si="12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 t="shared" si="10"/>
        <v>1</v>
      </c>
      <c r="AW71">
        <f>VLOOKUP(Q71,[1]Blad1!$A$1:$J$61,9)</f>
        <v>1</v>
      </c>
    </row>
    <row r="72" spans="1:49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 t="shared" si="11"/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9"/>
        <v>495</v>
      </c>
      <c r="Z72" s="27">
        <v>120</v>
      </c>
      <c r="AA72" s="27">
        <v>60</v>
      </c>
      <c r="AB72" s="23">
        <f t="shared" si="12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 t="shared" si="11"/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9"/>
        <v>495</v>
      </c>
      <c r="Z73" s="27">
        <v>120</v>
      </c>
      <c r="AA73" s="27">
        <v>60</v>
      </c>
      <c r="AB73" s="23">
        <f t="shared" si="12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 t="shared" si="11"/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9"/>
        <v>495</v>
      </c>
      <c r="Z74" s="27">
        <v>10</v>
      </c>
      <c r="AA74" s="27">
        <v>15</v>
      </c>
      <c r="AB74" s="23">
        <f t="shared" si="12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 t="shared" si="11"/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9"/>
        <v>614.99999999999943</v>
      </c>
      <c r="Z75" s="27">
        <v>120</v>
      </c>
      <c r="AA75" s="27">
        <v>60</v>
      </c>
      <c r="AB75" s="23">
        <f t="shared" si="12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 t="shared" si="11"/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13">X76*24*60</f>
        <v>614.99999999999943</v>
      </c>
      <c r="Z76" s="27">
        <v>120</v>
      </c>
      <c r="AA76" s="27">
        <v>60</v>
      </c>
      <c r="AB76" s="23">
        <f t="shared" si="12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 t="shared" si="11"/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13"/>
        <v>704.99999999999943</v>
      </c>
      <c r="Z77" s="27">
        <v>120</v>
      </c>
      <c r="AA77" s="27">
        <v>60</v>
      </c>
      <c r="AB77" s="23">
        <f t="shared" si="12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 t="shared" ref="AV77:AV92" si="14">IF(M77&gt;O77,1,0)</f>
        <v>0</v>
      </c>
      <c r="AW77">
        <f>VLOOKUP(Q77,[1]Blad1!$A$1:$J$61,9)</f>
        <v>1</v>
      </c>
    </row>
    <row r="78" spans="1:49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 t="shared" si="11"/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13"/>
        <v>704.99999999999943</v>
      </c>
      <c r="Z78" s="27">
        <v>10</v>
      </c>
      <c r="AA78" s="27">
        <v>15</v>
      </c>
      <c r="AB78" s="23">
        <f t="shared" si="12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 t="shared" si="14"/>
        <v>0</v>
      </c>
      <c r="AW78">
        <f>VLOOKUP(Q78,[1]Blad1!$A$1:$J$61,9)</f>
        <v>1</v>
      </c>
    </row>
    <row r="79" spans="1:49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 t="shared" si="11"/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3"/>
        <v>704.99999999999943</v>
      </c>
      <c r="Z79" s="27">
        <v>10</v>
      </c>
      <c r="AA79" s="27">
        <v>15</v>
      </c>
      <c r="AB79" s="23">
        <f t="shared" si="12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 t="shared" si="14"/>
        <v>1</v>
      </c>
      <c r="AW79">
        <f>VLOOKUP(Q79,[1]Blad1!$A$1:$J$61,9)</f>
        <v>1</v>
      </c>
    </row>
    <row r="80" spans="1:49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3"/>
        <v>704.99999999999943</v>
      </c>
      <c r="Z80" s="27">
        <v>10</v>
      </c>
      <c r="AA80" s="27">
        <v>15</v>
      </c>
      <c r="AB80" s="23">
        <f t="shared" si="12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 t="shared" si="14"/>
        <v>1</v>
      </c>
      <c r="AW80">
        <f>VLOOKUP(Q80,[1]Blad1!$A$1:$J$61,9)</f>
        <v>1</v>
      </c>
    </row>
    <row r="81" spans="1:49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 t="shared" si="11"/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13"/>
        <v>780.00000000000045</v>
      </c>
      <c r="Z81" s="27">
        <v>10</v>
      </c>
      <c r="AA81" s="27">
        <v>15</v>
      </c>
      <c r="AB81" s="23">
        <f t="shared" si="12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 t="shared" si="14"/>
        <v>1</v>
      </c>
      <c r="AW81">
        <f>VLOOKUP(Q81,[1]Blad1!$A$1:$J$61,9)</f>
        <v>1</v>
      </c>
    </row>
    <row r="82" spans="1:49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 t="shared" si="11"/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13"/>
        <v>839.99999999999955</v>
      </c>
      <c r="Z82" s="27">
        <v>10</v>
      </c>
      <c r="AA82" s="27">
        <v>15</v>
      </c>
      <c r="AB82" s="23">
        <f t="shared" si="12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 t="shared" si="14"/>
        <v>0</v>
      </c>
      <c r="AW82">
        <f>VLOOKUP(Q82,[1]Blad1!$A$1:$J$61,9)</f>
        <v>1</v>
      </c>
    </row>
    <row r="83" spans="1:49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 t="shared" si="11"/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13"/>
        <v>900</v>
      </c>
      <c r="Z83" s="27">
        <v>10</v>
      </c>
      <c r="AA83" s="27">
        <v>15</v>
      </c>
      <c r="AB83" s="23">
        <f t="shared" si="12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 t="shared" si="14"/>
        <v>1</v>
      </c>
      <c r="AW83">
        <f>VLOOKUP(Q83,[1]Blad1!$A$1:$J$61,9)</f>
        <v>1</v>
      </c>
    </row>
    <row r="84" spans="1:49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 t="shared" si="11"/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13"/>
        <v>1080</v>
      </c>
      <c r="Z84" s="27">
        <v>10</v>
      </c>
      <c r="AA84" s="27">
        <v>15</v>
      </c>
      <c r="AB84" s="23">
        <f t="shared" si="12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 t="shared" si="14"/>
        <v>0</v>
      </c>
      <c r="AW84">
        <f>VLOOKUP(Q84,[1]Blad1!$A$1:$J$61,9)</f>
        <v>1</v>
      </c>
    </row>
    <row r="85" spans="1:49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 t="shared" si="11"/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13"/>
        <v>495</v>
      </c>
      <c r="Z85" s="27">
        <v>10</v>
      </c>
      <c r="AA85" s="27">
        <v>15</v>
      </c>
      <c r="AB85" s="23">
        <f t="shared" si="12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 t="shared" si="14"/>
        <v>1</v>
      </c>
      <c r="AW85">
        <f>VLOOKUP(Q85,[1]Blad1!$A$1:$J$61,9)</f>
        <v>1</v>
      </c>
    </row>
    <row r="86" spans="1:49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 t="shared" si="11"/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13"/>
        <v>450</v>
      </c>
      <c r="Z86" s="27">
        <v>35</v>
      </c>
      <c r="AA86" s="27">
        <v>60</v>
      </c>
      <c r="AB86" s="23">
        <f t="shared" si="12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 t="shared" si="14"/>
        <v>1</v>
      </c>
      <c r="AW86">
        <v>15</v>
      </c>
    </row>
    <row r="87" spans="1:49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 t="shared" si="11"/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13"/>
        <v>600.00000000000057</v>
      </c>
      <c r="Z87" s="27">
        <v>35</v>
      </c>
      <c r="AA87" s="27">
        <v>60</v>
      </c>
      <c r="AB87" s="23">
        <f t="shared" si="12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 t="shared" si="14"/>
        <v>1</v>
      </c>
      <c r="AW87">
        <f>VLOOKUP(Q87,[1]Blad1!$A$1:$J$61,9)</f>
        <v>5</v>
      </c>
    </row>
    <row r="88" spans="1:49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 t="shared" si="11"/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13"/>
        <v>780.00000000000045</v>
      </c>
      <c r="Z88" s="27">
        <v>35</v>
      </c>
      <c r="AA88" s="27">
        <v>60</v>
      </c>
      <c r="AB88" s="23">
        <f t="shared" si="12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 t="shared" si="14"/>
        <v>0</v>
      </c>
      <c r="AW88">
        <v>15</v>
      </c>
    </row>
    <row r="89" spans="1:49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 t="shared" si="11"/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13"/>
        <v>839.99999999999955</v>
      </c>
      <c r="Z89" s="27">
        <v>35</v>
      </c>
      <c r="AA89" s="27">
        <v>60</v>
      </c>
      <c r="AB89" s="23">
        <f t="shared" si="12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 t="shared" si="14"/>
        <v>0</v>
      </c>
      <c r="AW89">
        <f>VLOOKUP(Q89,[1]Blad1!$A$1:$J$61,9)</f>
        <v>5</v>
      </c>
    </row>
    <row r="90" spans="1:49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 t="shared" si="11"/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13"/>
        <v>960.00000000000045</v>
      </c>
      <c r="Z90" s="27">
        <v>35</v>
      </c>
      <c r="AA90" s="27">
        <v>60</v>
      </c>
      <c r="AB90" s="23">
        <f t="shared" si="12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 t="shared" si="14"/>
        <v>0</v>
      </c>
      <c r="AW90">
        <f>VLOOKUP(Q90,[1]Blad1!$A$1:$J$61,9)</f>
        <v>5</v>
      </c>
    </row>
    <row r="91" spans="1:49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 t="shared" si="11"/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13"/>
        <v>600.00000000000057</v>
      </c>
      <c r="Z91" s="27">
        <v>10</v>
      </c>
      <c r="AA91" s="27">
        <v>15</v>
      </c>
      <c r="AB91" s="23">
        <f t="shared" si="12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 t="shared" si="14"/>
        <v>0</v>
      </c>
      <c r="AW91">
        <f>VLOOKUP(Q91,[1]Blad1!$A$1:$J$61,9)</f>
        <v>1</v>
      </c>
    </row>
    <row r="92" spans="1:49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 t="shared" si="11"/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13"/>
        <v>659.99999999999943</v>
      </c>
      <c r="Z92" s="27">
        <v>10</v>
      </c>
      <c r="AA92" s="27">
        <v>15</v>
      </c>
      <c r="AB92" s="23">
        <f t="shared" si="12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 t="shared" si="14"/>
        <v>0</v>
      </c>
      <c r="AW92">
        <f>VLOOKUP(Q92,[1]Blad1!$A$1:$J$61,9)</f>
        <v>1</v>
      </c>
    </row>
    <row r="93" spans="1:49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 t="shared" si="11"/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13"/>
        <v>540</v>
      </c>
      <c r="Z93" s="27">
        <v>120</v>
      </c>
      <c r="AA93" s="27">
        <v>60</v>
      </c>
      <c r="AB93" s="23">
        <f t="shared" si="12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 t="shared" si="11"/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13"/>
        <v>339.99999999999989</v>
      </c>
      <c r="Z94" s="27">
        <v>70</v>
      </c>
      <c r="AA94" s="27">
        <v>15</v>
      </c>
      <c r="AB94" s="23">
        <f t="shared" si="12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 t="shared" ref="AV94:AV122" si="15">IF(M94&gt;O94,1,0)</f>
        <v>1</v>
      </c>
      <c r="AW94">
        <v>15</v>
      </c>
    </row>
    <row r="95" spans="1:49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 t="shared" si="11"/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3"/>
        <v>540</v>
      </c>
      <c r="Z95" s="27">
        <v>70</v>
      </c>
      <c r="AA95" s="27">
        <v>15</v>
      </c>
      <c r="AB95" s="23">
        <f t="shared" si="12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 t="shared" si="15"/>
        <v>1</v>
      </c>
      <c r="AW95">
        <f>VLOOKUP(Q95,[1]Blad1!$A$1:$J$61,9)</f>
        <v>5</v>
      </c>
    </row>
    <row r="96" spans="1:49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 t="shared" si="11"/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13"/>
        <v>540</v>
      </c>
      <c r="Z96" s="27">
        <v>70</v>
      </c>
      <c r="AA96" s="27">
        <v>15</v>
      </c>
      <c r="AB96" s="23">
        <f t="shared" si="12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 t="shared" si="15"/>
        <v>1</v>
      </c>
      <c r="AW96">
        <v>15</v>
      </c>
    </row>
    <row r="97" spans="1:49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 t="shared" si="11"/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13"/>
        <v>540</v>
      </c>
      <c r="Z97" s="27">
        <v>70</v>
      </c>
      <c r="AA97" s="27">
        <v>15</v>
      </c>
      <c r="AB97" s="23">
        <f t="shared" si="12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 t="shared" si="15"/>
        <v>0</v>
      </c>
      <c r="AW97">
        <f>VLOOKUP(Q97,[1]Blad1!$A$1:$J$61,9)</f>
        <v>10</v>
      </c>
    </row>
    <row r="98" spans="1:49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 t="shared" ref="P98:P134" si="16"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13"/>
        <v>420.00000000000051</v>
      </c>
      <c r="Z98" s="27">
        <v>120</v>
      </c>
      <c r="AA98" s="27">
        <v>60</v>
      </c>
      <c r="AB98" s="23">
        <f t="shared" ref="AB98:AB129" si="17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 t="shared" si="15"/>
        <v>0</v>
      </c>
      <c r="AW98">
        <f>VLOOKUP(Q98,[1]Blad1!$A$1:$J$61,9)</f>
        <v>1</v>
      </c>
    </row>
    <row r="99" spans="1:49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 t="shared" si="16"/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13"/>
        <v>524.99999999999943</v>
      </c>
      <c r="Z99" s="27">
        <v>120</v>
      </c>
      <c r="AA99" s="27">
        <v>60</v>
      </c>
      <c r="AB99" s="23">
        <f t="shared" si="17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 t="shared" si="15"/>
        <v>0</v>
      </c>
      <c r="AW99">
        <f>VLOOKUP(Q99,[1]Blad1!$A$1:$J$61,9)</f>
        <v>10</v>
      </c>
    </row>
    <row r="100" spans="1:49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 t="shared" si="16"/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13"/>
        <v>389.99999999999949</v>
      </c>
      <c r="Z100" s="27">
        <v>15</v>
      </c>
      <c r="AA100" s="27">
        <v>20</v>
      </c>
      <c r="AB100" s="23">
        <f t="shared" si="17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 t="shared" si="15"/>
        <v>1</v>
      </c>
      <c r="AW100">
        <f>VLOOKUP(Q100,[1]Blad1!$A$1:$J$61,9)</f>
        <v>5</v>
      </c>
    </row>
    <row r="101" spans="1:49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 t="shared" si="16"/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13"/>
        <v>434.99999999999949</v>
      </c>
      <c r="Z101" s="27">
        <v>15</v>
      </c>
      <c r="AA101" s="27">
        <v>20</v>
      </c>
      <c r="AB101" s="23">
        <f t="shared" si="17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 t="shared" si="15"/>
        <v>0</v>
      </c>
      <c r="AW101">
        <v>15</v>
      </c>
    </row>
    <row r="102" spans="1:49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 t="shared" si="16"/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13"/>
        <v>479.99999999999949</v>
      </c>
      <c r="Z102" s="27">
        <v>15</v>
      </c>
      <c r="AA102" s="27">
        <v>20</v>
      </c>
      <c r="AB102" s="23">
        <f t="shared" si="17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 t="shared" si="15"/>
        <v>0</v>
      </c>
      <c r="AW102">
        <f>VLOOKUP(Q102,[1]Blad1!$A$1:$J$61,9)</f>
        <v>5</v>
      </c>
    </row>
    <row r="103" spans="1:49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 t="shared" si="16"/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13"/>
        <v>524.99999999999943</v>
      </c>
      <c r="Z103" s="27">
        <v>15</v>
      </c>
      <c r="AA103" s="27">
        <v>20</v>
      </c>
      <c r="AB103" s="23">
        <f t="shared" si="17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 t="shared" si="15"/>
        <v>0</v>
      </c>
      <c r="AW103">
        <f>VLOOKUP(Q103,[1]Blad1!$A$1:$J$61,9)</f>
        <v>10</v>
      </c>
    </row>
    <row r="104" spans="1:49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 t="shared" si="16"/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13"/>
        <v>389.99999999999949</v>
      </c>
      <c r="Z104" s="27">
        <v>15</v>
      </c>
      <c r="AA104" s="27">
        <v>20</v>
      </c>
      <c r="AB104" s="23">
        <f t="shared" si="17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 t="shared" si="15"/>
        <v>1</v>
      </c>
      <c r="AW104">
        <f>VLOOKUP(Q104,[1]Blad1!$A$1:$J$61,9)</f>
        <v>10</v>
      </c>
    </row>
    <row r="105" spans="1:49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 t="shared" si="16"/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13"/>
        <v>434.99999999999949</v>
      </c>
      <c r="Z105" s="27">
        <v>15</v>
      </c>
      <c r="AA105" s="27">
        <v>20</v>
      </c>
      <c r="AB105" s="23">
        <f t="shared" si="17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 t="shared" si="15"/>
        <v>0</v>
      </c>
      <c r="AW105">
        <f>VLOOKUP(Q105,[1]Blad1!$A$1:$J$61,9)</f>
        <v>5</v>
      </c>
    </row>
    <row r="106" spans="1:49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 t="shared" si="16"/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13"/>
        <v>479.99999999999949</v>
      </c>
      <c r="Z106" s="27">
        <v>15</v>
      </c>
      <c r="AA106" s="27">
        <v>20</v>
      </c>
      <c r="AB106" s="23">
        <f t="shared" si="17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 t="shared" si="15"/>
        <v>0</v>
      </c>
      <c r="AW106">
        <f>VLOOKUP(Q106,[1]Blad1!$A$1:$J$61,9)</f>
        <v>5</v>
      </c>
    </row>
    <row r="107" spans="1:49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 t="shared" si="16"/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13"/>
        <v>659.99999999999943</v>
      </c>
      <c r="Z107" s="27">
        <v>120</v>
      </c>
      <c r="AA107" s="27">
        <v>90</v>
      </c>
      <c r="AB107" s="23">
        <f t="shared" si="17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 t="shared" si="15"/>
        <v>0</v>
      </c>
      <c r="AW107">
        <f>VLOOKUP(Q107,[1]Blad1!$A$1:$J$61,9)</f>
        <v>5</v>
      </c>
    </row>
    <row r="108" spans="1:49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 t="shared" si="16"/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18">X108*24*60</f>
        <v>810</v>
      </c>
      <c r="Z108" s="27">
        <v>120</v>
      </c>
      <c r="AA108" s="27">
        <v>90</v>
      </c>
      <c r="AB108" s="23">
        <f t="shared" si="17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 t="shared" si="15"/>
        <v>0</v>
      </c>
      <c r="AW108">
        <f>VLOOKUP(Q108,[1]Blad1!$A$1:$J$61,9)</f>
        <v>5</v>
      </c>
    </row>
    <row r="109" spans="1:49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 t="shared" si="16"/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18"/>
        <v>810</v>
      </c>
      <c r="Z109" s="27">
        <v>120</v>
      </c>
      <c r="AA109" s="27">
        <v>90</v>
      </c>
      <c r="AB109" s="23">
        <f t="shared" si="17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 t="shared" si="15"/>
        <v>1</v>
      </c>
      <c r="AW109">
        <f>VLOOKUP(Q109,[1]Blad1!$A$1:$J$61,9)</f>
        <v>15</v>
      </c>
    </row>
    <row r="110" spans="1:49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 t="shared" si="16"/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18"/>
        <v>420.00000000000051</v>
      </c>
      <c r="Z110" s="27">
        <v>30</v>
      </c>
      <c r="AA110" s="27">
        <v>15</v>
      </c>
      <c r="AB110" s="23">
        <f t="shared" si="17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 t="shared" si="15"/>
        <v>1</v>
      </c>
      <c r="AW110">
        <f>VLOOKUP(Q110,[1]Blad1!$A$1:$J$61,9)</f>
        <v>5</v>
      </c>
    </row>
    <row r="111" spans="1:49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 t="shared" si="16"/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18"/>
        <v>479.99999999999949</v>
      </c>
      <c r="Z111" s="27">
        <v>60</v>
      </c>
      <c r="AA111" s="27">
        <v>30</v>
      </c>
      <c r="AB111" s="23">
        <f t="shared" si="17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 t="shared" si="15"/>
        <v>0</v>
      </c>
      <c r="AW111">
        <v>15</v>
      </c>
    </row>
    <row r="112" spans="1:49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 t="shared" si="16"/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18"/>
        <v>569.99999999999943</v>
      </c>
      <c r="Z112" s="27">
        <v>120</v>
      </c>
      <c r="AA112" s="27">
        <v>60</v>
      </c>
      <c r="AB112" s="23">
        <f t="shared" si="17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 t="shared" si="15"/>
        <v>0</v>
      </c>
      <c r="AW112">
        <f>VLOOKUP(Q112,[1]Blad1!$A$1:$J$61,9)</f>
        <v>1</v>
      </c>
    </row>
    <row r="113" spans="1:49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 t="shared" si="16"/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18"/>
        <v>540</v>
      </c>
      <c r="Z113" s="27">
        <v>35</v>
      </c>
      <c r="AA113" s="27">
        <v>60</v>
      </c>
      <c r="AB113" s="23">
        <f t="shared" si="17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 t="shared" si="15"/>
        <v>1</v>
      </c>
      <c r="AW113">
        <f>VLOOKUP(Q113,[1]Blad1!$A$1:$J$61,9)</f>
        <v>5</v>
      </c>
    </row>
    <row r="114" spans="1:49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 t="shared" si="16"/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18"/>
        <v>720</v>
      </c>
      <c r="Z114" s="27">
        <v>35</v>
      </c>
      <c r="AA114" s="27">
        <v>15</v>
      </c>
      <c r="AB114" s="23">
        <f t="shared" si="17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 t="shared" si="15"/>
        <v>0</v>
      </c>
      <c r="AW114">
        <v>15</v>
      </c>
    </row>
    <row r="115" spans="1:49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 t="shared" si="16"/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18"/>
        <v>450</v>
      </c>
      <c r="Z115" s="27">
        <v>50</v>
      </c>
      <c r="AA115" s="27">
        <v>120</v>
      </c>
      <c r="AB115" s="23">
        <f t="shared" si="17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 t="shared" si="15"/>
        <v>0</v>
      </c>
      <c r="AW115">
        <f>VLOOKUP(Q115,[1]Blad1!$A$1:$J$61,9)</f>
        <v>15</v>
      </c>
    </row>
    <row r="116" spans="1:49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 t="shared" si="16"/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18"/>
        <v>450</v>
      </c>
      <c r="Z116" s="27">
        <v>35</v>
      </c>
      <c r="AA116" s="27">
        <v>15</v>
      </c>
      <c r="AB116" s="23">
        <f t="shared" si="17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 t="shared" si="15"/>
        <v>0</v>
      </c>
      <c r="AW116">
        <f>VLOOKUP(Q116,[1]Blad1!$A$1:$J$61,9)</f>
        <v>5</v>
      </c>
    </row>
    <row r="117" spans="1:49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 t="shared" si="16"/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18"/>
        <v>479.99999999999949</v>
      </c>
      <c r="Z117" s="27">
        <v>10</v>
      </c>
      <c r="AA117" s="27">
        <v>15</v>
      </c>
      <c r="AB117" s="23">
        <f t="shared" si="17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 t="shared" si="15"/>
        <v>1</v>
      </c>
      <c r="AW117">
        <f>VLOOKUP(Q117,[1]Blad1!$A$1:$J$61,9)</f>
        <v>1</v>
      </c>
    </row>
    <row r="118" spans="1:49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 t="shared" si="16"/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18"/>
        <v>479.99999999999949</v>
      </c>
      <c r="Z118" s="27">
        <v>10</v>
      </c>
      <c r="AA118" s="27">
        <v>15</v>
      </c>
      <c r="AB118" s="23">
        <f t="shared" si="17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 t="shared" si="15"/>
        <v>1</v>
      </c>
      <c r="AW118">
        <f>VLOOKUP(Q118,[1]Blad1!$A$1:$J$61,9)</f>
        <v>1</v>
      </c>
    </row>
    <row r="119" spans="1:49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 t="shared" si="16"/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18"/>
        <v>405</v>
      </c>
      <c r="Z119" s="27">
        <v>35</v>
      </c>
      <c r="AA119" s="27">
        <v>15</v>
      </c>
      <c r="AB119" s="23">
        <f t="shared" si="17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 t="shared" si="15"/>
        <v>0</v>
      </c>
      <c r="AW119">
        <v>15</v>
      </c>
    </row>
    <row r="120" spans="1:49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 t="shared" si="16"/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18"/>
        <v>479.99999999999949</v>
      </c>
      <c r="Z120" s="27">
        <v>35</v>
      </c>
      <c r="AA120" s="27">
        <v>15</v>
      </c>
      <c r="AB120" s="23">
        <f t="shared" si="17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 t="shared" si="15"/>
        <v>0</v>
      </c>
      <c r="AW120">
        <v>15</v>
      </c>
    </row>
    <row r="121" spans="1:49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 t="shared" si="16"/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18"/>
        <v>540</v>
      </c>
      <c r="Z121" s="27">
        <v>35</v>
      </c>
      <c r="AA121" s="27">
        <v>15</v>
      </c>
      <c r="AB121" s="23">
        <f t="shared" si="17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 t="shared" si="15"/>
        <v>0</v>
      </c>
      <c r="AW121">
        <f>VLOOKUP(Q121,[1]Blad1!$A$1:$J$61,9)</f>
        <v>5</v>
      </c>
    </row>
    <row r="122" spans="1:49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 t="shared" si="16"/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18"/>
        <v>659.99999999999943</v>
      </c>
      <c r="Z122" s="27">
        <v>35</v>
      </c>
      <c r="AA122" s="27">
        <v>15</v>
      </c>
      <c r="AB122" s="23">
        <f t="shared" si="17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 t="shared" si="15"/>
        <v>0</v>
      </c>
      <c r="AW122">
        <f>VLOOKUP(Q122,[1]Blad1!$A$1:$J$61,9)</f>
        <v>5</v>
      </c>
    </row>
    <row r="123" spans="1:49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 t="shared" si="16"/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18"/>
        <v>659.99999999999943</v>
      </c>
      <c r="Z123" s="27">
        <v>120</v>
      </c>
      <c r="AA123" s="27">
        <v>60</v>
      </c>
      <c r="AB123" s="23">
        <f t="shared" si="17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 t="shared" si="16"/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18"/>
        <v>720</v>
      </c>
      <c r="Z124" s="27">
        <v>120</v>
      </c>
      <c r="AA124" s="27">
        <v>60</v>
      </c>
      <c r="AB124" s="23">
        <f t="shared" si="17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 t="shared" si="16"/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18"/>
        <v>510.00000000000051</v>
      </c>
      <c r="Z125" s="27">
        <v>10</v>
      </c>
      <c r="AA125" s="27">
        <v>15</v>
      </c>
      <c r="AB125" s="23">
        <f t="shared" si="17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 t="shared" si="16"/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18"/>
        <v>540</v>
      </c>
      <c r="Z126" s="27">
        <v>120</v>
      </c>
      <c r="AA126" s="27">
        <v>60</v>
      </c>
      <c r="AB126" s="23">
        <f t="shared" si="17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 t="shared" si="16"/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18"/>
        <v>690.00000000000057</v>
      </c>
      <c r="Z127" s="27">
        <v>10</v>
      </c>
      <c r="AA127" s="27">
        <v>15</v>
      </c>
      <c r="AB127" s="23">
        <f t="shared" si="17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 t="shared" si="16"/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18"/>
        <v>839.99999999999955</v>
      </c>
      <c r="Z128" s="27">
        <v>10</v>
      </c>
      <c r="AA128" s="27">
        <v>15</v>
      </c>
      <c r="AB128" s="23">
        <f t="shared" si="17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 t="shared" si="16"/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18"/>
        <v>839.99999999999955</v>
      </c>
      <c r="Z129" s="27">
        <v>10</v>
      </c>
      <c r="AA129" s="27">
        <v>15</v>
      </c>
      <c r="AB129" s="23">
        <f t="shared" si="17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 t="shared" si="16"/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18"/>
        <v>600.00000000000057</v>
      </c>
      <c r="Z130" s="27">
        <v>50</v>
      </c>
      <c r="AA130" s="27">
        <v>60</v>
      </c>
      <c r="AB130" s="23">
        <f t="shared" ref="AB130:AB134" si="19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 t="shared" si="16"/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18"/>
        <v>479.99999999999949</v>
      </c>
      <c r="Z131" s="27">
        <v>120</v>
      </c>
      <c r="AA131" s="27">
        <v>60</v>
      </c>
      <c r="AB131" s="23">
        <f t="shared" si="19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 t="shared" si="16"/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18"/>
        <v>780.00000000000045</v>
      </c>
      <c r="Z132" s="27">
        <v>120</v>
      </c>
      <c r="AA132" s="27">
        <v>60</v>
      </c>
      <c r="AB132" s="23">
        <f t="shared" si="19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 t="shared" si="16"/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18"/>
        <v>810</v>
      </c>
      <c r="Z133" s="27">
        <v>120</v>
      </c>
      <c r="AA133" s="27">
        <v>60</v>
      </c>
      <c r="AB133" s="23">
        <f t="shared" si="19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 t="shared" si="16"/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18"/>
        <v>900</v>
      </c>
      <c r="Z134" s="27">
        <v>120</v>
      </c>
      <c r="AA134" s="27">
        <v>60</v>
      </c>
      <c r="AB134" s="23">
        <f t="shared" si="19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workbookViewId="0">
      <selection activeCell="A47" activeCellId="1" sqref="AE14:BB18 A47"/>
    </sheetView>
  </sheetViews>
  <sheetFormatPr baseColWidth="10" defaultColWidth="8.5" defaultRowHeight="12" x14ac:dyDescent="0"/>
  <cols>
    <col min="1" max="1" width="13.33203125" customWidth="1"/>
    <col min="2" max="2" width="13.5" customWidth="1"/>
  </cols>
  <sheetData>
    <row r="3" spans="1:2">
      <c r="A3" s="1" t="s">
        <v>0</v>
      </c>
      <c r="B3" s="2" t="s">
        <v>1</v>
      </c>
    </row>
    <row r="4" spans="1:2">
      <c r="A4" s="3">
        <v>0</v>
      </c>
      <c r="B4" s="4">
        <v>10</v>
      </c>
    </row>
    <row r="5" spans="1:2">
      <c r="A5" s="5" t="s">
        <v>2</v>
      </c>
      <c r="B5" s="6">
        <v>20</v>
      </c>
    </row>
    <row r="6" spans="1:2">
      <c r="A6" s="5" t="s">
        <v>3</v>
      </c>
      <c r="B6" s="6">
        <v>20</v>
      </c>
    </row>
    <row r="7" spans="1:2">
      <c r="A7" s="5" t="s">
        <v>4</v>
      </c>
      <c r="B7" s="6">
        <v>15</v>
      </c>
    </row>
    <row r="8" spans="1:2">
      <c r="A8" s="5" t="s">
        <v>5</v>
      </c>
      <c r="B8" s="6">
        <v>15</v>
      </c>
    </row>
    <row r="9" spans="1:2">
      <c r="A9" s="5" t="s">
        <v>6</v>
      </c>
      <c r="B9" s="6">
        <v>15</v>
      </c>
    </row>
    <row r="10" spans="1:2">
      <c r="A10" s="5" t="s">
        <v>7</v>
      </c>
      <c r="B10" s="6">
        <v>15</v>
      </c>
    </row>
    <row r="11" spans="1:2">
      <c r="A11" s="5" t="s">
        <v>8</v>
      </c>
      <c r="B11" s="6">
        <v>20</v>
      </c>
    </row>
    <row r="12" spans="1:2">
      <c r="A12" s="5" t="s">
        <v>9</v>
      </c>
      <c r="B12" s="6">
        <v>15</v>
      </c>
    </row>
    <row r="13" spans="1:2">
      <c r="A13" s="5" t="s">
        <v>10</v>
      </c>
      <c r="B13" s="6">
        <v>15</v>
      </c>
    </row>
    <row r="14" spans="1:2">
      <c r="A14" s="5" t="s">
        <v>11</v>
      </c>
      <c r="B14" s="6">
        <v>20</v>
      </c>
    </row>
    <row r="15" spans="1:2">
      <c r="A15" s="5" t="s">
        <v>12</v>
      </c>
      <c r="B15" s="6">
        <v>15</v>
      </c>
    </row>
    <row r="16" spans="1:2">
      <c r="A16" s="5" t="s">
        <v>13</v>
      </c>
      <c r="B16" s="6">
        <v>1</v>
      </c>
    </row>
    <row r="17" spans="1:2">
      <c r="A17" s="5" t="s">
        <v>14</v>
      </c>
      <c r="B17" s="6">
        <v>1</v>
      </c>
    </row>
    <row r="18" spans="1:2">
      <c r="A18" s="5" t="s">
        <v>15</v>
      </c>
      <c r="B18" s="6">
        <v>1</v>
      </c>
    </row>
    <row r="19" spans="1:2">
      <c r="A19" s="5" t="s">
        <v>16</v>
      </c>
      <c r="B19" s="6">
        <v>1</v>
      </c>
    </row>
    <row r="20" spans="1:2">
      <c r="A20" s="5" t="s">
        <v>17</v>
      </c>
      <c r="B20" s="6">
        <v>1</v>
      </c>
    </row>
    <row r="21" spans="1:2">
      <c r="A21" s="5" t="s">
        <v>18</v>
      </c>
      <c r="B21" s="6">
        <v>5</v>
      </c>
    </row>
    <row r="22" spans="1:2">
      <c r="A22" s="5" t="s">
        <v>19</v>
      </c>
      <c r="B22" s="6">
        <v>5</v>
      </c>
    </row>
    <row r="23" spans="1:2">
      <c r="A23" s="5" t="s">
        <v>20</v>
      </c>
      <c r="B23" s="6">
        <v>5</v>
      </c>
    </row>
    <row r="24" spans="1:2">
      <c r="A24" s="5" t="s">
        <v>21</v>
      </c>
      <c r="B24" s="6">
        <v>5</v>
      </c>
    </row>
    <row r="25" spans="1:2">
      <c r="A25" s="5" t="s">
        <v>22</v>
      </c>
      <c r="B25" s="6">
        <v>5</v>
      </c>
    </row>
    <row r="26" spans="1:2">
      <c r="A26" s="5" t="s">
        <v>23</v>
      </c>
      <c r="B26" s="6">
        <v>5</v>
      </c>
    </row>
    <row r="27" spans="1:2">
      <c r="A27" s="5" t="s">
        <v>24</v>
      </c>
      <c r="B27" s="6">
        <v>5</v>
      </c>
    </row>
    <row r="28" spans="1:2">
      <c r="A28" s="5" t="s">
        <v>25</v>
      </c>
      <c r="B28" s="6">
        <v>5</v>
      </c>
    </row>
    <row r="29" spans="1:2">
      <c r="A29" s="5" t="s">
        <v>26</v>
      </c>
      <c r="B29" s="6">
        <v>10</v>
      </c>
    </row>
    <row r="30" spans="1:2">
      <c r="A30" s="5" t="s">
        <v>27</v>
      </c>
      <c r="B30" s="6">
        <v>10</v>
      </c>
    </row>
    <row r="31" spans="1:2">
      <c r="A31" s="5" t="s">
        <v>28</v>
      </c>
      <c r="B31" s="6">
        <v>5</v>
      </c>
    </row>
    <row r="32" spans="1:2">
      <c r="A32" s="5" t="s">
        <v>29</v>
      </c>
      <c r="B32" s="6">
        <v>5</v>
      </c>
    </row>
    <row r="33" spans="1:2">
      <c r="A33" s="5" t="s">
        <v>30</v>
      </c>
      <c r="B33" s="6">
        <v>10</v>
      </c>
    </row>
    <row r="34" spans="1:2">
      <c r="A34" s="5" t="s">
        <v>31</v>
      </c>
      <c r="B34" s="6">
        <v>10</v>
      </c>
    </row>
    <row r="35" spans="1:2">
      <c r="A35" s="5" t="s">
        <v>32</v>
      </c>
      <c r="B35" s="6">
        <v>5</v>
      </c>
    </row>
    <row r="36" spans="1:2">
      <c r="A36" s="5" t="s">
        <v>33</v>
      </c>
      <c r="B36" s="6">
        <v>5</v>
      </c>
    </row>
    <row r="37" spans="1:2">
      <c r="A37" s="5" t="s">
        <v>34</v>
      </c>
      <c r="B37" s="6">
        <v>10</v>
      </c>
    </row>
    <row r="38" spans="1:2">
      <c r="A38" s="5" t="s">
        <v>35</v>
      </c>
      <c r="B38" s="6">
        <v>10</v>
      </c>
    </row>
    <row r="39" spans="1:2">
      <c r="A39" s="5" t="s">
        <v>36</v>
      </c>
      <c r="B39" s="6">
        <v>10</v>
      </c>
    </row>
    <row r="40" spans="1:2">
      <c r="A40" s="5" t="s">
        <v>37</v>
      </c>
      <c r="B40" s="6">
        <v>10</v>
      </c>
    </row>
    <row r="41" spans="1:2">
      <c r="A41" s="5" t="s">
        <v>38</v>
      </c>
      <c r="B41" s="6">
        <v>10</v>
      </c>
    </row>
    <row r="42" spans="1:2">
      <c r="A42" s="5" t="s">
        <v>39</v>
      </c>
      <c r="B42" s="6">
        <v>10</v>
      </c>
    </row>
    <row r="43" spans="1:2">
      <c r="A43" s="5" t="s">
        <v>40</v>
      </c>
      <c r="B43" s="6">
        <v>10</v>
      </c>
    </row>
    <row r="44" spans="1:2">
      <c r="A44" s="5" t="s">
        <v>41</v>
      </c>
      <c r="B44" s="6">
        <v>5</v>
      </c>
    </row>
    <row r="45" spans="1:2">
      <c r="A45" s="5" t="s">
        <v>42</v>
      </c>
      <c r="B45" s="7">
        <v>15</v>
      </c>
    </row>
    <row r="46" spans="1:2">
      <c r="A46" s="8" t="s">
        <v>43</v>
      </c>
      <c r="B46" s="9">
        <v>20</v>
      </c>
    </row>
    <row r="48" spans="1: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Zakaria Ameziane</cp:lastModifiedBy>
  <cp:revision>1</cp:revision>
  <cp:lastPrinted>2008-02-05T08:28:15Z</cp:lastPrinted>
  <dcterms:created xsi:type="dcterms:W3CDTF">2002-08-05T11:59:03Z</dcterms:created>
  <dcterms:modified xsi:type="dcterms:W3CDTF">2020-10-06T08:53:11Z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