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<sst xmlns="http://schemas.openxmlformats.org/spreadsheetml/2006/main" count="74" uniqueCount="72">
  <si>
    <t>ZEDEX CLOTHING PVT LTD - FOB COSTING</t>
  </si>
  <si>
    <t xml:space="preserve">DATE </t>
  </si>
  <si>
    <t>Product Category</t>
  </si>
  <si>
    <t>Men's core jeanss</t>
  </si>
  <si>
    <t>Brand</t>
  </si>
  <si>
    <t>Blue Buddha</t>
  </si>
  <si>
    <t>Style Number</t>
  </si>
  <si>
    <t>#M-12955</t>
  </si>
  <si>
    <t>Color</t>
  </si>
  <si>
    <t>MEDIUM BLUE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</si>
  <si>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</si>
  <si>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</si>
  <si>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</si>
  <si>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</si>
  <si>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</si>
  <si>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</si>
  <si>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</si>
  <si>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</si>
  <si>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VTS-744 BLACK ON BLACK</t>
  </si>
  <si>
    <t>Pocketing</t>
  </si>
  <si>
    <t>BLACK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</si>
  <si>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</si>
  <si>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</si>
  <si>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</si>
  <si>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</si>
  <si>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</si>
  <si>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</si>
  <si>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</si>
  <si>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</si>
  <si>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No wskrs ( creation + DX )</t>
  </si>
  <si>
    <t>Embroidery</t>
  </si>
  <si>
    <t>BACK PKT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</si>
  <si>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</si>
  <si>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</si>
  <si>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</si>
  <si>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</si>
  <si>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</si>
  <si>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</si>
  <si>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</si>
  <si>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BB MAIN LABEL</t>
  </si>
  <si>
    <t>BELT</t>
  </si>
  <si>
    <t>Wash Care Label WITH SIZE</t>
  </si>
  <si>
    <t>INSIDE BELT</t>
  </si>
  <si>
    <t xml:space="preserve">Thread </t>
  </si>
  <si>
    <t>BODY / BOBBIN / OVERLOCK</t>
  </si>
  <si>
    <t>FLY Zipper</t>
  </si>
  <si>
    <t>METAL BLACK</t>
  </si>
  <si>
    <t>snap buttons / METAL ID</t>
  </si>
  <si>
    <t>JAATI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</si>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</sst>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8"/>
  <sheetViews>
    <sheetView tabSelected="1" zoomScale="55" zoomScaleNormal="55" workbookViewId="0">
      <selection activeCell="A1" sqref="A1:F1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164</v>
      </c>
      <c r="E8" s="21">
        <v>0.95</v>
      </c>
      <c r="F8" s="7">
        <f t="shared" ref="F8:F21" si="0">D8*E8</f>
        <v>155.8</v>
      </c>
      <c r="G8" s="22"/>
    </row>
    <row r="9" ht="26" spans="1:7">
      <c r="A9" s="18" t="s">
        <v>19</v>
      </c>
      <c r="B9" s="19"/>
      <c r="C9" s="23" t="s">
        <v>20</v>
      </c>
      <c r="D9" s="7">
        <v>63</v>
      </c>
      <c r="E9" s="7">
        <v>0.18</v>
      </c>
      <c r="F9" s="7">
        <f t="shared" si="0"/>
        <v>11.34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167.14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100</v>
      </c>
      <c r="E14" s="7">
        <v>1</v>
      </c>
      <c r="F14" s="7">
        <f t="shared" si="0"/>
        <v>100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55</v>
      </c>
      <c r="E17" s="7">
        <v>1</v>
      </c>
      <c r="F17" s="7">
        <f t="shared" si="0"/>
        <v>55</v>
      </c>
      <c r="G17" s="35"/>
    </row>
    <row r="18" ht="26" spans="1:7">
      <c r="A18" s="36" t="s">
        <v>30</v>
      </c>
      <c r="B18" s="37"/>
      <c r="C18" s="39" t="s">
        <v>31</v>
      </c>
      <c r="D18" s="7">
        <v>8</v>
      </c>
      <c r="E18" s="7">
        <v>2</v>
      </c>
      <c r="F18" s="7">
        <f t="shared" si="0"/>
        <v>16</v>
      </c>
      <c r="G18" s="25"/>
    </row>
    <row r="19" ht="26" spans="1:7">
      <c r="A19" s="36" t="s">
        <v>32</v>
      </c>
      <c r="B19" s="37"/>
      <c r="C19" s="39" t="s">
        <v>33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34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35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36</v>
      </c>
      <c r="B22" s="27"/>
      <c r="C22" s="40"/>
      <c r="D22" s="28"/>
      <c r="E22" s="28"/>
      <c r="F22" s="29">
        <f>SUM(F13:F21)</f>
        <v>190</v>
      </c>
      <c r="G22" s="25"/>
    </row>
    <row r="23" ht="26" spans="1:7">
      <c r="A23" s="41" t="s">
        <v>37</v>
      </c>
      <c r="B23" s="42"/>
      <c r="C23" s="43"/>
      <c r="D23" s="44" t="s">
        <v>38</v>
      </c>
      <c r="E23" s="44" t="s">
        <v>14</v>
      </c>
      <c r="F23" s="44" t="s">
        <v>15</v>
      </c>
      <c r="G23" s="25"/>
    </row>
    <row r="24" ht="26" spans="1:7">
      <c r="A24" s="45" t="s">
        <v>39</v>
      </c>
      <c r="B24" s="46"/>
      <c r="C24" s="34" t="s">
        <v>40</v>
      </c>
      <c r="D24" s="7">
        <v>2.68</v>
      </c>
      <c r="E24" s="7">
        <v>1</v>
      </c>
      <c r="F24" s="7">
        <f t="shared" ref="F24:F30" si="1">D24*E24</f>
        <v>2.68</v>
      </c>
      <c r="G24" s="25"/>
    </row>
    <row r="25" ht="26" spans="1:7">
      <c r="A25" s="45" t="s">
        <v>41</v>
      </c>
      <c r="B25" s="46"/>
      <c r="C25" s="47" t="s">
        <v>42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43</v>
      </c>
      <c r="B26" s="46"/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8</v>
      </c>
      <c r="E27" s="53">
        <v>1</v>
      </c>
      <c r="F27" s="7">
        <f t="shared" si="1"/>
        <v>8</v>
      </c>
      <c r="G27" s="25"/>
    </row>
    <row r="28" ht="26" spans="1:7">
      <c r="A28" s="54" t="s">
        <v>47</v>
      </c>
      <c r="B28" s="55"/>
      <c r="C28" s="52" t="s">
        <v>48</v>
      </c>
      <c r="D28" s="53">
        <v>5</v>
      </c>
      <c r="E28" s="53">
        <v>1</v>
      </c>
      <c r="F28" s="7">
        <f t="shared" si="1"/>
        <v>5</v>
      </c>
      <c r="G28" s="25"/>
    </row>
    <row r="29" ht="26" spans="1:7">
      <c r="A29" s="54" t="s">
        <v>49</v>
      </c>
      <c r="B29" s="55"/>
      <c r="C29" s="52" t="s">
        <v>50</v>
      </c>
      <c r="D29" s="53">
        <v>4</v>
      </c>
      <c r="E29" s="53">
        <v>1</v>
      </c>
      <c r="F29" s="7">
        <f t="shared" si="1"/>
        <v>4</v>
      </c>
      <c r="G29" s="25"/>
    </row>
    <row r="30" ht="26" spans="1:7">
      <c r="A30" s="54" t="s">
        <v>51</v>
      </c>
      <c r="B30" s="55"/>
      <c r="C30" s="52" t="s">
        <v>52</v>
      </c>
      <c r="D30" s="53">
        <v>1.6</v>
      </c>
      <c r="E30" s="53">
        <v>4</v>
      </c>
      <c r="F30" s="7">
        <f t="shared" si="1"/>
        <v>6.4</v>
      </c>
      <c r="G30" s="25"/>
    </row>
    <row r="31" ht="26" spans="1:7">
      <c r="A31" s="54" t="s">
        <v>53</v>
      </c>
      <c r="B31" s="55"/>
      <c r="C31" s="34" t="s">
        <v>54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55</v>
      </c>
      <c r="B32" s="55"/>
      <c r="C32" s="56" t="s">
        <v>56</v>
      </c>
      <c r="D32" s="57">
        <v>4</v>
      </c>
      <c r="E32" s="56">
        <v>1</v>
      </c>
      <c r="F32" s="56">
        <f t="shared" si="2"/>
        <v>4</v>
      </c>
      <c r="G32" s="25"/>
    </row>
    <row r="33" ht="26" spans="1:7">
      <c r="A33" s="54" t="s">
        <v>57</v>
      </c>
      <c r="B33" s="55"/>
      <c r="C33" s="58"/>
      <c r="D33" s="59"/>
      <c r="E33" s="58"/>
      <c r="F33" s="58"/>
      <c r="G33" s="25"/>
    </row>
    <row r="34" ht="26" spans="1:7">
      <c r="A34" s="54" t="s">
        <v>58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59</v>
      </c>
      <c r="B35" s="62"/>
      <c r="C35" s="39"/>
      <c r="D35" s="63">
        <v>2.45</v>
      </c>
      <c r="E35" s="7">
        <v>1</v>
      </c>
      <c r="F35" s="7">
        <f t="shared" si="2"/>
        <v>2.45</v>
      </c>
      <c r="G35" s="25"/>
    </row>
    <row r="36" ht="26" spans="1:7">
      <c r="A36" s="50" t="s">
        <v>60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61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62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63</v>
      </c>
      <c r="B39" s="27"/>
      <c r="C39" s="66" t="s">
        <v>64</v>
      </c>
      <c r="D39" s="28"/>
      <c r="E39" s="28"/>
      <c r="F39" s="67">
        <f>SUM(F24:F38)</f>
        <v>58.63</v>
      </c>
      <c r="G39" s="25"/>
    </row>
    <row r="40" ht="26" spans="1:7">
      <c r="A40" s="26" t="s">
        <v>65</v>
      </c>
      <c r="B40" s="27"/>
      <c r="C40" s="66"/>
      <c r="D40" s="28"/>
      <c r="E40" s="28"/>
      <c r="F40" s="67">
        <f>+F39*2%</f>
        <v>1.1726</v>
      </c>
      <c r="G40" s="25"/>
    </row>
    <row r="41" ht="26" spans="1:7">
      <c r="A41" s="68" t="s">
        <v>66</v>
      </c>
      <c r="B41" s="69"/>
      <c r="C41" s="70"/>
      <c r="D41" s="71"/>
      <c r="E41" s="71"/>
      <c r="F41" s="72">
        <f>+F11+F22+F39+F40</f>
        <v>416.9426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67</v>
      </c>
      <c r="B43" s="37"/>
      <c r="C43" s="39"/>
      <c r="D43" s="73"/>
      <c r="E43" s="73">
        <v>0.03</v>
      </c>
      <c r="F43" s="48">
        <f>F41*E43</f>
        <v>12.508278</v>
      </c>
      <c r="G43" s="25"/>
    </row>
    <row r="44" ht="26" spans="1:7">
      <c r="A44" s="36" t="s">
        <v>68</v>
      </c>
      <c r="B44" s="37"/>
      <c r="C44" s="39"/>
      <c r="D44" s="73"/>
      <c r="E44" s="73">
        <v>0.12</v>
      </c>
      <c r="F44" s="48">
        <f>E44*F41</f>
        <v>50.033112</v>
      </c>
      <c r="G44" s="25"/>
    </row>
    <row r="45" ht="26" spans="1:7">
      <c r="A45" s="74" t="s">
        <v>69</v>
      </c>
      <c r="B45" s="75"/>
      <c r="C45" s="39"/>
      <c r="D45" s="73"/>
      <c r="E45" s="73"/>
      <c r="F45" s="76">
        <f>F43+F44</f>
        <v>62.54139</v>
      </c>
      <c r="G45" s="25"/>
    </row>
    <row r="46" ht="26" spans="1:7">
      <c r="A46" s="77" t="s">
        <v>70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71</v>
      </c>
      <c r="B48" s="82"/>
      <c r="C48" s="83"/>
      <c r="D48" s="84"/>
      <c r="E48" s="84"/>
      <c r="F48" s="85">
        <f>+F41+F45+F46</f>
        <v>479.48399</v>
      </c>
      <c r="G48" s="86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2024-05-08T10:07:08Z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