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635" windowHeight="7620"/>
  </bookViews>
  <sheets>
    <sheet name="3633 BAGGY FIT  RINSE WASH" sheetId="1" r:id="rId1"/>
  </sheets>
  <definedNames>
    <definedName name="_xlnm.Print_Area" localSheetId="0">'3633 BAGGY FIT  RINSE WASH'!$A$1:$E$45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<sst xmlns="http://schemas.openxmlformats.org/spreadsheetml/2006/main" count="63" uniqueCount="60">
  <si>
    <t>ZEDEX CLOTHING PVT LTD - FOB COSTING</t>
  </si>
  <si>
    <t xml:space="preserve">DATE </t>
  </si>
  <si>
    <t>Product Category</t>
  </si>
  <si>
    <t>Men's Cargo</t>
  </si>
  <si>
    <t>Brand</t>
  </si>
  <si>
    <t>Snitch</t>
  </si>
  <si>
    <t>Style Number</t>
  </si>
  <si>
    <t>4MSD3633</t>
  </si>
  <si>
    <t>Color</t>
  </si>
  <si>
    <t>RINSE WASH BLACK</t>
  </si>
  <si>
    <t>(A) FABRIC</t>
  </si>
  <si>
    <t>Item Name</t>
  </si>
  <si>
    <t xml:space="preserve">Rate/ PC + Transport </t>
  </si>
  <si>
    <t>Consumption</t>
  </si>
  <si>
    <t>Amount</t>
  </si>
  <si>
    <t>REMARKS</t>
  </si>
  <si>
    <t xml:space="preserve">Main Fabric </t>
  </si>
  <si>
    <t>493-70477</t>
  </si>
  <si>
    <t>Pocketing</t>
  </si>
  <si>
    <t>black pc</t>
  </si>
  <si>
    <t>Other Fabrics</t>
  </si>
  <si>
    <t>Total (A)</t>
  </si>
  <si>
    <t>(B) PROCESSES</t>
  </si>
  <si>
    <t xml:space="preserve">CMPF </t>
  </si>
  <si>
    <t xml:space="preserve">AS DISSCUSED </t>
  </si>
  <si>
    <t xml:space="preserve">Washing </t>
  </si>
  <si>
    <t>Embroidery</t>
  </si>
  <si>
    <t xml:space="preserve">Print </t>
  </si>
  <si>
    <t>Others</t>
  </si>
  <si>
    <t xml:space="preserve">Garment Test </t>
  </si>
  <si>
    <t>TOTAL (B)</t>
  </si>
  <si>
    <t xml:space="preserve">( C ) TRIMS COST </t>
  </si>
  <si>
    <t>Rate</t>
  </si>
  <si>
    <t>SNITCH MAIN LABEL</t>
  </si>
  <si>
    <t>Wash Care Label</t>
  </si>
  <si>
    <t xml:space="preserve">Thread </t>
  </si>
  <si>
    <t xml:space="preserve">TOP &amp; BOBIN POLY POLY COATS THREAD EPIC </t>
  </si>
  <si>
    <t>FLY Zipper</t>
  </si>
  <si>
    <t>YKK GOLDEN BRASS</t>
  </si>
  <si>
    <t>snap buttons</t>
  </si>
  <si>
    <t>GUN METAL</t>
  </si>
  <si>
    <t>SHANK BUTTONS</t>
  </si>
  <si>
    <t>RIVETS</t>
  </si>
  <si>
    <t>PU PATCH</t>
  </si>
  <si>
    <t>SEAL TAGS</t>
  </si>
  <si>
    <t xml:space="preserve">MAIN TAG  WITH BAGGY FIT </t>
  </si>
  <si>
    <t>SIZE TAG</t>
  </si>
  <si>
    <t>POLYBAG</t>
  </si>
  <si>
    <t xml:space="preserve">CTN </t>
  </si>
  <si>
    <t>PVC TAG</t>
  </si>
  <si>
    <t>BARCODES STICKER</t>
  </si>
  <si>
    <t>TOTAL (C)</t>
  </si>
  <si>
    <t>All accessories</t>
  </si>
  <si>
    <t>WASTAGE 2%</t>
  </si>
  <si>
    <t>A + B + C - TOTAL</t>
  </si>
  <si>
    <t>Rejection</t>
  </si>
  <si>
    <t xml:space="preserve"> Margin</t>
  </si>
  <si>
    <t xml:space="preserve">Total </t>
  </si>
  <si>
    <t xml:space="preserve">Trims Transportation </t>
  </si>
  <si>
    <t xml:space="preserve">Price in INR 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</si>
</sst>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9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d/mm/yyyy"/>
    <numFmt numFmtId="181" formatCode="0_ "/>
    <numFmt numFmtId="182" formatCode="0.000_ "/>
    <numFmt numFmtId="183" formatCode="0.00_ "/>
    <numFmt numFmtId="184" formatCode="0.0_ "/>
  </numFmts>
  <fonts count="33">
    <font>
      <sz val="11"/>
      <color theme="1"/>
      <name val="Calibri"/>
      <charset val="134"/>
      <scheme val="minor"/>
    </font>
    <font>
      <b/>
      <sz val="20"/>
      <color theme="0"/>
      <name val="Calibri"/>
      <charset val="134"/>
      <scheme val="minor"/>
    </font>
    <font>
      <sz val="20"/>
      <color theme="1"/>
      <name val="Calibri"/>
      <charset val="134"/>
      <scheme val="minor"/>
    </font>
    <font>
      <sz val="20"/>
      <name val="Calibri"/>
      <charset val="134"/>
      <scheme val="minor"/>
    </font>
    <font>
      <b/>
      <sz val="20"/>
      <color rgb="FF000000"/>
      <name val="Calibri"/>
      <charset val="134"/>
      <scheme val="minor"/>
    </font>
    <font>
      <b/>
      <sz val="24"/>
      <color rgb="FF000000"/>
      <name val="Calibri"/>
      <charset val="134"/>
      <scheme val="minor"/>
    </font>
    <font>
      <b/>
      <sz val="20"/>
      <name val="Calibri"/>
      <charset val="134"/>
      <scheme val="minor"/>
    </font>
    <font>
      <b/>
      <sz val="36"/>
      <color theme="1"/>
      <name val="Calibri"/>
      <charset val="134"/>
      <scheme val="minor"/>
    </font>
    <font>
      <i/>
      <sz val="20"/>
      <color rgb="FFFF0000"/>
      <name val="Calibri"/>
      <charset val="134"/>
      <scheme val="minor"/>
    </font>
    <font>
      <b/>
      <sz val="20"/>
      <color theme="1"/>
      <name val="Calibri"/>
      <charset val="134"/>
      <scheme val="minor"/>
    </font>
    <font>
      <sz val="20"/>
      <color rgb="FF0000FF"/>
      <name val="Calibri"/>
      <charset val="134"/>
      <scheme val="minor"/>
    </font>
    <font>
      <b/>
      <sz val="20"/>
      <color rgb="FFFF0000"/>
      <name val="Calibri"/>
      <charset val="134"/>
      <scheme val="minor"/>
    </font>
    <font>
      <sz val="20"/>
      <color rgb="FFFF0000"/>
      <name val="Calibri"/>
      <charset val="134"/>
      <scheme val="minor"/>
    </font>
    <font>
      <i/>
      <u/>
      <sz val="20"/>
      <color rgb="FFFF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5" tint="0.599993896298105"/>
        <bgColor indexed="29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3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10" borderId="11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21" fillId="0" borderId="13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11" borderId="14" applyNumberFormat="0" applyAlignment="0" applyProtection="0">
      <alignment vertical="center"/>
    </xf>
    <xf numFmtId="0" fontId="23" fillId="12" borderId="15" applyNumberFormat="0" applyAlignment="0" applyProtection="0">
      <alignment vertical="center"/>
    </xf>
    <xf numFmtId="0" fontId="24" fillId="12" borderId="14" applyNumberFormat="0" applyAlignment="0" applyProtection="0">
      <alignment vertical="center"/>
    </xf>
    <xf numFmtId="0" fontId="25" fillId="13" borderId="16" applyNumberFormat="0" applyAlignment="0" applyProtection="0">
      <alignment vertical="center"/>
    </xf>
    <xf numFmtId="0" fontId="26" fillId="0" borderId="17" applyNumberFormat="0" applyFill="0" applyAlignment="0" applyProtection="0">
      <alignment vertical="center"/>
    </xf>
    <xf numFmtId="0" fontId="27" fillId="0" borderId="18" applyNumberFormat="0" applyFill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32" fillId="18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1" fillId="20" borderId="0" applyNumberFormat="0" applyBorder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2" fillId="7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2" fillId="28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2" fillId="36" borderId="0" applyNumberFormat="0" applyBorder="0" applyAlignment="0" applyProtection="0">
      <alignment vertical="center"/>
    </xf>
    <xf numFmtId="0" fontId="32" fillId="37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</cellStyleXfs>
  <cellXfs count="6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180" fontId="4" fillId="3" borderId="5" xfId="0" applyNumberFormat="1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 wrapText="1"/>
    </xf>
    <xf numFmtId="0" fontId="6" fillId="4" borderId="4" xfId="0" applyFont="1" applyFill="1" applyBorder="1" applyAlignment="1">
      <alignment horizontal="center" vertical="center"/>
    </xf>
    <xf numFmtId="0" fontId="6" fillId="4" borderId="5" xfId="0" applyFont="1" applyFill="1" applyBorder="1" applyAlignment="1">
      <alignment horizontal="center" vertical="center"/>
    </xf>
    <xf numFmtId="0" fontId="6" fillId="4" borderId="5" xfId="0" applyFont="1" applyFill="1" applyBorder="1" applyAlignment="1">
      <alignment horizontal="center" vertical="center" wrapText="1"/>
    </xf>
    <xf numFmtId="0" fontId="7" fillId="0" borderId="6" xfId="0" applyFont="1" applyBorder="1"/>
    <xf numFmtId="0" fontId="3" fillId="5" borderId="4" xfId="0" applyFont="1" applyFill="1" applyBorder="1" applyAlignment="1">
      <alignment horizontal="left" vertical="center"/>
    </xf>
    <xf numFmtId="0" fontId="3" fillId="5" borderId="5" xfId="0" applyFont="1" applyFill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9" fillId="0" borderId="7" xfId="0" applyFont="1" applyBorder="1" applyAlignment="1">
      <alignment wrapText="1"/>
    </xf>
    <xf numFmtId="0" fontId="3" fillId="5" borderId="5" xfId="0" applyFont="1" applyFill="1" applyBorder="1" applyAlignment="1">
      <alignment horizontal="center" vertical="center" wrapText="1"/>
    </xf>
    <xf numFmtId="0" fontId="0" fillId="0" borderId="7" xfId="0" applyBorder="1"/>
    <xf numFmtId="0" fontId="2" fillId="0" borderId="6" xfId="0" applyFont="1" applyBorder="1"/>
    <xf numFmtId="0" fontId="6" fillId="6" borderId="4" xfId="0" applyFont="1" applyFill="1" applyBorder="1" applyAlignment="1">
      <alignment horizontal="left" vertical="center"/>
    </xf>
    <xf numFmtId="0" fontId="3" fillId="6" borderId="5" xfId="0" applyFont="1" applyFill="1" applyBorder="1" applyAlignment="1">
      <alignment horizontal="center" vertical="center"/>
    </xf>
    <xf numFmtId="0" fontId="6" fillId="6" borderId="5" xfId="0" applyNumberFormat="1" applyFont="1" applyFill="1" applyBorder="1" applyAlignment="1">
      <alignment horizontal="center" vertical="center"/>
    </xf>
    <xf numFmtId="0" fontId="10" fillId="7" borderId="5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left" vertical="center" wrapText="1"/>
    </xf>
    <xf numFmtId="0" fontId="3" fillId="0" borderId="5" xfId="0" applyFont="1" applyBorder="1" applyAlignment="1">
      <alignment horizontal="left" vertical="center" wrapText="1"/>
    </xf>
    <xf numFmtId="0" fontId="9" fillId="0" borderId="6" xfId="0" applyFont="1" applyBorder="1"/>
    <xf numFmtId="0" fontId="3" fillId="0" borderId="4" xfId="0" applyFont="1" applyBorder="1" applyAlignment="1">
      <alignment horizontal="left" vertical="center"/>
    </xf>
    <xf numFmtId="0" fontId="11" fillId="0" borderId="5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3" fillId="6" borderId="5" xfId="0" applyFont="1" applyFill="1" applyBorder="1" applyAlignment="1">
      <alignment horizontal="left" vertical="center"/>
    </xf>
    <xf numFmtId="0" fontId="6" fillId="7" borderId="4" xfId="0" applyFont="1" applyFill="1" applyBorder="1" applyAlignment="1">
      <alignment horizontal="center" vertical="center"/>
    </xf>
    <xf numFmtId="0" fontId="10" fillId="7" borderId="5" xfId="0" applyFont="1" applyFill="1" applyBorder="1" applyAlignment="1">
      <alignment horizontal="left" vertical="center"/>
    </xf>
    <xf numFmtId="0" fontId="6" fillId="7" borderId="5" xfId="0" applyFont="1" applyFill="1" applyBorder="1" applyAlignment="1">
      <alignment horizontal="center" vertical="center"/>
    </xf>
    <xf numFmtId="0" fontId="3" fillId="8" borderId="4" xfId="0" applyFont="1" applyFill="1" applyBorder="1" applyAlignment="1">
      <alignment horizontal="left" vertical="center"/>
    </xf>
    <xf numFmtId="0" fontId="12" fillId="0" borderId="5" xfId="0" applyFont="1" applyBorder="1" applyAlignment="1">
      <alignment horizontal="left" vertical="center" wrapText="1"/>
    </xf>
    <xf numFmtId="181" fontId="3" fillId="0" borderId="5" xfId="0" applyNumberFormat="1" applyFont="1" applyBorder="1" applyAlignment="1">
      <alignment horizontal="center" vertical="center"/>
    </xf>
    <xf numFmtId="0" fontId="9" fillId="0" borderId="6" xfId="0" applyFont="1" applyBorder="1" applyAlignment="1">
      <alignment wrapText="1"/>
    </xf>
    <xf numFmtId="0" fontId="3" fillId="8" borderId="4" xfId="0" applyFont="1" applyFill="1" applyBorder="1" applyAlignment="1">
      <alignment horizontal="left"/>
    </xf>
    <xf numFmtId="0" fontId="2" fillId="0" borderId="5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center" vertical="center"/>
    </xf>
    <xf numFmtId="0" fontId="2" fillId="8" borderId="4" xfId="0" applyFont="1" applyFill="1" applyBorder="1" applyAlignment="1">
      <alignment horizontal="left"/>
    </xf>
    <xf numFmtId="182" fontId="3" fillId="0" borderId="5" xfId="0" applyNumberFormat="1" applyFont="1" applyBorder="1" applyAlignment="1">
      <alignment horizontal="center" vertical="center"/>
    </xf>
    <xf numFmtId="183" fontId="3" fillId="0" borderId="5" xfId="0" applyNumberFormat="1" applyFont="1" applyBorder="1" applyAlignment="1">
      <alignment horizontal="center" vertical="center"/>
    </xf>
    <xf numFmtId="0" fontId="3" fillId="8" borderId="4" xfId="0" applyFont="1" applyFill="1" applyBorder="1" applyAlignment="1">
      <alignment horizontal="left" wrapText="1"/>
    </xf>
    <xf numFmtId="184" fontId="3" fillId="0" borderId="5" xfId="0" applyNumberFormat="1" applyFont="1" applyBorder="1" applyAlignment="1">
      <alignment horizontal="center" vertical="center"/>
    </xf>
    <xf numFmtId="1" fontId="2" fillId="0" borderId="5" xfId="0" applyNumberFormat="1" applyFont="1" applyBorder="1" applyAlignment="1">
      <alignment horizontal="center" vertical="center"/>
    </xf>
    <xf numFmtId="1" fontId="3" fillId="0" borderId="5" xfId="0" applyNumberFormat="1" applyFont="1" applyBorder="1" applyAlignment="1">
      <alignment horizontal="center" vertical="center"/>
    </xf>
    <xf numFmtId="0" fontId="13" fillId="0" borderId="5" xfId="0" applyFont="1" applyBorder="1" applyAlignment="1">
      <alignment horizontal="left" vertical="center"/>
    </xf>
    <xf numFmtId="183" fontId="6" fillId="6" borderId="5" xfId="0" applyNumberFormat="1" applyFont="1" applyFill="1" applyBorder="1" applyAlignment="1">
      <alignment horizontal="center" vertical="center"/>
    </xf>
    <xf numFmtId="0" fontId="6" fillId="8" borderId="4" xfId="0" applyFont="1" applyFill="1" applyBorder="1" applyAlignment="1">
      <alignment horizontal="left" vertical="center"/>
    </xf>
    <xf numFmtId="0" fontId="10" fillId="8" borderId="5" xfId="0" applyFont="1" applyFill="1" applyBorder="1" applyAlignment="1">
      <alignment horizontal="left" vertical="center"/>
    </xf>
    <xf numFmtId="0" fontId="3" fillId="8" borderId="5" xfId="0" applyFont="1" applyFill="1" applyBorder="1" applyAlignment="1">
      <alignment horizontal="center" vertical="center"/>
    </xf>
    <xf numFmtId="183" fontId="6" fillId="8" borderId="5" xfId="0" applyNumberFormat="1" applyFont="1" applyFill="1" applyBorder="1" applyAlignment="1">
      <alignment horizontal="center" vertical="center"/>
    </xf>
    <xf numFmtId="9" fontId="3" fillId="0" borderId="5" xfId="0" applyNumberFormat="1" applyFont="1" applyBorder="1" applyAlignment="1">
      <alignment horizontal="center" vertical="center"/>
    </xf>
    <xf numFmtId="0" fontId="6" fillId="0" borderId="4" xfId="0" applyFont="1" applyBorder="1" applyAlignment="1">
      <alignment horizontal="left" vertical="center"/>
    </xf>
    <xf numFmtId="183" fontId="6" fillId="0" borderId="5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9" fillId="8" borderId="6" xfId="0" applyFont="1" applyFill="1" applyBorder="1"/>
    <xf numFmtId="0" fontId="3" fillId="9" borderId="8" xfId="0" applyFont="1" applyFill="1" applyBorder="1" applyAlignment="1">
      <alignment horizontal="left" vertical="center"/>
    </xf>
    <xf numFmtId="0" fontId="3" fillId="9" borderId="9" xfId="0" applyFont="1" applyFill="1" applyBorder="1" applyAlignment="1">
      <alignment horizontal="left" vertical="center"/>
    </xf>
    <xf numFmtId="0" fontId="3" fillId="9" borderId="9" xfId="0" applyFont="1" applyFill="1" applyBorder="1" applyAlignment="1">
      <alignment horizontal="center" vertical="center"/>
    </xf>
    <xf numFmtId="181" fontId="6" fillId="9" borderId="9" xfId="0" applyNumberFormat="1" applyFont="1" applyFill="1" applyBorder="1" applyAlignment="1">
      <alignment horizontal="center" vertical="center"/>
    </xf>
    <xf numFmtId="0" fontId="2" fillId="0" borderId="10" xfId="0" applyFont="1" applyBorder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 tint="-0.25"/>
    <pageSetUpPr fitToPage="1"/>
  </sheetPr>
  <dimension ref="A1:F45"/>
  <sheetViews>
    <sheetView tabSelected="1" zoomScale="40" zoomScaleNormal="40" topLeftCell="A20" workbookViewId="0">
      <selection activeCell="E38" sqref="E38"/>
    </sheetView>
  </sheetViews>
  <sheetFormatPr defaultColWidth="9" defaultRowHeight="15" outlineLevelCol="5"/>
  <cols>
    <col min="1" max="1" width="46.7809523809524" customWidth="1"/>
    <col min="2" max="2" width="52.1809523809524" customWidth="1"/>
    <col min="3" max="3" width="12.2666666666667" customWidth="1"/>
    <col min="4" max="4" width="25.1809523809524" customWidth="1"/>
    <col min="5" max="5" width="25.7238095238095" customWidth="1"/>
    <col min="6" max="6" width="84.2666666666667" customWidth="1"/>
  </cols>
  <sheetData>
    <row r="1" ht="52" customHeight="1" spans="1:6">
      <c r="A1" s="1" t="s">
        <v>0</v>
      </c>
      <c r="B1" s="2"/>
      <c r="C1" s="2"/>
      <c r="D1" s="2"/>
      <c r="E1" s="2"/>
      <c r="F1" s="3"/>
    </row>
    <row r="2" ht="26.25" spans="1:6">
      <c r="A2" s="4" t="s">
        <v>1</v>
      </c>
      <c r="B2" s="5"/>
      <c r="C2" s="6">
        <v>45320</v>
      </c>
      <c r="D2" s="7"/>
      <c r="E2" s="7"/>
      <c r="F2" s="8"/>
    </row>
    <row r="3" ht="26.25" spans="1:6">
      <c r="A3" s="4" t="s">
        <v>2</v>
      </c>
      <c r="B3" s="5"/>
      <c r="C3" s="5" t="s">
        <v>3</v>
      </c>
      <c r="D3" s="5"/>
      <c r="E3" s="5"/>
      <c r="F3" s="8"/>
    </row>
    <row r="4" ht="26.25" spans="1:6">
      <c r="A4" s="4" t="s">
        <v>4</v>
      </c>
      <c r="B4" s="5"/>
      <c r="C4" s="5" t="s">
        <v>5</v>
      </c>
      <c r="D4" s="5"/>
      <c r="E4" s="5"/>
      <c r="F4" s="8"/>
    </row>
    <row r="5" ht="31.5" spans="1:6">
      <c r="A5" s="4" t="s">
        <v>6</v>
      </c>
      <c r="B5" s="5"/>
      <c r="C5" s="9" t="s">
        <v>7</v>
      </c>
      <c r="D5" s="9"/>
      <c r="E5" s="9"/>
      <c r="F5" s="8"/>
    </row>
    <row r="6" ht="27" customHeight="1" spans="1:6">
      <c r="A6" s="4" t="s">
        <v>8</v>
      </c>
      <c r="B6" s="5"/>
      <c r="C6" s="10" t="s">
        <v>9</v>
      </c>
      <c r="D6" s="10"/>
      <c r="E6" s="10"/>
      <c r="F6" s="8"/>
    </row>
    <row r="7" ht="105" spans="1:6">
      <c r="A7" s="11" t="s">
        <v>10</v>
      </c>
      <c r="B7" s="12" t="s">
        <v>11</v>
      </c>
      <c r="C7" s="13" t="s">
        <v>12</v>
      </c>
      <c r="D7" s="12" t="s">
        <v>13</v>
      </c>
      <c r="E7" s="12" t="s">
        <v>14</v>
      </c>
      <c r="F7" s="14" t="s">
        <v>15</v>
      </c>
    </row>
    <row r="8" ht="26.25" spans="1:6">
      <c r="A8" s="15" t="s">
        <v>16</v>
      </c>
      <c r="B8" s="16" t="s">
        <v>17</v>
      </c>
      <c r="C8" s="5">
        <v>188</v>
      </c>
      <c r="D8" s="17">
        <v>1.2</v>
      </c>
      <c r="E8" s="5">
        <f>C8*D8</f>
        <v>225.6</v>
      </c>
      <c r="F8" s="18"/>
    </row>
    <row r="9" ht="26.25" spans="1:6">
      <c r="A9" s="15" t="s">
        <v>18</v>
      </c>
      <c r="B9" s="19" t="s">
        <v>19</v>
      </c>
      <c r="C9" s="5">
        <v>101</v>
      </c>
      <c r="D9" s="5">
        <v>0.18</v>
      </c>
      <c r="E9" s="5">
        <f>C9*D9</f>
        <v>18.18</v>
      </c>
      <c r="F9" s="20"/>
    </row>
    <row r="10" ht="26.25" spans="1:6">
      <c r="A10" s="15" t="s">
        <v>20</v>
      </c>
      <c r="B10" s="16"/>
      <c r="C10" s="16"/>
      <c r="D10" s="16"/>
      <c r="E10" s="16"/>
      <c r="F10" s="21"/>
    </row>
    <row r="11" ht="26.25" spans="1:6">
      <c r="A11" s="22" t="s">
        <v>21</v>
      </c>
      <c r="B11" s="23"/>
      <c r="C11" s="23"/>
      <c r="D11" s="23"/>
      <c r="E11" s="24">
        <f>SUM(E8:E10)</f>
        <v>243.78</v>
      </c>
      <c r="F11" s="21"/>
    </row>
    <row r="12" ht="26.25" spans="1:6">
      <c r="A12" s="11" t="s">
        <v>22</v>
      </c>
      <c r="B12" s="25"/>
      <c r="C12" s="26"/>
      <c r="D12" s="26"/>
      <c r="E12" s="26"/>
      <c r="F12" s="21"/>
    </row>
    <row r="13" ht="26.25" spans="1:6">
      <c r="A13" s="27" t="s">
        <v>23</v>
      </c>
      <c r="B13" s="28"/>
      <c r="C13" s="5"/>
      <c r="D13" s="5"/>
      <c r="E13" s="5">
        <v>135</v>
      </c>
      <c r="F13" s="29" t="s">
        <v>24</v>
      </c>
    </row>
    <row r="14" ht="26.25" spans="1:6">
      <c r="A14" s="30" t="s">
        <v>25</v>
      </c>
      <c r="B14" s="31"/>
      <c r="C14" s="5"/>
      <c r="D14" s="5"/>
      <c r="E14" s="5">
        <v>18</v>
      </c>
      <c r="F14" s="29"/>
    </row>
    <row r="15" ht="26.25" spans="1:6">
      <c r="A15" s="30" t="s">
        <v>26</v>
      </c>
      <c r="B15" s="32"/>
      <c r="C15" s="5"/>
      <c r="D15" s="5"/>
      <c r="E15" s="5">
        <v>0</v>
      </c>
      <c r="F15" s="21"/>
    </row>
    <row r="16" ht="26.25" spans="1:6">
      <c r="A16" s="30" t="s">
        <v>27</v>
      </c>
      <c r="B16" s="32"/>
      <c r="C16" s="5"/>
      <c r="D16" s="5"/>
      <c r="E16" s="5">
        <v>0</v>
      </c>
      <c r="F16" s="21"/>
    </row>
    <row r="17" ht="26.25" spans="1:6">
      <c r="A17" s="30" t="s">
        <v>28</v>
      </c>
      <c r="B17" s="32"/>
      <c r="C17" s="5"/>
      <c r="D17" s="5"/>
      <c r="E17" s="5">
        <v>0</v>
      </c>
      <c r="F17" s="21"/>
    </row>
    <row r="18" ht="26.25" spans="1:6">
      <c r="A18" s="30" t="s">
        <v>29</v>
      </c>
      <c r="B18" s="32"/>
      <c r="C18" s="5"/>
      <c r="D18" s="5"/>
      <c r="E18" s="5">
        <v>0</v>
      </c>
      <c r="F18" s="21"/>
    </row>
    <row r="19" ht="26.25" spans="1:6">
      <c r="A19" s="22" t="s">
        <v>30</v>
      </c>
      <c r="B19" s="33"/>
      <c r="C19" s="23"/>
      <c r="D19" s="23"/>
      <c r="E19" s="24">
        <f>SUM(E13:E18)</f>
        <v>153</v>
      </c>
      <c r="F19" s="21"/>
    </row>
    <row r="20" ht="26.25" spans="1:6">
      <c r="A20" s="34" t="s">
        <v>31</v>
      </c>
      <c r="B20" s="35"/>
      <c r="C20" s="36" t="s">
        <v>32</v>
      </c>
      <c r="D20" s="36" t="s">
        <v>13</v>
      </c>
      <c r="E20" s="36" t="s">
        <v>14</v>
      </c>
      <c r="F20" s="21"/>
    </row>
    <row r="21" ht="26.25" spans="1:6">
      <c r="A21" s="37" t="s">
        <v>33</v>
      </c>
      <c r="B21" s="28"/>
      <c r="C21" s="5">
        <v>1.35</v>
      </c>
      <c r="D21" s="5">
        <v>1</v>
      </c>
      <c r="E21" s="5">
        <f t="shared" ref="E21:E27" si="0">C21*D21</f>
        <v>1.35</v>
      </c>
      <c r="F21" s="21"/>
    </row>
    <row r="22" ht="26.25" spans="1:6">
      <c r="A22" s="37" t="s">
        <v>34</v>
      </c>
      <c r="B22" s="38"/>
      <c r="C22" s="5">
        <v>1.25</v>
      </c>
      <c r="D22" s="5">
        <v>1</v>
      </c>
      <c r="E22" s="5">
        <f t="shared" si="0"/>
        <v>1.25</v>
      </c>
      <c r="F22" s="21"/>
    </row>
    <row r="23" ht="52.5" spans="1:6">
      <c r="A23" s="37" t="s">
        <v>35</v>
      </c>
      <c r="B23" s="28" t="s">
        <v>36</v>
      </c>
      <c r="C23" s="39">
        <f>(375/3000*70)+(185/3000*200)</f>
        <v>21.0833333333333</v>
      </c>
      <c r="D23" s="5">
        <v>1</v>
      </c>
      <c r="E23" s="39">
        <f t="shared" si="0"/>
        <v>21.0833333333333</v>
      </c>
      <c r="F23" s="40"/>
    </row>
    <row r="24" ht="26.25" spans="1:6">
      <c r="A24" s="41" t="s">
        <v>37</v>
      </c>
      <c r="B24" s="42" t="s">
        <v>38</v>
      </c>
      <c r="C24" s="43">
        <v>10</v>
      </c>
      <c r="D24" s="43">
        <v>1</v>
      </c>
      <c r="E24" s="5">
        <f t="shared" si="0"/>
        <v>10</v>
      </c>
      <c r="F24" s="21"/>
    </row>
    <row r="25" ht="26.25" spans="1:6">
      <c r="A25" s="44" t="s">
        <v>39</v>
      </c>
      <c r="B25" s="42" t="s">
        <v>40</v>
      </c>
      <c r="C25" s="43">
        <v>2.77</v>
      </c>
      <c r="D25" s="43">
        <v>2</v>
      </c>
      <c r="E25" s="5">
        <f t="shared" si="0"/>
        <v>5.54</v>
      </c>
      <c r="F25" s="21"/>
    </row>
    <row r="26" ht="26.25" spans="1:6">
      <c r="A26" s="44" t="s">
        <v>41</v>
      </c>
      <c r="B26" s="42" t="s">
        <v>40</v>
      </c>
      <c r="C26" s="43">
        <v>4</v>
      </c>
      <c r="D26" s="43">
        <v>1</v>
      </c>
      <c r="E26" s="5">
        <f t="shared" si="0"/>
        <v>4</v>
      </c>
      <c r="F26" s="21"/>
    </row>
    <row r="27" ht="26.25" spans="1:6">
      <c r="A27" s="44" t="s">
        <v>42</v>
      </c>
      <c r="B27" s="42"/>
      <c r="C27" s="43">
        <v>1.8</v>
      </c>
      <c r="D27" s="43">
        <v>4</v>
      </c>
      <c r="E27" s="5">
        <f t="shared" si="0"/>
        <v>7.2</v>
      </c>
      <c r="F27" s="21"/>
    </row>
    <row r="28" ht="26.25" spans="1:6">
      <c r="A28" s="44" t="s">
        <v>43</v>
      </c>
      <c r="B28" s="28"/>
      <c r="C28" s="5">
        <v>4.75</v>
      </c>
      <c r="D28" s="5">
        <v>1</v>
      </c>
      <c r="E28" s="5">
        <f t="shared" ref="E28:E35" si="1">+C28*D28</f>
        <v>4.75</v>
      </c>
      <c r="F28" s="21"/>
    </row>
    <row r="29" ht="26.25" spans="1:6">
      <c r="A29" s="44" t="s">
        <v>44</v>
      </c>
      <c r="B29" s="32"/>
      <c r="C29" s="45">
        <v>0.079</v>
      </c>
      <c r="D29" s="5">
        <v>1</v>
      </c>
      <c r="E29" s="5">
        <f t="shared" si="1"/>
        <v>0.079</v>
      </c>
      <c r="F29" s="21"/>
    </row>
    <row r="30" ht="26.25" spans="1:6">
      <c r="A30" s="44" t="s">
        <v>45</v>
      </c>
      <c r="B30" s="32"/>
      <c r="C30" s="46">
        <v>2.9</v>
      </c>
      <c r="D30" s="5">
        <v>1</v>
      </c>
      <c r="E30" s="5">
        <f t="shared" si="1"/>
        <v>2.9</v>
      </c>
      <c r="F30" s="21"/>
    </row>
    <row r="31" ht="26.25" spans="1:6">
      <c r="A31" s="44" t="s">
        <v>46</v>
      </c>
      <c r="B31" s="32"/>
      <c r="C31" s="46">
        <v>1.5</v>
      </c>
      <c r="D31" s="5">
        <v>1</v>
      </c>
      <c r="E31" s="46">
        <f t="shared" si="1"/>
        <v>1.5</v>
      </c>
      <c r="F31" s="21"/>
    </row>
    <row r="32" ht="26.25" spans="1:6">
      <c r="A32" s="47" t="s">
        <v>47</v>
      </c>
      <c r="B32" s="32"/>
      <c r="C32" s="48">
        <v>1.9</v>
      </c>
      <c r="D32" s="5">
        <v>1</v>
      </c>
      <c r="E32" s="5">
        <f t="shared" si="1"/>
        <v>1.9</v>
      </c>
      <c r="F32" s="21"/>
    </row>
    <row r="33" ht="26.25" spans="1:6">
      <c r="A33" s="41" t="s">
        <v>48</v>
      </c>
      <c r="B33" s="42"/>
      <c r="C33" s="49">
        <v>3.33</v>
      </c>
      <c r="D33" s="5">
        <v>1</v>
      </c>
      <c r="E33" s="50">
        <f t="shared" si="1"/>
        <v>3.33</v>
      </c>
      <c r="F33" s="21"/>
    </row>
    <row r="34" ht="26.25" spans="1:6">
      <c r="A34" s="41" t="s">
        <v>49</v>
      </c>
      <c r="B34" s="42"/>
      <c r="C34" s="43">
        <v>0.45</v>
      </c>
      <c r="D34" s="5">
        <v>1</v>
      </c>
      <c r="E34" s="5">
        <f t="shared" si="1"/>
        <v>0.45</v>
      </c>
      <c r="F34" s="29"/>
    </row>
    <row r="35" ht="26.25" spans="1:6">
      <c r="A35" s="41" t="s">
        <v>50</v>
      </c>
      <c r="B35" s="42"/>
      <c r="C35" s="43">
        <v>0.8</v>
      </c>
      <c r="D35" s="5">
        <v>1</v>
      </c>
      <c r="E35" s="5">
        <f t="shared" si="1"/>
        <v>0.8</v>
      </c>
      <c r="F35" s="29"/>
    </row>
    <row r="36" ht="26.25" spans="1:6">
      <c r="A36" s="22" t="s">
        <v>51</v>
      </c>
      <c r="B36" s="51" t="s">
        <v>52</v>
      </c>
      <c r="C36" s="23"/>
      <c r="D36" s="23"/>
      <c r="E36" s="52">
        <f>SUM(E21:E35)</f>
        <v>66.1323333333333</v>
      </c>
      <c r="F36" s="21"/>
    </row>
    <row r="37" ht="26.25" spans="1:6">
      <c r="A37" s="22" t="s">
        <v>53</v>
      </c>
      <c r="B37" s="51"/>
      <c r="C37" s="23"/>
      <c r="D37" s="23"/>
      <c r="E37" s="52">
        <f>+E36*2%</f>
        <v>1.32264666666667</v>
      </c>
      <c r="F37" s="21"/>
    </row>
    <row r="38" ht="26.25" spans="1:6">
      <c r="A38" s="53" t="s">
        <v>54</v>
      </c>
      <c r="B38" s="54"/>
      <c r="C38" s="55"/>
      <c r="D38" s="55"/>
      <c r="E38" s="56">
        <f>+E11+E19+E36+E37</f>
        <v>464.23498</v>
      </c>
      <c r="F38" s="21"/>
    </row>
    <row r="39" ht="26.25" spans="1:6">
      <c r="A39" s="30"/>
      <c r="B39" s="32"/>
      <c r="C39" s="57"/>
      <c r="D39" s="57"/>
      <c r="E39" s="57"/>
      <c r="F39" s="21"/>
    </row>
    <row r="40" ht="26.25" spans="1:6">
      <c r="A40" s="30" t="s">
        <v>55</v>
      </c>
      <c r="B40" s="32"/>
      <c r="C40" s="57"/>
      <c r="D40" s="57">
        <v>0.03</v>
      </c>
      <c r="E40" s="46">
        <f>E38*D40</f>
        <v>13.9270494</v>
      </c>
      <c r="F40" s="21"/>
    </row>
    <row r="41" ht="26.25" spans="1:6">
      <c r="A41" s="30" t="s">
        <v>56</v>
      </c>
      <c r="B41" s="32"/>
      <c r="C41" s="57"/>
      <c r="D41" s="57">
        <v>0.12</v>
      </c>
      <c r="E41" s="46">
        <f>D41*E38</f>
        <v>55.7081976</v>
      </c>
      <c r="F41" s="21"/>
    </row>
    <row r="42" ht="26.25" spans="1:6">
      <c r="A42" s="58" t="s">
        <v>57</v>
      </c>
      <c r="B42" s="32"/>
      <c r="C42" s="57"/>
      <c r="D42" s="57"/>
      <c r="E42" s="59">
        <f>E40+E41</f>
        <v>69.635247</v>
      </c>
      <c r="F42" s="21"/>
    </row>
    <row r="43" ht="26.25" spans="1:6">
      <c r="A43" s="60" t="s">
        <v>58</v>
      </c>
      <c r="B43" s="61"/>
      <c r="C43" s="43"/>
      <c r="D43" s="43"/>
      <c r="E43" s="43">
        <v>2</v>
      </c>
      <c r="F43" s="62"/>
    </row>
    <row r="44" ht="26.25" spans="1:6">
      <c r="A44" s="30"/>
      <c r="B44" s="32"/>
      <c r="C44" s="5"/>
      <c r="D44" s="5"/>
      <c r="E44" s="5"/>
      <c r="F44" s="21"/>
    </row>
    <row r="45" ht="27" spans="1:6">
      <c r="A45" s="63" t="s">
        <v>59</v>
      </c>
      <c r="B45" s="64"/>
      <c r="C45" s="65"/>
      <c r="D45" s="65"/>
      <c r="E45" s="66">
        <f>+E38+E42+E43</f>
        <v>535.870227</v>
      </c>
      <c r="F45" s="67"/>
    </row>
  </sheetData>
  <mergeCells count="7">
    <mergeCell ref="A1:E1"/>
    <mergeCell ref="C2:E2"/>
    <mergeCell ref="C3:E3"/>
    <mergeCell ref="C4:E4"/>
    <mergeCell ref="C5:E5"/>
    <mergeCell ref="C6:E6"/>
    <mergeCell ref="F1:F6"/>
  </mergeCells>
  <pageMargins left="0.700694444444445" right="0.700694444444445" top="0.751388888888889" bottom="0.751388888888889" header="0.298611111111111" footer="0.298611111111111"/>
  <pageSetup paperSize="9" scale="48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3633 BAGGY FIT  RINSE WASH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Zedex</dc:creator>
  <cp:lastModifiedBy>Zedex</cp:lastModifiedBy>
  <dcterms:created xsi:type="dcterms:W3CDTF">2024-04-15T11:05:00Z</dcterms:created>
  <dcterms:modified xsi:type="dcterms:W3CDTF">2024-04-15T11:09:37Z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BCB80EC6D2B0457899E5BDDE619A9C2A_11</vt:lpwstr>
  </property>
  <property fmtid="{D5CDD505-2E9C-101B-9397-08002B2CF9AE}" pid="3" name="KSOProductBuildVer">
    <vt:lpwstr>1033-12.2.0.16731</vt:lpwstr>
  </property>
</Properties>
</file>