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Factura" sheetId="1" r:id="rId1"/>
    <sheet name="Base" sheetId="2" r:id="rId2"/>
    <sheet name="Productos" sheetId="3" r:id="rId3"/>
    <sheet name="Clientes" sheetId="4" r:id="rId4"/>
  </sheets>
  <definedNames>
    <definedName name="catalogo">Productos!$A$2:$E$6</definedName>
    <definedName name="clientes">Clientes!$A$2:$C$10</definedName>
  </definedNames>
  <calcPr calcId="144525"/>
</workbook>
</file>

<file path=xl/calcChain.xml><?xml version="1.0" encoding="utf-8"?>
<calcChain xmlns="http://schemas.openxmlformats.org/spreadsheetml/2006/main">
  <c r="G4" i="1" l="1"/>
  <c r="F12" i="1"/>
  <c r="F13" i="1"/>
  <c r="F14" i="1"/>
  <c r="F15" i="1"/>
  <c r="F16" i="1"/>
  <c r="F17" i="1"/>
  <c r="E12" i="1"/>
  <c r="E13" i="1"/>
  <c r="E14" i="1"/>
  <c r="E15" i="1"/>
  <c r="E16" i="1"/>
  <c r="E17" i="1"/>
  <c r="D12" i="1"/>
  <c r="D13" i="1"/>
  <c r="D14" i="1"/>
  <c r="D15" i="1"/>
  <c r="D16" i="1"/>
  <c r="D17" i="1"/>
  <c r="C16" i="1"/>
  <c r="C17" i="1"/>
  <c r="C12" i="1"/>
  <c r="C13" i="1"/>
  <c r="C14" i="1"/>
  <c r="C15" i="1"/>
  <c r="D11" i="1"/>
  <c r="E11" i="1"/>
  <c r="C11" i="1"/>
  <c r="C7" i="1"/>
  <c r="D10" i="1"/>
  <c r="E10" i="1"/>
  <c r="F11" i="1" l="1"/>
  <c r="F10" i="1"/>
  <c r="F18" i="1" s="1"/>
  <c r="F19" i="1"/>
  <c r="F20" i="1" s="1"/>
</calcChain>
</file>

<file path=xl/sharedStrings.xml><?xml version="1.0" encoding="utf-8"?>
<sst xmlns="http://schemas.openxmlformats.org/spreadsheetml/2006/main" count="72" uniqueCount="57">
  <si>
    <t>Fecha</t>
  </si>
  <si>
    <t>KG-Productos</t>
  </si>
  <si>
    <t>Direccion y No. Identificacion fiscal</t>
  </si>
  <si>
    <t>Cliente</t>
  </si>
  <si>
    <t>Direccion</t>
  </si>
  <si>
    <t>CANT.</t>
  </si>
  <si>
    <t>COD. PRODUC</t>
  </si>
  <si>
    <t>COD. PRODUCTO</t>
  </si>
  <si>
    <t>PRODUCTO</t>
  </si>
  <si>
    <t>DESCRIPCION</t>
  </si>
  <si>
    <t>P/U</t>
  </si>
  <si>
    <t>TOTAL</t>
  </si>
  <si>
    <t>Subtotales</t>
  </si>
  <si>
    <t>iva 12%</t>
  </si>
  <si>
    <t>total a pag.</t>
  </si>
  <si>
    <t>FIRMA DEL VENDEDOR</t>
  </si>
  <si>
    <t xml:space="preserve">FECHA </t>
  </si>
  <si>
    <t>NO. FACT.</t>
  </si>
  <si>
    <t>CLIENTE</t>
  </si>
  <si>
    <t>CANTIDAD</t>
  </si>
  <si>
    <t>COD.PROD.</t>
  </si>
  <si>
    <t>PRECIO UNIT.</t>
  </si>
  <si>
    <t>PRECIO TOTAL</t>
  </si>
  <si>
    <t>IVA</t>
  </si>
  <si>
    <t>PROVEEDOR</t>
  </si>
  <si>
    <t>DIRECCION</t>
  </si>
  <si>
    <t>CIUDAD</t>
  </si>
  <si>
    <t>CONTROL PS2</t>
  </si>
  <si>
    <t>CONSOLA GAMECUBE</t>
  </si>
  <si>
    <t>CONSOLA PSP</t>
  </si>
  <si>
    <t>CARGADOR N64</t>
  </si>
  <si>
    <t>CASETS SNES</t>
  </si>
  <si>
    <t>ALAMBRICO M.-5655</t>
  </si>
  <si>
    <t>M.5988 2DA. Generacion</t>
  </si>
  <si>
    <t>Segunda Generacion</t>
  </si>
  <si>
    <t>256 voltios.</t>
  </si>
  <si>
    <t>Variedad</t>
  </si>
  <si>
    <t>Karla Ivett Ramirez Echeverria</t>
  </si>
  <si>
    <t>8ta. Calle 14-81 zona 4 Colonia El Zarzal C. M.G.</t>
  </si>
  <si>
    <t>Guatemala</t>
  </si>
  <si>
    <t>Kyuby Alexis Gonzalez Rivera</t>
  </si>
  <si>
    <t xml:space="preserve">1ra. Calle 14-86 zona 4 Mario Alioto </t>
  </si>
  <si>
    <t>Jose Fina Lopez Tujul</t>
  </si>
  <si>
    <t>Ludwin Roberto Rodriguez</t>
  </si>
  <si>
    <t xml:space="preserve">12va. Calle 16-88 zona  4 Martirez </t>
  </si>
  <si>
    <t>5ta. Calle 54-56 Zona 5 Terra Nova</t>
  </si>
  <si>
    <t>Rossy Valentina Ramirez</t>
  </si>
  <si>
    <t>9na. Calle 4-96 zona 8 Barcenas</t>
  </si>
  <si>
    <t>Mayo Elizabeth Maldonado</t>
  </si>
  <si>
    <t>7ma calle 4-90 zona 9 Trebol</t>
  </si>
  <si>
    <t>Armando Escobar</t>
  </si>
  <si>
    <t>6ta calle 4-78 zona 4 Frutal</t>
  </si>
  <si>
    <t>Gerson Marroquin</t>
  </si>
  <si>
    <t>10ma. Calle6-48 -villa -nueva</t>
  </si>
  <si>
    <t>Anthony Gonzalez Rivera</t>
  </si>
  <si>
    <t>4ta.calle 18-98 Mario Alioto</t>
  </si>
  <si>
    <t>Fac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</si>
</sst>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Q&quot;#,##0.00_);[Red]\(&quot;Q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47625</xdr:rowOff>
        </xdr:from>
        <xdr:to>
          <xdr:col>8</xdr:col>
          <xdr:colOff>19050</xdr:colOff>
          <xdr:row>9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21"/>
  <sheetViews>
    <sheetView tabSelected="1" workbookViewId="0">
      <selection activeCell="C7" sqref="C7:F7"/>
    </sheetView>
  </sheetViews>
  <sheetFormatPr baseColWidth="10" defaultRowHeight="15" x14ac:dyDescent="0.25"/>
  <cols>
    <col min="2" max="2" width="16.5703125" customWidth="1"/>
    <col min="3" max="3" width="15" customWidth="1"/>
    <col min="4" max="4" width="20" customWidth="1"/>
    <col min="6" max="7" width="11.85546875" bestFit="1" customWidth="1"/>
  </cols>
  <sheetData>
    <row r="1" spans="1:7" x14ac:dyDescent="0.25">
      <c r="A1" s="11" t="s">
        <v>1</v>
      </c>
      <c r="B1" s="11"/>
      <c r="C1" s="11"/>
      <c r="D1" s="11"/>
      <c r="E1" s="11"/>
      <c r="F1" s="11"/>
    </row>
    <row r="2" spans="1:7" x14ac:dyDescent="0.25">
      <c r="C2" s="11" t="s">
        <v>2</v>
      </c>
      <c r="D2" s="11"/>
      <c r="E2" s="11"/>
    </row>
    <row r="4" spans="1:7" x14ac:dyDescent="0.25">
      <c r="A4" t="s">
        <v>0</v>
      </c>
      <c r="B4" s="12">
        <v>42844</v>
      </c>
      <c r="C4" s="11"/>
      <c r="D4" s="6"/>
      <c r="E4" s="6"/>
      <c r="F4" s="1" t="s">
        <v>56</v>
      </c>
      <c r="G4">
        <f>MAX(Base!B2:B140)+1</f>
        <v>1</v>
      </c>
    </row>
    <row r="5" spans="1:7" ht="15.75" thickBot="1" x14ac:dyDescent="0.3"/>
    <row r="6" spans="1:7" ht="15.75" thickBot="1" x14ac:dyDescent="0.3">
      <c r="A6" s="6" t="s">
        <v>3</v>
      </c>
      <c r="B6" s="6"/>
      <c r="C6" s="7" t="s">
        <v>48</v>
      </c>
      <c r="D6" s="8"/>
      <c r="E6" s="8"/>
      <c r="F6" s="9"/>
    </row>
    <row r="7" spans="1:7" ht="15.75" thickBot="1" x14ac:dyDescent="0.3">
      <c r="A7" s="6" t="s">
        <v>4</v>
      </c>
      <c r="B7" s="6"/>
      <c r="C7" s="7" t="e">
        <f ca="1">IF(C6&lt;&gt;"",buscarv(C6,clientes,2,0),"")</f>
        <v>#NAME?</v>
      </c>
      <c r="D7" s="8"/>
      <c r="E7" s="8"/>
      <c r="F7" s="9"/>
    </row>
    <row r="9" spans="1:7" x14ac:dyDescent="0.25">
      <c r="A9" s="2" t="s">
        <v>5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spans="1:7" x14ac:dyDescent="0.25">
      <c r="A10" s="2"/>
      <c r="B10" s="2">
        <v>1002</v>
      </c>
      <c r="C10" s="2"/>
      <c r="D10" s="2" t="e">
        <f ca="1">IF($B10&lt;&gt;"",buscarv($B10,catalogo,3,0),"")</f>
        <v>#NAME?</v>
      </c>
      <c r="E10" s="2" t="e">
        <f ca="1">IF($B10&lt;&gt;"",buscarv($B10,catalogo,4,0),"")</f>
        <v>#NAME?</v>
      </c>
      <c r="F10" s="2" t="str">
        <f>IF(A10&gt;0,A10*E10,"")</f>
        <v/>
      </c>
    </row>
    <row r="11" spans="1:7" x14ac:dyDescent="0.25">
      <c r="A11" s="2"/>
      <c r="B11" s="2"/>
      <c r="C11" s="2" t="str">
        <f>IF($B11&lt;&gt;"",buscarv($B11,catalogo,2,0),"")</f>
        <v/>
      </c>
      <c r="D11" s="2" t="str">
        <f>IF($B11&lt;&gt;"",buscarv($B11,catalogo,3,0),"")</f>
        <v/>
      </c>
      <c r="E11" s="2" t="str">
        <f>IF($B11&lt;&gt;"",buscarv($B11,catalogo,4,0),"")</f>
        <v/>
      </c>
      <c r="F11" s="2" t="str">
        <f t="shared" ref="F11:F17" si="0">IF(A11&gt;0,A11*E11,"")</f>
        <v/>
      </c>
    </row>
    <row r="12" spans="1:7" x14ac:dyDescent="0.25">
      <c r="A12" s="2"/>
      <c r="B12" s="2"/>
      <c r="C12" s="2" t="str">
        <f>IF($B12&lt;&gt;"",buscarv($B12,catalogo,2,0),"")</f>
        <v/>
      </c>
      <c r="D12" s="2" t="str">
        <f>IF($B12&lt;&gt;"",buscarv($B12,catalogo,3,0),"")</f>
        <v/>
      </c>
      <c r="E12" s="2" t="str">
        <f>IF($B12&lt;&gt;"",buscarv($B12,catalogo,4,0),"")</f>
        <v/>
      </c>
      <c r="F12" s="2" t="str">
        <f t="shared" si="0"/>
        <v/>
      </c>
    </row>
    <row r="13" spans="1:7" x14ac:dyDescent="0.25">
      <c r="A13" s="2"/>
      <c r="B13" s="2"/>
      <c r="C13" s="2" t="str">
        <f>IF($B13&lt;&gt;"",buscarv($B13,catalogo,2,0),"")</f>
        <v/>
      </c>
      <c r="D13" s="2" t="str">
        <f>IF($B13&lt;&gt;"",buscarv($B13,catalogo,3,0),"")</f>
        <v/>
      </c>
      <c r="E13" s="2" t="str">
        <f>IF($B13&lt;&gt;"",buscarv($B13,catalogo,4,0),"")</f>
        <v/>
      </c>
      <c r="F13" s="2" t="str">
        <f t="shared" si="0"/>
        <v/>
      </c>
    </row>
    <row r="14" spans="1:7" x14ac:dyDescent="0.25">
      <c r="A14" s="2"/>
      <c r="B14" s="2"/>
      <c r="C14" s="2" t="str">
        <f>IF($B14&lt;&gt;"",buscarv($B14,catalogo,2,0),"")</f>
        <v/>
      </c>
      <c r="D14" s="2" t="str">
        <f>IF($B14&lt;&gt;"",buscarv($B14,catalogo,3,0),"")</f>
        <v/>
      </c>
      <c r="E14" s="2" t="str">
        <f>IF($B14&lt;&gt;"",buscarv($B14,catalogo,4,0),"")</f>
        <v/>
      </c>
      <c r="F14" s="2" t="str">
        <f t="shared" si="0"/>
        <v/>
      </c>
    </row>
    <row r="15" spans="1:7" x14ac:dyDescent="0.25">
      <c r="A15" s="2"/>
      <c r="B15" s="2"/>
      <c r="C15" s="2" t="str">
        <f>IF($B15&lt;&gt;"",buscarv($B15,catalogo,2,0),"")</f>
        <v/>
      </c>
      <c r="D15" s="2" t="str">
        <f>IF($B15&lt;&gt;"",buscarv($B15,catalogo,3,0),"")</f>
        <v/>
      </c>
      <c r="E15" s="2" t="str">
        <f>IF($B15&lt;&gt;"",buscarv($B15,catalogo,4,0),"")</f>
        <v/>
      </c>
      <c r="F15" s="2" t="str">
        <f t="shared" si="0"/>
        <v/>
      </c>
    </row>
    <row r="16" spans="1:7" x14ac:dyDescent="0.25">
      <c r="A16" s="2"/>
      <c r="B16" s="2"/>
      <c r="C16" s="2" t="str">
        <f>IF($B16&lt;&gt;"",buscarv($B16,catalogo,2,0),"")</f>
        <v/>
      </c>
      <c r="D16" s="2" t="str">
        <f>IF($B16&lt;&gt;"",buscarv($B16,catalogo,3,0),"")</f>
        <v/>
      </c>
      <c r="E16" s="2" t="str">
        <f>IF($B16&lt;&gt;"",buscarv($B16,catalogo,4,0),"")</f>
        <v/>
      </c>
      <c r="F16" s="2" t="str">
        <f t="shared" si="0"/>
        <v/>
      </c>
    </row>
    <row r="17" spans="1:6" x14ac:dyDescent="0.25">
      <c r="A17" s="2"/>
      <c r="B17" s="2"/>
      <c r="C17" s="2" t="str">
        <f>IF($B17&lt;&gt;"",buscarv($B17,catalogo,2,0),"")</f>
        <v/>
      </c>
      <c r="D17" s="2" t="str">
        <f>IF($B17&lt;&gt;"",buscarv($B17,catalogo,3,0),"")</f>
        <v/>
      </c>
      <c r="E17" s="2" t="str">
        <f>IF($B17&lt;&gt;"",buscarv($B17,catalogo,4,0),"")</f>
        <v/>
      </c>
      <c r="F17" s="2" t="str">
        <f t="shared" si="0"/>
        <v/>
      </c>
    </row>
    <row r="18" spans="1:6" x14ac:dyDescent="0.25">
      <c r="E18" s="2" t="s">
        <v>12</v>
      </c>
      <c r="F18" s="3">
        <f>SUM(F10:F17)</f>
        <v>0</v>
      </c>
    </row>
    <row r="19" spans="1:6" x14ac:dyDescent="0.25">
      <c r="E19" s="2" t="s">
        <v>13</v>
      </c>
      <c r="F19" s="3">
        <f>F18*12%</f>
        <v>0</v>
      </c>
    </row>
    <row r="20" spans="1:6" x14ac:dyDescent="0.25">
      <c r="A20" s="4"/>
      <c r="B20" s="4"/>
      <c r="C20" s="4"/>
      <c r="E20" s="2" t="s">
        <v>14</v>
      </c>
      <c r="F20" s="3">
        <f>F18+F19</f>
        <v>0</v>
      </c>
    </row>
    <row r="21" spans="1:6" x14ac:dyDescent="0.25">
      <c r="A21" s="10" t="s">
        <v>15</v>
      </c>
      <c r="B21" s="10"/>
      <c r="C21" s="10"/>
    </row>
  </sheetData>
  <dataConsolidate/>
  <mergeCells count="9">
    <mergeCell ref="A7:B7"/>
    <mergeCell ref="C7:F7"/>
    <mergeCell ref="A21:C21"/>
    <mergeCell ref="A1:F1"/>
    <mergeCell ref="C2:E2"/>
    <mergeCell ref="B4:C4"/>
    <mergeCell ref="D4:E4"/>
    <mergeCell ref="A6:B6"/>
    <mergeCell ref="C6:F6"/>
  </mergeCells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autoLine="0" autoPict="0" r:id="rId5">
            <anchor moveWithCells="1">
              <from>
                <xdr:col>6</xdr:col>
                <xdr:colOff>9525</xdr:colOff>
                <xdr:row>7</xdr:row>
                <xdr:rowOff>47625</xdr:rowOff>
              </from>
              <to>
                <xdr:col>8</xdr:col>
                <xdr:colOff>19050</xdr:colOff>
                <xdr:row>9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Productos!$A$2:$A$10</xm:f>
          </x14:formula1>
          <xm:sqref>B10:B17</xm:sqref>
        </x14:dataValidation>
        <x14:dataValidation type="list" allowBlank="1" showInputMessage="1" showErrorMessage="1">
          <x14:formula1>
            <xm:f>Clientes!$A$2:$A$10</xm:f>
          </x14:formula1>
          <xm:sqref>C6:F6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"/>
  <sheetViews>
    <sheetView topLeftCell="A119" workbookViewId="0">
      <selection activeCell="J1" sqref="J1"/>
    </sheetView>
  </sheetViews>
  <sheetFormatPr baseColWidth="10" defaultRowHeight="15" x14ac:dyDescent="0.25"/>
  <cols>
    <col min="7" max="7" width="14.28515625" customWidth="1"/>
    <col min="8" max="8" width="14.85546875" customWidth="1"/>
    <col min="9" max="9" width="14.7109375" customWidth="1"/>
  </cols>
  <sheetData>
    <row r="1" spans="1:10" x14ac:dyDescent="0.25">
      <c r="A1" s="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8</v>
      </c>
      <c r="G1" s="1" t="s">
        <v>9</v>
      </c>
      <c r="H1" s="1" t="s">
        <v>21</v>
      </c>
      <c r="I1" s="1" t="s">
        <v>22</v>
      </c>
      <c r="J1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6"/>
  <sheetViews>
    <sheetView workbookViewId="0">
      <selection activeCell="F2" sqref="F2"/>
    </sheetView>
  </sheetViews>
  <sheetFormatPr baseColWidth="10" defaultRowHeight="15" x14ac:dyDescent="0.25"/>
  <cols>
    <col min="1" max="1" width="13.5703125" customWidth="1"/>
    <col min="2" max="2" width="19.5703125" customWidth="1"/>
    <col min="3" max="3" width="23.42578125" customWidth="1"/>
    <col min="4" max="4" width="13.7109375" customWidth="1"/>
    <col min="5" max="5" width="13.85546875" customWidth="1"/>
  </cols>
  <sheetData>
    <row r="1" spans="1:5" x14ac:dyDescent="0.25">
      <c r="A1" t="s">
        <v>6</v>
      </c>
      <c r="B1" t="s">
        <v>8</v>
      </c>
      <c r="C1" t="s">
        <v>9</v>
      </c>
      <c r="D1" t="s">
        <v>21</v>
      </c>
      <c r="E1" t="s">
        <v>24</v>
      </c>
    </row>
    <row r="2" spans="1:5" x14ac:dyDescent="0.25">
      <c r="A2">
        <v>1001</v>
      </c>
      <c r="B2" t="s">
        <v>27</v>
      </c>
      <c r="C2" t="s">
        <v>32</v>
      </c>
      <c r="D2" s="5">
        <v>125</v>
      </c>
    </row>
    <row r="3" spans="1:5" x14ac:dyDescent="0.25">
      <c r="A3">
        <v>1002</v>
      </c>
      <c r="B3" t="s">
        <v>28</v>
      </c>
      <c r="C3" t="s">
        <v>33</v>
      </c>
      <c r="D3" s="5">
        <v>600</v>
      </c>
    </row>
    <row r="4" spans="1:5" x14ac:dyDescent="0.25">
      <c r="A4">
        <v>1003</v>
      </c>
      <c r="B4" t="s">
        <v>29</v>
      </c>
      <c r="C4" t="s">
        <v>34</v>
      </c>
      <c r="D4" s="5">
        <v>300</v>
      </c>
    </row>
    <row r="5" spans="1:5" x14ac:dyDescent="0.25">
      <c r="A5">
        <v>1004</v>
      </c>
      <c r="B5" t="s">
        <v>30</v>
      </c>
      <c r="C5" t="s">
        <v>35</v>
      </c>
      <c r="D5" s="5">
        <v>150</v>
      </c>
    </row>
    <row r="6" spans="1:5" x14ac:dyDescent="0.25">
      <c r="A6">
        <v>1005</v>
      </c>
      <c r="B6" t="s">
        <v>31</v>
      </c>
      <c r="C6" t="s">
        <v>36</v>
      </c>
      <c r="D6" s="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0"/>
  <sheetViews>
    <sheetView workbookViewId="0">
      <selection activeCell="B11" sqref="B11"/>
    </sheetView>
  </sheetViews>
  <sheetFormatPr baseColWidth="10" defaultRowHeight="15" x14ac:dyDescent="0.25"/>
  <cols>
    <col min="1" max="1" width="27.42578125" customWidth="1"/>
    <col min="2" max="2" width="45.85546875" customWidth="1"/>
  </cols>
  <sheetData>
    <row r="1" spans="1:3" x14ac:dyDescent="0.25">
      <c r="A1" s="1" t="s">
        <v>18</v>
      </c>
      <c r="B1" s="1" t="s">
        <v>25</v>
      </c>
      <c r="C1" s="1" t="s">
        <v>26</v>
      </c>
    </row>
    <row r="2" spans="1:3" x14ac:dyDescent="0.25">
      <c r="A2" t="s">
        <v>37</v>
      </c>
      <c r="B2" t="s">
        <v>38</v>
      </c>
      <c r="C2" t="s">
        <v>39</v>
      </c>
    </row>
    <row r="3" spans="1:3" x14ac:dyDescent="0.25">
      <c r="A3" t="s">
        <v>40</v>
      </c>
      <c r="B3" t="s">
        <v>41</v>
      </c>
      <c r="C3" t="s">
        <v>39</v>
      </c>
    </row>
    <row r="4" spans="1:3" x14ac:dyDescent="0.25">
      <c r="A4" t="s">
        <v>42</v>
      </c>
      <c r="B4" t="s">
        <v>44</v>
      </c>
      <c r="C4" t="s">
        <v>39</v>
      </c>
    </row>
    <row r="5" spans="1:3" x14ac:dyDescent="0.25">
      <c r="A5" t="s">
        <v>43</v>
      </c>
      <c r="B5" t="s">
        <v>45</v>
      </c>
      <c r="C5" t="s">
        <v>39</v>
      </c>
    </row>
    <row r="6" spans="1:3" x14ac:dyDescent="0.25">
      <c r="A6" t="s">
        <v>46</v>
      </c>
      <c r="B6" t="s">
        <v>47</v>
      </c>
      <c r="C6" t="s">
        <v>39</v>
      </c>
    </row>
    <row r="7" spans="1:3" x14ac:dyDescent="0.25">
      <c r="A7" t="s">
        <v>48</v>
      </c>
      <c r="B7" t="s">
        <v>49</v>
      </c>
      <c r="C7" t="s">
        <v>39</v>
      </c>
    </row>
    <row r="8" spans="1:3" x14ac:dyDescent="0.25">
      <c r="A8" t="s">
        <v>50</v>
      </c>
      <c r="B8" t="s">
        <v>51</v>
      </c>
      <c r="C8" t="s">
        <v>39</v>
      </c>
    </row>
    <row r="9" spans="1:3" x14ac:dyDescent="0.25">
      <c r="A9" t="s">
        <v>52</v>
      </c>
      <c r="B9" t="s">
        <v>53</v>
      </c>
      <c r="C9" t="s">
        <v>39</v>
      </c>
    </row>
    <row r="10" spans="1:3" x14ac:dyDescent="0.25">
      <c r="A10" t="s">
        <v>54</v>
      </c>
      <c r="B10" t="s">
        <v>55</v>
      </c>
      <c r="C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Factura</vt:lpstr>
      <vt:lpstr>Base</vt:lpstr>
      <vt:lpstr>Productos</vt:lpstr>
      <vt:lpstr>Clientes</vt:lpstr>
      <vt:lpstr>catalogo</vt:lpstr>
      <vt:lpstr>clientes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usuario 1</cp:lastModifiedBy>
  <dcterms:created xsi:type="dcterms:W3CDTF">2017-04-17T21:49:42Z</dcterms:created>
  <dcterms:modified xsi:type="dcterms:W3CDTF">2017-04-17T23:41:00Z</dcterms:modified>
</cp:coreProperties>
</file>