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t_Szab.Eman\web\"/>
    </mc:Choice>
  </mc:AlternateContent>
  <xr:revisionPtr revIDLastSave="0" documentId="13_ncr:1_{0A90ACAE-A0E2-4765-8897-70EB9E23ACF5}" xr6:coauthVersionLast="47" xr6:coauthVersionMax="47" xr10:uidLastSave="{00000000-0000-0000-0000-000000000000}"/>
  <bookViews>
    <workbookView xWindow="21480" yWindow="-120" windowWidth="21840" windowHeight="13140" activeTab="1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<sst xmlns="http://schemas.openxmlformats.org/spreadsheetml/2006/main" count="110" uniqueCount="79">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</sst>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4" fillId="0" borderId="12" xfId="0" applyNumberFormat="1" applyFont="1" applyBorder="1" applyAlignment="1" applyProtection="1">
      <alignment wrapText="1"/>
      <protection locked="0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D2" lockText="1" noThreeD="1"/>
</file>

<file path=xl/ctrlProps/ctrlProp2.xml><?xml version="1.0" encoding="utf-8"?>
<formControlPr xmlns="http://schemas.microsoft.com/office/spreadsheetml/2009/9/main" objectType="CheckBox" fmlaLink="D3" lockText="1" noThreeD="1"/>
</file>

<file path=xl/ctrlProps/ctrlProp3.xml><?xml version="1.0" encoding="utf-8"?>
<formControlPr xmlns="http://schemas.microsoft.com/office/spreadsheetml/2009/9/main" objectType="CheckBox" fmlaLink="D4" lockText="1" noThreeD="1"/>
</file>

<file path=xl/ctrlProps/ctrlProp4.xml><?xml version="1.0" encoding="utf-8"?>
<formControlPr xmlns="http://schemas.microsoft.com/office/spreadsheetml/2009/9/main" objectType="CheckBox" fmlaLink="D5" lockText="1" noThreeD="1"/>
</file>

<file path=xl/ctrlProps/ctrlProp5.xml><?xml version="1.0" encoding="utf-8"?>
<formControlPr xmlns="http://schemas.microsoft.com/office/spreadsheetml/2009/9/main" objectType="CheckBox" fmlaLink="D6" lockText="1" noThreeD="1"/>
</file>

<file path=xl/ctrlProps/ctrlProp6.xml><?xml version="1.0" encoding="utf-8"?>
<formControlPr xmlns="http://schemas.microsoft.com/office/spreadsheetml/2009/9/main" objectType="CheckBox" fmlaLink="D7" lockText="1" noThreeD="1"/>
</file>

<file path=xl/ctrlProps/ctrlProp7.xml><?xml version="1.0" encoding="utf-8"?>
<formControlPr xmlns="http://schemas.microsoft.com/office/spreadsheetml/2009/9/main" objectType="CheckBox" fmlaLink="D8" lockText="1" noThreeD="1"/>
</file>

<file path=xl/ctrlProps/ctrlProp8.xml><?xml version="1.0" encoding="utf-8"?>
<formControlPr xmlns="http://schemas.microsoft.com/office/spreadsheetml/2009/9/main" objectType="CheckBox" fmlaLink="D9" lockText="1" noThreeD="1"/>
</file>

<file path=xl/ctrlProps/ctrlProp9.xml><?xml version="1.0" encoding="utf-8"?>
<formControlPr xmlns="http://schemas.microsoft.com/office/spreadsheetml/2009/9/main" objectType="CheckBox" fmlaLink="D10" lockText="1" noThreeD="1"/>
</file>

<file path=xl/ctrlProps/ctrlProp10.xml><?xml version="1.0" encoding="utf-8"?>
<formControlPr xmlns="http://schemas.microsoft.com/office/spreadsheetml/2009/9/main" objectType="CheckBox" fmlaLink="D11" lockText="1" noThreeD="1"/>
</file>

<file path=xl/ctrlProps/ctrlProp11.xml><?xml version="1.0" encoding="utf-8"?>
<formControlPr xmlns="http://schemas.microsoft.com/office/spreadsheetml/2009/9/main" objectType="CheckBox" fmlaLink="D12" lockText="1" noThreeD="1"/>
</file>

<file path=xl/ctrlProps/ctrlProp12.xml><?xml version="1.0" encoding="utf-8"?>
<formControlPr xmlns="http://schemas.microsoft.com/office/spreadsheetml/2009/9/main" objectType="CheckBox" fmlaLink="D13" lockText="1" noThreeD="1"/>
</file>

<file path=xl/ctrlProps/ctrlProp13.xml><?xml version="1.0" encoding="utf-8"?>
<formControlPr xmlns="http://schemas.microsoft.com/office/spreadsheetml/2009/9/main" objectType="CheckBox" fmlaLink="D14" lockText="1" noThreeD="1"/>
</file>

<file path=xl/ctrlProps/ctrlProp14.xml><?xml version="1.0" encoding="utf-8"?>
<formControlPr xmlns="http://schemas.microsoft.com/office/spreadsheetml/2009/9/main" objectType="CheckBox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fmlaLink="D19" lockText="1" noThreeD="1"/>
</file>

<file path=xl/ctrlProps/ctrlProp19.xml><?xml version="1.0" encoding="utf-8"?>
<formControlPr xmlns="http://schemas.microsoft.com/office/spreadsheetml/2009/9/main" objectType="CheckBox" fmlaLink="D20" lockText="1" noThreeD="1"/>
</file>

<file path=xl/ctrlProps/ctrlProp20.xml><?xml version="1.0" encoding="utf-8"?>
<formControlPr xmlns="http://schemas.microsoft.com/office/spreadsheetml/2009/9/main" objectType="CheckBox" fmlaLink="D21" lockText="1" noThreeD="1"/>
</file>

<file path=xl/ctrlProps/ctrlProp21.xml><?xml version="1.0" encoding="utf-8"?>
<formControlPr xmlns="http://schemas.microsoft.com/office/spreadsheetml/2009/9/main" objectType="CheckBox" fmlaLink="D22" lockText="1" noThreeD="1"/>
</file>

<file path=xl/ctrlProps/ctrlProp22.xml><?xml version="1.0" encoding="utf-8"?>
<formControlPr xmlns="http://schemas.microsoft.com/office/spreadsheetml/2009/9/main" objectType="CheckBox" fmlaLink="D23" lockText="1" noThreeD="1"/>
</file>

<file path=xl/ctrlProps/ctrlProp23.xml><?xml version="1.0" encoding="utf-8"?>
<formControlPr xmlns="http://schemas.microsoft.com/office/spreadsheetml/2009/9/main" objectType="CheckBox" fmlaLink="D24" lockText="1" noThreeD="1"/>
</file>

<file path=xl/ctrlProps/ctrlProp24.xml><?xml version="1.0" encoding="utf-8"?>
<formControlPr xmlns="http://schemas.microsoft.com/office/spreadsheetml/2009/9/main" objectType="CheckBox" fmlaLink="D25" lockText="1" noThreeD="1"/>
</file>

<file path=xl/ctrlProps/ctrlProp25.xml><?xml version="1.0" encoding="utf-8"?>
<formControlPr xmlns="http://schemas.microsoft.com/office/spreadsheetml/2009/9/main" objectType="CheckBox" fmlaLink="D26" lockText="1" noThreeD="1"/>
</file>

<file path=xl/ctrlProps/ctrlProp26.xml><?xml version="1.0" encoding="utf-8"?>
<formControlPr xmlns="http://schemas.microsoft.com/office/spreadsheetml/2009/9/main" objectType="CheckBox" fmlaLink="D27" lockText="1" noThreeD="1"/>
</file>

<file path=xl/ctrlProps/ctrlProp27.xml><?xml version="1.0" encoding="utf-8"?>
<formControlPr xmlns="http://schemas.microsoft.com/office/spreadsheetml/2009/9/main" objectType="CheckBox" fmlaLink="D28" lockText="1" noThreeD="1"/>
</file>

<file path=xl/ctrlProps/ctrlProp28.xml><?xml version="1.0" encoding="utf-8"?>
<formControlPr xmlns="http://schemas.microsoft.com/office/spreadsheetml/2009/9/main" objectType="CheckBox" fmlaLink="D29" lockText="1" noThreeD="1"/>
</file>

<file path=xl/ctrlProps/ctrlProp29.xml><?xml version="1.0" encoding="utf-8"?>
<formControlPr xmlns="http://schemas.microsoft.com/office/spreadsheetml/2009/9/main" objectType="CheckBox" fmlaLink="D30" lockText="1" noThreeD="1"/>
</file>

<file path=xl/ctrlProps/ctrlProp30.xml><?xml version="1.0" encoding="utf-8"?>
<formControlPr xmlns="http://schemas.microsoft.com/office/spreadsheetml/2009/9/main" objectType="CheckBox" fmlaLink="D31" lockText="1" noThreeD="1"/>
</file>

<file path=xl/ctrlProps/ctrlProp31.xml><?xml version="1.0" encoding="utf-8"?>
<formControlPr xmlns="http://schemas.microsoft.com/office/spreadsheetml/2009/9/main" objectType="CheckBox" fmlaLink="D32" lockText="1" noThreeD="1"/>
</file>

<file path=xl/ctrlProps/ctrlProp32.xml><?xml version="1.0" encoding="utf-8"?>
<formControlPr xmlns="http://schemas.microsoft.com/office/spreadsheetml/2009/9/main" objectType="CheckBox" fmlaLink="D33" lockText="1" noThreeD="1"/>
</file>

<file path=xl/ctrlProps/ctrlProp33.xml><?xml version="1.0" encoding="utf-8"?>
<formControlPr xmlns="http://schemas.microsoft.com/office/spreadsheetml/2009/9/main" objectType="CheckBox" fmlaLink="D34" lockText="1" noThreeD="1"/>
</file>

<file path=xl/ctrlProps/ctrlProp34.xml><?xml version="1.0" encoding="utf-8"?>
<formControlPr xmlns="http://schemas.microsoft.com/office/spreadsheetml/2009/9/main" objectType="CheckBox" fmlaLink="D35" lockText="1" noThreeD="1"/>
</file>

<file path=xl/ctrlProps/ctrlProp35.xml><?xml version="1.0" encoding="utf-8"?>
<formControlPr xmlns="http://schemas.microsoft.com/office/spreadsheetml/2009/9/main" objectType="CheckBox" fmlaLink="D36" lockText="1" noThreeD="1"/>
</file>

<file path=xl/ctrlProps/ctrlProp36.xml><?xml version="1.0" encoding="utf-8"?>
<formControlPr xmlns="http://schemas.microsoft.com/office/spreadsheetml/2009/9/main" objectType="CheckBox" fmlaLink="D37" lockText="1" noThreeD="1"/>
</file>

<file path=xl/ctrlProps/ctrlProp37.xml><?xml version="1.0" encoding="utf-8"?>
<formControlPr xmlns="http://schemas.microsoft.com/office/spreadsheetml/2009/9/main" objectType="CheckBox" fmlaLink="D38" lockText="1" noThreeD="1"/>
</file>

<file path=xl/ctrlProps/ctrlProp38.xml><?xml version="1.0" encoding="utf-8"?>
<formControlPr xmlns="http://schemas.microsoft.com/office/spreadsheetml/2009/9/main" objectType="CheckBox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topLeftCell="A7" zoomScaleNormal="100" workbookViewId="0">
      <selection activeCell="D13" sqref="B13:D13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81" t="s">
        <v>45</v>
      </c>
      <c r="C1" s="82"/>
      <c r="D1" s="82"/>
      <c r="E1" s="82"/>
      <c r="F1" s="82"/>
      <c r="G1" s="82"/>
      <c r="H1" s="82"/>
      <c r="I1" s="31"/>
      <c r="J1" s="31"/>
    </row>
    <row r="2" spans="1:10" ht="23.25" x14ac:dyDescent="0.35">
      <c r="A2" s="31"/>
      <c r="B2" s="34" t="s">
        <v>0</v>
      </c>
      <c r="C2" s="86"/>
      <c r="D2" s="87"/>
      <c r="E2" s="87"/>
      <c r="F2" s="87"/>
      <c r="G2" s="87"/>
      <c r="H2" s="87"/>
      <c r="I2" s="31"/>
      <c r="J2" s="31"/>
    </row>
    <row r="3" spans="1:10" ht="23.25" x14ac:dyDescent="0.35">
      <c r="A3" s="31"/>
      <c r="B3" s="34" t="s">
        <v>1</v>
      </c>
      <c r="C3" s="88"/>
      <c r="D3" s="87"/>
      <c r="E3" s="87"/>
      <c r="F3" s="87"/>
      <c r="G3" s="87"/>
      <c r="H3" s="87"/>
      <c r="I3" s="31"/>
      <c r="J3" s="31"/>
    </row>
    <row r="4" spans="1:10" ht="23.25" x14ac:dyDescent="0.35">
      <c r="A4" s="31"/>
      <c r="B4" s="34" t="s">
        <v>3</v>
      </c>
      <c r="C4" s="86"/>
      <c r="D4" s="92"/>
      <c r="E4" s="92"/>
      <c r="F4" s="92"/>
      <c r="G4" s="92"/>
      <c r="H4" s="93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91" t="s">
        <v>2</v>
      </c>
      <c r="C6" s="91"/>
      <c r="D6" s="91"/>
      <c r="E6" s="91"/>
      <c r="F6" s="91"/>
      <c r="G6" s="91"/>
      <c r="H6" s="91"/>
      <c r="I6" s="31"/>
      <c r="J6" s="31"/>
    </row>
    <row r="7" spans="1:10" ht="37.5" customHeight="1" x14ac:dyDescent="0.25">
      <c r="A7" s="31"/>
      <c r="B7" s="94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4"/>
      <c r="D7" s="94"/>
      <c r="E7" s="94"/>
      <c r="F7" s="94"/>
      <c r="G7" s="94"/>
      <c r="H7" s="94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9" t="s">
        <v>30</v>
      </c>
      <c r="C10" s="90"/>
      <c r="D10" s="78">
        <f>SUM(Irányelvek!G:G)</f>
        <v>80</v>
      </c>
      <c r="E10" s="31"/>
      <c r="F10" s="98" t="s">
        <v>46</v>
      </c>
      <c r="G10" s="98"/>
      <c r="H10" s="98"/>
      <c r="I10" s="31"/>
      <c r="J10" s="31"/>
    </row>
    <row r="11" spans="1:10" x14ac:dyDescent="0.25">
      <c r="A11" s="31"/>
      <c r="B11" s="83" t="s">
        <v>36</v>
      </c>
      <c r="C11" s="84"/>
      <c r="D11" s="79">
        <v>20</v>
      </c>
      <c r="E11" s="31"/>
      <c r="F11" s="99"/>
      <c r="G11" s="99"/>
      <c r="H11" s="99"/>
      <c r="I11" s="31"/>
      <c r="J11" s="31"/>
    </row>
    <row r="12" spans="1:10" x14ac:dyDescent="0.25">
      <c r="A12" s="31"/>
      <c r="B12" s="89" t="s">
        <v>58</v>
      </c>
      <c r="C12" s="90"/>
      <c r="D12" s="78">
        <v>20</v>
      </c>
      <c r="E12" s="31"/>
      <c r="F12" s="99"/>
      <c r="G12" s="99"/>
      <c r="H12" s="99"/>
      <c r="I12" s="31"/>
      <c r="J12" s="31"/>
    </row>
    <row r="13" spans="1:10" x14ac:dyDescent="0.25">
      <c r="A13" s="31"/>
      <c r="B13" s="89" t="s">
        <v>59</v>
      </c>
      <c r="C13" s="90"/>
      <c r="D13" s="78">
        <v>40</v>
      </c>
      <c r="E13" s="31"/>
      <c r="F13" s="99"/>
      <c r="G13" s="99"/>
      <c r="H13" s="99"/>
      <c r="I13" s="31"/>
      <c r="J13" s="31"/>
    </row>
    <row r="14" spans="1:10" x14ac:dyDescent="0.25">
      <c r="A14" s="31"/>
      <c r="B14" s="31"/>
      <c r="C14" s="31"/>
      <c r="D14" s="31"/>
      <c r="E14" s="31"/>
      <c r="F14" s="99"/>
      <c r="G14" s="99"/>
      <c r="H14" s="99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9" t="s">
        <v>39</v>
      </c>
      <c r="C16" s="90"/>
      <c r="D16" s="30" t="b">
        <f t="array" ref="D16">IF(COUNTIFS(Irányelvek!D2:D39,"=hamis",Irányelvek!F2:F39,"=Igaz")=0,TRUE,FALSE)</f>
        <v>0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9" t="s">
        <v>32</v>
      </c>
      <c r="C17" s="90"/>
      <c r="D17" s="33">
        <f>SUM(Irányelvek!H2:H39)</f>
        <v>-36</v>
      </c>
      <c r="E17" s="31"/>
      <c r="F17" s="97" t="str">
        <f>VLOOKUP(D20,Ponthatárok!$C$3:$D$7,2,TRUE)</f>
        <v>Elégtelen (1)</v>
      </c>
      <c r="G17" s="97"/>
      <c r="H17" s="97"/>
      <c r="I17" s="31"/>
      <c r="J17" s="31"/>
    </row>
    <row r="18" spans="1:10" ht="31.5" customHeight="1" x14ac:dyDescent="0.25">
      <c r="A18" s="31"/>
      <c r="B18" s="95" t="s">
        <v>60</v>
      </c>
      <c r="C18" s="96"/>
      <c r="D18" s="36">
        <f>IF(D17&gt;D11,VLOOKUP(SUM(Irányelvek!J2:J39),Ponthatárok!G2:H12,2,TRUE),0)</f>
        <v>0</v>
      </c>
      <c r="E18" s="31"/>
      <c r="F18" s="97"/>
      <c r="G18" s="97"/>
      <c r="H18" s="97"/>
      <c r="I18" s="31"/>
      <c r="J18" s="31"/>
    </row>
    <row r="19" spans="1:10" x14ac:dyDescent="0.25">
      <c r="A19" s="31"/>
      <c r="B19" s="89" t="s">
        <v>61</v>
      </c>
      <c r="C19" s="90"/>
      <c r="D19" s="80">
        <v>40</v>
      </c>
      <c r="E19" s="31"/>
      <c r="F19" s="97"/>
      <c r="G19" s="97"/>
      <c r="H19" s="97"/>
      <c r="I19" s="31"/>
      <c r="J19" s="31"/>
    </row>
    <row r="20" spans="1:10" x14ac:dyDescent="0.25">
      <c r="A20" s="31"/>
      <c r="B20" s="89" t="s">
        <v>62</v>
      </c>
      <c r="C20" s="90"/>
      <c r="D20" s="33">
        <f>SUM(D17:D19)</f>
        <v>4</v>
      </c>
      <c r="E20" s="31"/>
      <c r="F20" s="85" t="str">
        <f>CONCATENATE("Az önértékelés alapján ",VLOOKUP(D20,Ponthatárok!$C$3:$D$7,2,TRUE), "  érdemjegyet kapnál rá.")</f>
        <v>Az önértékelés alapján Elégtelen (1)  érdemjegyet kapnál rá.</v>
      </c>
      <c r="G20" s="85"/>
      <c r="H20" s="85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B10:C10"/>
    <mergeCell ref="B16:C16"/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9"/>
  <sheetViews>
    <sheetView tabSelected="1" zoomScale="130" zoomScaleNormal="130" workbookViewId="0">
      <pane ySplit="1" topLeftCell="A14" activePane="bottomLeft" state="frozen"/>
      <selection pane="bottomLeft" activeCell="C18" sqref="C18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0</v>
      </c>
      <c r="E2" s="38" t="b">
        <v>1</v>
      </c>
      <c r="F2" s="39" t="b">
        <v>1</v>
      </c>
      <c r="G2" s="39">
        <v>1</v>
      </c>
      <c r="H2" s="39">
        <f>IF(D2=TRUE,G2,IF(F2=TRUE,-2,""))</f>
        <v>-2</v>
      </c>
      <c r="I2" s="40">
        <f>IF(E2=TRUE,G2,IF(F2=TRUE,-2,""))</f>
        <v>1</v>
      </c>
      <c r="J2" s="41">
        <f>IF(H2=I2,0,1)</f>
        <v>1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0</v>
      </c>
      <c r="E3" s="16" t="b">
        <v>1</v>
      </c>
      <c r="F3" s="2"/>
      <c r="G3" s="2">
        <v>1</v>
      </c>
      <c r="H3" s="13" t="str">
        <f t="shared" ref="H3:H39" si="0">IF(D3=TRUE,G3,IF(F3=TRUE,-2,""))</f>
        <v/>
      </c>
      <c r="I3" s="14">
        <f t="shared" ref="I3:I39" si="1">IF(E3=TRUE,G3,IF(F3=TRUE,-2,""))</f>
        <v>1</v>
      </c>
      <c r="J3" s="42">
        <f t="shared" ref="J3:J39" si="2">IF(H3=I3,0,1)</f>
        <v>1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0</v>
      </c>
      <c r="E4" s="17" t="b">
        <v>1</v>
      </c>
      <c r="F4" s="2" t="b">
        <v>1</v>
      </c>
      <c r="G4" s="2">
        <v>1</v>
      </c>
      <c r="H4" s="13">
        <f t="shared" si="0"/>
        <v>-2</v>
      </c>
      <c r="I4" s="14">
        <f t="shared" si="1"/>
        <v>1</v>
      </c>
      <c r="J4" s="42">
        <f t="shared" si="2"/>
        <v>1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0</v>
      </c>
      <c r="E5" s="17" t="b">
        <v>1</v>
      </c>
      <c r="F5" s="2" t="b">
        <v>1</v>
      </c>
      <c r="G5" s="2">
        <v>2</v>
      </c>
      <c r="H5" s="13">
        <f t="shared" si="0"/>
        <v>-2</v>
      </c>
      <c r="I5" s="14">
        <f t="shared" si="1"/>
        <v>2</v>
      </c>
      <c r="J5" s="42">
        <f t="shared" si="2"/>
        <v>1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0</v>
      </c>
      <c r="E6" s="17" t="b">
        <v>1</v>
      </c>
      <c r="F6" s="2" t="b">
        <v>1</v>
      </c>
      <c r="G6" s="2">
        <v>1</v>
      </c>
      <c r="H6" s="13">
        <f t="shared" si="0"/>
        <v>-2</v>
      </c>
      <c r="I6" s="14">
        <f t="shared" si="1"/>
        <v>1</v>
      </c>
      <c r="J6" s="42">
        <f t="shared" si="2"/>
        <v>1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0</v>
      </c>
      <c r="E7" s="45" t="b">
        <v>1</v>
      </c>
      <c r="F7" s="46" t="b">
        <v>1</v>
      </c>
      <c r="G7" s="46">
        <v>2</v>
      </c>
      <c r="H7" s="47">
        <f t="shared" si="0"/>
        <v>-2</v>
      </c>
      <c r="I7" s="48">
        <f t="shared" si="1"/>
        <v>2</v>
      </c>
      <c r="J7" s="49">
        <f t="shared" si="2"/>
        <v>1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0</v>
      </c>
      <c r="E8" s="57" t="b">
        <v>1</v>
      </c>
      <c r="F8" s="39"/>
      <c r="G8" s="39">
        <v>1</v>
      </c>
      <c r="H8" s="39" t="str">
        <f t="shared" si="0"/>
        <v/>
      </c>
      <c r="I8" s="40">
        <f t="shared" si="1"/>
        <v>1</v>
      </c>
      <c r="J8" s="41">
        <f t="shared" si="2"/>
        <v>1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0</v>
      </c>
      <c r="E9" s="17" t="b">
        <v>1</v>
      </c>
      <c r="F9" s="2"/>
      <c r="G9" s="2">
        <v>1</v>
      </c>
      <c r="H9" s="13" t="str">
        <f t="shared" si="0"/>
        <v/>
      </c>
      <c r="I9" s="14">
        <f t="shared" si="1"/>
        <v>1</v>
      </c>
      <c r="J9" s="42">
        <f t="shared" si="2"/>
        <v>1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0</v>
      </c>
      <c r="E10" s="17" t="b">
        <v>1</v>
      </c>
      <c r="F10" s="2" t="b">
        <v>1</v>
      </c>
      <c r="G10" s="2">
        <v>5</v>
      </c>
      <c r="H10" s="13">
        <f t="shared" si="0"/>
        <v>-2</v>
      </c>
      <c r="I10" s="14">
        <f t="shared" si="1"/>
        <v>5</v>
      </c>
      <c r="J10" s="42">
        <f t="shared" si="2"/>
        <v>1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0</v>
      </c>
      <c r="E11" s="17" t="b">
        <v>1</v>
      </c>
      <c r="F11" s="2" t="b">
        <v>1</v>
      </c>
      <c r="G11" s="2">
        <v>5</v>
      </c>
      <c r="H11" s="13">
        <f t="shared" si="0"/>
        <v>-2</v>
      </c>
      <c r="I11" s="14">
        <f t="shared" si="1"/>
        <v>5</v>
      </c>
      <c r="J11" s="42">
        <f t="shared" si="2"/>
        <v>1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0</v>
      </c>
      <c r="E12" s="17" t="b">
        <v>1</v>
      </c>
      <c r="F12" s="2"/>
      <c r="G12" s="2">
        <v>1</v>
      </c>
      <c r="H12" s="13" t="str">
        <f t="shared" si="0"/>
        <v/>
      </c>
      <c r="I12" s="14">
        <f t="shared" si="1"/>
        <v>1</v>
      </c>
      <c r="J12" s="42">
        <f t="shared" si="2"/>
        <v>1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0</v>
      </c>
      <c r="E13" s="19" t="b">
        <v>1</v>
      </c>
      <c r="F13" s="15" t="b">
        <v>1</v>
      </c>
      <c r="G13" s="15">
        <v>5</v>
      </c>
      <c r="H13" s="61">
        <f t="shared" si="0"/>
        <v>-2</v>
      </c>
      <c r="I13" s="62">
        <f t="shared" si="1"/>
        <v>5</v>
      </c>
      <c r="J13" s="63">
        <f t="shared" si="2"/>
        <v>1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0</v>
      </c>
      <c r="E14" s="57" t="b">
        <v>1</v>
      </c>
      <c r="F14" s="39" t="b">
        <v>1</v>
      </c>
      <c r="G14" s="39">
        <v>5</v>
      </c>
      <c r="H14" s="39">
        <f t="shared" si="0"/>
        <v>-2</v>
      </c>
      <c r="I14" s="40">
        <f t="shared" si="1"/>
        <v>5</v>
      </c>
      <c r="J14" s="41">
        <f t="shared" si="2"/>
        <v>1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0</v>
      </c>
      <c r="E15" s="17" t="b">
        <v>1</v>
      </c>
      <c r="F15" s="2" t="b">
        <v>1</v>
      </c>
      <c r="G15" s="2">
        <v>3</v>
      </c>
      <c r="H15" s="13">
        <f t="shared" si="0"/>
        <v>-2</v>
      </c>
      <c r="I15" s="14">
        <f t="shared" si="1"/>
        <v>3</v>
      </c>
      <c r="J15" s="42">
        <f t="shared" si="2"/>
        <v>1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0</v>
      </c>
      <c r="E17" s="17" t="b">
        <v>1</v>
      </c>
      <c r="F17" s="2" t="b">
        <v>1</v>
      </c>
      <c r="G17" s="2">
        <v>1</v>
      </c>
      <c r="H17" s="13">
        <f t="shared" si="0"/>
        <v>-2</v>
      </c>
      <c r="I17" s="14">
        <f t="shared" si="1"/>
        <v>1</v>
      </c>
      <c r="J17" s="42">
        <f t="shared" si="2"/>
        <v>1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0</v>
      </c>
      <c r="E19" s="57" t="b">
        <v>1</v>
      </c>
      <c r="F19" s="39"/>
      <c r="G19" s="39">
        <v>1</v>
      </c>
      <c r="H19" s="39" t="str">
        <f t="shared" si="0"/>
        <v/>
      </c>
      <c r="I19" s="40">
        <f t="shared" si="1"/>
        <v>1</v>
      </c>
      <c r="J19" s="41">
        <f t="shared" si="2"/>
        <v>1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0</v>
      </c>
      <c r="E20" s="17" t="b">
        <v>1</v>
      </c>
      <c r="F20" s="2"/>
      <c r="G20" s="2">
        <v>1</v>
      </c>
      <c r="H20" s="13" t="str">
        <f t="shared" si="0"/>
        <v/>
      </c>
      <c r="I20" s="14">
        <f t="shared" si="1"/>
        <v>1</v>
      </c>
      <c r="J20" s="42">
        <f t="shared" si="2"/>
        <v>1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0</v>
      </c>
      <c r="E21" s="17" t="b">
        <v>1</v>
      </c>
      <c r="F21" s="2"/>
      <c r="G21" s="2">
        <v>1</v>
      </c>
      <c r="H21" s="13" t="str">
        <f t="shared" si="0"/>
        <v/>
      </c>
      <c r="I21" s="14">
        <f t="shared" si="1"/>
        <v>1</v>
      </c>
      <c r="J21" s="42">
        <f t="shared" si="2"/>
        <v>1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0</v>
      </c>
      <c r="E22" s="17" t="b">
        <v>1</v>
      </c>
      <c r="F22" s="2"/>
      <c r="G22" s="2">
        <v>1</v>
      </c>
      <c r="H22" s="13" t="str">
        <f t="shared" si="0"/>
        <v/>
      </c>
      <c r="I22" s="14">
        <f t="shared" si="1"/>
        <v>1</v>
      </c>
      <c r="J22" s="42">
        <f t="shared" si="2"/>
        <v>1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0</v>
      </c>
      <c r="E23" s="17" t="b">
        <v>1</v>
      </c>
      <c r="F23" s="2"/>
      <c r="G23" s="2">
        <v>1</v>
      </c>
      <c r="H23" s="13" t="str">
        <f t="shared" si="0"/>
        <v/>
      </c>
      <c r="I23" s="14">
        <f t="shared" si="1"/>
        <v>1</v>
      </c>
      <c r="J23" s="42">
        <f t="shared" si="2"/>
        <v>1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0</v>
      </c>
      <c r="E24" s="17" t="b">
        <v>1</v>
      </c>
      <c r="F24" s="2"/>
      <c r="G24" s="2">
        <v>1</v>
      </c>
      <c r="H24" s="13" t="str">
        <f t="shared" si="0"/>
        <v/>
      </c>
      <c r="I24" s="14">
        <f t="shared" si="1"/>
        <v>1</v>
      </c>
      <c r="J24" s="42">
        <f t="shared" si="2"/>
        <v>1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0</v>
      </c>
      <c r="E25" s="17" t="b">
        <v>1</v>
      </c>
      <c r="F25" s="2"/>
      <c r="G25" s="2">
        <v>1</v>
      </c>
      <c r="H25" s="13" t="str">
        <f t="shared" si="0"/>
        <v/>
      </c>
      <c r="I25" s="14">
        <f t="shared" si="1"/>
        <v>1</v>
      </c>
      <c r="J25" s="42">
        <f t="shared" si="2"/>
        <v>1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0</v>
      </c>
      <c r="E26" s="19" t="b">
        <v>1</v>
      </c>
      <c r="F26" s="15" t="b">
        <v>1</v>
      </c>
      <c r="G26" s="15">
        <v>2</v>
      </c>
      <c r="H26" s="61">
        <f t="shared" si="0"/>
        <v>-2</v>
      </c>
      <c r="I26" s="62">
        <f t="shared" si="1"/>
        <v>2</v>
      </c>
      <c r="J26" s="63">
        <f t="shared" si="2"/>
        <v>1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0</v>
      </c>
      <c r="E27" s="57" t="b">
        <v>1</v>
      </c>
      <c r="F27" s="39" t="b">
        <v>1</v>
      </c>
      <c r="G27" s="39">
        <v>4</v>
      </c>
      <c r="H27" s="39">
        <f t="shared" si="0"/>
        <v>-2</v>
      </c>
      <c r="I27" s="40">
        <f t="shared" si="1"/>
        <v>4</v>
      </c>
      <c r="J27" s="41">
        <f t="shared" si="2"/>
        <v>1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0</v>
      </c>
      <c r="E28" s="17" t="b">
        <v>1</v>
      </c>
      <c r="F28" s="2"/>
      <c r="G28" s="2">
        <v>1</v>
      </c>
      <c r="H28" s="13" t="str">
        <f t="shared" si="0"/>
        <v/>
      </c>
      <c r="I28" s="14">
        <f t="shared" si="1"/>
        <v>1</v>
      </c>
      <c r="J28" s="42">
        <f t="shared" si="2"/>
        <v>1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0</v>
      </c>
      <c r="E29" s="17" t="b">
        <v>1</v>
      </c>
      <c r="F29" s="2"/>
      <c r="G29" s="2">
        <v>1</v>
      </c>
      <c r="H29" s="13" t="str">
        <f t="shared" si="0"/>
        <v/>
      </c>
      <c r="I29" s="14">
        <f t="shared" si="1"/>
        <v>1</v>
      </c>
      <c r="J29" s="42">
        <f t="shared" si="2"/>
        <v>1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0</v>
      </c>
      <c r="E30" s="45" t="b">
        <v>1</v>
      </c>
      <c r="F30" s="46" t="b">
        <v>1</v>
      </c>
      <c r="G30" s="46">
        <v>2</v>
      </c>
      <c r="H30" s="47">
        <f t="shared" si="0"/>
        <v>-2</v>
      </c>
      <c r="I30" s="48">
        <f t="shared" si="1"/>
        <v>2</v>
      </c>
      <c r="J30" s="49">
        <f t="shared" si="2"/>
        <v>1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0</v>
      </c>
      <c r="E31" s="57" t="b">
        <v>1</v>
      </c>
      <c r="F31" s="39" t="b">
        <v>1</v>
      </c>
      <c r="G31" s="39">
        <v>2</v>
      </c>
      <c r="H31" s="39">
        <f t="shared" si="0"/>
        <v>-2</v>
      </c>
      <c r="I31" s="40">
        <f t="shared" si="1"/>
        <v>2</v>
      </c>
      <c r="J31" s="41">
        <f t="shared" si="2"/>
        <v>1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0</v>
      </c>
      <c r="E32" s="17" t="b">
        <v>1</v>
      </c>
      <c r="F32" s="2"/>
      <c r="G32" s="2">
        <v>1</v>
      </c>
      <c r="H32" s="13" t="str">
        <f t="shared" si="0"/>
        <v/>
      </c>
      <c r="I32" s="14">
        <f t="shared" si="1"/>
        <v>1</v>
      </c>
      <c r="J32" s="42">
        <f t="shared" si="2"/>
        <v>1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0</v>
      </c>
      <c r="E33" s="17" t="b">
        <v>1</v>
      </c>
      <c r="F33" s="2" t="b">
        <v>1</v>
      </c>
      <c r="G33" s="2">
        <v>2</v>
      </c>
      <c r="H33" s="13">
        <f t="shared" si="0"/>
        <v>-2</v>
      </c>
      <c r="I33" s="14">
        <f t="shared" si="1"/>
        <v>2</v>
      </c>
      <c r="J33" s="42">
        <f t="shared" si="2"/>
        <v>1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0</v>
      </c>
      <c r="E34" s="45" t="b">
        <v>1</v>
      </c>
      <c r="F34" s="46"/>
      <c r="G34" s="46">
        <v>2</v>
      </c>
      <c r="H34" s="47" t="str">
        <f t="shared" si="0"/>
        <v/>
      </c>
      <c r="I34" s="48">
        <f t="shared" si="1"/>
        <v>2</v>
      </c>
      <c r="J34" s="49">
        <f t="shared" si="2"/>
        <v>1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0</v>
      </c>
      <c r="E35" s="57" t="b">
        <v>1</v>
      </c>
      <c r="F35" s="39" t="b">
        <v>1</v>
      </c>
      <c r="G35" s="39">
        <v>1</v>
      </c>
      <c r="H35" s="39">
        <f t="shared" si="0"/>
        <v>-2</v>
      </c>
      <c r="I35" s="40">
        <f t="shared" si="1"/>
        <v>1</v>
      </c>
      <c r="J35" s="41">
        <f t="shared" si="2"/>
        <v>1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0</v>
      </c>
      <c r="E36" s="17" t="b">
        <v>1</v>
      </c>
      <c r="F36" s="2" t="b">
        <v>1</v>
      </c>
      <c r="G36" s="2">
        <v>2</v>
      </c>
      <c r="H36" s="13">
        <f t="shared" si="0"/>
        <v>-2</v>
      </c>
      <c r="I36" s="14">
        <f t="shared" si="1"/>
        <v>2</v>
      </c>
      <c r="J36" s="42">
        <f t="shared" si="2"/>
        <v>1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0</v>
      </c>
      <c r="E37" s="17" t="b">
        <v>1</v>
      </c>
      <c r="F37" s="2" t="b">
        <v>1</v>
      </c>
      <c r="G37" s="2">
        <v>2</v>
      </c>
      <c r="H37" s="13">
        <f t="shared" si="0"/>
        <v>-2</v>
      </c>
      <c r="I37" s="14">
        <f t="shared" si="1"/>
        <v>2</v>
      </c>
      <c r="J37" s="42">
        <f t="shared" si="2"/>
        <v>1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0</v>
      </c>
      <c r="E38" s="17" t="b">
        <v>1</v>
      </c>
      <c r="F38" s="2" t="b">
        <v>1</v>
      </c>
      <c r="G38" s="2">
        <v>5</v>
      </c>
      <c r="H38" s="13">
        <f t="shared" si="0"/>
        <v>-2</v>
      </c>
      <c r="I38" s="14">
        <f t="shared" si="1"/>
        <v>5</v>
      </c>
      <c r="J38" s="42">
        <f t="shared" si="2"/>
        <v>1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0</v>
      </c>
      <c r="E39" s="45" t="b">
        <v>1</v>
      </c>
      <c r="F39" s="46" t="b">
        <v>1</v>
      </c>
      <c r="G39" s="46">
        <v>5</v>
      </c>
      <c r="H39" s="47">
        <f t="shared" si="0"/>
        <v>-2</v>
      </c>
      <c r="I39" s="48">
        <f t="shared" si="1"/>
        <v>5</v>
      </c>
      <c r="J39" s="49">
        <f t="shared" si="2"/>
        <v>1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G12" sqref="G12:H12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Szabó Emánuel</cp:lastModifiedBy>
  <dcterms:created xsi:type="dcterms:W3CDTF">2011-03-17T10:44:48Z</dcterms:created>
  <dcterms:modified xsi:type="dcterms:W3CDTF">2025-04-30T09:22:14Z</dcterms:modified>
</cp:coreProperties>
</file>