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cable\Data\"/>
    </mc:Choice>
  </mc:AlternateContent>
  <xr:revisionPtr revIDLastSave="0" documentId="8_{0056A6F3-ED7F-4647-AC84-88EF563AB16E}" xr6:coauthVersionLast="47" xr6:coauthVersionMax="47" xr10:uidLastSave="{00000000-0000-0000-0000-000000000000}"/>
  <bookViews>
    <workbookView xWindow="-108" yWindow="-108" windowWidth="23256" windowHeight="12576"/>
  </bookViews>
  <sheets>
    <sheet name="Suncable_module_database" sheetId="1" r:id="rId1"/>
  </sheets>
  <calcPr calcId="0"/>
</workbook>
</file>

<file path=xl/calcChain.xml><?xml version="1.0" encoding="utf-8"?>
<calcChain xmlns="http://schemas.openxmlformats.org/spreadsheetml/2006/main">
  <c r="J21" i="1" l="1"/>
  <c r="M21" i="1" s="1"/>
  <c r="O17" i="1"/>
  <c r="O23" i="1"/>
  <c r="O11" i="1"/>
  <c r="N11" i="1"/>
</calcChain>
</file>

<file path=xl/sharedStrings.xml><?xml version="1.0" encoding="utf-8"?>
<sst xmlns="http://schemas.openxmlformats.org/spreadsheetml/2006/main" count="99" uniqueCount="72">
  <si>
    <t>Name</t>
  </si>
  <si>
    <t>Technology</t>
  </si>
  <si>
    <t>Bifacial</t>
  </si>
  <si>
    <t>STC</t>
  </si>
  <si>
    <t>PTC</t>
  </si>
  <si>
    <t>A_c</t>
  </si>
  <si>
    <t>Length</t>
  </si>
  <si>
    <t>Width</t>
  </si>
  <si>
    <t>N_s</t>
  </si>
  <si>
    <t>I_sc_ref</t>
  </si>
  <si>
    <t>V_oc_ref</t>
  </si>
  <si>
    <t>I_mp_ref</t>
  </si>
  <si>
    <t>V_mp_ref</t>
  </si>
  <si>
    <t>alpha_sc</t>
  </si>
  <si>
    <t>beta_oc</t>
  </si>
  <si>
    <t>T_NOCT</t>
  </si>
  <si>
    <t>a_ref</t>
  </si>
  <si>
    <t>I_L_ref</t>
  </si>
  <si>
    <t>I_o_ref</t>
  </si>
  <si>
    <t>R_s</t>
  </si>
  <si>
    <t>R_sh_ref</t>
  </si>
  <si>
    <t>Adjust</t>
  </si>
  <si>
    <t>gamma_r</t>
  </si>
  <si>
    <t>BIPV</t>
  </si>
  <si>
    <t>Version</t>
  </si>
  <si>
    <t>Date</t>
  </si>
  <si>
    <t>Units</t>
  </si>
  <si>
    <t>m2</t>
  </si>
  <si>
    <t>m</t>
  </si>
  <si>
    <t>A</t>
  </si>
  <si>
    <t>V</t>
  </si>
  <si>
    <t>A/K</t>
  </si>
  <si>
    <t>V/K</t>
  </si>
  <si>
    <t>C</t>
  </si>
  <si>
    <t>Ohm</t>
  </si>
  <si>
    <t>%</t>
  </si>
  <si>
    <t>%/K</t>
  </si>
  <si>
    <t>[0]</t>
  </si>
  <si>
    <t>cec_material</t>
  </si>
  <si>
    <t>lib_is_bifacial</t>
  </si>
  <si>
    <t>cec_area</t>
  </si>
  <si>
    <t>cec_n_s</t>
  </si>
  <si>
    <t>cec_i_sc_ref</t>
  </si>
  <si>
    <t>cec_v_oc_ref</t>
  </si>
  <si>
    <t>cec_i_mp_ref</t>
  </si>
  <si>
    <t>cec_v_mp_ref</t>
  </si>
  <si>
    <t>cec_alpha_sc</t>
  </si>
  <si>
    <t>cec_beta_oc</t>
  </si>
  <si>
    <t>cec_t_noct</t>
  </si>
  <si>
    <t>cec_a_ref</t>
  </si>
  <si>
    <t>cec_i_l_ref</t>
  </si>
  <si>
    <t>cec_i_o_ref</t>
  </si>
  <si>
    <t>cec_r_s</t>
  </si>
  <si>
    <t>cec_r_sh_ref</t>
  </si>
  <si>
    <t>cec_adjust</t>
  </si>
  <si>
    <t>cec_gamma_r</t>
  </si>
  <si>
    <t>Mono-c-Si</t>
  </si>
  <si>
    <t>N</t>
  </si>
  <si>
    <t>SAM 2018.11.11 r2</t>
  </si>
  <si>
    <t>Jinko Solar  Co._ Ltd JKM370M-72L</t>
  </si>
  <si>
    <t>Jinko Solar  Co._ Ltd JKM375M-72L</t>
  </si>
  <si>
    <t>Jinko Solar  Co._ Ltd JKM380M-72L</t>
  </si>
  <si>
    <t>Jinko Solar  Co._ Ltd JKM385M-72L</t>
  </si>
  <si>
    <t>Jinko Solar  Co._ Ltd JKM390M-72L</t>
  </si>
  <si>
    <t>Jinko Solar  Co._ Ltd JKM395M-72L</t>
  </si>
  <si>
    <t>Jinko Solar  Co._ Ltd JKM400M-72L</t>
  </si>
  <si>
    <t>Jinko_JKM575M_7RL4_TV_PRE</t>
  </si>
  <si>
    <t>I_L fit</t>
  </si>
  <si>
    <t>I_0 fit</t>
  </si>
  <si>
    <t>I guess</t>
  </si>
  <si>
    <t>V guess</t>
  </si>
  <si>
    <t>I_fit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</si>
</sst>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15" sqref="A15:XFD26"/>
    </sheetView>
  </sheetViews>
  <sheetFormatPr defaultRowHeight="14.4" x14ac:dyDescent="0.3"/>
  <cols>
    <col min="1" max="1" width="29.88671875" bestFit="1" customWidth="1"/>
    <col min="2" max="2" width="11.5546875" bestFit="1" customWidth="1"/>
    <col min="3" max="3" width="12" bestFit="1" customWidth="1"/>
    <col min="13" max="13" width="12.5546875" bestFit="1" customWidth="1"/>
    <col min="14" max="14" width="11.88671875" bestFit="1" customWidth="1"/>
    <col min="15" max="15" width="12" bestFit="1" customWidth="1"/>
    <col min="21" max="21" width="12" bestFit="1" customWidth="1"/>
    <col min="22" max="22" width="10.6640625" bestFit="1" customWidth="1"/>
    <col min="23" max="23" width="12.44140625" bestFit="1" customWidth="1"/>
    <col min="25" max="25" width="16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F2" t="s">
        <v>27</v>
      </c>
      <c r="G2" t="s">
        <v>28</v>
      </c>
      <c r="H2" t="s">
        <v>28</v>
      </c>
      <c r="J2" t="s">
        <v>29</v>
      </c>
      <c r="K2" t="s">
        <v>30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30</v>
      </c>
      <c r="R2" t="s">
        <v>29</v>
      </c>
      <c r="S2" t="s">
        <v>29</v>
      </c>
      <c r="T2" t="s">
        <v>34</v>
      </c>
      <c r="U2" t="s">
        <v>34</v>
      </c>
      <c r="V2" t="s">
        <v>35</v>
      </c>
      <c r="W2" t="s">
        <v>36</v>
      </c>
    </row>
    <row r="3" spans="1:26" x14ac:dyDescent="0.3">
      <c r="A3" t="s">
        <v>37</v>
      </c>
      <c r="B3" t="s">
        <v>38</v>
      </c>
      <c r="C3" t="s">
        <v>39</v>
      </c>
      <c r="F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</row>
    <row r="4" spans="1:26" x14ac:dyDescent="0.3">
      <c r="A4" t="s">
        <v>59</v>
      </c>
      <c r="B4" t="s">
        <v>56</v>
      </c>
      <c r="C4">
        <v>0</v>
      </c>
      <c r="D4">
        <v>370.27199999999999</v>
      </c>
      <c r="E4">
        <v>339.7</v>
      </c>
      <c r="F4">
        <v>1.92</v>
      </c>
      <c r="I4">
        <v>72</v>
      </c>
      <c r="J4">
        <v>9.61</v>
      </c>
      <c r="K4">
        <v>48.5</v>
      </c>
      <c r="L4">
        <v>9.2799999999999994</v>
      </c>
      <c r="M4">
        <v>39.9</v>
      </c>
      <c r="N4">
        <v>6.4390000000000003E-3</v>
      </c>
      <c r="O4">
        <v>-0.150835</v>
      </c>
      <c r="P4">
        <v>45.6</v>
      </c>
      <c r="Q4">
        <v>1.9626239999999999</v>
      </c>
      <c r="R4">
        <v>9.8056929999999998</v>
      </c>
      <c r="S4" s="1">
        <v>1.808736E-10</v>
      </c>
      <c r="T4">
        <v>0.293155</v>
      </c>
      <c r="U4">
        <v>1134.976318</v>
      </c>
      <c r="V4">
        <v>10.083681</v>
      </c>
      <c r="W4">
        <v>-0.40600000000000003</v>
      </c>
      <c r="X4" t="s">
        <v>57</v>
      </c>
      <c r="Y4" t="s">
        <v>58</v>
      </c>
      <c r="Z4" s="2">
        <v>43468</v>
      </c>
    </row>
    <row r="5" spans="1:26" x14ac:dyDescent="0.3">
      <c r="A5" t="s">
        <v>60</v>
      </c>
      <c r="B5" t="s">
        <v>56</v>
      </c>
      <c r="C5">
        <v>0</v>
      </c>
      <c r="D5">
        <v>375.06599999999997</v>
      </c>
      <c r="E5">
        <v>344.5</v>
      </c>
      <c r="F5">
        <v>1.92</v>
      </c>
      <c r="I5">
        <v>72</v>
      </c>
      <c r="J5">
        <v>9.68</v>
      </c>
      <c r="K5">
        <v>48.7</v>
      </c>
      <c r="L5">
        <v>9.33</v>
      </c>
      <c r="M5">
        <v>40.200000000000003</v>
      </c>
      <c r="N5">
        <v>6.4859999999999996E-3</v>
      </c>
      <c r="O5">
        <v>-0.15145700000000001</v>
      </c>
      <c r="P5">
        <v>45.6</v>
      </c>
      <c r="Q5">
        <v>1.976461</v>
      </c>
      <c r="R5">
        <v>9.8784609999999997</v>
      </c>
      <c r="S5" s="1">
        <v>1.952518E-10</v>
      </c>
      <c r="T5">
        <v>0.27500599999999997</v>
      </c>
      <c r="U5">
        <v>697.59948699999995</v>
      </c>
      <c r="V5">
        <v>10.70978</v>
      </c>
      <c r="W5">
        <v>-0.40600000000000003</v>
      </c>
      <c r="X5" t="s">
        <v>57</v>
      </c>
      <c r="Y5" t="s">
        <v>58</v>
      </c>
      <c r="Z5" s="2">
        <v>43468</v>
      </c>
    </row>
    <row r="6" spans="1:26" x14ac:dyDescent="0.3">
      <c r="A6" t="s">
        <v>61</v>
      </c>
      <c r="B6" t="s">
        <v>56</v>
      </c>
      <c r="C6">
        <v>0</v>
      </c>
      <c r="D6">
        <v>380.29500000000002</v>
      </c>
      <c r="E6">
        <v>349.2</v>
      </c>
      <c r="F6">
        <v>1.92</v>
      </c>
      <c r="I6">
        <v>72</v>
      </c>
      <c r="J6">
        <v>9.75</v>
      </c>
      <c r="K6">
        <v>48.9</v>
      </c>
      <c r="L6">
        <v>9.39</v>
      </c>
      <c r="M6">
        <v>40.5</v>
      </c>
      <c r="N6">
        <v>6.5329999999999997E-3</v>
      </c>
      <c r="O6">
        <v>-0.15207899999999999</v>
      </c>
      <c r="P6">
        <v>45.6</v>
      </c>
      <c r="Q6">
        <v>1.9891289999999999</v>
      </c>
      <c r="R6">
        <v>9.9503459999999997</v>
      </c>
      <c r="S6" s="1">
        <v>2.077988E-10</v>
      </c>
      <c r="T6">
        <v>0.25724399999999997</v>
      </c>
      <c r="U6">
        <v>585.40441899999996</v>
      </c>
      <c r="V6">
        <v>11.207934</v>
      </c>
      <c r="W6">
        <v>-0.40600000000000003</v>
      </c>
      <c r="X6" t="s">
        <v>57</v>
      </c>
      <c r="Y6" t="s">
        <v>58</v>
      </c>
      <c r="Z6" s="2">
        <v>43468</v>
      </c>
    </row>
    <row r="7" spans="1:26" x14ac:dyDescent="0.3">
      <c r="A7" t="s">
        <v>62</v>
      </c>
      <c r="B7" t="s">
        <v>56</v>
      </c>
      <c r="C7">
        <v>0</v>
      </c>
      <c r="D7">
        <v>385.15199999999999</v>
      </c>
      <c r="E7">
        <v>353.9</v>
      </c>
      <c r="F7">
        <v>1.92</v>
      </c>
      <c r="I7">
        <v>72</v>
      </c>
      <c r="J7">
        <v>9.92</v>
      </c>
      <c r="K7">
        <v>49.1</v>
      </c>
      <c r="L7">
        <v>9.44</v>
      </c>
      <c r="M7">
        <v>40.799999999999997</v>
      </c>
      <c r="N7">
        <v>6.646E-3</v>
      </c>
      <c r="O7">
        <v>-0.152701</v>
      </c>
      <c r="P7">
        <v>45.6</v>
      </c>
      <c r="Q7">
        <v>2.0044059999999999</v>
      </c>
      <c r="R7">
        <v>10.024672000000001</v>
      </c>
      <c r="S7" s="1">
        <v>2.2787229999999999E-10</v>
      </c>
      <c r="T7">
        <v>0.23913799999999999</v>
      </c>
      <c r="U7">
        <v>437.92626999999999</v>
      </c>
      <c r="V7">
        <v>11.974622</v>
      </c>
      <c r="W7">
        <v>-0.40600000000000003</v>
      </c>
      <c r="X7" t="s">
        <v>57</v>
      </c>
      <c r="Y7" t="s">
        <v>58</v>
      </c>
      <c r="Z7" s="2">
        <v>43468</v>
      </c>
    </row>
    <row r="8" spans="1:26" x14ac:dyDescent="0.3">
      <c r="A8" t="s">
        <v>63</v>
      </c>
      <c r="B8" t="s">
        <v>56</v>
      </c>
      <c r="C8">
        <v>0</v>
      </c>
      <c r="D8">
        <v>390.03899999999999</v>
      </c>
      <c r="E8">
        <v>358.7</v>
      </c>
      <c r="F8">
        <v>1.92</v>
      </c>
      <c r="I8">
        <v>72</v>
      </c>
      <c r="J8">
        <v>10.119999999999999</v>
      </c>
      <c r="K8">
        <v>49.3</v>
      </c>
      <c r="L8">
        <v>9.49</v>
      </c>
      <c r="M8">
        <v>41.1</v>
      </c>
      <c r="N8">
        <v>6.7799999999999996E-3</v>
      </c>
      <c r="O8">
        <v>-0.15332299999999999</v>
      </c>
      <c r="P8">
        <v>45.6</v>
      </c>
      <c r="Q8">
        <v>2.0228920000000001</v>
      </c>
      <c r="R8">
        <v>10.127884999999999</v>
      </c>
      <c r="S8" s="1">
        <v>2.5927049999999998E-10</v>
      </c>
      <c r="T8">
        <v>0.21996399999999999</v>
      </c>
      <c r="U8">
        <v>282.32424900000001</v>
      </c>
      <c r="V8">
        <v>13.069521</v>
      </c>
      <c r="W8">
        <v>-0.40600000000000003</v>
      </c>
      <c r="X8" t="s">
        <v>57</v>
      </c>
      <c r="Y8" t="s">
        <v>58</v>
      </c>
      <c r="Z8" s="2">
        <v>43468</v>
      </c>
    </row>
    <row r="9" spans="1:26" x14ac:dyDescent="0.3">
      <c r="A9" t="s">
        <v>64</v>
      </c>
      <c r="B9" t="s">
        <v>56</v>
      </c>
      <c r="C9">
        <v>0</v>
      </c>
      <c r="D9">
        <v>395.37</v>
      </c>
      <c r="E9">
        <v>363.4</v>
      </c>
      <c r="F9">
        <v>1.92</v>
      </c>
      <c r="I9">
        <v>72</v>
      </c>
      <c r="J9">
        <v>10.23</v>
      </c>
      <c r="K9">
        <v>49.5</v>
      </c>
      <c r="L9">
        <v>9.5500000000000007</v>
      </c>
      <c r="M9">
        <v>41.4</v>
      </c>
      <c r="N9">
        <v>6.8539999999999998E-3</v>
      </c>
      <c r="O9">
        <v>-0.153945</v>
      </c>
      <c r="P9">
        <v>45.6</v>
      </c>
      <c r="Q9">
        <v>2.0400809999999998</v>
      </c>
      <c r="R9">
        <v>10.239781000000001</v>
      </c>
      <c r="S9" s="1">
        <v>2.9012099999999998E-10</v>
      </c>
      <c r="T9">
        <v>0.20108100000000001</v>
      </c>
      <c r="U9">
        <v>210.29977400000001</v>
      </c>
      <c r="V9">
        <v>14.021504</v>
      </c>
      <c r="W9">
        <v>-0.40600000000000003</v>
      </c>
      <c r="X9" t="s">
        <v>57</v>
      </c>
      <c r="Y9" t="s">
        <v>58</v>
      </c>
      <c r="Z9" s="2">
        <v>43468</v>
      </c>
    </row>
    <row r="10" spans="1:26" x14ac:dyDescent="0.3">
      <c r="A10" t="s">
        <v>65</v>
      </c>
      <c r="B10" t="s">
        <v>56</v>
      </c>
      <c r="C10">
        <v>0</v>
      </c>
      <c r="D10">
        <v>400.32</v>
      </c>
      <c r="E10">
        <v>368.2</v>
      </c>
      <c r="F10">
        <v>1.92</v>
      </c>
      <c r="I10">
        <v>72</v>
      </c>
      <c r="J10">
        <v>10.36</v>
      </c>
      <c r="K10">
        <v>49.8</v>
      </c>
      <c r="L10">
        <v>9.6</v>
      </c>
      <c r="M10">
        <v>41.7</v>
      </c>
      <c r="N10">
        <v>6.9410000000000001E-3</v>
      </c>
      <c r="O10">
        <v>-0.15487799999999999</v>
      </c>
      <c r="P10">
        <v>45.6</v>
      </c>
      <c r="Q10">
        <v>2.062786</v>
      </c>
      <c r="R10">
        <v>10.373239</v>
      </c>
      <c r="S10" s="1">
        <v>3.2885700000000002E-10</v>
      </c>
      <c r="T10">
        <v>0.19175800000000001</v>
      </c>
      <c r="U10">
        <v>150.05450400000001</v>
      </c>
      <c r="V10">
        <v>15.095165</v>
      </c>
      <c r="W10">
        <v>-0.40600000000000003</v>
      </c>
      <c r="X10" t="s">
        <v>57</v>
      </c>
      <c r="Y10" t="s">
        <v>58</v>
      </c>
      <c r="Z10" s="2">
        <v>43468</v>
      </c>
    </row>
    <row r="11" spans="1:26" x14ac:dyDescent="0.3">
      <c r="A11" t="s">
        <v>66</v>
      </c>
      <c r="B11" t="s">
        <v>56</v>
      </c>
      <c r="C11">
        <v>0.7</v>
      </c>
      <c r="D11">
        <v>575</v>
      </c>
      <c r="E11">
        <v>428</v>
      </c>
      <c r="F11">
        <v>2.73</v>
      </c>
      <c r="G11">
        <v>2.411</v>
      </c>
      <c r="H11">
        <v>1.1339999999999999</v>
      </c>
      <c r="I11">
        <v>78</v>
      </c>
      <c r="J11">
        <v>13.62</v>
      </c>
      <c r="K11">
        <v>53.7</v>
      </c>
      <c r="L11">
        <v>12.98</v>
      </c>
      <c r="M11">
        <v>44.3</v>
      </c>
      <c r="N11">
        <f>0.00048*J11</f>
        <v>6.5376000000000002E-3</v>
      </c>
      <c r="O11">
        <f>-0.0028*K11</f>
        <v>-0.15035999999999999</v>
      </c>
      <c r="P11">
        <v>45</v>
      </c>
      <c r="Q11">
        <v>2.0169999999999999</v>
      </c>
      <c r="R11">
        <v>13.625529999999999</v>
      </c>
      <c r="S11" s="1">
        <v>4.3199999999999997E-11</v>
      </c>
      <c r="T11">
        <v>0.20300000000000001</v>
      </c>
      <c r="U11">
        <v>500</v>
      </c>
      <c r="W11">
        <v>-0.40600000000000003</v>
      </c>
      <c r="X11" t="s">
        <v>57</v>
      </c>
    </row>
    <row r="17" spans="5:15" x14ac:dyDescent="0.3">
      <c r="O17" s="1">
        <f>L20*(EXP((H21+F21*T11)/Q11)-1)</f>
        <v>1.2689760555886442E-10</v>
      </c>
    </row>
    <row r="19" spans="5:15" x14ac:dyDescent="0.3">
      <c r="K19" t="s">
        <v>67</v>
      </c>
      <c r="L19">
        <v>13.62552972012818</v>
      </c>
    </row>
    <row r="20" spans="5:15" x14ac:dyDescent="0.3">
      <c r="K20" t="s">
        <v>68</v>
      </c>
      <c r="L20" s="1">
        <v>4.3185731491149681E-11</v>
      </c>
    </row>
    <row r="21" spans="5:15" x14ac:dyDescent="0.3">
      <c r="E21" t="s">
        <v>69</v>
      </c>
      <c r="F21">
        <v>13.62</v>
      </c>
      <c r="G21" t="s">
        <v>70</v>
      </c>
      <c r="H21">
        <v>0</v>
      </c>
      <c r="I21" t="s">
        <v>71</v>
      </c>
      <c r="J21" s="1">
        <f xml:space="preserve"> L19-L20*(EXP((H21+F21*T11)/Q11)-1)-(H21+F21*T11)/U11</f>
        <v>13.620000000001282</v>
      </c>
      <c r="M21" s="1">
        <f>J21-F21</f>
        <v>1.2825296380469808E-12</v>
      </c>
    </row>
    <row r="23" spans="5:15" x14ac:dyDescent="0.3">
      <c r="O23">
        <f>1.009*78*0.00008602*298</f>
        <v>2.0174439199200003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7C8B4-03B3-40B9-840A-4BD9ADA1E67B}"/>
</file>

<file path=customXml/itemProps2.xml><?xml version="1.0" encoding="utf-8"?>
<ds:datastoreItem xmlns:ds="http://schemas.openxmlformats.org/officeDocument/2006/customXml" ds:itemID="{0C089142-B89D-415B-AD2A-A2B35116050D}"/>
</file>

<file path=customXml/itemProps3.xml><?xml version="1.0" encoding="utf-8"?>
<ds:datastoreItem xmlns:ds="http://schemas.openxmlformats.org/officeDocument/2006/customXml" ds:itemID="{C1D20AD1-2272-46CA-84E2-0AA23C2EB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Suncable_module_database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2021-08-23T01:03:14Z</dcterms:created>
  <dcterms:modified xsi:type="dcterms:W3CDTF">2021-08-23T03:37:47Z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