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33_team若手\05_ぜきLabo\05_Excelハンズオン\"/>
    </mc:Choice>
  </mc:AlternateContent>
  <xr:revisionPtr revIDLastSave="0" documentId="13_ncr:1_{FE4C9114-2175-4C5D-9E44-37663D68A5BB}" xr6:coauthVersionLast="47" xr6:coauthVersionMax="47" xr10:uidLastSave="{00000000-0000-0000-0000-000000000000}"/>
  <bookViews>
    <workbookView xWindow="-120" yWindow="-120" windowWidth="29040" windowHeight="15720" tabRatio="500" xr2:uid="{00000000-000D-0000-FFFF-FFFF00000000}"/>
  </bookViews>
  <sheets>
    <sheet name="1.Vlookup_説明" sheetId="8" r:id="rId1"/>
    <sheet name="2.IF_説明" sheetId="9" r:id="rId2"/>
    <sheet name="3.COUNTIF_説明" sheetId="10" r:id="rId3"/>
    <sheet name="4.SUMIF_説明" sheetId="11" r:id="rId4"/>
    <sheet name="5.TEXT_説明" sheetId="12" r:id="rId5"/>
    <sheet name="社員リスト" sheetId="6" r:id="rId6"/>
    <sheet name="部署台帳" sheetId="7" r:id="rId7"/>
  </sheets>
  <definedNames>
    <definedName name="_xlnm.Print_Area" localSheetId="0">'1.Vlookup_説明'!$A$1:$H$19</definedName>
    <definedName name="_xlnm.Print_Area" localSheetId="1">'2.IF_説明'!$A$1:$H$18</definedName>
    <definedName name="_xlnm.Print_Area" localSheetId="2">'3.COUNTIF_説明'!$A$1:$H$16</definedName>
    <definedName name="_xlnm.Print_Area" localSheetId="3">'4.SUMIF_説明'!$A$1:$H$17</definedName>
    <definedName name="_xlnm.Print_Area" localSheetId="4">'5.TEXT_説明'!$A$1:$H$16</definedName>
    <definedName name="_xlnm.Print_Area" localSheetId="5">社員リスト!$A$1:$L$20</definedName>
    <definedName name="_xlnm.Print_Area" localSheetId="6">部署台帳!$A$1:$I$13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1" i="6" l="1"/>
  <c r="D6" i="6"/>
  <c r="D5" i="6"/>
  <c r="H11" i="6"/>
  <c r="F11" i="6"/>
</calcChain>
</file>

<file path=xl/sharedStrings.xml><?xml version="1.0" encoding="utf-8"?>
<sst xmlns="http://schemas.openxmlformats.org/spreadsheetml/2006/main" count="120" uniqueCount="93">
  <si>
    <t>A列：社員ID</t>
  </si>
  <si>
    <t>B列：氏名</t>
  </si>
  <si>
    <t>C列：部署コード</t>
  </si>
  <si>
    <t>D列：部署名（←VLOOKUPで出す）</t>
  </si>
  <si>
    <t>山田太郎</t>
  </si>
  <si>
    <t>D01</t>
  </si>
  <si>
    <t>シート1：社員リスト</t>
    <phoneticPr fontId="4"/>
  </si>
  <si>
    <t>A列：部署コード</t>
  </si>
  <si>
    <t>B列：部署名</t>
  </si>
  <si>
    <t>営業部</t>
  </si>
  <si>
    <t>D02</t>
  </si>
  <si>
    <t>開発部</t>
  </si>
  <si>
    <t>シート2：部署台帳</t>
    <phoneticPr fontId="4"/>
  </si>
  <si>
    <t>=VLOOKUP(E2, '1.Vlookup2'!$C:$D, 2, FALSE)</t>
    <phoneticPr fontId="4"/>
  </si>
  <si>
    <t>入力値</t>
    <rPh sb="0" eb="3">
      <t>ニュウリョクチ</t>
    </rPh>
    <phoneticPr fontId="4"/>
  </si>
  <si>
    <t>D03</t>
    <phoneticPr fontId="3"/>
  </si>
  <si>
    <t>D04</t>
    <phoneticPr fontId="3"/>
  </si>
  <si>
    <t>経理部</t>
    <rPh sb="0" eb="3">
      <t>ケイリブ</t>
    </rPh>
    <phoneticPr fontId="3"/>
  </si>
  <si>
    <t>人事部</t>
    <rPh sb="0" eb="3">
      <t>ジンジブ</t>
    </rPh>
    <phoneticPr fontId="3"/>
  </si>
  <si>
    <t>A002</t>
    <phoneticPr fontId="4"/>
  </si>
  <si>
    <t>田中太郎</t>
    <rPh sb="0" eb="2">
      <t>タナカ</t>
    </rPh>
    <rPh sb="2" eb="4">
      <t>タロウ</t>
    </rPh>
    <phoneticPr fontId="4"/>
  </si>
  <si>
    <t>A004</t>
    <phoneticPr fontId="4"/>
  </si>
  <si>
    <t>佐藤太郎</t>
    <rPh sb="0" eb="2">
      <t>サトウ</t>
    </rPh>
    <rPh sb="2" eb="4">
      <t>タロウ</t>
    </rPh>
    <phoneticPr fontId="4"/>
  </si>
  <si>
    <t>D01</t>
    <phoneticPr fontId="3"/>
  </si>
  <si>
    <t>A003</t>
    <phoneticPr fontId="4"/>
  </si>
  <si>
    <t>アンジェリーナ・ジョリー</t>
    <phoneticPr fontId="4"/>
  </si>
  <si>
    <t>D02</t>
    <phoneticPr fontId="3"/>
  </si>
  <si>
    <t>A001（Sample）</t>
    <phoneticPr fontId="4"/>
  </si>
  <si>
    <t>構文：</t>
    <phoneticPr fontId="3"/>
  </si>
  <si>
    <t>=VLOOKUP(検索値, 範囲, 列番号, 検索の型)</t>
    <phoneticPr fontId="3"/>
  </si>
  <si>
    <t>引数</t>
  </si>
  <si>
    <t>意味</t>
  </si>
  <si>
    <t>検索値</t>
  </si>
  <si>
    <t>探したい値（例：社員IDやコード）</t>
  </si>
  <si>
    <t>範囲</t>
  </si>
  <si>
    <t>探す対象の表（1列目に検索値があること）</t>
  </si>
  <si>
    <t>列番号</t>
  </si>
  <si>
    <t>結果として表示したい列（範囲の中で何列目か）</t>
  </si>
  <si>
    <t>検索の型</t>
  </si>
  <si>
    <t>通常は FALSE（完全一致）推奨。TRUEは近似一致（非推奨）</t>
  </si>
  <si>
    <t>主な利用用途：</t>
    <rPh sb="0" eb="1">
      <t>オモ</t>
    </rPh>
    <rPh sb="2" eb="4">
      <t>リヨウ</t>
    </rPh>
    <rPh sb="4" eb="6">
      <t>ヨウト</t>
    </rPh>
    <phoneticPr fontId="3"/>
  </si>
  <si>
    <t>二つのインプット情報の突合などに主に使われる。</t>
    <rPh sb="0" eb="1">
      <t>フタ</t>
    </rPh>
    <rPh sb="8" eb="10">
      <t>ジョウホウ</t>
    </rPh>
    <rPh sb="11" eb="13">
      <t>トツゴウ</t>
    </rPh>
    <rPh sb="16" eb="17">
      <t>オモ</t>
    </rPh>
    <rPh sb="18" eb="19">
      <t>ツカ</t>
    </rPh>
    <phoneticPr fontId="3"/>
  </si>
  <si>
    <t>⇒Aシステムに入っている従業員情報とBシステムに入っている従業員情報を突合し差分を抽出する。</t>
    <rPh sb="7" eb="8">
      <t>ハイ</t>
    </rPh>
    <rPh sb="12" eb="15">
      <t>ジュウギョウイン</t>
    </rPh>
    <rPh sb="15" eb="17">
      <t>ジョウホウ</t>
    </rPh>
    <rPh sb="24" eb="25">
      <t>ハイ</t>
    </rPh>
    <rPh sb="29" eb="32">
      <t>ジュウギョウイン</t>
    </rPh>
    <rPh sb="32" eb="34">
      <t>ジョウホウ</t>
    </rPh>
    <rPh sb="35" eb="37">
      <t>トツゴウ</t>
    </rPh>
    <rPh sb="38" eb="40">
      <t>サブン</t>
    </rPh>
    <rPh sb="41" eb="43">
      <t>チュウシュツ</t>
    </rPh>
    <phoneticPr fontId="3"/>
  </si>
  <si>
    <t>E列：売上金額</t>
  </si>
  <si>
    <t>F列：評価ランク（←IF関数で表示）</t>
  </si>
  <si>
    <t>=IF(C4&gt;=100000, "高単価", "低単価")</t>
    <phoneticPr fontId="3"/>
  </si>
  <si>
    <t>=COUNTIF(F11:F100, $C4)</t>
    <phoneticPr fontId="4"/>
  </si>
  <si>
    <t>営業部（sample）</t>
    <phoneticPr fontId="4"/>
  </si>
  <si>
    <t>人数</t>
    <rPh sb="0" eb="2">
      <t>ニンズウ</t>
    </rPh>
    <phoneticPr fontId="4"/>
  </si>
  <si>
    <t>売上</t>
    <rPh sb="0" eb="2">
      <t>ウリアゲ</t>
    </rPh>
    <phoneticPr fontId="4"/>
  </si>
  <si>
    <t>シート3:部署ごとの集計情報</t>
    <rPh sb="5" eb="7">
      <t>ブショ</t>
    </rPh>
    <rPh sb="10" eb="12">
      <t>シュウケイ</t>
    </rPh>
    <rPh sb="12" eb="14">
      <t>ジョウホウ</t>
    </rPh>
    <phoneticPr fontId="4"/>
  </si>
  <si>
    <t>=SUMIF(F11:F100, "営業部", G11:G100)</t>
    <phoneticPr fontId="4"/>
  </si>
  <si>
    <t>H列：整形後（TEXT関数）</t>
  </si>
  <si>
    <t>=TEXT(I11, "m月d日(aaa)")</t>
    <phoneticPr fontId="4"/>
  </si>
  <si>
    <t>G列：最終売上日付</t>
    <rPh sb="3" eb="5">
      <t>サイシュウ</t>
    </rPh>
    <rPh sb="5" eb="7">
      <t>ウリアゲ</t>
    </rPh>
    <rPh sb="7" eb="9">
      <t>ヒヅケ</t>
    </rPh>
    <phoneticPr fontId="4"/>
  </si>
  <si>
    <t>IF関数</t>
    <rPh sb="2" eb="4">
      <t>カンスウ</t>
    </rPh>
    <phoneticPr fontId="3"/>
  </si>
  <si>
    <t>機能：</t>
    <rPh sb="0" eb="2">
      <t>キノウ</t>
    </rPh>
    <phoneticPr fontId="3"/>
  </si>
  <si>
    <t>条件によって表示内容を変える</t>
    <phoneticPr fontId="3"/>
  </si>
  <si>
    <t>Vlookup関数</t>
    <rPh sb="7" eb="9">
      <t>カンスウ</t>
    </rPh>
    <phoneticPr fontId="3"/>
  </si>
  <si>
    <t>別シート（表）から情報を引っ張る</t>
    <rPh sb="5" eb="6">
      <t>ヒョウ</t>
    </rPh>
    <phoneticPr fontId="3"/>
  </si>
  <si>
    <t>=IF(論理式, 条件がTRUEのとき, 条件がFALSEのとき)</t>
    <phoneticPr fontId="3"/>
  </si>
  <si>
    <t>論理式</t>
  </si>
  <si>
    <t>条件（例：A1&gt;=100000）</t>
  </si>
  <si>
    <t>TRUEのときの値</t>
  </si>
  <si>
    <t>条件に合う場合の表示（例：「高単価」）</t>
  </si>
  <si>
    <t>FALSEのときの値</t>
  </si>
  <si>
    <t>条件に合わない場合の表示（例：「低単価」）</t>
  </si>
  <si>
    <t>特定のセルの特定の値によって出力結果を一律で管理したい時などに利用する。</t>
    <rPh sb="0" eb="2">
      <t>トクテイ</t>
    </rPh>
    <rPh sb="6" eb="8">
      <t>トクテイ</t>
    </rPh>
    <rPh sb="9" eb="10">
      <t>アタイ</t>
    </rPh>
    <rPh sb="14" eb="16">
      <t>シュツリョク</t>
    </rPh>
    <rPh sb="16" eb="18">
      <t>ケッカ</t>
    </rPh>
    <rPh sb="19" eb="21">
      <t>イチリツ</t>
    </rPh>
    <rPh sb="22" eb="24">
      <t>カンリ</t>
    </rPh>
    <rPh sb="27" eb="28">
      <t>トキ</t>
    </rPh>
    <rPh sb="31" eb="33">
      <t>リヨウ</t>
    </rPh>
    <phoneticPr fontId="3"/>
  </si>
  <si>
    <t>COUNTIF関数</t>
    <rPh sb="7" eb="9">
      <t>カンスウ</t>
    </rPh>
    <phoneticPr fontId="3"/>
  </si>
  <si>
    <t>条件に一致する件数を数える</t>
    <phoneticPr fontId="3"/>
  </si>
  <si>
    <t>=COUNTIF(範囲, 条件)</t>
    <phoneticPr fontId="3"/>
  </si>
  <si>
    <t>件数を数えたい対象セルの範囲</t>
  </si>
  <si>
    <t>条件</t>
  </si>
  <si>
    <t>数えたい条件（文字列・数値・演算式）</t>
  </si>
  <si>
    <t>テストの失敗件数や成功件数などを取得したり、部署の人数などを把握する時に使うことができる。</t>
    <rPh sb="4" eb="6">
      <t>シッパイ</t>
    </rPh>
    <rPh sb="6" eb="8">
      <t>ケンスウ</t>
    </rPh>
    <rPh sb="9" eb="13">
      <t>セイコウケンスウ</t>
    </rPh>
    <rPh sb="16" eb="18">
      <t>シュトク</t>
    </rPh>
    <rPh sb="22" eb="24">
      <t>ブショ</t>
    </rPh>
    <rPh sb="25" eb="27">
      <t>ニンズウ</t>
    </rPh>
    <rPh sb="30" eb="32">
      <t>ハアク</t>
    </rPh>
    <rPh sb="34" eb="35">
      <t>トキ</t>
    </rPh>
    <rPh sb="36" eb="37">
      <t>ツカ</t>
    </rPh>
    <phoneticPr fontId="3"/>
  </si>
  <si>
    <t>SUMIF関数</t>
    <rPh sb="5" eb="7">
      <t>カンスウ</t>
    </rPh>
    <phoneticPr fontId="3"/>
  </si>
  <si>
    <t>条件に合う数値だけを合計する</t>
    <phoneticPr fontId="3"/>
  </si>
  <si>
    <t>=SUMIF(条件範囲, 条件, 合計範囲)</t>
    <phoneticPr fontId="3"/>
  </si>
  <si>
    <t>条件範囲</t>
  </si>
  <si>
    <t>判定の対象（例：部署名の列）</t>
  </si>
  <si>
    <t>どれを合計対象にするか（例：「営業部」）</t>
  </si>
  <si>
    <t>合計範囲</t>
  </si>
  <si>
    <t>実際に合計する数値の範囲（例：売上金額の列）</t>
  </si>
  <si>
    <t>部署ごとの売上の集計などが可能。</t>
    <rPh sb="0" eb="2">
      <t>ブショ</t>
    </rPh>
    <rPh sb="5" eb="7">
      <t>ウリアゲ</t>
    </rPh>
    <rPh sb="8" eb="10">
      <t>シュウケイ</t>
    </rPh>
    <rPh sb="13" eb="15">
      <t>カノウ</t>
    </rPh>
    <phoneticPr fontId="3"/>
  </si>
  <si>
    <t>TEXT関数</t>
    <rPh sb="4" eb="6">
      <t>カンスウ</t>
    </rPh>
    <phoneticPr fontId="3"/>
  </si>
  <si>
    <t>日付や数字の表示形式を整える</t>
    <phoneticPr fontId="3"/>
  </si>
  <si>
    <t>=TEXT(値, 表示形式)</t>
    <phoneticPr fontId="3"/>
  </si>
  <si>
    <t>値</t>
  </si>
  <si>
    <t>日付や数値など、整形したい元のデータ</t>
  </si>
  <si>
    <t>表示形式</t>
  </si>
  <si>
    <t>どんな見た目にするか（"yyyy/mm/dd"など）</t>
  </si>
  <si>
    <t>対象のセルの値を任意の表示形式に変更することが可能。</t>
    <rPh sb="0" eb="2">
      <t>タイショウ</t>
    </rPh>
    <rPh sb="6" eb="7">
      <t>アタイ</t>
    </rPh>
    <rPh sb="8" eb="10">
      <t>ニンイ</t>
    </rPh>
    <rPh sb="11" eb="13">
      <t>ヒョウジ</t>
    </rPh>
    <rPh sb="13" eb="15">
      <t>ケイシキ</t>
    </rPh>
    <rPh sb="16" eb="18">
      <t>ヘンコウ</t>
    </rPh>
    <rPh sb="23" eb="25">
      <t>カノウ</t>
    </rPh>
    <phoneticPr fontId="3"/>
  </si>
  <si>
    <t>対象のセルは非表示にしておくことが多い。</t>
    <rPh sb="0" eb="2">
      <t>タイショウ</t>
    </rPh>
    <rPh sb="6" eb="9">
      <t>ヒヒョウジ</t>
    </rPh>
    <rPh sb="17" eb="18">
      <t>オオ</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</si>
</sst>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游ゴシック"/>
      <charset val="128"/>
    </font>
    <font>
      <sz val="11"/>
      <color rgb="FF000000"/>
      <name val="游ゴシック"/>
      <family val="3"/>
      <charset val="128"/>
    </font>
    <font>
      <b/>
      <sz val="11"/>
      <color rgb="FF000000"/>
      <name val="游ゴシック"/>
      <family val="3"/>
      <charset val="128"/>
    </font>
    <font>
      <sz val="6"/>
      <name val="游ゴシック"/>
      <family val="3"/>
      <charset val="128"/>
    </font>
    <font>
      <sz val="6"/>
      <name val="游ゴシック"/>
      <charset val="128"/>
    </font>
  </fonts>
  <fills count="4">
    <fill>
      <patternFill patternType="none"/>
    </fill>
    <fill>
      <patternFill patternType="gray125"/>
    </fill>
    <fill>
      <patternFill patternType="solid">
        <fgColor rgb="FF7CEB99"/>
        <bgColor indexed="64"/>
      </patternFill>
    </fill>
    <fill>
      <patternFill patternType="solid">
        <fgColor rgb="FFFFCE3C"/>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Down="1">
      <left/>
      <right style="thin">
        <color auto="1"/>
      </right>
      <top style="thin">
        <color auto="1"/>
      </top>
      <bottom style="thin">
        <color auto="1"/>
      </bottom>
      <diagonal style="thin">
        <color auto="1"/>
      </diagonal>
    </border>
  </borders>
  <cellStyleXfs count="2">
    <xf numFmtId="0" fontId="0" fillId="0" borderId="0">
      <alignment vertical="center"/>
    </xf>
    <xf numFmtId="0" fontId="1" fillId="0" borderId="0"/>
  </cellStyleXfs>
  <cellXfs count="19">
    <xf numFmtId="0" fontId="0" fillId="0" borderId="0" xfId="0">
      <alignment vertical="center"/>
    </xf>
    <xf numFmtId="0" fontId="2" fillId="0" borderId="0" xfId="0" applyFont="1">
      <alignment vertical="center"/>
    </xf>
    <xf numFmtId="0" fontId="1" fillId="0" borderId="0" xfId="0" applyFont="1">
      <alignment vertical="center"/>
    </xf>
    <xf numFmtId="0" fontId="0" fillId="0" borderId="3" xfId="0" applyBorder="1">
      <alignment vertical="center"/>
    </xf>
    <xf numFmtId="0" fontId="1" fillId="0" borderId="0" xfId="0" quotePrefix="1" applyFont="1">
      <alignment vertical="center"/>
    </xf>
    <xf numFmtId="0" fontId="1" fillId="0" borderId="3" xfId="0" applyFont="1" applyBorder="1">
      <alignment vertical="center"/>
    </xf>
    <xf numFmtId="0" fontId="0" fillId="3" borderId="3" xfId="0" applyFill="1" applyBorder="1">
      <alignment vertical="center"/>
    </xf>
    <xf numFmtId="0" fontId="2" fillId="0" borderId="0" xfId="0" quotePrefix="1" applyFont="1">
      <alignment vertical="center"/>
    </xf>
    <xf numFmtId="0" fontId="2" fillId="2" borderId="4" xfId="0" applyFont="1" applyFill="1" applyBorder="1">
      <alignment vertical="center"/>
    </xf>
    <xf numFmtId="0" fontId="2" fillId="2" borderId="1" xfId="0" applyFont="1" applyFill="1" applyBorder="1">
      <alignment vertical="center"/>
    </xf>
    <xf numFmtId="0" fontId="2" fillId="2" borderId="2" xfId="0" applyFont="1" applyFill="1" applyBorder="1">
      <alignment vertical="center"/>
    </xf>
    <xf numFmtId="0" fontId="2" fillId="0" borderId="0" xfId="0" applyFont="1" applyAlignment="1">
      <alignment vertical="center" wrapText="1"/>
    </xf>
    <xf numFmtId="0" fontId="2" fillId="2" borderId="3" xfId="0" applyFont="1" applyFill="1" applyBorder="1">
      <alignment vertical="center"/>
    </xf>
    <xf numFmtId="0" fontId="0" fillId="0" borderId="0" xfId="0" applyAlignment="1">
      <alignment horizontal="left" vertical="center"/>
    </xf>
    <xf numFmtId="0" fontId="2" fillId="2" borderId="1" xfId="0" applyFont="1" applyFill="1" applyBorder="1" applyAlignment="1">
      <alignment horizontal="left" vertical="center"/>
    </xf>
    <xf numFmtId="14" fontId="0" fillId="0" borderId="3" xfId="0" applyNumberFormat="1" applyBorder="1" applyAlignment="1">
      <alignment horizontal="left" vertical="center"/>
    </xf>
    <xf numFmtId="0" fontId="0" fillId="0" borderId="3" xfId="0" applyBorder="1" applyAlignment="1">
      <alignment horizontal="left" vertical="center"/>
    </xf>
    <xf numFmtId="0" fontId="2" fillId="2" borderId="5" xfId="0" applyFont="1" applyFill="1" applyBorder="1">
      <alignment vertical="center"/>
    </xf>
    <xf numFmtId="0" fontId="1" fillId="0" borderId="0" xfId="0" applyFont="1" applyBorder="1">
      <alignment vertical="center"/>
    </xf>
  </cellXfs>
  <cellStyles count="2">
    <cellStyle name="標準" xfId="0" builtinId="0"/>
    <cellStyle name="標準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E89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D8661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5E660-74CB-4216-987D-314F97F9F154}">
  <dimension ref="B2:G16"/>
  <sheetViews>
    <sheetView showGridLines="0" tabSelected="1" view="pageBreakPreview" zoomScale="115" zoomScaleNormal="100" zoomScaleSheetLayoutView="115" workbookViewId="0"/>
  </sheetViews>
  <sheetFormatPr defaultRowHeight="18.75" x14ac:dyDescent="0.4"/>
  <cols>
    <col min="1" max="2" width="3.625" customWidth="1"/>
    <col min="3" max="3" width="42.5" bestFit="1" customWidth="1"/>
    <col min="4" max="4" width="58.5" bestFit="1" customWidth="1"/>
    <col min="5" max="5" width="25.625" hidden="1" customWidth="1"/>
    <col min="6" max="6" width="35.625" hidden="1" customWidth="1"/>
    <col min="7" max="9" width="3.625" customWidth="1"/>
  </cols>
  <sheetData>
    <row r="2" spans="2:7" x14ac:dyDescent="0.4">
      <c r="B2" s="1" t="s">
        <v>58</v>
      </c>
      <c r="C2" s="1"/>
      <c r="D2" s="1"/>
      <c r="E2" s="1"/>
      <c r="F2" s="7"/>
      <c r="G2" s="1"/>
    </row>
    <row r="3" spans="2:7" x14ac:dyDescent="0.4">
      <c r="B3" s="2" t="s">
        <v>56</v>
      </c>
      <c r="C3" s="2"/>
      <c r="D3" s="1"/>
      <c r="E3" s="1"/>
      <c r="F3" s="7"/>
      <c r="G3" s="1"/>
    </row>
    <row r="4" spans="2:7" x14ac:dyDescent="0.4">
      <c r="B4" s="2"/>
      <c r="C4" s="2" t="s">
        <v>59</v>
      </c>
      <c r="D4" s="1"/>
      <c r="E4" s="1"/>
      <c r="F4" s="7"/>
      <c r="G4" s="1"/>
    </row>
    <row r="5" spans="2:7" x14ac:dyDescent="0.4">
      <c r="B5" s="2" t="s">
        <v>28</v>
      </c>
      <c r="C5" s="1"/>
      <c r="D5" s="1"/>
      <c r="E5" s="1"/>
      <c r="F5" s="1"/>
      <c r="G5" s="1"/>
    </row>
    <row r="6" spans="2:7" x14ac:dyDescent="0.4">
      <c r="C6" s="7" t="s">
        <v>29</v>
      </c>
      <c r="D6" s="1"/>
      <c r="E6" s="1"/>
      <c r="F6" s="1"/>
      <c r="G6" s="1"/>
    </row>
    <row r="7" spans="2:7" x14ac:dyDescent="0.4">
      <c r="C7" s="1"/>
      <c r="D7" s="1"/>
      <c r="E7" s="1"/>
      <c r="F7" s="1"/>
      <c r="G7" s="1"/>
    </row>
    <row r="8" spans="2:7" x14ac:dyDescent="0.4">
      <c r="C8" s="12" t="s">
        <v>30</v>
      </c>
      <c r="D8" s="12" t="s">
        <v>31</v>
      </c>
      <c r="E8" s="1"/>
      <c r="F8" s="1"/>
      <c r="G8" s="1"/>
    </row>
    <row r="9" spans="2:7" x14ac:dyDescent="0.4">
      <c r="C9" s="5" t="s">
        <v>32</v>
      </c>
      <c r="D9" s="5" t="s">
        <v>33</v>
      </c>
      <c r="E9" s="1"/>
      <c r="F9" s="1"/>
      <c r="G9" s="1"/>
    </row>
    <row r="10" spans="2:7" x14ac:dyDescent="0.4">
      <c r="C10" s="5" t="s">
        <v>34</v>
      </c>
      <c r="D10" s="5" t="s">
        <v>35</v>
      </c>
      <c r="E10" s="1"/>
      <c r="F10" s="1"/>
      <c r="G10" s="1"/>
    </row>
    <row r="11" spans="2:7" x14ac:dyDescent="0.4">
      <c r="C11" s="5" t="s">
        <v>36</v>
      </c>
      <c r="D11" s="5" t="s">
        <v>37</v>
      </c>
      <c r="E11" s="1"/>
      <c r="F11" s="1"/>
      <c r="G11" s="1"/>
    </row>
    <row r="12" spans="2:7" x14ac:dyDescent="0.4">
      <c r="C12" s="5" t="s">
        <v>38</v>
      </c>
      <c r="D12" s="5" t="s">
        <v>39</v>
      </c>
      <c r="E12" s="1"/>
      <c r="F12" s="1"/>
      <c r="G12" s="1"/>
    </row>
    <row r="13" spans="2:7" x14ac:dyDescent="0.4">
      <c r="C13" s="1"/>
      <c r="D13" s="1"/>
      <c r="E13" s="1"/>
      <c r="F13" s="1"/>
      <c r="G13" s="1"/>
    </row>
    <row r="14" spans="2:7" x14ac:dyDescent="0.4">
      <c r="B14" s="2" t="s">
        <v>40</v>
      </c>
    </row>
    <row r="15" spans="2:7" x14ac:dyDescent="0.4">
      <c r="C15" s="2" t="s">
        <v>41</v>
      </c>
    </row>
    <row r="16" spans="2:7" x14ac:dyDescent="0.4">
      <c r="C16" s="2" t="s">
        <v>42</v>
      </c>
    </row>
  </sheetData>
  <phoneticPr fontId="3"/>
  <pageMargins left="0.7" right="0.7" top="0.75" bottom="0.75" header="0.3" footer="0.3"/>
  <pageSetup paperSize="9" scale="62"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1DB93-969B-48B3-A7C7-E77B40C6C920}">
  <dimension ref="B2:G15"/>
  <sheetViews>
    <sheetView showGridLines="0" view="pageBreakPreview" zoomScale="115" zoomScaleNormal="100" zoomScaleSheetLayoutView="115" workbookViewId="0">
      <selection sqref="A1:XFD1048576"/>
    </sheetView>
  </sheetViews>
  <sheetFormatPr defaultRowHeight="18.75" x14ac:dyDescent="0.4"/>
  <cols>
    <col min="1" max="2" width="3.625" customWidth="1"/>
    <col min="3" max="3" width="42.5" bestFit="1" customWidth="1"/>
    <col min="4" max="4" width="58.5" bestFit="1" customWidth="1"/>
    <col min="5" max="5" width="25.625" hidden="1" customWidth="1"/>
    <col min="6" max="6" width="35.625" hidden="1" customWidth="1"/>
    <col min="7" max="9" width="3.625" customWidth="1"/>
  </cols>
  <sheetData>
    <row r="2" spans="2:7" x14ac:dyDescent="0.4">
      <c r="B2" s="1" t="s">
        <v>55</v>
      </c>
      <c r="C2" s="1"/>
      <c r="D2" s="1"/>
      <c r="E2" s="1"/>
      <c r="F2" s="7"/>
      <c r="G2" s="1"/>
    </row>
    <row r="3" spans="2:7" x14ac:dyDescent="0.4">
      <c r="B3" s="2" t="s">
        <v>56</v>
      </c>
      <c r="C3" s="2"/>
      <c r="D3" s="1"/>
      <c r="E3" s="1"/>
      <c r="F3" s="7"/>
      <c r="G3" s="1"/>
    </row>
    <row r="4" spans="2:7" x14ac:dyDescent="0.4">
      <c r="B4" s="2"/>
      <c r="C4" s="2" t="s">
        <v>57</v>
      </c>
      <c r="D4" s="1"/>
      <c r="E4" s="1"/>
      <c r="F4" s="7"/>
      <c r="G4" s="1"/>
    </row>
    <row r="5" spans="2:7" x14ac:dyDescent="0.4">
      <c r="B5" s="2" t="s">
        <v>28</v>
      </c>
      <c r="C5" s="1"/>
      <c r="D5" s="1"/>
      <c r="E5" s="1"/>
      <c r="F5" s="1"/>
      <c r="G5" s="1"/>
    </row>
    <row r="6" spans="2:7" x14ac:dyDescent="0.4">
      <c r="C6" s="7" t="s">
        <v>60</v>
      </c>
      <c r="D6" s="1"/>
      <c r="E6" s="1"/>
      <c r="F6" s="1"/>
      <c r="G6" s="1"/>
    </row>
    <row r="7" spans="2:7" x14ac:dyDescent="0.4">
      <c r="C7" s="1"/>
      <c r="D7" s="1"/>
      <c r="E7" s="1"/>
      <c r="F7" s="1"/>
      <c r="G7" s="1"/>
    </row>
    <row r="8" spans="2:7" x14ac:dyDescent="0.4">
      <c r="C8" s="12" t="s">
        <v>30</v>
      </c>
      <c r="D8" s="12" t="s">
        <v>31</v>
      </c>
      <c r="E8" s="1"/>
      <c r="F8" s="1"/>
      <c r="G8" s="1"/>
    </row>
    <row r="9" spans="2:7" x14ac:dyDescent="0.4">
      <c r="C9" s="5" t="s">
        <v>61</v>
      </c>
      <c r="D9" s="5" t="s">
        <v>62</v>
      </c>
      <c r="E9" s="1"/>
      <c r="F9" s="1"/>
      <c r="G9" s="1"/>
    </row>
    <row r="10" spans="2:7" x14ac:dyDescent="0.4">
      <c r="C10" s="5" t="s">
        <v>63</v>
      </c>
      <c r="D10" s="5" t="s">
        <v>64</v>
      </c>
      <c r="E10" s="1"/>
      <c r="F10" s="1"/>
      <c r="G10" s="1"/>
    </row>
    <row r="11" spans="2:7" x14ac:dyDescent="0.4">
      <c r="C11" s="5" t="s">
        <v>65</v>
      </c>
      <c r="D11" s="5" t="s">
        <v>66</v>
      </c>
      <c r="E11" s="1"/>
      <c r="F11" s="1"/>
      <c r="G11" s="1"/>
    </row>
    <row r="12" spans="2:7" x14ac:dyDescent="0.4">
      <c r="C12" s="1"/>
      <c r="D12" s="1"/>
      <c r="E12" s="1"/>
      <c r="F12" s="1"/>
      <c r="G12" s="1"/>
    </row>
    <row r="13" spans="2:7" x14ac:dyDescent="0.4">
      <c r="B13" s="2" t="s">
        <v>40</v>
      </c>
    </row>
    <row r="14" spans="2:7" x14ac:dyDescent="0.4">
      <c r="C14" s="2" t="s">
        <v>67</v>
      </c>
    </row>
    <row r="15" spans="2:7" x14ac:dyDescent="0.4">
      <c r="C15" s="2"/>
    </row>
  </sheetData>
  <phoneticPr fontId="3"/>
  <pageMargins left="0.7" right="0.7" top="0.75" bottom="0.75" header="0.3" footer="0.3"/>
  <pageSetup paperSize="9" scale="62"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F43E-40B8-4CF4-9D68-0A4DB8DC5765}">
  <dimension ref="B2:G14"/>
  <sheetViews>
    <sheetView showGridLines="0" view="pageBreakPreview" zoomScale="115" zoomScaleNormal="100" zoomScaleSheetLayoutView="115" workbookViewId="0"/>
  </sheetViews>
  <sheetFormatPr defaultRowHeight="18.75" x14ac:dyDescent="0.4"/>
  <cols>
    <col min="1" max="2" width="3.625" customWidth="1"/>
    <col min="3" max="3" width="42.5" bestFit="1" customWidth="1"/>
    <col min="4" max="4" width="58.5" bestFit="1" customWidth="1"/>
    <col min="5" max="5" width="25.625" hidden="1" customWidth="1"/>
    <col min="6" max="6" width="35.625" hidden="1" customWidth="1"/>
    <col min="7" max="9" width="3.625" customWidth="1"/>
  </cols>
  <sheetData>
    <row r="2" spans="2:7" x14ac:dyDescent="0.4">
      <c r="B2" s="1" t="s">
        <v>68</v>
      </c>
      <c r="C2" s="1"/>
      <c r="D2" s="1"/>
      <c r="E2" s="1"/>
      <c r="F2" s="7"/>
      <c r="G2" s="1"/>
    </row>
    <row r="3" spans="2:7" x14ac:dyDescent="0.4">
      <c r="B3" s="2" t="s">
        <v>56</v>
      </c>
      <c r="C3" s="2"/>
      <c r="D3" s="1"/>
      <c r="E3" s="1"/>
      <c r="F3" s="7"/>
      <c r="G3" s="1"/>
    </row>
    <row r="4" spans="2:7" x14ac:dyDescent="0.4">
      <c r="B4" s="2"/>
      <c r="C4" s="2" t="s">
        <v>69</v>
      </c>
      <c r="D4" s="1"/>
      <c r="E4" s="1"/>
      <c r="F4" s="7"/>
      <c r="G4" s="1"/>
    </row>
    <row r="5" spans="2:7" x14ac:dyDescent="0.4">
      <c r="B5" s="2" t="s">
        <v>28</v>
      </c>
      <c r="C5" s="1"/>
      <c r="D5" s="1"/>
      <c r="E5" s="1"/>
      <c r="F5" s="1"/>
      <c r="G5" s="1"/>
    </row>
    <row r="6" spans="2:7" x14ac:dyDescent="0.4">
      <c r="C6" s="7" t="s">
        <v>70</v>
      </c>
      <c r="D6" s="1"/>
      <c r="E6" s="1"/>
      <c r="F6" s="1"/>
      <c r="G6" s="1"/>
    </row>
    <row r="7" spans="2:7" x14ac:dyDescent="0.4">
      <c r="C7" s="1"/>
      <c r="D7" s="1"/>
      <c r="E7" s="1"/>
      <c r="F7" s="1"/>
      <c r="G7" s="1"/>
    </row>
    <row r="8" spans="2:7" x14ac:dyDescent="0.4">
      <c r="C8" s="12" t="s">
        <v>30</v>
      </c>
      <c r="D8" s="12" t="s">
        <v>31</v>
      </c>
      <c r="E8" s="1"/>
      <c r="F8" s="1"/>
      <c r="G8" s="1"/>
    </row>
    <row r="9" spans="2:7" x14ac:dyDescent="0.4">
      <c r="C9" s="5" t="s">
        <v>34</v>
      </c>
      <c r="D9" s="5" t="s">
        <v>71</v>
      </c>
      <c r="E9" s="1"/>
      <c r="F9" s="1"/>
      <c r="G9" s="1"/>
    </row>
    <row r="10" spans="2:7" x14ac:dyDescent="0.4">
      <c r="C10" s="5" t="s">
        <v>72</v>
      </c>
      <c r="D10" s="5" t="s">
        <v>73</v>
      </c>
      <c r="E10" s="1"/>
      <c r="F10" s="1"/>
      <c r="G10" s="1"/>
    </row>
    <row r="11" spans="2:7" x14ac:dyDescent="0.4">
      <c r="C11" s="1"/>
      <c r="D11" s="1"/>
      <c r="E11" s="1"/>
      <c r="F11" s="1"/>
      <c r="G11" s="1"/>
    </row>
    <row r="12" spans="2:7" x14ac:dyDescent="0.4">
      <c r="B12" s="2" t="s">
        <v>40</v>
      </c>
    </row>
    <row r="13" spans="2:7" x14ac:dyDescent="0.4">
      <c r="C13" s="2" t="s">
        <v>74</v>
      </c>
    </row>
    <row r="14" spans="2:7" x14ac:dyDescent="0.4">
      <c r="C14" s="2"/>
    </row>
  </sheetData>
  <phoneticPr fontId="3"/>
  <pageMargins left="0.7" right="0.7" top="0.75" bottom="0.75" header="0.3" footer="0.3"/>
  <pageSetup paperSize="9" scale="62"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EC48C-ED5A-4207-89CE-0E198A70556F}">
  <dimension ref="B2:G15"/>
  <sheetViews>
    <sheetView showGridLines="0" view="pageBreakPreview" zoomScale="115" zoomScaleNormal="100" zoomScaleSheetLayoutView="115" workbookViewId="0">
      <selection activeCell="D29" sqref="D29"/>
    </sheetView>
  </sheetViews>
  <sheetFormatPr defaultRowHeight="18.75" x14ac:dyDescent="0.4"/>
  <cols>
    <col min="1" max="2" width="3.625" customWidth="1"/>
    <col min="3" max="3" width="42.5" bestFit="1" customWidth="1"/>
    <col min="4" max="4" width="58.5" bestFit="1" customWidth="1"/>
    <col min="5" max="5" width="25.625" hidden="1" customWidth="1"/>
    <col min="6" max="6" width="35.625" hidden="1" customWidth="1"/>
    <col min="7" max="9" width="3.625" customWidth="1"/>
  </cols>
  <sheetData>
    <row r="2" spans="2:7" x14ac:dyDescent="0.4">
      <c r="B2" s="1" t="s">
        <v>75</v>
      </c>
      <c r="C2" s="1"/>
      <c r="D2" s="1"/>
      <c r="E2" s="1"/>
      <c r="F2" s="7"/>
      <c r="G2" s="1"/>
    </row>
    <row r="3" spans="2:7" x14ac:dyDescent="0.4">
      <c r="B3" s="2" t="s">
        <v>56</v>
      </c>
      <c r="C3" s="2"/>
      <c r="D3" s="1"/>
      <c r="E3" s="1"/>
      <c r="F3" s="7"/>
      <c r="G3" s="1"/>
    </row>
    <row r="4" spans="2:7" x14ac:dyDescent="0.4">
      <c r="B4" s="2"/>
      <c r="C4" s="2" t="s">
        <v>76</v>
      </c>
      <c r="D4" s="1"/>
      <c r="E4" s="1"/>
      <c r="F4" s="7"/>
      <c r="G4" s="1"/>
    </row>
    <row r="5" spans="2:7" x14ac:dyDescent="0.4">
      <c r="B5" s="2" t="s">
        <v>28</v>
      </c>
      <c r="C5" s="1"/>
      <c r="D5" s="1"/>
      <c r="E5" s="1"/>
      <c r="F5" s="1"/>
      <c r="G5" s="1"/>
    </row>
    <row r="6" spans="2:7" x14ac:dyDescent="0.4">
      <c r="C6" s="7" t="s">
        <v>77</v>
      </c>
      <c r="D6" s="1"/>
      <c r="E6" s="1"/>
      <c r="F6" s="1"/>
      <c r="G6" s="1"/>
    </row>
    <row r="7" spans="2:7" x14ac:dyDescent="0.4">
      <c r="C7" s="1"/>
      <c r="D7" s="1"/>
      <c r="E7" s="1"/>
      <c r="F7" s="1"/>
      <c r="G7" s="1"/>
    </row>
    <row r="8" spans="2:7" x14ac:dyDescent="0.4">
      <c r="C8" s="12" t="s">
        <v>30</v>
      </c>
      <c r="D8" s="12" t="s">
        <v>31</v>
      </c>
      <c r="E8" s="1"/>
      <c r="F8" s="1"/>
      <c r="G8" s="1"/>
    </row>
    <row r="9" spans="2:7" x14ac:dyDescent="0.4">
      <c r="C9" s="5" t="s">
        <v>78</v>
      </c>
      <c r="D9" s="5" t="s">
        <v>79</v>
      </c>
      <c r="E9" s="1"/>
      <c r="F9" s="1"/>
      <c r="G9" s="1"/>
    </row>
    <row r="10" spans="2:7" x14ac:dyDescent="0.4">
      <c r="C10" s="5" t="s">
        <v>72</v>
      </c>
      <c r="D10" s="5" t="s">
        <v>80</v>
      </c>
      <c r="E10" s="1"/>
      <c r="F10" s="1"/>
      <c r="G10" s="1"/>
    </row>
    <row r="11" spans="2:7" x14ac:dyDescent="0.4">
      <c r="C11" s="5" t="s">
        <v>81</v>
      </c>
      <c r="D11" s="5" t="s">
        <v>82</v>
      </c>
      <c r="E11" s="1"/>
      <c r="F11" s="1"/>
      <c r="G11" s="1"/>
    </row>
    <row r="12" spans="2:7" x14ac:dyDescent="0.4">
      <c r="C12" s="18"/>
      <c r="D12" s="18"/>
      <c r="E12" s="1"/>
      <c r="F12" s="1"/>
      <c r="G12" s="1"/>
    </row>
    <row r="13" spans="2:7" x14ac:dyDescent="0.4">
      <c r="B13" s="2" t="s">
        <v>40</v>
      </c>
    </row>
    <row r="14" spans="2:7" x14ac:dyDescent="0.4">
      <c r="C14" s="2" t="s">
        <v>83</v>
      </c>
    </row>
    <row r="15" spans="2:7" x14ac:dyDescent="0.4">
      <c r="C15" s="2"/>
    </row>
  </sheetData>
  <phoneticPr fontId="3"/>
  <pageMargins left="0.7" right="0.7" top="0.75" bottom="0.75" header="0.3" footer="0.3"/>
  <pageSetup paperSize="9" scale="62"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0972-1B5B-4A3B-BF35-26E42291B8D8}">
  <dimension ref="B2:G14"/>
  <sheetViews>
    <sheetView showGridLines="0" view="pageBreakPreview" zoomScale="115" zoomScaleNormal="100" zoomScaleSheetLayoutView="115" workbookViewId="0">
      <selection activeCell="D27" sqref="D27"/>
    </sheetView>
  </sheetViews>
  <sheetFormatPr defaultRowHeight="18.75" x14ac:dyDescent="0.4"/>
  <cols>
    <col min="1" max="2" width="3.625" customWidth="1"/>
    <col min="3" max="3" width="42.5" bestFit="1" customWidth="1"/>
    <col min="4" max="4" width="58.5" bestFit="1" customWidth="1"/>
    <col min="5" max="5" width="25.625" hidden="1" customWidth="1"/>
    <col min="6" max="6" width="35.625" hidden="1" customWidth="1"/>
    <col min="7" max="9" width="3.625" customWidth="1"/>
  </cols>
  <sheetData>
    <row r="2" spans="2:7" x14ac:dyDescent="0.4">
      <c r="B2" s="1" t="s">
        <v>84</v>
      </c>
      <c r="C2" s="1"/>
      <c r="D2" s="1"/>
      <c r="E2" s="1"/>
      <c r="F2" s="7"/>
      <c r="G2" s="1"/>
    </row>
    <row r="3" spans="2:7" x14ac:dyDescent="0.4">
      <c r="B3" s="2" t="s">
        <v>56</v>
      </c>
      <c r="C3" s="2"/>
      <c r="D3" s="1"/>
      <c r="E3" s="1"/>
      <c r="F3" s="7"/>
      <c r="G3" s="1"/>
    </row>
    <row r="4" spans="2:7" x14ac:dyDescent="0.4">
      <c r="B4" s="2"/>
      <c r="C4" s="2" t="s">
        <v>85</v>
      </c>
      <c r="D4" s="1"/>
      <c r="E4" s="1"/>
      <c r="F4" s="7"/>
      <c r="G4" s="1"/>
    </row>
    <row r="5" spans="2:7" x14ac:dyDescent="0.4">
      <c r="B5" s="2" t="s">
        <v>28</v>
      </c>
      <c r="C5" s="1"/>
      <c r="D5" s="1"/>
      <c r="E5" s="1"/>
      <c r="F5" s="1"/>
      <c r="G5" s="1"/>
    </row>
    <row r="6" spans="2:7" x14ac:dyDescent="0.4">
      <c r="C6" s="7" t="s">
        <v>86</v>
      </c>
      <c r="D6" s="1"/>
      <c r="E6" s="1"/>
      <c r="F6" s="1"/>
      <c r="G6" s="1"/>
    </row>
    <row r="7" spans="2:7" x14ac:dyDescent="0.4">
      <c r="C7" s="1"/>
      <c r="D7" s="1"/>
      <c r="E7" s="1"/>
      <c r="F7" s="1"/>
      <c r="G7" s="1"/>
    </row>
    <row r="8" spans="2:7" x14ac:dyDescent="0.4">
      <c r="C8" s="12" t="s">
        <v>30</v>
      </c>
      <c r="D8" s="12" t="s">
        <v>31</v>
      </c>
      <c r="E8" s="1"/>
      <c r="F8" s="1"/>
      <c r="G8" s="1"/>
    </row>
    <row r="9" spans="2:7" x14ac:dyDescent="0.4">
      <c r="C9" s="5" t="s">
        <v>87</v>
      </c>
      <c r="D9" s="5" t="s">
        <v>88</v>
      </c>
      <c r="E9" s="1"/>
      <c r="F9" s="1"/>
      <c r="G9" s="1"/>
    </row>
    <row r="10" spans="2:7" x14ac:dyDescent="0.4">
      <c r="C10" s="5" t="s">
        <v>89</v>
      </c>
      <c r="D10" s="5" t="s">
        <v>90</v>
      </c>
      <c r="E10" s="1"/>
      <c r="F10" s="1"/>
      <c r="G10" s="1"/>
    </row>
    <row r="11" spans="2:7" x14ac:dyDescent="0.4">
      <c r="C11" s="18"/>
      <c r="D11" s="18"/>
      <c r="E11" s="1"/>
      <c r="F11" s="1"/>
      <c r="G11" s="1"/>
    </row>
    <row r="12" spans="2:7" x14ac:dyDescent="0.4">
      <c r="B12" s="2" t="s">
        <v>40</v>
      </c>
    </row>
    <row r="13" spans="2:7" x14ac:dyDescent="0.4">
      <c r="C13" s="2" t="s">
        <v>91</v>
      </c>
    </row>
    <row r="14" spans="2:7" x14ac:dyDescent="0.4">
      <c r="C14" s="2" t="s">
        <v>92</v>
      </c>
    </row>
  </sheetData>
  <phoneticPr fontId="3"/>
  <pageMargins left="0.7" right="0.7" top="0.75" bottom="0.75" header="0.3" footer="0.3"/>
  <pageSetup paperSize="9" scale="62"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60AA-2840-400D-A81A-CAE501697D19}">
  <dimension ref="C3:J17"/>
  <sheetViews>
    <sheetView showGridLines="0" view="pageBreakPreview" zoomScaleNormal="100" zoomScaleSheetLayoutView="100" workbookViewId="0">
      <selection activeCell="H26" sqref="H26"/>
    </sheetView>
  </sheetViews>
  <sheetFormatPr defaultRowHeight="18.75" x14ac:dyDescent="0.4"/>
  <cols>
    <col min="1" max="2" width="3.625" customWidth="1"/>
    <col min="3" max="3" width="20.75" bestFit="1" customWidth="1"/>
    <col min="4" max="4" width="25.625" customWidth="1"/>
    <col min="5" max="5" width="16.875" bestFit="1" customWidth="1"/>
    <col min="6" max="6" width="45" bestFit="1" customWidth="1"/>
    <col min="7" max="7" width="14.25" bestFit="1" customWidth="1"/>
    <col min="8" max="8" width="35.75" bestFit="1" customWidth="1"/>
    <col min="9" max="9" width="23.625" style="13" customWidth="1"/>
    <col min="10" max="10" width="26.375" bestFit="1" customWidth="1"/>
  </cols>
  <sheetData>
    <row r="3" spans="3:10" x14ac:dyDescent="0.4">
      <c r="C3" s="1" t="s">
        <v>50</v>
      </c>
      <c r="D3" s="1"/>
      <c r="E3" s="4"/>
    </row>
    <row r="4" spans="3:10" x14ac:dyDescent="0.4">
      <c r="C4" s="17"/>
      <c r="D4" s="9" t="s">
        <v>47</v>
      </c>
      <c r="E4" s="9" t="s">
        <v>11</v>
      </c>
      <c r="F4" s="9" t="s">
        <v>17</v>
      </c>
      <c r="G4" s="12" t="s">
        <v>18</v>
      </c>
    </row>
    <row r="5" spans="3:10" x14ac:dyDescent="0.4">
      <c r="C5" s="12" t="s">
        <v>48</v>
      </c>
      <c r="D5" s="3">
        <f>COUNTIF(F11:F100, $D4)</f>
        <v>0</v>
      </c>
      <c r="E5" s="6"/>
      <c r="F5" s="6"/>
      <c r="G5" s="6"/>
      <c r="H5" s="4" t="s">
        <v>46</v>
      </c>
    </row>
    <row r="6" spans="3:10" x14ac:dyDescent="0.4">
      <c r="C6" s="12" t="s">
        <v>49</v>
      </c>
      <c r="D6" s="3">
        <f>SUMIF(F11:F100, "営業部", G11:G100)</f>
        <v>98000</v>
      </c>
      <c r="E6" s="6"/>
      <c r="F6" s="6"/>
      <c r="G6" s="6"/>
      <c r="H6" s="4" t="s">
        <v>51</v>
      </c>
    </row>
    <row r="7" spans="3:10" x14ac:dyDescent="0.4">
      <c r="C7" s="2"/>
    </row>
    <row r="9" spans="3:10" x14ac:dyDescent="0.4">
      <c r="C9" s="1" t="s">
        <v>6</v>
      </c>
      <c r="E9" s="2" t="s">
        <v>14</v>
      </c>
      <c r="F9" s="4" t="s">
        <v>13</v>
      </c>
      <c r="H9" s="4" t="s">
        <v>45</v>
      </c>
      <c r="J9" s="4" t="s">
        <v>53</v>
      </c>
    </row>
    <row r="10" spans="3:10" x14ac:dyDescent="0.4">
      <c r="C10" s="8" t="s">
        <v>0</v>
      </c>
      <c r="D10" s="9" t="s">
        <v>1</v>
      </c>
      <c r="E10" s="9" t="s">
        <v>2</v>
      </c>
      <c r="F10" s="10" t="s">
        <v>3</v>
      </c>
      <c r="G10" s="9" t="s">
        <v>43</v>
      </c>
      <c r="H10" s="9" t="s">
        <v>44</v>
      </c>
      <c r="I10" s="14" t="s">
        <v>54</v>
      </c>
      <c r="J10" s="10" t="s">
        <v>52</v>
      </c>
    </row>
    <row r="11" spans="3:10" x14ac:dyDescent="0.4">
      <c r="C11" s="5" t="s">
        <v>27</v>
      </c>
      <c r="D11" s="3" t="s">
        <v>4</v>
      </c>
      <c r="E11" s="3" t="s">
        <v>5</v>
      </c>
      <c r="F11" s="3" t="str">
        <f>VLOOKUP(E11, 部署台帳!$C:$D, 2, FALSE)</f>
        <v>営業部</v>
      </c>
      <c r="G11" s="3">
        <v>98000</v>
      </c>
      <c r="H11" s="3" t="str">
        <f>IF(G11&gt;=100000, "高単価", "低単価")</f>
        <v>低単価</v>
      </c>
      <c r="I11" s="15">
        <v>45821</v>
      </c>
      <c r="J11" s="3" t="str">
        <f>TEXT(I11, "m月d日(aaa)")</f>
        <v>6月13日(金)</v>
      </c>
    </row>
    <row r="12" spans="3:10" x14ac:dyDescent="0.4">
      <c r="C12" s="5" t="s">
        <v>19</v>
      </c>
      <c r="D12" s="5" t="s">
        <v>20</v>
      </c>
      <c r="E12" s="5" t="s">
        <v>15</v>
      </c>
      <c r="F12" s="6"/>
      <c r="G12" s="3">
        <v>120000</v>
      </c>
      <c r="H12" s="6"/>
      <c r="I12" s="15">
        <v>45820</v>
      </c>
      <c r="J12" s="6"/>
    </row>
    <row r="13" spans="3:10" x14ac:dyDescent="0.4">
      <c r="C13" s="5" t="s">
        <v>24</v>
      </c>
      <c r="D13" s="5" t="s">
        <v>22</v>
      </c>
      <c r="E13" s="5" t="s">
        <v>23</v>
      </c>
      <c r="F13" s="6"/>
      <c r="G13" s="3">
        <v>100000</v>
      </c>
      <c r="H13" s="6"/>
      <c r="I13" s="15">
        <v>45822</v>
      </c>
      <c r="J13" s="6"/>
    </row>
    <row r="14" spans="3:10" x14ac:dyDescent="0.4">
      <c r="C14" s="5" t="s">
        <v>21</v>
      </c>
      <c r="D14" s="5" t="s">
        <v>25</v>
      </c>
      <c r="E14" s="5" t="s">
        <v>26</v>
      </c>
      <c r="F14" s="6"/>
      <c r="G14" s="3">
        <v>150000</v>
      </c>
      <c r="H14" s="6"/>
      <c r="I14" s="15">
        <v>45823</v>
      </c>
      <c r="J14" s="6"/>
    </row>
    <row r="15" spans="3:10" x14ac:dyDescent="0.4">
      <c r="C15" s="3"/>
      <c r="D15" s="3"/>
      <c r="E15" s="3"/>
      <c r="F15" s="3"/>
      <c r="G15" s="3"/>
      <c r="H15" s="3"/>
      <c r="I15" s="16"/>
      <c r="J15" s="3"/>
    </row>
    <row r="16" spans="3:10" x14ac:dyDescent="0.4">
      <c r="C16" s="3"/>
      <c r="D16" s="3"/>
      <c r="E16" s="3"/>
      <c r="F16" s="3"/>
      <c r="G16" s="3"/>
      <c r="H16" s="3"/>
      <c r="I16" s="16"/>
      <c r="J16" s="3"/>
    </row>
    <row r="17" spans="3:10" x14ac:dyDescent="0.4">
      <c r="C17" s="3"/>
      <c r="D17" s="3"/>
      <c r="E17" s="3"/>
      <c r="F17" s="3"/>
      <c r="G17" s="3"/>
      <c r="H17" s="3"/>
      <c r="I17" s="16"/>
      <c r="J17" s="3"/>
    </row>
  </sheetData>
  <phoneticPr fontId="4"/>
  <pageMargins left="0.7" right="0.7" top="0.75" bottom="0.75" header="0.3" footer="0.3"/>
  <pageSetup paperSize="9" scale="33"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68E46-0482-46EF-B954-5B2E27124673}">
  <dimension ref="C2:G10"/>
  <sheetViews>
    <sheetView showGridLines="0" view="pageBreakPreview" zoomScale="130" zoomScaleNormal="100" zoomScaleSheetLayoutView="130" workbookViewId="0"/>
  </sheetViews>
  <sheetFormatPr defaultRowHeight="18.75" x14ac:dyDescent="0.4"/>
  <cols>
    <col min="1" max="2" width="3.625" customWidth="1"/>
    <col min="3" max="4" width="25.625" customWidth="1"/>
    <col min="5" max="6" width="3.625" customWidth="1"/>
    <col min="7" max="7" width="13.25" customWidth="1"/>
  </cols>
  <sheetData>
    <row r="2" spans="3:7" x14ac:dyDescent="0.4">
      <c r="C2" s="11" t="s">
        <v>12</v>
      </c>
    </row>
    <row r="3" spans="3:7" x14ac:dyDescent="0.4">
      <c r="C3" s="8" t="s">
        <v>7</v>
      </c>
      <c r="D3" s="9" t="s">
        <v>8</v>
      </c>
      <c r="G3" s="2"/>
    </row>
    <row r="4" spans="3:7" x14ac:dyDescent="0.4">
      <c r="C4" s="3" t="s">
        <v>5</v>
      </c>
      <c r="D4" s="3" t="s">
        <v>9</v>
      </c>
    </row>
    <row r="5" spans="3:7" x14ac:dyDescent="0.4">
      <c r="C5" s="3" t="s">
        <v>10</v>
      </c>
      <c r="D5" s="3" t="s">
        <v>11</v>
      </c>
    </row>
    <row r="6" spans="3:7" x14ac:dyDescent="0.4">
      <c r="C6" s="5" t="s">
        <v>15</v>
      </c>
      <c r="D6" s="5" t="s">
        <v>17</v>
      </c>
    </row>
    <row r="7" spans="3:7" x14ac:dyDescent="0.4">
      <c r="C7" s="5" t="s">
        <v>16</v>
      </c>
      <c r="D7" s="5" t="s">
        <v>18</v>
      </c>
    </row>
    <row r="8" spans="3:7" x14ac:dyDescent="0.4">
      <c r="C8" s="3"/>
      <c r="D8" s="3"/>
    </row>
    <row r="9" spans="3:7" x14ac:dyDescent="0.4">
      <c r="C9" s="3"/>
      <c r="D9" s="3"/>
    </row>
    <row r="10" spans="3:7" x14ac:dyDescent="0.4">
      <c r="C10" s="3"/>
      <c r="D10" s="3"/>
    </row>
  </sheetData>
  <phoneticPr fontId="3"/>
  <pageMargins left="0.7" right="0.7" top="0.75" bottom="0.75" header="0.3" footer="0.3"/>
  <pageSetup paperSize="9" scale="62"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187</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1.Vlookup_説明</vt:lpstr>
      <vt:lpstr>2.IF_説明</vt:lpstr>
      <vt:lpstr>3.COUNTIF_説明</vt:lpstr>
      <vt:lpstr>4.SUMIF_説明</vt:lpstr>
      <vt:lpstr>5.TEXT_説明</vt:lpstr>
      <vt:lpstr>社員リスト</vt:lpstr>
      <vt:lpstr>部署台帳</vt:lpstr>
      <vt:lpstr>'1.Vlookup_説明'!Print_Area</vt:lpstr>
      <vt:lpstr>'2.IF_説明'!Print_Area</vt:lpstr>
      <vt:lpstr>'3.COUNTIF_説明'!Print_Area</vt:lpstr>
      <vt:lpstr>'4.SUMIF_説明'!Print_Area</vt:lpstr>
      <vt:lpstr>'5.TEXT_説明'!Print_Area</vt:lpstr>
      <vt:lpstr>社員リスト!Print_Area</vt:lpstr>
      <vt:lpstr>部署台帳!Print_Area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H_Wataru</dc:creator>
  <dc:description/>
  <cp:lastModifiedBy>亘 保科</cp:lastModifiedBy>
  <cp:revision>25</cp:revision>
  <dcterms:created xsi:type="dcterms:W3CDTF">2022-05-12T22:25:00Z</dcterms:created>
  <dcterms:modified xsi:type="dcterms:W3CDTF">2025-06-16T08:59:43Z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345BE1A7B2724A56882A9AE68C8FD4AA</vt:lpwstr>
  </property>
  <property fmtid="{D5CDD505-2E9C-101B-9397-08002B2CF9AE}" pid="3" name="KSOProductBuildVer">
    <vt:lpwstr>1041-11.2.0.10707</vt:lpwstr>
  </property>
</Properties>
</file>