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<sst xmlns="http://schemas.openxmlformats.org/spreadsheetml/2006/main" count="51" uniqueCount="33">
  <si>
    <t>Solar Panel Data</t>
  </si>
  <si>
    <t>Option A</t>
  </si>
  <si>
    <t>Option B</t>
  </si>
  <si>
    <t>Option C</t>
  </si>
  <si>
    <t>Base Cost</t>
  </si>
  <si>
    <t>
</t>
  </si>
  <si>
    <t>Federal Tax Credit</t>
  </si>
  <si>
    <t>Initial Cost</t>
  </si>
  <si>
    <t>Salvage Value</t>
  </si>
  <si>
    <t>Service life 1</t>
  </si>
  <si>
    <t>years</t>
  </si>
  <si>
    <t>Service life 2</t>
  </si>
  <si>
    <t>Service life 3</t>
  </si>
  <si>
    <t>Service life 4</t>
  </si>
  <si>
    <t>MARR</t>
  </si>
  <si>
    <t> *Note (change this MARR to 0.0105 to see the second analysis)</t>
  </si>
  <si>
    <t>Home Data</t>
  </si>
  <si>
    <t>Type</t>
  </si>
  <si>
    <t>Residential</t>
  </si>
  <si>
    <t>Square Footage</t>
  </si>
  <si>
    <t>sq. ft.</t>
  </si>
  <si>
    <t>Solar Array Area</t>
  </si>
  <si>
    <t>Monthly Electric Bill</t>
  </si>
  <si>
    <t>Average monthly</t>
  </si>
  <si>
    <t>Savings Data</t>
  </si>
  <si>
    <t>Old Electric Bill</t>
  </si>
  <si>
    <t>New Electric Bill</t>
  </si>
  <si>
    <t>Savings</t>
  </si>
  <si>
    <t>monthly</t>
  </si>
  <si>
    <t>Do Nothing</t>
  </si>
  <si>
    <t>EUAC</t>
  </si>
  <si>
    <t>Recommendation</t>
  </si>
  <si>
    <t>Buying a solar panel installation is not recommended for this type of home with $150 monthly electric bill. This recommendation holds for service lifes of 5 years to 30 years. Recommendation is to do nothing with MARR = 11.5%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</si>
</sst>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_);[Red]\(&quot;$&quot;#,##0.00\)"/>
  </numFmts>
  <fonts count="4">
    <font>
      <sz val="10.0"/>
      <color rgb="FF000000"/>
      <name val="Arial"/>
    </font>
    <font>
      <b/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0" numFmtId="0" xfId="0" applyAlignment="1" applyFont="1">
      <alignment horizontal="center" wrapText="1"/>
    </xf>
    <xf borderId="0" fillId="0" fontId="0" numFmtId="0" xfId="0" applyAlignment="1" applyFont="1">
      <alignment wrapText="1"/>
    </xf>
    <xf borderId="0" fillId="0" fontId="0" numFmtId="164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0" numFmtId="164" xfId="0" applyAlignment="1" applyFont="1" applyNumberForma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horizontal="right" wrapText="1"/>
    </xf>
    <xf borderId="0" fillId="0" fontId="0" numFmtId="165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3" numFmtId="164" xfId="0" applyAlignment="1" applyFont="1" applyNumberFormat="1">
      <alignment wrapText="1"/>
    </xf>
    <xf borderId="0" fillId="0" fontId="0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7" width="17.14"/>
  </cols>
  <sheetData>
    <row r="1" ht="12.75" customHeight="1">
      <c r="A1" s="1" t="s">
        <v>0</v>
      </c>
    </row>
    <row r="2" ht="12.75" customHeight="1"/>
    <row r="3" ht="12.75" customHeight="1">
      <c r="B3" s="2" t="s">
        <v>1</v>
      </c>
      <c r="C3" s="2" t="s">
        <v>2</v>
      </c>
      <c r="D3" s="2" t="s">
        <v>3</v>
      </c>
    </row>
    <row r="4" ht="12.75" customHeight="1">
      <c r="A4" s="3" t="s">
        <v>4</v>
      </c>
      <c r="B4" s="4">
        <v>17500.0</v>
      </c>
      <c r="C4" s="4">
        <v>22500.0</v>
      </c>
      <c r="D4" s="4">
        <v>30000.0</v>
      </c>
      <c r="F4" s="5" t="s">
        <v>5</v>
      </c>
    </row>
    <row r="5" ht="12.75" customHeight="1">
      <c r="A5" s="3" t="s">
        <v>6</v>
      </c>
      <c r="B5" s="4">
        <v>5250.0</v>
      </c>
      <c r="C5" s="4">
        <v>6750.0</v>
      </c>
      <c r="D5" s="4">
        <v>9000.0</v>
      </c>
    </row>
    <row r="6" ht="12.75" customHeight="1">
      <c r="A6" s="3" t="s">
        <v>7</v>
      </c>
      <c r="B6" s="6" t="str">
        <f t="shared" ref="B6:D6" si="1">B4 - B5</f>
        <v> $ 12,250.00 </v>
      </c>
      <c r="C6" s="6" t="str">
        <f t="shared" si="1"/>
        <v> $ 15,750.00 </v>
      </c>
      <c r="D6" s="6" t="str">
        <f t="shared" si="1"/>
        <v> $ 21,000.00 </v>
      </c>
    </row>
    <row r="7" ht="12.75" customHeight="1">
      <c r="A7" s="3" t="s">
        <v>8</v>
      </c>
      <c r="B7" s="7">
        <v>0.0</v>
      </c>
      <c r="C7" s="7">
        <v>0.0</v>
      </c>
      <c r="D7" s="7">
        <v>0.0</v>
      </c>
    </row>
    <row r="8" ht="12.75" customHeight="1"/>
    <row r="9" ht="12.75" customHeight="1">
      <c r="A9" s="3" t="s">
        <v>9</v>
      </c>
      <c r="B9" s="7">
        <v>5.0</v>
      </c>
      <c r="C9" s="8" t="s">
        <v>10</v>
      </c>
    </row>
    <row r="10" ht="12.75" customHeight="1">
      <c r="A10" s="3" t="s">
        <v>11</v>
      </c>
      <c r="B10" s="7">
        <v>10.0</v>
      </c>
      <c r="C10" s="8" t="s">
        <v>10</v>
      </c>
    </row>
    <row r="11" ht="12.75" customHeight="1">
      <c r="A11" s="3" t="s">
        <v>12</v>
      </c>
      <c r="B11" s="7">
        <v>20.0</v>
      </c>
      <c r="C11" s="8" t="s">
        <v>10</v>
      </c>
      <c r="F11" s="5" t="s">
        <v>5</v>
      </c>
    </row>
    <row r="12" ht="12.75" customHeight="1">
      <c r="A12" s="3" t="s">
        <v>13</v>
      </c>
      <c r="B12" s="7">
        <v>30.0</v>
      </c>
      <c r="C12" s="8" t="s">
        <v>10</v>
      </c>
    </row>
    <row r="13" ht="12.75" customHeight="1">
      <c r="A13" s="3" t="s">
        <v>14</v>
      </c>
      <c r="B13" s="7">
        <v>0.115</v>
      </c>
      <c r="C13" s="5" t="s">
        <v>15</v>
      </c>
      <c r="E13" s="9"/>
    </row>
    <row r="14" ht="12.75" customHeight="1"/>
    <row r="15" ht="12.75" customHeight="1">
      <c r="A15" s="1" t="s">
        <v>16</v>
      </c>
      <c r="E15" s="9"/>
    </row>
    <row r="16" ht="12.75" customHeight="1">
      <c r="E16" s="9"/>
    </row>
    <row r="17" ht="12.75" customHeight="1">
      <c r="A17" s="3" t="s">
        <v>17</v>
      </c>
      <c r="B17" s="3" t="s">
        <v>18</v>
      </c>
    </row>
    <row r="18" ht="12.75" customHeight="1">
      <c r="A18" s="3" t="s">
        <v>19</v>
      </c>
      <c r="B18" s="7">
        <v>1200.0</v>
      </c>
      <c r="C18" s="3" t="s">
        <v>20</v>
      </c>
      <c r="G18" s="9"/>
    </row>
    <row r="19" ht="12.75" customHeight="1">
      <c r="A19" s="3" t="s">
        <v>21</v>
      </c>
      <c r="B19" s="7">
        <v>246.0</v>
      </c>
      <c r="C19" s="3" t="s">
        <v>20</v>
      </c>
    </row>
    <row r="20" ht="12.75" customHeight="1">
      <c r="A20" s="3" t="s">
        <v>22</v>
      </c>
      <c r="B20" s="7">
        <v>150.0</v>
      </c>
      <c r="C20" s="3" t="s">
        <v>23</v>
      </c>
      <c r="F20" s="9"/>
    </row>
    <row r="21" ht="12.75" customHeight="1"/>
    <row r="22" ht="12.75" customHeight="1">
      <c r="A22" s="1" t="s">
        <v>24</v>
      </c>
    </row>
    <row r="23" ht="12.75" customHeight="1">
      <c r="B23" s="3" t="s">
        <v>25</v>
      </c>
      <c r="C23" s="3" t="s">
        <v>26</v>
      </c>
      <c r="D23" s="3" t="s">
        <v>27</v>
      </c>
    </row>
    <row r="24" ht="12.75" customHeight="1">
      <c r="A24" s="3" t="s">
        <v>1</v>
      </c>
      <c r="B24" s="4">
        <v>150.0</v>
      </c>
      <c r="C24" s="4">
        <v>72.0</v>
      </c>
      <c r="D24" s="6" t="str">
        <f t="shared" ref="D24:D26" si="2">B24 -C24</f>
        <v> $ 78.00 </v>
      </c>
      <c r="E24" s="2" t="s">
        <v>28</v>
      </c>
      <c r="G24" s="9"/>
    </row>
    <row r="25" ht="12.75" customHeight="1">
      <c r="A25" s="3" t="s">
        <v>2</v>
      </c>
      <c r="B25" s="4">
        <v>150.0</v>
      </c>
      <c r="C25" s="4">
        <v>50.0</v>
      </c>
      <c r="D25" s="6" t="str">
        <f t="shared" si="2"/>
        <v> $ 100.00 </v>
      </c>
      <c r="E25" s="2" t="s">
        <v>28</v>
      </c>
    </row>
    <row r="26" ht="12.75" customHeight="1">
      <c r="A26" s="3" t="s">
        <v>3</v>
      </c>
      <c r="B26" s="4">
        <v>150.0</v>
      </c>
      <c r="C26" s="4">
        <v>17.0</v>
      </c>
      <c r="D26" s="6" t="str">
        <f t="shared" si="2"/>
        <v> $ 133.00 </v>
      </c>
      <c r="E26" s="2" t="s">
        <v>28</v>
      </c>
    </row>
    <row r="27" ht="12.75" customHeight="1">
      <c r="A27" s="3" t="s">
        <v>29</v>
      </c>
      <c r="B27" s="4">
        <v>150.0</v>
      </c>
      <c r="C27" s="6"/>
      <c r="D27" s="6"/>
      <c r="E27" s="2"/>
    </row>
    <row r="28" ht="12.75" customHeight="1">
      <c r="B28" s="6"/>
    </row>
    <row r="29" ht="12.75" customHeight="1">
      <c r="A29" s="1" t="s">
        <v>30</v>
      </c>
      <c r="C29" s="10"/>
      <c r="D29" s="11"/>
    </row>
    <row r="30" ht="12.75" customHeight="1">
      <c r="B30" s="2" t="s">
        <v>1</v>
      </c>
      <c r="C30" s="2" t="s">
        <v>2</v>
      </c>
      <c r="D30" s="2" t="s">
        <v>3</v>
      </c>
      <c r="E30" s="2" t="s">
        <v>29</v>
      </c>
    </row>
    <row r="31" ht="12.75" customHeight="1">
      <c r="A31" s="3" t="s">
        <v>9</v>
      </c>
      <c r="B31" s="6" t="str">
        <f>-PMT(B13,B9,B6) - FV(B13/12,12,C24)</f>
        <v> $ 4,267.30 </v>
      </c>
      <c r="C31" s="6" t="str">
        <f>-PMT(B13,B9,C6) - FV(B13/12,12,C25)</f>
        <v> $ 4,947.87 </v>
      </c>
      <c r="D31" s="6" t="str">
        <f>-PMT(B13,B9,D6) - FV(B13/12,12,C26)</f>
        <v> $ 5,968.72 </v>
      </c>
      <c r="E31" s="6" t="str">
        <f>-FV(B13/12,12,B27)</f>
        <v> $ 1,897.97 </v>
      </c>
    </row>
    <row r="32" ht="12.75" customHeight="1">
      <c r="A32" s="3" t="s">
        <v>11</v>
      </c>
      <c r="B32" s="6" t="str">
        <f>-PMT(B13,B10,B6) - FV(B13/12,12,C24)</f>
        <v> $ 3,034.90 </v>
      </c>
      <c r="C32" s="6" t="str">
        <f>-PMT(B13,B10,C6) - FV(B13/12,12,C25)</f>
        <v> $ 3,363.35 </v>
      </c>
      <c r="D32" s="6" t="str">
        <f>-PMT(B13,B10,D6) +C26*12</f>
        <v> $ 3,844.92 </v>
      </c>
      <c r="E32" s="6" t="str">
        <f>-FV(B13/12,12,B27)</f>
        <v> $ 1,897.97 </v>
      </c>
    </row>
    <row r="33" ht="12.75" customHeight="1">
      <c r="A33" s="3" t="s">
        <v>12</v>
      </c>
      <c r="B33" s="6" t="str">
        <f>-PMT(B13,B11,B6) - FV(B13/12,12,C24)</f>
        <v> $ 2,499.91 </v>
      </c>
      <c r="C33" s="6" t="str">
        <f>-PMT(B13,B11,C6) - FV(B13/12,12,C25)</f>
        <v> $ 2,675.51 </v>
      </c>
      <c r="D33" s="6" t="str">
        <f>-PMT(B13,B11,D6) - FV(B13/12,12,C26)</f>
        <v> $ 2,938.90 </v>
      </c>
      <c r="E33" s="6" t="str">
        <f>-FV(B13/12,12,B27)</f>
        <v> $ 1,897.97 </v>
      </c>
    </row>
    <row r="34" ht="12.75" customHeight="1">
      <c r="A34" s="3" t="s">
        <v>13</v>
      </c>
      <c r="B34" s="6" t="str">
        <f>-PMT(B13,B12,B6) - FV(B13/12,12,C24)</f>
        <v> $ 2,375.69 </v>
      </c>
      <c r="C34" s="6" t="str">
        <f>-PMT(B13,B12,C6) - FV(B13/12,12,C25)</f>
        <v> $ 2,515.79 </v>
      </c>
      <c r="D34" s="6" t="str">
        <f>-PMT(B13,B12,D6) - FV(B13/12,12,C26)</f>
        <v> $ 2,725.95 </v>
      </c>
      <c r="E34" s="6" t="str">
        <f>-FV(B13/12,12,B27)</f>
        <v> $ 1,897.97 </v>
      </c>
      <c r="F34" s="5"/>
    </row>
    <row r="35" ht="12.75" customHeight="1"/>
    <row r="36" ht="12.75" customHeight="1">
      <c r="A36" s="1" t="s">
        <v>31</v>
      </c>
      <c r="B36" s="12" t="s">
        <v>32</v>
      </c>
    </row>
    <row r="37" ht="12.75" customHeight="1"/>
    <row r="38" ht="12.75" customHeight="1"/>
  </sheetData>
  <mergeCells count="2">
    <mergeCell ref="B36:E38"/>
    <mergeCell ref="C13:D13"/>
  </mergeCells>
  <drawing r:id="rId1"/>
</worksheet>
</file>