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<sst xmlns="http://schemas.openxmlformats.org/spreadsheetml/2006/main" count="10" uniqueCount="10">
  <si>
    <t>Nr. 
ctr.</t>
  </si>
  <si>
    <t>Tempe-ratura
[⁰C]</t>
  </si>
  <si>
    <t>t₀ 
[s]</t>
  </si>
  <si>
    <t>t
[s]</t>
  </si>
  <si>
    <t>t̅₀
[s]</t>
  </si>
  <si>
    <t>t̅
[s]</t>
  </si>
  <si>
    <t>υ
[°E]</t>
  </si>
  <si>
    <t>υ̅
[°E]</t>
  </si>
  <si>
    <t>∆υ
[°E]</t>
  </si>
  <si>
    <t>∆υₛₜₐₜ
[°E]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</si>
</sst>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"/>
  </numFmts>
  <fonts count="4">
    <font>
      <sz val="10.0"/>
      <color rgb="FF000000"/>
      <name val="Arial"/>
    </font>
    <font>
      <color theme="1"/>
      <name val="Arial"/>
    </font>
    <font>
      <color theme="1"/>
      <name val="Georgia"/>
    </font>
    <font/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vertical="top"/>
    </xf>
    <xf borderId="1" fillId="2" fontId="2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vertical="center"/>
    </xf>
    <xf borderId="2" fillId="3" fontId="1" numFmtId="2" xfId="0" applyAlignment="1" applyBorder="1" applyFont="1" applyNumberFormat="1">
      <alignment horizontal="center" vertical="center"/>
    </xf>
    <xf borderId="1" fillId="3" fontId="1" numFmtId="2" xfId="0" applyAlignment="1" applyBorder="1" applyFont="1" applyNumberFormat="1">
      <alignment horizontal="center"/>
    </xf>
    <xf borderId="2" fillId="3" fontId="1" numFmtId="164" xfId="0" applyAlignment="1" applyBorder="1" applyFont="1" applyNumberFormat="1">
      <alignment horizontal="center" vertical="center"/>
    </xf>
    <xf borderId="3" fillId="0" fontId="3" numFmtId="0" xfId="0" applyBorder="1" applyFont="1"/>
    <xf borderId="4" fillId="3" fontId="1" numFmtId="0" xfId="0" applyAlignment="1" applyBorder="1" applyFont="1">
      <alignment horizontal="center" readingOrder="0"/>
    </xf>
    <xf borderId="5" fillId="0" fontId="3" numFmtId="0" xfId="0" applyBorder="1" applyFont="1"/>
    <xf borderId="4" fillId="3" fontId="1" numFmtId="2" xfId="0" applyAlignment="1" applyBorder="1" applyFont="1" applyNumberFormat="1">
      <alignment horizontal="center"/>
    </xf>
    <xf borderId="4" fillId="3" fontId="1" numFmtId="165" xfId="0" applyAlignment="1" applyBorder="1" applyFont="1" applyNumberFormat="1">
      <alignment horizontal="center"/>
    </xf>
    <xf borderId="6" fillId="4" fontId="1" numFmtId="0" xfId="0" applyAlignment="1" applyBorder="1" applyFill="1" applyFont="1">
      <alignment horizontal="center" readingOrder="0"/>
    </xf>
    <xf borderId="3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vertical="center"/>
    </xf>
    <xf borderId="6" fillId="4" fontId="1" numFmtId="2" xfId="0" applyAlignment="1" applyBorder="1" applyFont="1" applyNumberFormat="1">
      <alignment horizontal="center"/>
    </xf>
    <xf borderId="3" fillId="4" fontId="1" numFmtId="2" xfId="0" applyAlignment="1" applyBorder="1" applyFont="1" applyNumberFormat="1">
      <alignment horizontal="center" vertical="center"/>
    </xf>
    <xf borderId="7" fillId="4" fontId="1" numFmtId="2" xfId="0" applyAlignment="1" applyBorder="1" applyFont="1" applyNumberFormat="1">
      <alignment horizontal="center"/>
    </xf>
    <xf borderId="2" fillId="4" fontId="1" numFmtId="164" xfId="0" applyAlignment="1" applyBorder="1" applyFont="1" applyNumberFormat="1">
      <alignment horizontal="center" vertical="center"/>
    </xf>
    <xf borderId="8" fillId="4" fontId="1" numFmtId="2" xfId="0" applyAlignment="1" applyBorder="1" applyFont="1" applyNumberFormat="1">
      <alignment horizontal="center"/>
    </xf>
    <xf borderId="6" fillId="0" fontId="3" numFmtId="0" xfId="0" applyBorder="1" applyFont="1"/>
    <xf borderId="8" fillId="4" fontId="1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43"/>
    <col customWidth="1" min="4" max="7" width="7.57"/>
    <col customWidth="1" min="8" max="9" width="8.86"/>
    <col customWidth="1" min="10" max="11" width="7.71"/>
  </cols>
  <sheetData>
    <row r="1" ht="27.0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</row>
    <row r="2" ht="27.0" customHeight="1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</row>
    <row r="3">
      <c r="A3" s="1"/>
      <c r="B3" s="6">
        <v>1.0</v>
      </c>
      <c r="C3" s="7">
        <v>20.0</v>
      </c>
      <c r="D3" s="6">
        <v>56.41</v>
      </c>
      <c r="E3" s="6">
        <v>61.63</v>
      </c>
      <c r="F3" s="8">
        <f t="shared" ref="F3:G3" si="1">sum(D3:D7)/5</f>
        <v>54.57</v>
      </c>
      <c r="G3" s="9">
        <f t="shared" si="1"/>
        <v>62.2</v>
      </c>
      <c r="H3" s="10">
        <f t="shared" ref="H3:H12" si="2">E3/D3</f>
        <v>1.092536784</v>
      </c>
      <c r="I3" s="9">
        <f>sum(H3:H7)/5</f>
        <v>1.140313622</v>
      </c>
      <c r="J3" s="10">
        <f>I3-H3</f>
        <v>0.04777683725</v>
      </c>
      <c r="K3" s="11">
        <f>POW(((J3*J3)+(J4*J4)+(J5*J5)+(J6*J6)+(J7*J7))/20,1/2)</f>
        <v>0.01394027568</v>
      </c>
    </row>
    <row r="4">
      <c r="A4" s="1"/>
      <c r="B4" s="6">
        <v>2.0</v>
      </c>
      <c r="C4" s="12"/>
      <c r="D4" s="6">
        <v>54.16</v>
      </c>
      <c r="E4" s="6">
        <v>62.59</v>
      </c>
      <c r="F4" s="12"/>
      <c r="G4" s="12"/>
      <c r="H4" s="10">
        <f t="shared" si="2"/>
        <v>1.155649926</v>
      </c>
      <c r="I4" s="12"/>
      <c r="J4" s="10">
        <f>I3-H4</f>
        <v>-0.01533630464</v>
      </c>
      <c r="K4" s="12"/>
    </row>
    <row r="5">
      <c r="A5" s="1"/>
      <c r="B5" s="6">
        <v>3.0</v>
      </c>
      <c r="C5" s="12"/>
      <c r="D5" s="6">
        <v>54.88</v>
      </c>
      <c r="E5" s="6">
        <v>62.13</v>
      </c>
      <c r="F5" s="12"/>
      <c r="G5" s="12"/>
      <c r="H5" s="10">
        <f t="shared" si="2"/>
        <v>1.132106414</v>
      </c>
      <c r="I5" s="12"/>
      <c r="J5" s="10">
        <f>I3-H5</f>
        <v>0.008207207515</v>
      </c>
      <c r="K5" s="12"/>
    </row>
    <row r="6">
      <c r="A6" s="1"/>
      <c r="B6" s="6">
        <v>4.0</v>
      </c>
      <c r="C6" s="12"/>
      <c r="D6" s="6">
        <v>53.62</v>
      </c>
      <c r="E6" s="6">
        <v>63.06</v>
      </c>
      <c r="F6" s="12"/>
      <c r="G6" s="12"/>
      <c r="H6" s="10">
        <f t="shared" si="2"/>
        <v>1.176053711</v>
      </c>
      <c r="I6" s="12"/>
      <c r="J6" s="10">
        <f>I3-H6</f>
        <v>-0.03574008979</v>
      </c>
      <c r="K6" s="12"/>
    </row>
    <row r="7">
      <c r="A7" s="1"/>
      <c r="B7" s="13">
        <v>5.0</v>
      </c>
      <c r="C7" s="14"/>
      <c r="D7" s="13">
        <v>53.78</v>
      </c>
      <c r="E7" s="13">
        <v>61.59</v>
      </c>
      <c r="F7" s="14"/>
      <c r="G7" s="14"/>
      <c r="H7" s="15">
        <f t="shared" si="2"/>
        <v>1.145221272</v>
      </c>
      <c r="I7" s="14"/>
      <c r="J7" s="16">
        <f>I3-H7</f>
        <v>-0.004907650339</v>
      </c>
      <c r="K7" s="14"/>
    </row>
    <row r="8">
      <c r="B8" s="17">
        <v>1.0</v>
      </c>
      <c r="C8" s="18">
        <v>40.0</v>
      </c>
      <c r="D8" s="19">
        <v>56.41</v>
      </c>
      <c r="E8" s="17">
        <v>57.97</v>
      </c>
      <c r="F8" s="20">
        <f t="shared" ref="F8:G8" si="3">sum(D8:D12)/5</f>
        <v>54.57</v>
      </c>
      <c r="G8" s="20">
        <f t="shared" si="3"/>
        <v>57.49</v>
      </c>
      <c r="H8" s="21">
        <f t="shared" si="2"/>
        <v>1.027654671</v>
      </c>
      <c r="I8" s="22">
        <f>sum(H8:H12)/5</f>
        <v>1.053833015</v>
      </c>
      <c r="J8" s="23">
        <f>I8-H8</f>
        <v>0.02617834342</v>
      </c>
      <c r="K8" s="24">
        <f>POW(((J8*J8)+(J9*J9)+(J10*J10)+(J11*J11)+(J12*J12))/20,1/2)</f>
        <v>0.01006725815</v>
      </c>
    </row>
    <row r="9">
      <c r="B9" s="19">
        <v>2.0</v>
      </c>
      <c r="C9" s="12"/>
      <c r="D9" s="19">
        <v>54.16</v>
      </c>
      <c r="E9" s="19">
        <v>57.35</v>
      </c>
      <c r="F9" s="12"/>
      <c r="G9" s="12"/>
      <c r="H9" s="21">
        <f t="shared" si="2"/>
        <v>1.058899557</v>
      </c>
      <c r="I9" s="12"/>
      <c r="J9" s="25">
        <f>I8-H9</f>
        <v>-0.005066542294</v>
      </c>
      <c r="K9" s="12"/>
    </row>
    <row r="10">
      <c r="B10" s="19">
        <v>3.0</v>
      </c>
      <c r="C10" s="12"/>
      <c r="D10" s="19">
        <v>54.88</v>
      </c>
      <c r="E10" s="19">
        <v>57.03</v>
      </c>
      <c r="F10" s="12"/>
      <c r="G10" s="12"/>
      <c r="H10" s="21">
        <f t="shared" si="2"/>
        <v>1.039176385</v>
      </c>
      <c r="I10" s="12"/>
      <c r="J10" s="25">
        <f>I8-H10</f>
        <v>0.01465662974</v>
      </c>
      <c r="K10" s="12"/>
    </row>
    <row r="11">
      <c r="B11" s="19">
        <v>4.0</v>
      </c>
      <c r="C11" s="12"/>
      <c r="D11" s="19">
        <v>53.62</v>
      </c>
      <c r="E11" s="19">
        <v>58.28</v>
      </c>
      <c r="F11" s="12"/>
      <c r="G11" s="12"/>
      <c r="H11" s="21">
        <f t="shared" si="2"/>
        <v>1.08690787</v>
      </c>
      <c r="I11" s="12"/>
      <c r="J11" s="25">
        <f>I8-H11</f>
        <v>-0.03307485562</v>
      </c>
      <c r="K11" s="12"/>
    </row>
    <row r="12">
      <c r="B12" s="19">
        <v>5.0</v>
      </c>
      <c r="C12" s="26"/>
      <c r="D12" s="19">
        <v>53.78</v>
      </c>
      <c r="E12" s="19">
        <v>56.82</v>
      </c>
      <c r="F12" s="26"/>
      <c r="G12" s="26"/>
      <c r="H12" s="21">
        <f t="shared" si="2"/>
        <v>1.05652659</v>
      </c>
      <c r="I12" s="26"/>
      <c r="J12" s="27">
        <f>I8-H12</f>
        <v>-0.002693575236</v>
      </c>
      <c r="K12" s="26"/>
    </row>
  </sheetData>
  <mergeCells count="10">
    <mergeCell ref="I3:I7"/>
    <mergeCell ref="I8:I12"/>
    <mergeCell ref="C3:C7"/>
    <mergeCell ref="F3:F7"/>
    <mergeCell ref="G3:G7"/>
    <mergeCell ref="K3:K7"/>
    <mergeCell ref="C8:C12"/>
    <mergeCell ref="F8:F12"/>
    <mergeCell ref="G8:G12"/>
    <mergeCell ref="K8:K12"/>
  </mergeCells>
  <drawing r:id="rId1"/>
</worksheet>
</file>